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3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43.xml" ContentType="application/vnd.openxmlformats-officedocument.spreadsheetml.externalLink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41.xml" ContentType="application/vnd.openxmlformats-officedocument.spreadsheetml.externalLink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worksheets/sheet19.xml" ContentType="application/vnd.openxmlformats-officedocument.spreadsheetml.worksheet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7.xml" ContentType="application/vnd.openxmlformats-officedocument.spreadsheetml.externalLink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2.xml" ContentType="application/vnd.openxmlformats-officedocument.spreadsheetml.externalLink+xml"/>
  <Override PartName="/xl/drawings/drawing1.xml" ContentType="application/vnd.openxmlformats-officedocument.drawing+xml"/>
  <Override PartName="/xl/externalLinks/externalLink11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90" windowWidth="11355" windowHeight="8700" firstSheet="1" activeTab="1"/>
  </bookViews>
  <sheets>
    <sheet name="Recap" sheetId="23" state="hidden" r:id="rId1"/>
    <sheet name="Summary" sheetId="14" r:id="rId2"/>
    <sheet name="BC Summary" sheetId="24" r:id="rId3"/>
    <sheet name="Radar 10- Option One BC" sheetId="15" state="hidden" r:id="rId4"/>
    <sheet name="NexSim Frasca" sheetId="2" r:id="rId5"/>
    <sheet name="Expand Tower Option Two BC" sheetId="16" state="hidden" r:id="rId6"/>
    <sheet name="Baltimore DB" sheetId="8" state="hidden" r:id="rId7"/>
    <sheet name="Mobile Tower Option Three BC" sheetId="17" state="hidden" r:id="rId8"/>
    <sheet name="Potomac DB" sheetId="9" state="hidden" r:id="rId9"/>
    <sheet name="270 Tower Option 4 BC" sheetId="18" state="hidden" r:id="rId10"/>
    <sheet name="Washington Center DB" sheetId="10" state="hidden" r:id="rId11"/>
    <sheet name="Rader Option Two BC" sheetId="19" state="hidden" r:id="rId12"/>
    <sheet name="OTS DB" sheetId="11" state="hidden" r:id="rId13"/>
    <sheet name="Rader Option Three BC" sheetId="20" state="hidden" r:id="rId14"/>
    <sheet name="Out the Window Ground Control" sheetId="12" state="hidden" r:id="rId15"/>
    <sheet name="Proposal Two BC" sheetId="21" state="hidden" r:id="rId16"/>
    <sheet name="Proposal Two" sheetId="13" state="hidden" r:id="rId17"/>
    <sheet name="Resources" sheetId="1" r:id="rId18"/>
    <sheet name="Escalation" sheetId="4" r:id="rId19"/>
    <sheet name="Indirect_Drop" sheetId="5" r:id="rId20"/>
    <sheet name="License" sheetId="6" r:id="rId21"/>
    <sheet name="Travel" sheetId="27" r:id="rId22"/>
    <sheet name="Hardware" sheetId="7" r:id="rId23"/>
    <sheet name="Sheet1" sheetId="28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\A">#REF!</definedName>
    <definedName name="_1_0_0BIGL">#REF!</definedName>
    <definedName name="_10ST">#REF!</definedName>
    <definedName name="_2_0_0BO">#REF!</definedName>
    <definedName name="_3_0_0LOOK_">#REF!</definedName>
    <definedName name="_4_0_0sal">#REF!</definedName>
    <definedName name="_5_0_0ST">#REF!</definedName>
    <definedName name="_6BIGL">#REF!</definedName>
    <definedName name="_7BO">#REF!</definedName>
    <definedName name="_8LOOK_">#REF!</definedName>
    <definedName name="_9sal">#REF!</definedName>
    <definedName name="_BOM96">'[1]BILL OF MATERIAL'!#REF!</definedName>
    <definedName name="_BOM98">'[1]BILL OF MATERIAL'!#REF!</definedName>
    <definedName name="_BOM99">'[1]BILL OF MATERIAL'!#REF!</definedName>
    <definedName name="_xlnm._FilterDatabase" localSheetId="17" hidden="1">Resources!$A$4:$Y$113</definedName>
    <definedName name="_new001" localSheetId="9">LRE+FEE</definedName>
    <definedName name="_new001" localSheetId="6">LRE+FEE</definedName>
    <definedName name="_new001" localSheetId="5">LRE+FEE</definedName>
    <definedName name="_new001" localSheetId="7">LRE+FEE</definedName>
    <definedName name="_new001" localSheetId="12">LRE+FEE</definedName>
    <definedName name="_new001" localSheetId="14">LRE+FEE</definedName>
    <definedName name="_new001" localSheetId="8">LRE+FEE</definedName>
    <definedName name="_new001" localSheetId="16">LRE+FEE</definedName>
    <definedName name="_new001" localSheetId="15">LRE+FEE</definedName>
    <definedName name="_new001" localSheetId="13">LRE+FEE</definedName>
    <definedName name="_new001" localSheetId="11">LRE+FEE</definedName>
    <definedName name="_new001" localSheetId="1">LRE+FEE</definedName>
    <definedName name="_new001" localSheetId="10">LRE+FEE</definedName>
    <definedName name="_new001">LRE+FEE</definedName>
    <definedName name="_new111" localSheetId="9">LRE+FEE</definedName>
    <definedName name="_new111" localSheetId="6">LRE+FEE</definedName>
    <definedName name="_new111" localSheetId="5">LRE+FEE</definedName>
    <definedName name="_new111" localSheetId="7">LRE+FEE</definedName>
    <definedName name="_new111" localSheetId="12">LRE+FEE</definedName>
    <definedName name="_new111" localSheetId="14">LRE+FEE</definedName>
    <definedName name="_new111" localSheetId="8">LRE+FEE</definedName>
    <definedName name="_new111" localSheetId="16">LRE+FEE</definedName>
    <definedName name="_new111" localSheetId="15">LRE+FEE</definedName>
    <definedName name="_new111" localSheetId="13">LRE+FEE</definedName>
    <definedName name="_new111" localSheetId="11">LRE+FEE</definedName>
    <definedName name="_new111" localSheetId="1">LRE+FEE</definedName>
    <definedName name="_new111" localSheetId="10">LRE+FEE</definedName>
    <definedName name="_new111">LRE+FEE</definedName>
    <definedName name="_old001" localSheetId="9">LRE+FEE</definedName>
    <definedName name="_old001" localSheetId="6">LRE+FEE</definedName>
    <definedName name="_old001" localSheetId="5">LRE+FEE</definedName>
    <definedName name="_old001" localSheetId="7">LRE+FEE</definedName>
    <definedName name="_old001" localSheetId="12">LRE+FEE</definedName>
    <definedName name="_old001" localSheetId="14">LRE+FEE</definedName>
    <definedName name="_old001" localSheetId="8">LRE+FEE</definedName>
    <definedName name="_old001" localSheetId="16">LRE+FEE</definedName>
    <definedName name="_old001" localSheetId="15">LRE+FEE</definedName>
    <definedName name="_old001" localSheetId="13">LRE+FEE</definedName>
    <definedName name="_old001" localSheetId="11">LRE+FEE</definedName>
    <definedName name="_old001" localSheetId="1">LRE+FEE</definedName>
    <definedName name="_old001" localSheetId="10">LRE+FEE</definedName>
    <definedName name="_old001">LRE+FEE</definedName>
    <definedName name="_old110" localSheetId="9">LRE+FEE</definedName>
    <definedName name="_old110" localSheetId="6">LRE+FEE</definedName>
    <definedName name="_old110" localSheetId="5">LRE+FEE</definedName>
    <definedName name="_old110" localSheetId="7">LRE+FEE</definedName>
    <definedName name="_old110" localSheetId="12">LRE+FEE</definedName>
    <definedName name="_old110" localSheetId="14">LRE+FEE</definedName>
    <definedName name="_old110" localSheetId="8">LRE+FEE</definedName>
    <definedName name="_old110" localSheetId="16">LRE+FEE</definedName>
    <definedName name="_old110" localSheetId="15">LRE+FEE</definedName>
    <definedName name="_old110" localSheetId="13">LRE+FEE</definedName>
    <definedName name="_old110" localSheetId="11">LRE+FEE</definedName>
    <definedName name="_old110" localSheetId="1">LRE+FEE</definedName>
    <definedName name="_old110" localSheetId="10">LRE+FEE</definedName>
    <definedName name="_old110">LRE+FEE</definedName>
    <definedName name="_old111" localSheetId="9">LRE+FEE</definedName>
    <definedName name="_old111" localSheetId="6">LRE+FEE</definedName>
    <definedName name="_old111" localSheetId="5">LRE+FEE</definedName>
    <definedName name="_old111" localSheetId="7">LRE+FEE</definedName>
    <definedName name="_old111" localSheetId="12">LRE+FEE</definedName>
    <definedName name="_old111" localSheetId="14">LRE+FEE</definedName>
    <definedName name="_old111" localSheetId="8">LRE+FEE</definedName>
    <definedName name="_old111" localSheetId="16">LRE+FEE</definedName>
    <definedName name="_old111" localSheetId="15">LRE+FEE</definedName>
    <definedName name="_old111" localSheetId="13">LRE+FEE</definedName>
    <definedName name="_old111" localSheetId="11">LRE+FEE</definedName>
    <definedName name="_old111" localSheetId="1">LRE+FEE</definedName>
    <definedName name="_old111" localSheetId="10">LRE+FEE</definedName>
    <definedName name="_old111">LRE+FEE</definedName>
    <definedName name="_old112" localSheetId="9">LRE+FEE</definedName>
    <definedName name="_old112" localSheetId="6">LRE+FEE</definedName>
    <definedName name="_old112" localSheetId="5">LRE+FEE</definedName>
    <definedName name="_old112" localSheetId="7">LRE+FEE</definedName>
    <definedName name="_old112" localSheetId="12">LRE+FEE</definedName>
    <definedName name="_old112" localSheetId="14">LRE+FEE</definedName>
    <definedName name="_old112" localSheetId="8">LRE+FEE</definedName>
    <definedName name="_old112" localSheetId="16">LRE+FEE</definedName>
    <definedName name="_old112" localSheetId="15">LRE+FEE</definedName>
    <definedName name="_old112" localSheetId="13">LRE+FEE</definedName>
    <definedName name="_old112" localSheetId="11">LRE+FEE</definedName>
    <definedName name="_old112" localSheetId="1">LRE+FEE</definedName>
    <definedName name="_old112" localSheetId="10">LRE+FEE</definedName>
    <definedName name="_old112">LRE+FEE</definedName>
    <definedName name="_Order1" hidden="1">0</definedName>
    <definedName name="_Order2" hidden="1">0</definedName>
    <definedName name="_Sum97">'[2]Sum-2'!#REF!</definedName>
    <definedName name="_yr001">[3]burdening!$B$119:$P$169</definedName>
    <definedName name="_yr01" localSheetId="9">#REF!</definedName>
    <definedName name="_yr01" localSheetId="5">#REF!</definedName>
    <definedName name="_yr01" localSheetId="7">#REF!</definedName>
    <definedName name="_yr01" localSheetId="15">#REF!</definedName>
    <definedName name="_yr01" localSheetId="3">#REF!</definedName>
    <definedName name="_yr01" localSheetId="13">#REF!</definedName>
    <definedName name="_yr01" localSheetId="11">#REF!</definedName>
    <definedName name="_yr01">[3]burdening!$B$176:$P$226</definedName>
    <definedName name="_yr011">[3]burdening!$B$176:$P$226</definedName>
    <definedName name="_yr02" localSheetId="9">#REF!</definedName>
    <definedName name="_yr02" localSheetId="5">#REF!</definedName>
    <definedName name="_yr02" localSheetId="7">#REF!</definedName>
    <definedName name="_yr02" localSheetId="15">#REF!</definedName>
    <definedName name="_yr02" localSheetId="3">#REF!</definedName>
    <definedName name="_yr02" localSheetId="13">#REF!</definedName>
    <definedName name="_yr02" localSheetId="11">#REF!</definedName>
    <definedName name="_yr02">[3]burdening!$B$233:$P$283</definedName>
    <definedName name="_yr021">[3]burdening!$B$233:$P$283</definedName>
    <definedName name="_yr03" localSheetId="9">#REF!</definedName>
    <definedName name="_yr03" localSheetId="5">#REF!</definedName>
    <definedName name="_yr03" localSheetId="7">#REF!</definedName>
    <definedName name="_yr03" localSheetId="15">#REF!</definedName>
    <definedName name="_yr03" localSheetId="3">#REF!</definedName>
    <definedName name="_yr03" localSheetId="13">#REF!</definedName>
    <definedName name="_yr03" localSheetId="11">#REF!</definedName>
    <definedName name="_yr03">[3]burdening!$B$290:$P$340</definedName>
    <definedName name="_yr033">[3]burdening!$B$290:$P$340</definedName>
    <definedName name="_yr891">[3]burdening!$B$5:$P$55</definedName>
    <definedName name="_yr98" localSheetId="9">#REF!</definedName>
    <definedName name="_yr98" localSheetId="5">#REF!</definedName>
    <definedName name="_yr98" localSheetId="7">#REF!</definedName>
    <definedName name="_yr98" localSheetId="15">#REF!</definedName>
    <definedName name="_yr98" localSheetId="3">#REF!</definedName>
    <definedName name="_yr98" localSheetId="13">#REF!</definedName>
    <definedName name="_yr98" localSheetId="11">#REF!</definedName>
    <definedName name="_yr98">[3]burdening!$B$5:$P$55</definedName>
    <definedName name="_yr99" localSheetId="9">#REF!</definedName>
    <definedName name="_yr99" localSheetId="5">#REF!</definedName>
    <definedName name="_yr99" localSheetId="7">#REF!</definedName>
    <definedName name="_yr99" localSheetId="15">#REF!</definedName>
    <definedName name="_yr99" localSheetId="3">#REF!</definedName>
    <definedName name="_yr99" localSheetId="13">#REF!</definedName>
    <definedName name="_yr99" localSheetId="11">#REF!</definedName>
    <definedName name="_yr99">[3]burdening!$B$62:$P$112</definedName>
    <definedName name="_yr991">[3]burdening!$B$62:$P$112</definedName>
    <definedName name="Accounts_Table">OFFSET([4]Accounts!$A$2,0,0,(COUNTA([4]Accounts!$A$1:$A$65536)-1),6)</definedName>
    <definedName name="Act_DS97">[2]Subs!#REF!</definedName>
    <definedName name="Act_DS98">[2]Subs!#REF!</definedName>
    <definedName name="Act_HS">[2]Subs!#REF!</definedName>
    <definedName name="Act_HS97">[2]Subs!#REF!</definedName>
    <definedName name="Act_HS98">[2]Subs!#REF!</definedName>
    <definedName name="ActDS_07">[2]Subs!#REF!</definedName>
    <definedName name="ActDS_08">[2]Subs!#REF!</definedName>
    <definedName name="ActDS_09">[2]Subs!#REF!</definedName>
    <definedName name="ActHS_07">[2]Subs!#REF!</definedName>
    <definedName name="ActHS_08">[2]Subs!#REF!</definedName>
    <definedName name="ActHS_09">[2]Subs!#REF!</definedName>
    <definedName name="ALL">#REF!</definedName>
    <definedName name="all_vendors" localSheetId="9">'[5]All Vendors'!$B$90:$F$115</definedName>
    <definedName name="all_vendors" localSheetId="5">'[5]All Vendors'!$B$90:$F$115</definedName>
    <definedName name="all_vendors" localSheetId="7">'[5]All Vendors'!$B$90:$F$115</definedName>
    <definedName name="all_vendors" localSheetId="15">'[5]All Vendors'!$B$90:$F$115</definedName>
    <definedName name="all_vendors" localSheetId="3">'[5]All Vendors'!$B$90:$F$115</definedName>
    <definedName name="all_vendors" localSheetId="13">'[5]All Vendors'!$B$90:$F$115</definedName>
    <definedName name="all_vendors" localSheetId="11">'[5]All Vendors'!$B$90:$F$115</definedName>
    <definedName name="all_vendors">'[6]All Vendors'!$B$90:$F$115</definedName>
    <definedName name="APTHRDS" localSheetId="9">[7]Parameters!#REF!</definedName>
    <definedName name="APTHRDS" localSheetId="5">[7]Parameters!#REF!</definedName>
    <definedName name="APTHRDS" localSheetId="7">[7]Parameters!#REF!</definedName>
    <definedName name="APTHRDS" localSheetId="15">[7]Parameters!#REF!</definedName>
    <definedName name="APTHRDS" localSheetId="3">[7]Parameters!#REF!</definedName>
    <definedName name="APTHRDS" localSheetId="13">[7]Parameters!#REF!</definedName>
    <definedName name="APTHRDS" localSheetId="11">[7]Parameters!#REF!</definedName>
    <definedName name="APTHRDS">[8]Parameters!#REF!</definedName>
    <definedName name="AQT_Test_Case">#REF!</definedName>
    <definedName name="AWI_FACTOR_TABLE">'[9]Composite Indirect Rates'!#REF!</definedName>
    <definedName name="B">#REF!</definedName>
    <definedName name="BIGLOOK" localSheetId="9">[10]SUM_VIEW!#REF!</definedName>
    <definedName name="BIGLOOK" localSheetId="18">[10]SUM_VIEW!#REF!</definedName>
    <definedName name="BIGLOOK" localSheetId="5">[10]SUM_VIEW!#REF!</definedName>
    <definedName name="BIGLOOK" localSheetId="19">[10]SUM_VIEW!#REF!</definedName>
    <definedName name="BIGLOOK" localSheetId="7">[10]SUM_VIEW!#REF!</definedName>
    <definedName name="BIGLOOK" localSheetId="15">[10]SUM_VIEW!#REF!</definedName>
    <definedName name="BIGLOOK" localSheetId="3">[10]SUM_VIEW!#REF!</definedName>
    <definedName name="BIGLOOK" localSheetId="13">[10]SUM_VIEW!#REF!</definedName>
    <definedName name="BIGLOOK" localSheetId="11">[10]SUM_VIEW!#REF!</definedName>
    <definedName name="BIGLOOK">[11]SUM_VIEW!#REF!</definedName>
    <definedName name="BLD">#REF!</definedName>
    <definedName name="BOM00">'[1]BILL OF MATERIAL'!#REF!</definedName>
    <definedName name="BTH">#REF!</definedName>
    <definedName name="Byclin2">#REF!</definedName>
    <definedName name="CADEprintarea">#N/A</definedName>
    <definedName name="Cat_Data">'[12]IE BoE:IE Doc'!$I$1:$I$65536</definedName>
    <definedName name="cc_check" localSheetId="9">#REF!</definedName>
    <definedName name="cc_check" localSheetId="18">#REF!</definedName>
    <definedName name="cc_check" localSheetId="5">#REF!</definedName>
    <definedName name="cc_check" localSheetId="19">#REF!</definedName>
    <definedName name="cc_check" localSheetId="7">#REF!</definedName>
    <definedName name="cc_check" localSheetId="15">#REF!</definedName>
    <definedName name="cc_check" localSheetId="3">#REF!</definedName>
    <definedName name="cc_check" localSheetId="13">#REF!</definedName>
    <definedName name="cc_check" localSheetId="11">#REF!</definedName>
    <definedName name="cc_check">#REF!</definedName>
    <definedName name="CENTER">#REF!</definedName>
    <definedName name="ChgNo">#REF!</definedName>
    <definedName name="CLIN">#REF!</definedName>
    <definedName name="codes" localSheetId="9">#REF!</definedName>
    <definedName name="codes" localSheetId="5">#REF!</definedName>
    <definedName name="codes" localSheetId="7">#REF!</definedName>
    <definedName name="codes" localSheetId="15">#REF!</definedName>
    <definedName name="codes" localSheetId="3">#REF!</definedName>
    <definedName name="codes" localSheetId="13">#REF!</definedName>
    <definedName name="codes" localSheetId="11">#REF!</definedName>
    <definedName name="codes">#REF!</definedName>
    <definedName name="consol">#REF!</definedName>
    <definedName name="COSTEL">#REF!</definedName>
    <definedName name="CP_Act_Acr">OFFSET('[4]cp extract'!$K$5,0,0,(COUNTA('[4]cp extract'!$K$1:$K$65536)-1),1)</definedName>
    <definedName name="CP_Amount">OFFSET('[4]cp extract'!$H$5,0,0,(COUNTA('[4]cp extract'!$H$1:$H$65536)-1),1)</definedName>
    <definedName name="CP_Billable">OFFSET('[4]cp extract'!$L$5,0,0,(COUNTA('[4]cp extract'!$L$1:$L$65536)-1),1)</definedName>
    <definedName name="CP_FY">OFFSET('[4]cp extract'!$E$5,0,0,(COUNTA('[4]cp extract'!$E$1:$E$65536)-1),1)</definedName>
    <definedName name="CP_Hours">OFFSET('[4]cp extract'!$G$5,0,0,(COUNTA('[4]cp extract'!$G$1:$G$65536)-1),1)</definedName>
    <definedName name="CP_Project_Codes">OFFSET('[4]cp extract'!$A$5,0,0,(COUNTA('[4]cp extract'!$A$1:$A$65536)-1),1)</definedName>
    <definedName name="CP_Report_Costs">OFFSET('[4]cp extract'!$J$5,0,0,(COUNTA('[4]cp extract'!$J$1:$J$65536)-1),1)</definedName>
    <definedName name="CP_Report_Hours">OFFSET('[4]cp extract'!$I$5,0,0,(COUNTA('[4]cp extract'!$I$1:$I$65536)-1),1)</definedName>
    <definedName name="CSC_2_2" localSheetId="9">#REF!</definedName>
    <definedName name="CSC_2_2" localSheetId="5">#REF!</definedName>
    <definedName name="CSC_2_2" localSheetId="7">#REF!</definedName>
    <definedName name="CSC_2_2" localSheetId="15">#REF!</definedName>
    <definedName name="CSC_2_2" localSheetId="3">#REF!</definedName>
    <definedName name="CSC_2_2" localSheetId="13">#REF!</definedName>
    <definedName name="CSC_2_2" localSheetId="11">#REF!</definedName>
    <definedName name="CSC_2_2">#REF!</definedName>
    <definedName name="CSC_3_1" localSheetId="9">#REF!</definedName>
    <definedName name="CSC_3_1" localSheetId="5">#REF!</definedName>
    <definedName name="CSC_3_1" localSheetId="7">#REF!</definedName>
    <definedName name="CSC_3_1" localSheetId="15">#REF!</definedName>
    <definedName name="CSC_3_1" localSheetId="3">#REF!</definedName>
    <definedName name="CSC_3_1" localSheetId="13">#REF!</definedName>
    <definedName name="CSC_3_1" localSheetId="11">#REF!</definedName>
    <definedName name="CSC_3_1">#REF!</definedName>
    <definedName name="CSC_DL" localSheetId="9">[13]Escalator!$F$7:$GT$283</definedName>
    <definedName name="CSC_DL" localSheetId="5">[13]Escalator!$F$7:$GT$283</definedName>
    <definedName name="CSC_DL" localSheetId="7">[13]Escalator!$F$7:$GT$283</definedName>
    <definedName name="CSC_DL" localSheetId="15">[13]Escalator!$F$7:$GT$283</definedName>
    <definedName name="CSC_DL" localSheetId="3">[13]Escalator!$F$7:$GT$283</definedName>
    <definedName name="CSC_DL" localSheetId="13">[13]Escalator!$F$7:$GT$283</definedName>
    <definedName name="CSC_DL" localSheetId="11">[13]Escalator!$F$7:$GT$283</definedName>
    <definedName name="CSC_DL">[14]Escalator!$F$7:$GT$283</definedName>
    <definedName name="CUST">#REF!</definedName>
    <definedName name="d">OFFSET([15]LCD!$N$4,0,0,(COUNTA([15]LCD!$N$1:$N$65536)-1),1)</definedName>
    <definedName name="DANO" localSheetId="9">'[16]WBS Type 1'!#REF!</definedName>
    <definedName name="DANO" localSheetId="18">'[17]WBS Type 1'!#REF!</definedName>
    <definedName name="DANO" localSheetId="5">'[16]WBS Type 1'!#REF!</definedName>
    <definedName name="DANO" localSheetId="19">'[17]WBS Type 1'!#REF!</definedName>
    <definedName name="DANO" localSheetId="7">'[16]WBS Type 1'!#REF!</definedName>
    <definedName name="DANO" localSheetId="15">'[16]WBS Type 1'!#REF!</definedName>
    <definedName name="DANO" localSheetId="3">'[16]WBS Type 1'!#REF!</definedName>
    <definedName name="DANO" localSheetId="13">'[16]WBS Type 1'!#REF!</definedName>
    <definedName name="DANO" localSheetId="11">'[16]WBS Type 1'!#REF!</definedName>
    <definedName name="DANO">'[18]WBS Type 1'!#REF!</definedName>
    <definedName name="_xlnm.Database" localSheetId="9">#REF!</definedName>
    <definedName name="_xlnm.Database" localSheetId="5">#REF!</definedName>
    <definedName name="_xlnm.Database" localSheetId="7">#REF!</definedName>
    <definedName name="_xlnm.Database" localSheetId="15">#REF!</definedName>
    <definedName name="_xlnm.Database" localSheetId="3">#REF!</definedName>
    <definedName name="_xlnm.Database" localSheetId="13">#REF!</definedName>
    <definedName name="_xlnm.Database" localSheetId="11">#REF!</definedName>
    <definedName name="_xlnm.Database">#REF!</definedName>
    <definedName name="DAYHRS" localSheetId="9">[19]Parameters!$D$41</definedName>
    <definedName name="DAYHRS" localSheetId="5">[19]Parameters!$D$41</definedName>
    <definedName name="DAYHRS" localSheetId="7">[19]Parameters!$D$41</definedName>
    <definedName name="DAYHRS" localSheetId="15">[19]Parameters!$D$41</definedName>
    <definedName name="DAYHRS" localSheetId="3">[19]Parameters!$D$41</definedName>
    <definedName name="DAYHRS" localSheetId="13">[19]Parameters!$D$41</definedName>
    <definedName name="DAYHRS" localSheetId="11">[19]Parameters!$D$41</definedName>
    <definedName name="DAYHRS">[20]Parameters!$D$41</definedName>
    <definedName name="dddddddddddd">#N/A</definedName>
    <definedName name="dep1.1">#REF!</definedName>
    <definedName name="dep1.2">'[21]Deployment BOM  1.2'!#REF!</definedName>
    <definedName name="DEPDUR" localSheetId="9">[7]Headcount!#REF!</definedName>
    <definedName name="DEPDUR" localSheetId="5">[7]Headcount!#REF!</definedName>
    <definedName name="DEPDUR" localSheetId="7">[7]Headcount!#REF!</definedName>
    <definedName name="DEPDUR" localSheetId="15">[7]Headcount!#REF!</definedName>
    <definedName name="DEPDUR" localSheetId="3">[7]Headcount!#REF!</definedName>
    <definedName name="DEPDUR" localSheetId="13">[7]Headcount!#REF!</definedName>
    <definedName name="DEPDUR" localSheetId="11">[7]Headcount!#REF!</definedName>
    <definedName name="DEPDUR">[8]Headcount!#REF!</definedName>
    <definedName name="Descr">#REF!</definedName>
    <definedName name="dev1.1">#REF!</definedName>
    <definedName name="Discount">'[22]BOM draft'!#REF!</definedName>
    <definedName name="diteto106">#N/A</definedName>
    <definedName name="diteto83" localSheetId="9">LRE+FEE</definedName>
    <definedName name="diteto83" localSheetId="6">LRE+FEE</definedName>
    <definedName name="diteto83" localSheetId="5">LRE+FEE</definedName>
    <definedName name="diteto83" localSheetId="7">LRE+FEE</definedName>
    <definedName name="diteto83" localSheetId="12">LRE+FEE</definedName>
    <definedName name="diteto83" localSheetId="14">LRE+FEE</definedName>
    <definedName name="diteto83" localSheetId="8">LRE+FEE</definedName>
    <definedName name="diteto83" localSheetId="16">LRE+FEE</definedName>
    <definedName name="diteto83" localSheetId="15">LRE+FEE</definedName>
    <definedName name="diteto83" localSheetId="3">LRE+FEE</definedName>
    <definedName name="diteto83" localSheetId="13">LRE+FEE</definedName>
    <definedName name="diteto83" localSheetId="11">LRE+FEE</definedName>
    <definedName name="diteto83" localSheetId="1">LRE+FEE</definedName>
    <definedName name="diteto83" localSheetId="10">LRE+FEE</definedName>
    <definedName name="diteto83">LRE+FEE</definedName>
    <definedName name="DIV">#REF!</definedName>
    <definedName name="ds">OFFSET([15]lookup!$B$3,0,0,(COUNTA([15]lookup!$B$1:$B$65536)),5)</definedName>
    <definedName name="esc">#REF!</definedName>
    <definedName name="eservto75" localSheetId="9">LRE+FEE</definedName>
    <definedName name="eservto75" localSheetId="6">LRE+FEE</definedName>
    <definedName name="eservto75" localSheetId="5">LRE+FEE</definedName>
    <definedName name="eservto75" localSheetId="7">LRE+FEE</definedName>
    <definedName name="eservto75" localSheetId="12">LRE+FEE</definedName>
    <definedName name="eservto75" localSheetId="14">LRE+FEE</definedName>
    <definedName name="eservto75" localSheetId="8">LRE+FEE</definedName>
    <definedName name="eservto75" localSheetId="16">LRE+FEE</definedName>
    <definedName name="eservto75" localSheetId="15">LRE+FEE</definedName>
    <definedName name="eservto75" localSheetId="13">LRE+FEE</definedName>
    <definedName name="eservto75" localSheetId="11">LRE+FEE</definedName>
    <definedName name="eservto75" localSheetId="1">LRE+FEE</definedName>
    <definedName name="eservto75" localSheetId="10">LRE+FEE</definedName>
    <definedName name="eservto75">LRE+FEE</definedName>
    <definedName name="eservto76" localSheetId="9">LRE+FEE</definedName>
    <definedName name="eservto76" localSheetId="6">LRE+FEE</definedName>
    <definedName name="eservto76" localSheetId="5">LRE+FEE</definedName>
    <definedName name="eservto76" localSheetId="7">LRE+FEE</definedName>
    <definedName name="eservto76" localSheetId="12">LRE+FEE</definedName>
    <definedName name="eservto76" localSheetId="14">LRE+FEE</definedName>
    <definedName name="eservto76" localSheetId="8">LRE+FEE</definedName>
    <definedName name="eservto76" localSheetId="16">LRE+FEE</definedName>
    <definedName name="eservto76" localSheetId="15">LRE+FEE</definedName>
    <definedName name="eservto76" localSheetId="3">LRE+FEE</definedName>
    <definedName name="eservto76" localSheetId="13">LRE+FEE</definedName>
    <definedName name="eservto76" localSheetId="11">LRE+FEE</definedName>
    <definedName name="eservto76" localSheetId="1">LRE+FEE</definedName>
    <definedName name="eservto76" localSheetId="10">LRE+FEE</definedName>
    <definedName name="eservto76">LRE+FEE</definedName>
    <definedName name="ESMQuanFECables">'[23]Cables and Racks'!$H$29</definedName>
    <definedName name="ESMQuanGECables">'[23]Cables and Racks'!$F$29</definedName>
    <definedName name="ESMQuanRacks">'[23]Cables and Racks'!$J$29</definedName>
    <definedName name="ESMQuanSites">'[23]Portal Allocation'!$O$40</definedName>
    <definedName name="ESTIMATETYPE" localSheetId="9">[7]Parameters!$D$8</definedName>
    <definedName name="ESTIMATETYPE" localSheetId="5">[7]Parameters!$D$8</definedName>
    <definedName name="ESTIMATETYPE" localSheetId="7">[7]Parameters!$D$8</definedName>
    <definedName name="ESTIMATETYPE" localSheetId="15">[7]Parameters!$D$8</definedName>
    <definedName name="ESTIMATETYPE" localSheetId="3">[7]Parameters!$D$8</definedName>
    <definedName name="ESTIMATETYPE" localSheetId="13">[7]Parameters!$D$8</definedName>
    <definedName name="ESTIMATETYPE" localSheetId="11">[7]Parameters!$D$8</definedName>
    <definedName name="ESTIMATETYPE">[8]Parameters!$D$8</definedName>
    <definedName name="eval" localSheetId="9">'[5]n05-n09_CLINS'!$Q$167:$CO$171</definedName>
    <definedName name="eval" localSheetId="5">'[5]n05-n09_CLINS'!$Q$167:$CO$171</definedName>
    <definedName name="eval" localSheetId="7">'[5]n05-n09_CLINS'!$Q$167:$CO$171</definedName>
    <definedName name="eval" localSheetId="15">'[5]n05-n09_CLINS'!$Q$167:$CO$171</definedName>
    <definedName name="eval" localSheetId="3">'[5]n05-n09_CLINS'!$Q$167:$CO$171</definedName>
    <definedName name="eval" localSheetId="13">'[5]n05-n09_CLINS'!$Q$167:$CO$171</definedName>
    <definedName name="eval" localSheetId="11">'[5]n05-n09_CLINS'!$Q$167:$CO$171</definedName>
    <definedName name="eval">'[6]n05-n09_CLINS'!$Q$167:$CO$171</definedName>
    <definedName name="_xlnm.Extract">#REF!</definedName>
    <definedName name="FAST2" localSheetId="9">#REF!</definedName>
    <definedName name="FAST2" localSheetId="5">#REF!</definedName>
    <definedName name="FAST2" localSheetId="7">#REF!</definedName>
    <definedName name="FAST2" localSheetId="15">#REF!</definedName>
    <definedName name="FAST2" localSheetId="3">#REF!</definedName>
    <definedName name="FAST2" localSheetId="13">#REF!</definedName>
    <definedName name="FAST2" localSheetId="11">#REF!</definedName>
    <definedName name="FAST2">#REF!</definedName>
    <definedName name="FAST3" localSheetId="9">#REF!</definedName>
    <definedName name="FAST3" localSheetId="5">#REF!</definedName>
    <definedName name="FAST3" localSheetId="7">#REF!</definedName>
    <definedName name="FAST3" localSheetId="15">#REF!</definedName>
    <definedName name="FAST3" localSheetId="3">#REF!</definedName>
    <definedName name="FAST3" localSheetId="13">#REF!</definedName>
    <definedName name="FAST3" localSheetId="11">#REF!</definedName>
    <definedName name="FAST3">#REF!</definedName>
    <definedName name="FINALLY" localSheetId="9">#REF!</definedName>
    <definedName name="FINALLY" localSheetId="5">#REF!</definedName>
    <definedName name="FINALLY" localSheetId="7">#REF!</definedName>
    <definedName name="FINALLY" localSheetId="15">#REF!</definedName>
    <definedName name="FINALLY" localSheetId="3">#REF!</definedName>
    <definedName name="FINALLY" localSheetId="13">#REF!</definedName>
    <definedName name="FINALLY" localSheetId="11">#REF!</definedName>
    <definedName name="FINALLY">#REF!</definedName>
    <definedName name="FP_DS00">[2]Subs!#REF!</definedName>
    <definedName name="FP_DS01">[2]Subs!#REF!</definedName>
    <definedName name="FP_DS98">[2]Subs!#REF!</definedName>
    <definedName name="FP_DS99">[2]Subs!#REF!</definedName>
    <definedName name="FP_HA01">[2]Subs!#REF!</definedName>
    <definedName name="FP_HS">[2]Subs!#REF!</definedName>
    <definedName name="FP_HS00">[2]Subs!#REF!</definedName>
    <definedName name="FP_HS98">[2]Subs!#REF!</definedName>
    <definedName name="FP_HS99">[2]Subs!#REF!</definedName>
    <definedName name="Funct_Title" localSheetId="9">[24]Master!$B$41:$B$72</definedName>
    <definedName name="Funct_Title" localSheetId="5">[24]Master!$B$41:$B$72</definedName>
    <definedName name="Funct_Title" localSheetId="7">[24]Master!$B$41:$B$72</definedName>
    <definedName name="Funct_Title" localSheetId="15">[24]Master!$B$41:$B$72</definedName>
    <definedName name="Funct_Title" localSheetId="3">[24]Master!$B$41:$B$72</definedName>
    <definedName name="Funct_Title" localSheetId="13">[24]Master!$B$41:$B$72</definedName>
    <definedName name="Funct_Title" localSheetId="11">[24]Master!$B$41:$B$72</definedName>
    <definedName name="Funct_Title">[25]Master!$B$41:$B$72</definedName>
    <definedName name="GA">#REF!</definedName>
    <definedName name="GFY01_Hrs">#REF!</definedName>
    <definedName name="GFY01_Rate">#REF!</definedName>
    <definedName name="GFY01_TC">#REF!</definedName>
    <definedName name="GFY02_Hrs">#REF!</definedName>
    <definedName name="GFY02_Rate">#REF!</definedName>
    <definedName name="GFY02_TC">#REF!</definedName>
    <definedName name="GFY03_Hrs">#REF!</definedName>
    <definedName name="GFY03_Rate">#REF!</definedName>
    <definedName name="GFY03_TC">#REF!</definedName>
    <definedName name="GFY04_Hrs">#REF!</definedName>
    <definedName name="GFY04_Rate">#REF!</definedName>
    <definedName name="GFY04_TC">#REF!</definedName>
    <definedName name="Hartford__CT" localSheetId="9">[26]Travel_PPMT!#REF!</definedName>
    <definedName name="Hartford__CT" localSheetId="5">[26]Travel_PPMT!#REF!</definedName>
    <definedName name="Hartford__CT" localSheetId="7">[26]Travel_PPMT!#REF!</definedName>
    <definedName name="Hartford__CT" localSheetId="15">[26]Travel_PPMT!#REF!</definedName>
    <definedName name="Hartford__CT" localSheetId="3">[26]Travel_PPMT!#REF!</definedName>
    <definedName name="Hartford__CT" localSheetId="13">[26]Travel_PPMT!#REF!</definedName>
    <definedName name="Hartford__CT" localSheetId="11">[26]Travel_PPMT!#REF!</definedName>
    <definedName name="Hartford__CT">[27]Travel_PPMT!#REF!</definedName>
    <definedName name="HAZ">#REF!</definedName>
    <definedName name="HdrInfoData">#REF!</definedName>
    <definedName name="help" localSheetId="9">#REF!</definedName>
    <definedName name="help" localSheetId="5">#REF!</definedName>
    <definedName name="help" localSheetId="7">#REF!</definedName>
    <definedName name="help" localSheetId="15">#REF!</definedName>
    <definedName name="help" localSheetId="3">#REF!</definedName>
    <definedName name="help" localSheetId="13">#REF!</definedName>
    <definedName name="help" localSheetId="11">#REF!</definedName>
    <definedName name="help">#REF!</definedName>
    <definedName name="help1">#REF!</definedName>
    <definedName name="HOU">#REF!</definedName>
    <definedName name="Hours_Data">'[12]IE BoE:IE Doc'!$H$1:$H$65536</definedName>
    <definedName name="HOURS3" localSheetId="9">#REF!</definedName>
    <definedName name="HOURS3" localSheetId="5">#REF!</definedName>
    <definedName name="HOURS3" localSheetId="7">#REF!</definedName>
    <definedName name="HOURS3" localSheetId="15">#REF!</definedName>
    <definedName name="HOURS3" localSheetId="3">#REF!</definedName>
    <definedName name="HOURS3" localSheetId="13">#REF!</definedName>
    <definedName name="HOURS3" localSheetId="11">#REF!</definedName>
    <definedName name="HOURS3">#REF!</definedName>
    <definedName name="hrs" localSheetId="9">[16]Escalator!#REF!</definedName>
    <definedName name="hrs" localSheetId="18">[17]Escalator!#REF!</definedName>
    <definedName name="hrs" localSheetId="5">[16]Escalator!#REF!</definedName>
    <definedName name="hrs" localSheetId="19">[17]Escalator!#REF!</definedName>
    <definedName name="hrs" localSheetId="7">[16]Escalator!#REF!</definedName>
    <definedName name="hrs" localSheetId="15">[16]Escalator!#REF!</definedName>
    <definedName name="hrs" localSheetId="3">[16]Escalator!#REF!</definedName>
    <definedName name="hrs" localSheetId="13">[16]Escalator!#REF!</definedName>
    <definedName name="hrs" localSheetId="11">[16]Escalator!#REF!</definedName>
    <definedName name="hrs">[18]Escalator!#REF!</definedName>
    <definedName name="Hrs_BR_Enter">#REF!</definedName>
    <definedName name="Hrs_BR_Import">#REF!</definedName>
    <definedName name="Hrs_DCUT">#REF!</definedName>
    <definedName name="Hrs_Design">#REF!</definedName>
    <definedName name="Hrs_MV_Page">#REF!</definedName>
    <definedName name="Hrs_per_Staff_Month">#REF!</definedName>
    <definedName name="Hrs_RBRC_IBM">#REF!</definedName>
    <definedName name="Hrs_RBRC_KPI">#REF!</definedName>
    <definedName name="Hrs_RBRC_Sapiens">#REF!</definedName>
    <definedName name="Hrs_Sec_Page">#REF!</definedName>
    <definedName name="Hrs_TechRule_IBMDev">#REF!</definedName>
    <definedName name="Hrs_TechRule_IBMSME">#REF!</definedName>
    <definedName name="Hrs_TechRule_KPI">#REF!</definedName>
    <definedName name="Hrs_TechRule_Sapiens">#REF!</definedName>
    <definedName name="Hrs_TestCase_NGIT">#REF!</definedName>
    <definedName name="Hrs_TestCaseExec_NGIT">#REF!</definedName>
    <definedName name="Hrs_TestData">#REF!</definedName>
    <definedName name="Hrs_to_Review_a_Page_of_IBM_Doc">#REF!</definedName>
    <definedName name="IBMCODE">#REF!</definedName>
    <definedName name="IBMRATES">#REF!</definedName>
    <definedName name="ifsto107" localSheetId="9">LRE+FEE</definedName>
    <definedName name="ifsto107" localSheetId="6">LRE+FEE</definedName>
    <definedName name="ifsto107" localSheetId="5">LRE+FEE</definedName>
    <definedName name="ifsto107" localSheetId="7">LRE+FEE</definedName>
    <definedName name="ifsto107" localSheetId="12">LRE+FEE</definedName>
    <definedName name="ifsto107" localSheetId="14">LRE+FEE</definedName>
    <definedName name="ifsto107" localSheetId="8">LRE+FEE</definedName>
    <definedName name="ifsto107" localSheetId="16">LRE+FEE</definedName>
    <definedName name="ifsto107" localSheetId="15">LRE+FEE</definedName>
    <definedName name="ifsto107" localSheetId="3">LRE+FEE</definedName>
    <definedName name="ifsto107" localSheetId="13">LRE+FEE</definedName>
    <definedName name="ifsto107" localSheetId="11">LRE+FEE</definedName>
    <definedName name="ifsto107" localSheetId="1">LRE+FEE</definedName>
    <definedName name="ifsto107" localSheetId="10">LRE+FEE</definedName>
    <definedName name="ifsto107">LRE+FEE</definedName>
    <definedName name="ifsto91" localSheetId="9">LRE+FEE</definedName>
    <definedName name="ifsto91" localSheetId="6">LRE+FEE</definedName>
    <definedName name="ifsto91" localSheetId="5">LRE+FEE</definedName>
    <definedName name="ifsto91" localSheetId="7">LRE+FEE</definedName>
    <definedName name="ifsto91" localSheetId="12">LRE+FEE</definedName>
    <definedName name="ifsto91" localSheetId="14">LRE+FEE</definedName>
    <definedName name="ifsto91" localSheetId="8">LRE+FEE</definedName>
    <definedName name="ifsto91" localSheetId="16">LRE+FEE</definedName>
    <definedName name="ifsto91" localSheetId="15">LRE+FEE</definedName>
    <definedName name="ifsto91" localSheetId="3">LRE+FEE</definedName>
    <definedName name="ifsto91" localSheetId="13">LRE+FEE</definedName>
    <definedName name="ifsto91" localSheetId="11">LRE+FEE</definedName>
    <definedName name="ifsto91" localSheetId="1">LRE+FEE</definedName>
    <definedName name="ifsto91" localSheetId="10">LRE+FEE</definedName>
    <definedName name="ifsto91">LRE+FEE</definedName>
    <definedName name="INDIR">Indirect_Drop!$Q$8:$FW$42</definedName>
    <definedName name="INS">#REF!</definedName>
    <definedName name="INT">#REF!</definedName>
    <definedName name="int1.1">#REF!</definedName>
    <definedName name="int1.2">'[21]Int&amp;Test BOM 1.2'!#REF!</definedName>
    <definedName name="IRS_CAts">#REF!</definedName>
    <definedName name="issto100" localSheetId="9">LRE+FEE</definedName>
    <definedName name="issto100" localSheetId="6">LRE+FEE</definedName>
    <definedName name="issto100" localSheetId="5">LRE+FEE</definedName>
    <definedName name="issto100" localSheetId="7">LRE+FEE</definedName>
    <definedName name="issto100" localSheetId="12">LRE+FEE</definedName>
    <definedName name="issto100" localSheetId="14">LRE+FEE</definedName>
    <definedName name="issto100" localSheetId="8">LRE+FEE</definedName>
    <definedName name="issto100" localSheetId="16">LRE+FEE</definedName>
    <definedName name="issto100" localSheetId="15">LRE+FEE</definedName>
    <definedName name="issto100" localSheetId="3">LRE+FEE</definedName>
    <definedName name="issto100" localSheetId="13">LRE+FEE</definedName>
    <definedName name="issto100" localSheetId="11">LRE+FEE</definedName>
    <definedName name="issto100" localSheetId="1">LRE+FEE</definedName>
    <definedName name="issto100" localSheetId="10">LRE+FEE</definedName>
    <definedName name="issto100">LRE+FEE</definedName>
    <definedName name="issto88" localSheetId="9">LRE+FEE</definedName>
    <definedName name="issto88" localSheetId="6">LRE+FEE</definedName>
    <definedName name="issto88" localSheetId="5">LRE+FEE</definedName>
    <definedName name="issto88" localSheetId="7">LRE+FEE</definedName>
    <definedName name="issto88" localSheetId="12">LRE+FEE</definedName>
    <definedName name="issto88" localSheetId="14">LRE+FEE</definedName>
    <definedName name="issto88" localSheetId="8">LRE+FEE</definedName>
    <definedName name="issto88" localSheetId="16">LRE+FEE</definedName>
    <definedName name="issto88" localSheetId="15">LRE+FEE</definedName>
    <definedName name="issto88" localSheetId="3">LRE+FEE</definedName>
    <definedName name="issto88" localSheetId="13">LRE+FEE</definedName>
    <definedName name="issto88" localSheetId="11">LRE+FEE</definedName>
    <definedName name="issto88" localSheetId="1">LRE+FEE</definedName>
    <definedName name="issto88" localSheetId="10">LRE+FEE</definedName>
    <definedName name="issto88">LRE+FEE</definedName>
    <definedName name="ITS">#REF!</definedName>
    <definedName name="itso90" localSheetId="9">LRE+FEE</definedName>
    <definedName name="itso90" localSheetId="6">LRE+FEE</definedName>
    <definedName name="itso90" localSheetId="5">LRE+FEE</definedName>
    <definedName name="itso90" localSheetId="7">LRE+FEE</definedName>
    <definedName name="itso90" localSheetId="12">LRE+FEE</definedName>
    <definedName name="itso90" localSheetId="14">LRE+FEE</definedName>
    <definedName name="itso90" localSheetId="8">LRE+FEE</definedName>
    <definedName name="itso90" localSheetId="16">LRE+FEE</definedName>
    <definedName name="itso90" localSheetId="15">LRE+FEE</definedName>
    <definedName name="itso90" localSheetId="13">LRE+FEE</definedName>
    <definedName name="itso90" localSheetId="11">LRE+FEE</definedName>
    <definedName name="itso90" localSheetId="1">LRE+FEE</definedName>
    <definedName name="itso90" localSheetId="10">LRE+FEE</definedName>
    <definedName name="itso90">LRE+FEE</definedName>
    <definedName name="IWO_TE_Charge_No">OFFSET('[4]IWO_T&amp;E'!$N$3,0,0,(COUNTA('[4]IWO_T&amp;E'!$N$1:$N$65536)-1),1)</definedName>
    <definedName name="IWO_TE_Cost">OFFSET('[4]IWO_T&amp;E'!$I$3,0,0,(COUNTA('[4]IWO_T&amp;E'!$I$1:$I$65536)-1),1)</definedName>
    <definedName name="IWO_TE_Expense">OFFSET('[4]IWO_T&amp;E'!$K$3,0,0,(COUNTA('[4]IWO_T&amp;E'!$K$1:$K$65536)-1),1)</definedName>
    <definedName name="IWO_TE_Hours">OFFSET('[4]IWO_T&amp;E'!$J$3,0,0,(COUNTA('[4]IWO_T&amp;E'!$J$1:$J$65536)-1),1)</definedName>
    <definedName name="IWO_TE_Names">OFFSET('[4]IWO_T&amp;E'!$B$3,0,0,(COUNTA('[4]IWO_T&amp;E'!$B$1:$B$65536)-1),1)</definedName>
    <definedName name="IWO_TE_Rev_Amount">OFFSET('[4]IWO_T&amp;E'!$O$3,0,0,(COUNTA('[4]IWO_T&amp;E'!$O$1:$O$65536)-1),1)</definedName>
    <definedName name="IWO_TE_Time">OFFSET('[4]IWO_T&amp;E'!$C$3,0,0,(COUNTA('[4]IWO_T&amp;E'!$C$1:$C$65536)-1),1)</definedName>
    <definedName name="IWO_TE_Week">OFFSET('[4]IWO_T&amp;E'!$A$3,0,0,(COUNTA('[4]IWO_T&amp;E'!$A$1:$A$65536)-1),1)</definedName>
    <definedName name="KPMG">#REF!</definedName>
    <definedName name="Labor_Cat" localSheetId="9">[24]Master!$D$41:$D$72</definedName>
    <definedName name="Labor_Cat" localSheetId="5">[24]Master!$D$41:$D$72</definedName>
    <definedName name="Labor_Cat" localSheetId="7">[24]Master!$D$41:$D$72</definedName>
    <definedName name="Labor_Cat" localSheetId="15">[24]Master!$D$41:$D$72</definedName>
    <definedName name="Labor_Cat" localSheetId="3">[24]Master!$D$41:$D$72</definedName>
    <definedName name="Labor_Cat" localSheetId="13">[24]Master!$D$41:$D$72</definedName>
    <definedName name="Labor_Cat" localSheetId="11">[24]Master!$D$41:$D$72</definedName>
    <definedName name="Labor_Cat">[25]Master!$D$41:$D$72</definedName>
    <definedName name="LCD_Amount_and_Sub">OFFSET([4]LCD!$A$4,0,0,(COUNTA([4]LCD!$A$1:$A$65536)-1),1)</definedName>
    <definedName name="LCD_Charge_No">OFFSET([4]LCD!$P$4,0,0,(COUNTA([4]LCD!$P$1:$P$65536)-1),1)</definedName>
    <definedName name="LCD_Col_A">#REF!</definedName>
    <definedName name="LCD_FY">OFFSET([4]LCD!#REF!,0,0,(COUNTA([4]LCD!#REF!)-1),1)</definedName>
    <definedName name="LCD_Hours">OFFSET([4]LCD!$D$4,0,0,(COUNTA([4]LCD!$D$1:$D$65536)-1),1)</definedName>
    <definedName name="LCD_Hours_Name">OFFSET([4]LCD!$S$4,0,0,(COUNTA([4]LCD!$S$1:$S$65536)-1),1)</definedName>
    <definedName name="LCD_labor_cat">OFFSET([4]LCD!$G$4,0,0,(COUNTA([4]LCD!$G$1:$G$65536)-1),1)</definedName>
    <definedName name="LCD_Labor_Name">OFFSET([4]LCD!$R$4,0,0,(COUNTA([4]LCD!$R$1:$R$65536)-1),1)</definedName>
    <definedName name="LCD_Name">OFFSET([4]LCD!$N$4,0,0,(COUNTA([4]LCD!$N$1:$N$65536)-1),1)</definedName>
    <definedName name="LCD_TAN">OFFSET([4]LCD!$T$4,0,0,(COUNTA([4]LCD!$T$1:$T$65536)-1),1)</definedName>
    <definedName name="LCD_Type">OFFSET([4]LCD!$U$4,0,0,(COUNTA([4]LCD!$U$1:$U$65536)-1),1)</definedName>
    <definedName name="LCD_Week">OFFSET([4]LCD!$B$4,0,0,(COUNTA([4]LCD!$B$1:$B$65536)-1),1)</definedName>
    <definedName name="Leveling">#REF!</definedName>
    <definedName name="LOCATION">#REF!</definedName>
    <definedName name="LOGDUR" localSheetId="9">[7]Headcount!#REF!</definedName>
    <definedName name="LOGDUR" localSheetId="5">[7]Headcount!#REF!</definedName>
    <definedName name="LOGDUR" localSheetId="7">[7]Headcount!#REF!</definedName>
    <definedName name="LOGDUR" localSheetId="15">[7]Headcount!#REF!</definedName>
    <definedName name="LOGDUR" localSheetId="3">[7]Headcount!#REF!</definedName>
    <definedName name="LOGDUR" localSheetId="13">[7]Headcount!#REF!</definedName>
    <definedName name="LOGDUR" localSheetId="11">[7]Headcount!#REF!</definedName>
    <definedName name="LOGDUR">[8]Headcount!#REF!</definedName>
    <definedName name="LOOK_BIG" localSheetId="9">[10]SUM_VIEW!#REF!</definedName>
    <definedName name="LOOK_BIG" localSheetId="18">[10]SUM_VIEW!#REF!</definedName>
    <definedName name="LOOK_BIG" localSheetId="5">[10]SUM_VIEW!#REF!</definedName>
    <definedName name="LOOK_BIG" localSheetId="19">[10]SUM_VIEW!#REF!</definedName>
    <definedName name="LOOK_BIG" localSheetId="7">[10]SUM_VIEW!#REF!</definedName>
    <definedName name="LOOK_BIG" localSheetId="15">[10]SUM_VIEW!#REF!</definedName>
    <definedName name="LOOK_BIG" localSheetId="3">[10]SUM_VIEW!#REF!</definedName>
    <definedName name="LOOK_BIG" localSheetId="13">[10]SUM_VIEW!#REF!</definedName>
    <definedName name="LOOK_BIG" localSheetId="11">[10]SUM_VIEW!#REF!</definedName>
    <definedName name="LOOK_BIG">[11]SUM_VIEW!#REF!</definedName>
    <definedName name="Lookup_Table">OFFSET([4]lookup!$B$3,0,0,(COUNTA([4]lookup!$B$1:$B$65536)),5)</definedName>
    <definedName name="mapping" localSheetId="9">#REF!</definedName>
    <definedName name="mapping" localSheetId="5">#REF!</definedName>
    <definedName name="mapping" localSheetId="7">#REF!</definedName>
    <definedName name="mapping" localSheetId="15">#REF!</definedName>
    <definedName name="mapping" localSheetId="3">#REF!</definedName>
    <definedName name="mapping" localSheetId="13">#REF!</definedName>
    <definedName name="mapping" localSheetId="11">#REF!</definedName>
    <definedName name="mapping">#REF!</definedName>
    <definedName name="mapping1">#REF!</definedName>
    <definedName name="MATRIX">#REF!</definedName>
    <definedName name="Mcompany">#REF!</definedName>
    <definedName name="Mname">#REF!</definedName>
    <definedName name="monthII">Indirect_Drop!$R$5:$DT$6</definedName>
    <definedName name="Mtesid">#REF!</definedName>
    <definedName name="NAME_MASTER" localSheetId="9">#REF!</definedName>
    <definedName name="NAME_MASTER" localSheetId="5">#REF!</definedName>
    <definedName name="NAME_MASTER" localSheetId="7">#REF!</definedName>
    <definedName name="NAME_MASTER" localSheetId="15">#REF!</definedName>
    <definedName name="NAME_MASTER" localSheetId="3">#REF!</definedName>
    <definedName name="NAME_MASTER" localSheetId="13">#REF!</definedName>
    <definedName name="NAME_MASTER" localSheetId="11">#REF!</definedName>
    <definedName name="NAME_MASTER">#REF!</definedName>
    <definedName name="NAMES" localSheetId="9">#REF!</definedName>
    <definedName name="NAMES" localSheetId="5">#REF!</definedName>
    <definedName name="NAMES" localSheetId="7">#REF!</definedName>
    <definedName name="NAMES" localSheetId="15">#REF!</definedName>
    <definedName name="NAMES" localSheetId="3">#REF!</definedName>
    <definedName name="NAMES" localSheetId="13">#REF!</definedName>
    <definedName name="NAMES" localSheetId="11">#REF!</definedName>
    <definedName name="NAMES">#REF!</definedName>
    <definedName name="NCLIN">#REF!</definedName>
    <definedName name="New" localSheetId="9">LRE+FEE</definedName>
    <definedName name="New" localSheetId="6">LRE+FEE</definedName>
    <definedName name="New" localSheetId="5">LRE+FEE</definedName>
    <definedName name="New" localSheetId="7">LRE+FEE</definedName>
    <definedName name="New" localSheetId="12">LRE+FEE</definedName>
    <definedName name="New" localSheetId="14">LRE+FEE</definedName>
    <definedName name="New" localSheetId="8">LRE+FEE</definedName>
    <definedName name="New" localSheetId="16">LRE+FEE</definedName>
    <definedName name="New" localSheetId="15">LRE+FEE</definedName>
    <definedName name="New" localSheetId="3">LRE+FEE</definedName>
    <definedName name="New" localSheetId="13">LRE+FEE</definedName>
    <definedName name="New" localSheetId="11">LRE+FEE</definedName>
    <definedName name="New" localSheetId="1">LRE+FEE</definedName>
    <definedName name="New" localSheetId="10">LRE+FEE</definedName>
    <definedName name="New">LRE+FEE</definedName>
    <definedName name="New_Codes" localSheetId="9">[28]New_ISD_Codes!$A$1:$D$252</definedName>
    <definedName name="New_Codes" localSheetId="5">[28]New_ISD_Codes!$A$1:$D$252</definedName>
    <definedName name="New_Codes" localSheetId="7">[28]New_ISD_Codes!$A$1:$D$252</definedName>
    <definedName name="New_Codes" localSheetId="15">[28]New_ISD_Codes!$A$1:$D$252</definedName>
    <definedName name="New_Codes" localSheetId="3">[28]New_ISD_Codes!$A$1:$D$252</definedName>
    <definedName name="New_Codes" localSheetId="13">[28]New_ISD_Codes!$A$1:$D$252</definedName>
    <definedName name="New_Codes" localSheetId="11">[28]New_ISD_Codes!$A$1:$D$252</definedName>
    <definedName name="New_Codes">[29]New_ISD_Codes!$A$1:$D$252</definedName>
    <definedName name="New_Codes_1">[30]New_ISD_Codes!$A$1:$D$252</definedName>
    <definedName name="new_Indir" localSheetId="9">[13]Indirect_Drop!$S$8:$GW$35</definedName>
    <definedName name="new_Indir" localSheetId="5">[13]Indirect_Drop!$S$8:$GW$35</definedName>
    <definedName name="new_Indir" localSheetId="19">Indirect_Drop!$Q$8:$FW$43</definedName>
    <definedName name="new_Indir" localSheetId="7">[13]Indirect_Drop!$S$8:$GW$35</definedName>
    <definedName name="new_Indir" localSheetId="15">[13]Indirect_Drop!$S$8:$GW$35</definedName>
    <definedName name="new_Indir" localSheetId="3">[13]Indirect_Drop!$S$8:$GW$35</definedName>
    <definedName name="new_Indir" localSheetId="13">[13]Indirect_Drop!$S$8:$GW$35</definedName>
    <definedName name="new_Indir" localSheetId="11">[13]Indirect_Drop!$S$8:$GW$35</definedName>
    <definedName name="new_Indir">[14]Indirect_Drop!$S$8:$GW$35</definedName>
    <definedName name="newstaff_no">#REF!</definedName>
    <definedName name="NGenesis">[31]fields!$D$2:$E$2255</definedName>
    <definedName name="ODC_Tbl">[2]ODC!$A$57:$C$74</definedName>
    <definedName name="P2_DCUT_SIT_Months">#REF!</definedName>
    <definedName name="P2_Safety_Net_Months">#REF!</definedName>
    <definedName name="PHYDUR" localSheetId="9">[7]Headcount!#REF!</definedName>
    <definedName name="PHYDUR" localSheetId="5">[7]Headcount!#REF!</definedName>
    <definedName name="PHYDUR" localSheetId="7">[7]Headcount!#REF!</definedName>
    <definedName name="PHYDUR" localSheetId="15">[7]Headcount!#REF!</definedName>
    <definedName name="PHYDUR" localSheetId="3">[7]Headcount!#REF!</definedName>
    <definedName name="PHYDUR" localSheetId="13">[7]Headcount!#REF!</definedName>
    <definedName name="PHYDUR" localSheetId="11">[7]Headcount!#REF!</definedName>
    <definedName name="PHYDUR">[8]Headcount!#REF!</definedName>
    <definedName name="PLEAD" localSheetId="9">[7]Parameters!#REF!</definedName>
    <definedName name="PLEAD" localSheetId="5">[7]Parameters!#REF!</definedName>
    <definedName name="PLEAD" localSheetId="7">[7]Parameters!#REF!</definedName>
    <definedName name="PLEAD" localSheetId="15">[7]Parameters!#REF!</definedName>
    <definedName name="PLEAD" localSheetId="3">[7]Parameters!#REF!</definedName>
    <definedName name="PLEAD" localSheetId="13">[7]Parameters!#REF!</definedName>
    <definedName name="PLEAD" localSheetId="11">[7]Parameters!#REF!</definedName>
    <definedName name="PLEAD">[8]Parameters!#REF!</definedName>
    <definedName name="PREMISES">#REF!</definedName>
    <definedName name="prices">#REF!</definedName>
    <definedName name="PRIME">#REF!</definedName>
    <definedName name="PRIMEMAP">#REF!</definedName>
    <definedName name="_xlnm.Print_Area" localSheetId="6">'Baltimore DB'!$A$3:$AX$67</definedName>
    <definedName name="_xlnm.Print_Area" localSheetId="19">Indirect_Drop!$A$1:$M$41</definedName>
    <definedName name="_xlnm.Print_Area" localSheetId="4">'NexSim Frasca'!$A$3:$AX$67</definedName>
    <definedName name="_xlnm.Print_Area" localSheetId="12">'OTS DB'!$A$3:$AX$67</definedName>
    <definedName name="_xlnm.Print_Area" localSheetId="14">'Out the Window Ground Control'!$A$3:$AX$67</definedName>
    <definedName name="_xlnm.Print_Area" localSheetId="8">'Potomac DB'!$A$3:$AX$67</definedName>
    <definedName name="_xlnm.Print_Area" localSheetId="16">'Proposal Two'!$A$3:$AX$67</definedName>
    <definedName name="_xlnm.Print_Area" localSheetId="1">Summary!$A$3:$AI$69</definedName>
    <definedName name="_xlnm.Print_Area" localSheetId="10">'Washington Center DB'!$A$3:$AX$67</definedName>
    <definedName name="_xlnm.Print_Area">#N/A</definedName>
    <definedName name="_xlnm.Print_Titles" localSheetId="6">'Baltimore DB'!$A:$B,'Baltimore DB'!$1:$4</definedName>
    <definedName name="_xlnm.Print_Titles" localSheetId="4">'NexSim Frasca'!$A:$B,'NexSim Frasca'!$1:$4</definedName>
    <definedName name="_xlnm.Print_Titles" localSheetId="12">'OTS DB'!$A:$B,'OTS DB'!$1:$4</definedName>
    <definedName name="_xlnm.Print_Titles" localSheetId="14">'Out the Window Ground Control'!$A:$B,'Out the Window Ground Control'!$1:$4</definedName>
    <definedName name="_xlnm.Print_Titles" localSheetId="8">'Potomac DB'!$A:$B,'Potomac DB'!$1:$4</definedName>
    <definedName name="_xlnm.Print_Titles" localSheetId="16">'Proposal Two'!$A:$B,'Proposal Two'!$1:$4</definedName>
    <definedName name="_xlnm.Print_Titles" localSheetId="1">Summary!$A:$B,Summary!$1:$4</definedName>
    <definedName name="_xlnm.Print_Titles" localSheetId="10">'Washington Center DB'!$A:$B,'Washington Center DB'!$1:$4</definedName>
    <definedName name="_xlnm.Print_Titles">#N/A</definedName>
    <definedName name="PRINTALL">#REF!</definedName>
    <definedName name="printdite">#N/A</definedName>
    <definedName name="printeserv">#N/A</definedName>
    <definedName name="printifs91">#N/A</definedName>
    <definedName name="printiss">#N/A</definedName>
    <definedName name="printsifs107">#N/A</definedName>
    <definedName name="printto88">#N/A</definedName>
    <definedName name="projectmap">#REF!</definedName>
    <definedName name="PROJECTNAME" localSheetId="9">[7]Parameters!$D$10</definedName>
    <definedName name="PROJECTNAME" localSheetId="5">[7]Parameters!$D$10</definedName>
    <definedName name="PROJECTNAME" localSheetId="7">[7]Parameters!$D$10</definedName>
    <definedName name="PROJECTNAME" localSheetId="15">[7]Parameters!$D$10</definedName>
    <definedName name="PROJECTNAME" localSheetId="3">[7]Parameters!$D$10</definedName>
    <definedName name="PROJECTNAME" localSheetId="13">[7]Parameters!$D$10</definedName>
    <definedName name="PROJECTNAME" localSheetId="11">[7]Parameters!$D$10</definedName>
    <definedName name="PROJECTNAME">[8]Parameters!$D$10</definedName>
    <definedName name="prt" localSheetId="9">#REF!</definedName>
    <definedName name="prt" localSheetId="5">#REF!</definedName>
    <definedName name="prt" localSheetId="7">#REF!</definedName>
    <definedName name="prt" localSheetId="15">#REF!</definedName>
    <definedName name="prt" localSheetId="3">#REF!</definedName>
    <definedName name="prt" localSheetId="13">#REF!</definedName>
    <definedName name="prt" localSheetId="11">#REF!</definedName>
    <definedName name="prt">#REF!</definedName>
    <definedName name="q" localSheetId="9">LRE+FEE</definedName>
    <definedName name="q" localSheetId="5">LRE+FEE</definedName>
    <definedName name="q" localSheetId="7">LRE+FEE</definedName>
    <definedName name="q" localSheetId="15">LRE+FEE</definedName>
    <definedName name="q" localSheetId="13">LRE+FEE</definedName>
    <definedName name="q" localSheetId="11">LRE+FEE</definedName>
    <definedName name="q">LRE+FEE</definedName>
    <definedName name="qqqqqqqqqqqqqqqqqqqq">#N/A</definedName>
    <definedName name="qtask">#REF!</definedName>
    <definedName name="Qty_App_Builds">#REF!</definedName>
    <definedName name="Qty_AQT_TestCases">#REF!</definedName>
    <definedName name="Qty_CI_Rules">#REF!</definedName>
    <definedName name="Qty_Com_Rules">#REF!</definedName>
    <definedName name="Qty_COTS_Builds">#REF!</definedName>
    <definedName name="Qty_DIF_Rules">#REF!</definedName>
    <definedName name="Qty_MV_Pages">#REF!</definedName>
    <definedName name="Qty_Newstaff">#REF!</definedName>
    <definedName name="Qty_RBRC">#REF!</definedName>
    <definedName name="Qty_Requirements">#REF!</definedName>
    <definedName name="Qty_Rules_BREM">#REF!</definedName>
    <definedName name="Qty_SLOC">#REF!</definedName>
    <definedName name="Qty_TA_Rules">#REF!</definedName>
    <definedName name="Qty_TE_Rules">#REF!</definedName>
    <definedName name="Qty_Tech_Rules">#REF!</definedName>
    <definedName name="Qty_Terms">#REF!</definedName>
    <definedName name="Qty_UserDoc_Pages">#REF!</definedName>
    <definedName name="Qty_Val_Rules">#REF!</definedName>
    <definedName name="QuanFECables">'[32]Cables and Racks'!$H$29</definedName>
    <definedName name="QuanGECables">'[32]Cables and Racks'!$F$29</definedName>
    <definedName name="QuanRacks">'[32]Cables and Racks'!$J$29</definedName>
    <definedName name="QuanSites">'[32]Portal Allocation'!$O$40</definedName>
    <definedName name="QUICK" localSheetId="9">#REF!</definedName>
    <definedName name="QUICK" localSheetId="5">#REF!</definedName>
    <definedName name="QUICK" localSheetId="7">#REF!</definedName>
    <definedName name="QUICK" localSheetId="15">#REF!</definedName>
    <definedName name="QUICK" localSheetId="3">#REF!</definedName>
    <definedName name="QUICK" localSheetId="13">#REF!</definedName>
    <definedName name="QUICK" localSheetId="11">#REF!</definedName>
    <definedName name="QUICK">#REF!</definedName>
    <definedName name="RATE_PULL" localSheetId="9">#REF!</definedName>
    <definedName name="RATE_PULL" localSheetId="5">#REF!</definedName>
    <definedName name="RATE_PULL" localSheetId="7">#REF!</definedName>
    <definedName name="RATE_PULL" localSheetId="15">#REF!</definedName>
    <definedName name="RATE_PULL" localSheetId="3">#REF!</definedName>
    <definedName name="RATE_PULL" localSheetId="13">#REF!</definedName>
    <definedName name="RATE_PULL" localSheetId="11">#REF!</definedName>
    <definedName name="RATE_PULL">#REF!</definedName>
    <definedName name="RATES">#REF!</definedName>
    <definedName name="_xlnm.Recorder">#REF!</definedName>
    <definedName name="Ref" localSheetId="9">LRE+FEE</definedName>
    <definedName name="Ref" localSheetId="6">LRE+FEE</definedName>
    <definedName name="Ref" localSheetId="5">LRE+FEE</definedName>
    <definedName name="Ref" localSheetId="7">LRE+FEE</definedName>
    <definedName name="Ref" localSheetId="12">LRE+FEE</definedName>
    <definedName name="Ref" localSheetId="14">LRE+FEE</definedName>
    <definedName name="Ref" localSheetId="8">LRE+FEE</definedName>
    <definedName name="Ref" localSheetId="16">LRE+FEE</definedName>
    <definedName name="Ref" localSheetId="15">LRE+FEE</definedName>
    <definedName name="Ref" localSheetId="13">LRE+FEE</definedName>
    <definedName name="Ref" localSheetId="11">LRE+FEE</definedName>
    <definedName name="Ref" localSheetId="1">LRE+FEE</definedName>
    <definedName name="Ref" localSheetId="10">LRE+FEE</definedName>
    <definedName name="Ref">LRE+FEE</definedName>
    <definedName name="robo">#REF!</definedName>
    <definedName name="rrrrrrrrrrrrrrrrrrrrrrrrrrrrr">#N/A</definedName>
    <definedName name="RSI">#REF!</definedName>
    <definedName name="rts">#REF!</definedName>
    <definedName name="salary" localSheetId="9">[10]SUM_VIEW!#REF!</definedName>
    <definedName name="salary" localSheetId="18">[10]SUM_VIEW!#REF!</definedName>
    <definedName name="salary" localSheetId="5">[10]SUM_VIEW!#REF!</definedName>
    <definedName name="salary" localSheetId="19">[10]SUM_VIEW!#REF!</definedName>
    <definedName name="salary" localSheetId="7">[10]SUM_VIEW!#REF!</definedName>
    <definedName name="salary" localSheetId="15">[10]SUM_VIEW!#REF!</definedName>
    <definedName name="salary" localSheetId="3">[10]SUM_VIEW!#REF!</definedName>
    <definedName name="salary" localSheetId="13">[10]SUM_VIEW!#REF!</definedName>
    <definedName name="salary" localSheetId="11">[10]SUM_VIEW!#REF!</definedName>
    <definedName name="salary">[11]SUM_VIEW!#REF!</definedName>
    <definedName name="savior" localSheetId="9">#REF!</definedName>
    <definedName name="savior" localSheetId="5">#REF!</definedName>
    <definedName name="savior" localSheetId="7">#REF!</definedName>
    <definedName name="savior" localSheetId="15">#REF!</definedName>
    <definedName name="savior" localSheetId="3">#REF!</definedName>
    <definedName name="savior" localSheetId="13">#REF!</definedName>
    <definedName name="savior" localSheetId="11">#REF!</definedName>
    <definedName name="savior">#REF!</definedName>
    <definedName name="SCLIN">#REF!</definedName>
    <definedName name="sdlrs">#REF!</definedName>
    <definedName name="shrs">#REF!</definedName>
    <definedName name="slbr">#REF!</definedName>
    <definedName name="srts">#REF!</definedName>
    <definedName name="STAFFTRAVEL" localSheetId="9">[7]Parameters!$D$43</definedName>
    <definedName name="STAFFTRAVEL" localSheetId="5">[7]Parameters!$D$43</definedName>
    <definedName name="STAFFTRAVEL" localSheetId="7">[7]Parameters!$D$43</definedName>
    <definedName name="STAFFTRAVEL" localSheetId="15">[7]Parameters!$D$43</definedName>
    <definedName name="STAFFTRAVEL" localSheetId="3">[7]Parameters!$D$43</definedName>
    <definedName name="STAFFTRAVEL" localSheetId="13">[7]Parameters!$D$43</definedName>
    <definedName name="STAFFTRAVEL" localSheetId="11">[7]Parameters!$D$43</definedName>
    <definedName name="STAFFTRAVEL">[8]Parameters!$D$43</definedName>
    <definedName name="stafing" localSheetId="9">'[33]Staffing Sheet'!$B$2:$I$92</definedName>
    <definedName name="stafing" localSheetId="5">'[33]Staffing Sheet'!$B$2:$I$92</definedName>
    <definedName name="stafing" localSheetId="7">'[33]Staffing Sheet'!$B$2:$I$92</definedName>
    <definedName name="stafing" localSheetId="15">'[33]Staffing Sheet'!$B$2:$I$92</definedName>
    <definedName name="stafing" localSheetId="3">'[33]Staffing Sheet'!$B$2:$I$92</definedName>
    <definedName name="stafing" localSheetId="13">'[33]Staffing Sheet'!$B$2:$I$92</definedName>
    <definedName name="stafing" localSheetId="11">'[33]Staffing Sheet'!$B$2:$I$92</definedName>
    <definedName name="stafing">'[34]Staffing Sheet'!$B$2:$I$92</definedName>
    <definedName name="start">'[2]Sum-2'!#REF!</definedName>
    <definedName name="StB">#REF!</definedName>
    <definedName name="StD">#REF!</definedName>
    <definedName name="STRAT" localSheetId="9">[10]SUM_VIEW!#REF!</definedName>
    <definedName name="STRAT" localSheetId="18">[10]SUM_VIEW!#REF!</definedName>
    <definedName name="STRAT" localSheetId="5">[10]SUM_VIEW!#REF!</definedName>
    <definedName name="STRAT" localSheetId="19">[10]SUM_VIEW!#REF!</definedName>
    <definedName name="STRAT" localSheetId="7">[10]SUM_VIEW!#REF!</definedName>
    <definedName name="STRAT" localSheetId="15">[10]SUM_VIEW!#REF!</definedName>
    <definedName name="STRAT" localSheetId="3">[10]SUM_VIEW!#REF!</definedName>
    <definedName name="STRAT" localSheetId="13">[10]SUM_VIEW!#REF!</definedName>
    <definedName name="STRAT" localSheetId="11">[10]SUM_VIEW!#REF!</definedName>
    <definedName name="STRAT">[11]SUM_VIEW!#REF!</definedName>
    <definedName name="sub_check" localSheetId="9">#REF!</definedName>
    <definedName name="sub_check" localSheetId="18">#REF!</definedName>
    <definedName name="sub_check" localSheetId="5">#REF!</definedName>
    <definedName name="sub_check" localSheetId="19">#REF!</definedName>
    <definedName name="sub_check" localSheetId="7">#REF!</definedName>
    <definedName name="sub_check" localSheetId="15">#REF!</definedName>
    <definedName name="sub_check" localSheetId="3">#REF!</definedName>
    <definedName name="sub_check" localSheetId="13">#REF!</definedName>
    <definedName name="sub_check" localSheetId="11">#REF!</definedName>
    <definedName name="sub_check">#REF!</definedName>
    <definedName name="SUBCONTRACOR_IDs">#REF!</definedName>
    <definedName name="Sum">#REF!</definedName>
    <definedName name="Sum00FP">'[2]Sum-2'!#REF!</definedName>
    <definedName name="Sum98A">'[2]Sum-2'!#REF!</definedName>
    <definedName name="Sum98FP">'[2]Sum-2'!#REF!</definedName>
    <definedName name="Sum99FP">'[2]Sum-2'!#REF!</definedName>
    <definedName name="SYC">#REF!</definedName>
    <definedName name="Tab3CLIN">#REF!</definedName>
    <definedName name="Tab3FY01">#REF!</definedName>
    <definedName name="Tab3FY011">#REF!</definedName>
    <definedName name="Tab3FY012">#REF!</definedName>
    <definedName name="Tab3FY02">#REF!</definedName>
    <definedName name="Tab3FY021">#REF!</definedName>
    <definedName name="Tab3FY022">#REF!</definedName>
    <definedName name="Tab3FY03">#REF!</definedName>
    <definedName name="Tab3FY031">#REF!</definedName>
    <definedName name="Tab3FY032">#REF!</definedName>
    <definedName name="Tab3FY04">#REF!</definedName>
    <definedName name="Tab3FY041">#REF!</definedName>
    <definedName name="Tab3FY042">#REF!</definedName>
    <definedName name="Tab3LaborCode">#REF!</definedName>
    <definedName name="Tab3LaborCode1">#REF!</definedName>
    <definedName name="Tab3LaborCode2">#REF!</definedName>
    <definedName name="Tab3TotHrs">#REF!</definedName>
    <definedName name="Tab3WBS">#REF!</definedName>
    <definedName name="TASK" localSheetId="9">#REF!</definedName>
    <definedName name="TASK" localSheetId="18">#REF!</definedName>
    <definedName name="TASK" localSheetId="5">#REF!</definedName>
    <definedName name="TASK" localSheetId="19">#REF!</definedName>
    <definedName name="TASK" localSheetId="7">#REF!</definedName>
    <definedName name="TASK" localSheetId="15">#REF!</definedName>
    <definedName name="TASK" localSheetId="3">#REF!</definedName>
    <definedName name="TASK" localSheetId="13">#REF!</definedName>
    <definedName name="TASK" localSheetId="11">#REF!</definedName>
    <definedName name="TASK">#REF!</definedName>
    <definedName name="tASK_2_rATES" localSheetId="9">#REF!</definedName>
    <definedName name="tASK_2_rATES" localSheetId="5">#REF!</definedName>
    <definedName name="tASK_2_rATES" localSheetId="7">#REF!</definedName>
    <definedName name="tASK_2_rATES" localSheetId="15">#REF!</definedName>
    <definedName name="tASK_2_rATES" localSheetId="3">#REF!</definedName>
    <definedName name="tASK_2_rATES" localSheetId="13">#REF!</definedName>
    <definedName name="tASK_2_rATES" localSheetId="11">#REF!</definedName>
    <definedName name="tASK_2_rATES">#REF!</definedName>
    <definedName name="TASK_3_RATES" localSheetId="9">#REF!</definedName>
    <definedName name="TASK_3_RATES" localSheetId="5">#REF!</definedName>
    <definedName name="TASK_3_RATES" localSheetId="7">#REF!</definedName>
    <definedName name="TASK_3_RATES" localSheetId="15">#REF!</definedName>
    <definedName name="TASK_3_RATES" localSheetId="3">#REF!</definedName>
    <definedName name="TASK_3_RATES" localSheetId="13">#REF!</definedName>
    <definedName name="TASK_3_RATES" localSheetId="11">#REF!</definedName>
    <definedName name="TASK_3_RATES">#REF!</definedName>
    <definedName name="Task4" localSheetId="9">'[35]Labor Mapping'!$J$4:$K$150</definedName>
    <definedName name="Task4" localSheetId="5">'[35]Labor Mapping'!$J$4:$K$150</definedName>
    <definedName name="Task4" localSheetId="7">'[35]Labor Mapping'!$J$4:$K$150</definedName>
    <definedName name="Task4" localSheetId="15">'[35]Labor Mapping'!$J$4:$K$150</definedName>
    <definedName name="Task4" localSheetId="3">'[35]Labor Mapping'!$J$4:$K$150</definedName>
    <definedName name="Task4" localSheetId="13">'[35]Labor Mapping'!$J$4:$K$150</definedName>
    <definedName name="Task4" localSheetId="11">'[35]Labor Mapping'!$J$4:$K$150</definedName>
    <definedName name="Task4">'[36]Labor Mapping'!$J$4:$K$150</definedName>
    <definedName name="Tasks">[37]Resources!$A$36:$A$44</definedName>
    <definedName name="Tbl_JAS">#REF!</definedName>
    <definedName name="temp">'[2]Sum-2'!#REF!</definedName>
    <definedName name="temp_indir">Indirect_Drop!$P$8:$P$59</definedName>
    <definedName name="three_1" localSheetId="9">#REF!</definedName>
    <definedName name="three_1" localSheetId="5">#REF!</definedName>
    <definedName name="three_1" localSheetId="7">#REF!</definedName>
    <definedName name="three_1" localSheetId="15">#REF!</definedName>
    <definedName name="three_1" localSheetId="3">#REF!</definedName>
    <definedName name="three_1" localSheetId="13">#REF!</definedName>
    <definedName name="three_1" localSheetId="11">#REF!</definedName>
    <definedName name="three_1">#REF!</definedName>
    <definedName name="three_2" localSheetId="9">#REF!</definedName>
    <definedName name="three_2" localSheetId="5">#REF!</definedName>
    <definedName name="three_2" localSheetId="7">#REF!</definedName>
    <definedName name="three_2" localSheetId="15">#REF!</definedName>
    <definedName name="three_2" localSheetId="3">#REF!</definedName>
    <definedName name="three_2" localSheetId="13">#REF!</definedName>
    <definedName name="three_2" localSheetId="11">#REF!</definedName>
    <definedName name="three_2">#REF!</definedName>
    <definedName name="title">#REF!</definedName>
    <definedName name="titleeserv">#N/A</definedName>
    <definedName name="titles" localSheetId="9">'[38]Task 1 SDOM'!$B$147:$C$161</definedName>
    <definedName name="titles" localSheetId="5">'[38]Task 1 SDOM'!$B$147:$C$161</definedName>
    <definedName name="titles" localSheetId="7">'[38]Task 1 SDOM'!$B$147:$C$161</definedName>
    <definedName name="titles" localSheetId="15">'[38]Task 1 SDOM'!$B$147:$C$161</definedName>
    <definedName name="titles" localSheetId="3">'[38]Task 1 SDOM'!$B$147:$C$161</definedName>
    <definedName name="titles" localSheetId="13">'[38]Task 1 SDOM'!$B$147:$C$161</definedName>
    <definedName name="titles" localSheetId="11">'[38]Task 1 SDOM'!$B$147:$C$161</definedName>
    <definedName name="titles">'[39]Task 1 SDOM'!$B$147:$C$161</definedName>
    <definedName name="titles1">'[40]Task 1 SDOM'!$B$147:$C$161</definedName>
    <definedName name="TRAVEL_LOOK">#REF!</definedName>
    <definedName name="Trips_1" localSheetId="9">[41]Tables!$B$5:$J$16</definedName>
    <definedName name="Trips_1" localSheetId="5">[41]Tables!$B$5:$J$16</definedName>
    <definedName name="Trips_1" localSheetId="7">[41]Tables!$B$5:$J$16</definedName>
    <definedName name="Trips_1" localSheetId="15">[41]Tables!$B$5:$J$16</definedName>
    <definedName name="Trips_1" localSheetId="3">[41]Tables!$B$5:$J$16</definedName>
    <definedName name="Trips_1" localSheetId="13">[41]Tables!$B$5:$J$16</definedName>
    <definedName name="Trips_1" localSheetId="11">[41]Tables!$B$5:$J$16</definedName>
    <definedName name="Trips_1">[42]Tables!$B$5:$J$16</definedName>
    <definedName name="vendor_look1" localSheetId="9">'[5]CLINs_1&amp;3'!$I$207:$M$229</definedName>
    <definedName name="vendor_look1" localSheetId="5">'[5]CLINs_1&amp;3'!$I$207:$M$229</definedName>
    <definedName name="vendor_look1" localSheetId="7">'[5]CLINs_1&amp;3'!$I$207:$M$229</definedName>
    <definedName name="vendor_look1" localSheetId="15">'[5]CLINs_1&amp;3'!$I$207:$M$229</definedName>
    <definedName name="vendor_look1" localSheetId="3">'[5]CLINs_1&amp;3'!$I$207:$M$229</definedName>
    <definedName name="vendor_look1" localSheetId="13">'[5]CLINs_1&amp;3'!$I$207:$M$229</definedName>
    <definedName name="vendor_look1" localSheetId="11">'[5]CLINs_1&amp;3'!$I$207:$M$229</definedName>
    <definedName name="vendor_look1">'[6]CLINs_1&amp;3'!$I$207:$M$229</definedName>
    <definedName name="vendor_look2" localSheetId="9">'[5]n05-n09_CLINS'!$G$174:$J$195</definedName>
    <definedName name="vendor_look2" localSheetId="5">'[5]n05-n09_CLINS'!$G$174:$J$195</definedName>
    <definedName name="vendor_look2" localSheetId="7">'[5]n05-n09_CLINS'!$G$174:$J$195</definedName>
    <definedName name="vendor_look2" localSheetId="15">'[5]n05-n09_CLINS'!$G$174:$J$195</definedName>
    <definedName name="vendor_look2" localSheetId="3">'[5]n05-n09_CLINS'!$G$174:$J$195</definedName>
    <definedName name="vendor_look2" localSheetId="13">'[5]n05-n09_CLINS'!$G$174:$J$195</definedName>
    <definedName name="vendor_look2" localSheetId="11">'[5]n05-n09_CLINS'!$G$174:$J$195</definedName>
    <definedName name="vendor_look2">'[6]n05-n09_CLINS'!$G$174:$J$195</definedName>
    <definedName name="WBS_DS">[2]Subs!#REF!</definedName>
    <definedName name="WBS_HS">[2]Subs!#REF!</definedName>
    <definedName name="WBSno">#REF!</definedName>
    <definedName name="yEAR_14" localSheetId="9">#REF!</definedName>
    <definedName name="yEAR_14" localSheetId="5">#REF!</definedName>
    <definedName name="yEAR_14" localSheetId="7">#REF!</definedName>
    <definedName name="yEAR_14" localSheetId="15">#REF!</definedName>
    <definedName name="yEAR_14" localSheetId="3">#REF!</definedName>
    <definedName name="yEAR_14" localSheetId="13">#REF!</definedName>
    <definedName name="yEAR_14" localSheetId="11">#REF!</definedName>
    <definedName name="yEAR_14">#REF!</definedName>
    <definedName name="YEAR_24" localSheetId="9">#REF!</definedName>
    <definedName name="YEAR_24" localSheetId="5">#REF!</definedName>
    <definedName name="YEAR_24" localSheetId="7">#REF!</definedName>
    <definedName name="YEAR_24" localSheetId="15">#REF!</definedName>
    <definedName name="YEAR_24" localSheetId="3">#REF!</definedName>
    <definedName name="YEAR_24" localSheetId="13">#REF!</definedName>
    <definedName name="YEAR_24" localSheetId="11">#REF!</definedName>
    <definedName name="YEAR_24">#REF!</definedName>
    <definedName name="yr00" localSheetId="9">#REF!</definedName>
    <definedName name="yr00" localSheetId="5">#REF!</definedName>
    <definedName name="yr00" localSheetId="7">#REF!</definedName>
    <definedName name="yr00" localSheetId="15">#REF!</definedName>
    <definedName name="yr00" localSheetId="3">#REF!</definedName>
    <definedName name="yr00" localSheetId="13">#REF!</definedName>
    <definedName name="yr00" localSheetId="11">#REF!</definedName>
    <definedName name="yr00">[3]burdening!$B$119:$P$169</definedName>
  </definedNames>
  <calcPr calcId="125725"/>
</workbook>
</file>

<file path=xl/calcChain.xml><?xml version="1.0" encoding="utf-8"?>
<calcChain xmlns="http://schemas.openxmlformats.org/spreadsheetml/2006/main">
  <c r="AL31" i="2"/>
  <c r="AX31"/>
  <c r="AV7"/>
  <c r="AV8"/>
  <c r="AV9"/>
  <c r="AV10"/>
  <c r="AV11"/>
  <c r="AV12"/>
  <c r="AV13"/>
  <c r="AV14"/>
  <c r="AV15"/>
  <c r="AV17"/>
  <c r="AV18"/>
  <c r="AV19"/>
  <c r="AV20"/>
  <c r="AV21"/>
  <c r="AV22"/>
  <c r="AV23"/>
  <c r="AS24"/>
  <c r="AS23"/>
  <c r="AS22"/>
  <c r="AS21"/>
  <c r="AS20"/>
  <c r="AS19"/>
  <c r="AS18"/>
  <c r="AS17"/>
  <c r="AS16"/>
  <c r="AS15"/>
  <c r="AS14"/>
  <c r="AS13"/>
  <c r="AS12"/>
  <c r="AS11"/>
  <c r="AS10"/>
  <c r="AS9"/>
  <c r="AS8"/>
  <c r="AS7"/>
  <c r="AP24"/>
  <c r="AP23"/>
  <c r="AP22"/>
  <c r="AP21"/>
  <c r="AP20"/>
  <c r="AP19"/>
  <c r="AP18"/>
  <c r="AP17"/>
  <c r="AP16"/>
  <c r="AP15"/>
  <c r="AP14"/>
  <c r="AP13"/>
  <c r="AP12"/>
  <c r="AP11"/>
  <c r="AP10"/>
  <c r="AP9"/>
  <c r="AP8"/>
  <c r="AP7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7"/>
  <c r="I13" i="5"/>
  <c r="U8" i="14"/>
  <c r="AO57" i="2"/>
  <c r="AO50"/>
  <c r="B17" i="7"/>
  <c r="E7" i="1"/>
  <c r="E8"/>
  <c r="E9"/>
  <c r="E10"/>
  <c r="E11"/>
  <c r="E12"/>
  <c r="E13"/>
  <c r="E14"/>
  <c r="E15"/>
  <c r="E16"/>
  <c r="E17"/>
  <c r="E18"/>
  <c r="E19"/>
  <c r="E20"/>
  <c r="E21"/>
  <c r="E22"/>
  <c r="E5"/>
  <c r="M20" i="24"/>
  <c r="M23"/>
  <c r="M12"/>
  <c r="H34"/>
  <c r="H23"/>
  <c r="AC67" i="14"/>
  <c r="E105" i="1"/>
  <c r="E78"/>
  <c r="E77"/>
  <c r="E54"/>
  <c r="E53"/>
  <c r="E30"/>
  <c r="E29"/>
  <c r="AC42" i="14"/>
  <c r="W57"/>
  <c r="V52"/>
  <c r="W50"/>
  <c r="W52" s="1"/>
  <c r="W44"/>
  <c r="V24"/>
  <c r="U24"/>
  <c r="V23"/>
  <c r="U23"/>
  <c r="V22"/>
  <c r="U22"/>
  <c r="V21"/>
  <c r="U21"/>
  <c r="V20"/>
  <c r="U20"/>
  <c r="V19"/>
  <c r="U19"/>
  <c r="V18"/>
  <c r="U18"/>
  <c r="V17"/>
  <c r="U17"/>
  <c r="V16"/>
  <c r="W16" s="1"/>
  <c r="U16"/>
  <c r="V15"/>
  <c r="W15" s="1"/>
  <c r="U15"/>
  <c r="V14"/>
  <c r="W14" s="1"/>
  <c r="U14"/>
  <c r="V13"/>
  <c r="W13" s="1"/>
  <c r="U13"/>
  <c r="V12"/>
  <c r="W12" s="1"/>
  <c r="U12"/>
  <c r="V11"/>
  <c r="U11"/>
  <c r="V10"/>
  <c r="W10" s="1"/>
  <c r="U10"/>
  <c r="V9"/>
  <c r="W9" s="1"/>
  <c r="U9"/>
  <c r="V8"/>
  <c r="V7"/>
  <c r="U7"/>
  <c r="T57"/>
  <c r="S52"/>
  <c r="T50"/>
  <c r="T52" s="1"/>
  <c r="T44"/>
  <c r="S24"/>
  <c r="R24"/>
  <c r="S23"/>
  <c r="R23"/>
  <c r="S22"/>
  <c r="R22"/>
  <c r="S21"/>
  <c r="R21"/>
  <c r="S20"/>
  <c r="R20"/>
  <c r="S19"/>
  <c r="R19"/>
  <c r="S18"/>
  <c r="R18"/>
  <c r="S17"/>
  <c r="R17"/>
  <c r="S16"/>
  <c r="R16"/>
  <c r="S15"/>
  <c r="R15"/>
  <c r="S14"/>
  <c r="R14"/>
  <c r="S13"/>
  <c r="R13"/>
  <c r="S12"/>
  <c r="R12"/>
  <c r="S11"/>
  <c r="R11"/>
  <c r="S10"/>
  <c r="R10"/>
  <c r="S9"/>
  <c r="R9"/>
  <c r="S8"/>
  <c r="S7"/>
  <c r="R7"/>
  <c r="AV46" i="2"/>
  <c r="AV45"/>
  <c r="W7" i="14" l="1"/>
  <c r="W8"/>
  <c r="E6" i="1"/>
  <c r="R8" i="14"/>
  <c r="W19"/>
  <c r="W17"/>
  <c r="W21"/>
  <c r="W23"/>
  <c r="T7"/>
  <c r="T9"/>
  <c r="T11"/>
  <c r="T13"/>
  <c r="T15"/>
  <c r="T17"/>
  <c r="T19"/>
  <c r="T21"/>
  <c r="T23"/>
  <c r="W11"/>
  <c r="W18"/>
  <c r="W20"/>
  <c r="W22"/>
  <c r="W24"/>
  <c r="T8"/>
  <c r="T10"/>
  <c r="T12"/>
  <c r="T14"/>
  <c r="T16"/>
  <c r="T18"/>
  <c r="T20"/>
  <c r="T22"/>
  <c r="T24"/>
  <c r="AC44"/>
  <c r="AC47" s="1"/>
  <c r="J126" i="1"/>
  <c r="J125"/>
  <c r="J124"/>
  <c r="J123"/>
  <c r="J122"/>
  <c r="J121"/>
  <c r="J120"/>
  <c r="J119"/>
  <c r="J80"/>
  <c r="E80"/>
  <c r="J79"/>
  <c r="E79"/>
  <c r="J78"/>
  <c r="J77"/>
  <c r="J56"/>
  <c r="E56"/>
  <c r="J55"/>
  <c r="E55"/>
  <c r="J54"/>
  <c r="J53"/>
  <c r="J32"/>
  <c r="E32"/>
  <c r="J31"/>
  <c r="E31"/>
  <c r="L13" i="5"/>
  <c r="K13"/>
  <c r="J13"/>
  <c r="I12"/>
  <c r="K23" i="1"/>
  <c r="J22"/>
  <c r="L12" i="5" l="1"/>
  <c r="K12"/>
  <c r="J12"/>
  <c r="D7" i="2"/>
  <c r="C7"/>
  <c r="D8"/>
  <c r="C8"/>
  <c r="D9"/>
  <c r="C9"/>
  <c r="D10"/>
  <c r="C10"/>
  <c r="D11"/>
  <c r="C11"/>
  <c r="D12"/>
  <c r="C12"/>
  <c r="D13"/>
  <c r="C13"/>
  <c r="D14"/>
  <c r="C14"/>
  <c r="D15"/>
  <c r="C15"/>
  <c r="D16"/>
  <c r="C16"/>
  <c r="D17"/>
  <c r="C17"/>
  <c r="D18"/>
  <c r="C18"/>
  <c r="D19"/>
  <c r="C19"/>
  <c r="D20"/>
  <c r="C20"/>
  <c r="D21"/>
  <c r="C21"/>
  <c r="E21"/>
  <c r="D22"/>
  <c r="C22"/>
  <c r="E22" s="1"/>
  <c r="D23"/>
  <c r="C23"/>
  <c r="E23" s="1"/>
  <c r="D24"/>
  <c r="C24"/>
  <c r="G7"/>
  <c r="F7"/>
  <c r="H7" s="1"/>
  <c r="G8"/>
  <c r="F8"/>
  <c r="G9"/>
  <c r="F9"/>
  <c r="G10"/>
  <c r="F10"/>
  <c r="G11"/>
  <c r="F11"/>
  <c r="G12"/>
  <c r="F12"/>
  <c r="G13"/>
  <c r="F13"/>
  <c r="G14"/>
  <c r="F14"/>
  <c r="G15"/>
  <c r="F15"/>
  <c r="G16"/>
  <c r="F16"/>
  <c r="G17"/>
  <c r="F17"/>
  <c r="G18"/>
  <c r="F18"/>
  <c r="G19"/>
  <c r="F19"/>
  <c r="G20"/>
  <c r="F20"/>
  <c r="H20" s="1"/>
  <c r="G21"/>
  <c r="F21"/>
  <c r="H21" s="1"/>
  <c r="G22"/>
  <c r="F22"/>
  <c r="H22" s="1"/>
  <c r="G23"/>
  <c r="F23"/>
  <c r="H23" s="1"/>
  <c r="G24"/>
  <c r="F24"/>
  <c r="J7"/>
  <c r="I7"/>
  <c r="K7" s="1"/>
  <c r="J8"/>
  <c r="I8"/>
  <c r="K8" s="1"/>
  <c r="J9"/>
  <c r="I9"/>
  <c r="K9" s="1"/>
  <c r="J10"/>
  <c r="I10"/>
  <c r="J11"/>
  <c r="I11"/>
  <c r="K11" s="1"/>
  <c r="J12"/>
  <c r="I12"/>
  <c r="J13"/>
  <c r="I13"/>
  <c r="J14"/>
  <c r="I14"/>
  <c r="J15"/>
  <c r="I15"/>
  <c r="K15" s="1"/>
  <c r="J16"/>
  <c r="I16"/>
  <c r="K16" s="1"/>
  <c r="J17"/>
  <c r="I17"/>
  <c r="K17" s="1"/>
  <c r="J18"/>
  <c r="I18"/>
  <c r="J19"/>
  <c r="I19"/>
  <c r="J20"/>
  <c r="I20"/>
  <c r="K20" s="1"/>
  <c r="J21"/>
  <c r="I21"/>
  <c r="K21" s="1"/>
  <c r="J22"/>
  <c r="I22"/>
  <c r="K22" s="1"/>
  <c r="J23"/>
  <c r="I23"/>
  <c r="K23" s="1"/>
  <c r="J24"/>
  <c r="I24"/>
  <c r="K24" s="1"/>
  <c r="M7"/>
  <c r="L7"/>
  <c r="N7" s="1"/>
  <c r="M8"/>
  <c r="L8"/>
  <c r="M9"/>
  <c r="L9"/>
  <c r="N9" s="1"/>
  <c r="M10"/>
  <c r="L10"/>
  <c r="N10" s="1"/>
  <c r="M11"/>
  <c r="L11"/>
  <c r="N11" s="1"/>
  <c r="M12"/>
  <c r="L12"/>
  <c r="M13"/>
  <c r="L13"/>
  <c r="N13" s="1"/>
  <c r="M14"/>
  <c r="L14"/>
  <c r="N14" s="1"/>
  <c r="M15"/>
  <c r="L15"/>
  <c r="N15" s="1"/>
  <c r="M16"/>
  <c r="L16"/>
  <c r="N16" s="1"/>
  <c r="M17"/>
  <c r="L17"/>
  <c r="N17" s="1"/>
  <c r="M18"/>
  <c r="L18"/>
  <c r="M19"/>
  <c r="L19"/>
  <c r="N19" s="1"/>
  <c r="M20"/>
  <c r="L20"/>
  <c r="N20" s="1"/>
  <c r="M21"/>
  <c r="L21"/>
  <c r="N21" s="1"/>
  <c r="M22"/>
  <c r="L22"/>
  <c r="N22" s="1"/>
  <c r="M23"/>
  <c r="L23"/>
  <c r="N23" s="1"/>
  <c r="M24"/>
  <c r="L24"/>
  <c r="N24" s="1"/>
  <c r="P7"/>
  <c r="O7"/>
  <c r="P8"/>
  <c r="O8"/>
  <c r="P9"/>
  <c r="O9"/>
  <c r="P10"/>
  <c r="O10"/>
  <c r="P11"/>
  <c r="O11"/>
  <c r="Q11" s="1"/>
  <c r="P12"/>
  <c r="O12"/>
  <c r="Q12" s="1"/>
  <c r="P13"/>
  <c r="O13"/>
  <c r="Q13" s="1"/>
  <c r="P14"/>
  <c r="O14"/>
  <c r="Q14" s="1"/>
  <c r="P15"/>
  <c r="O15"/>
  <c r="Q15" s="1"/>
  <c r="P16"/>
  <c r="O16"/>
  <c r="P17"/>
  <c r="O17"/>
  <c r="P18"/>
  <c r="O18"/>
  <c r="P19"/>
  <c r="O19"/>
  <c r="Q19" s="1"/>
  <c r="P20"/>
  <c r="O20"/>
  <c r="Q20" s="1"/>
  <c r="P21"/>
  <c r="O21"/>
  <c r="Q21" s="1"/>
  <c r="P22"/>
  <c r="O22"/>
  <c r="Q22" s="1"/>
  <c r="P23"/>
  <c r="O23"/>
  <c r="Q23" s="1"/>
  <c r="P24"/>
  <c r="O24"/>
  <c r="S7"/>
  <c r="R7"/>
  <c r="S8"/>
  <c r="R8"/>
  <c r="S9"/>
  <c r="R9"/>
  <c r="S10"/>
  <c r="R10"/>
  <c r="S11"/>
  <c r="R11"/>
  <c r="S12"/>
  <c r="R12"/>
  <c r="S13"/>
  <c r="R13"/>
  <c r="S14"/>
  <c r="R14"/>
  <c r="S15"/>
  <c r="R15"/>
  <c r="S16"/>
  <c r="R16"/>
  <c r="S17"/>
  <c r="R17"/>
  <c r="S18"/>
  <c r="R18"/>
  <c r="S19"/>
  <c r="R19"/>
  <c r="S20"/>
  <c r="R20"/>
  <c r="S21"/>
  <c r="R21"/>
  <c r="S22"/>
  <c r="R22"/>
  <c r="S23"/>
  <c r="R23"/>
  <c r="S24"/>
  <c r="R24"/>
  <c r="V7"/>
  <c r="U7"/>
  <c r="V8"/>
  <c r="U8"/>
  <c r="V9"/>
  <c r="U9"/>
  <c r="V10"/>
  <c r="U10"/>
  <c r="V11"/>
  <c r="U11"/>
  <c r="V12"/>
  <c r="U12"/>
  <c r="V13"/>
  <c r="U13"/>
  <c r="V14"/>
  <c r="U14"/>
  <c r="V15"/>
  <c r="U15"/>
  <c r="V16"/>
  <c r="U16"/>
  <c r="V17"/>
  <c r="U17"/>
  <c r="V18"/>
  <c r="U18"/>
  <c r="V19"/>
  <c r="U19"/>
  <c r="V20"/>
  <c r="U20"/>
  <c r="V21"/>
  <c r="U21"/>
  <c r="V22"/>
  <c r="U22"/>
  <c r="V23"/>
  <c r="U23"/>
  <c r="V24"/>
  <c r="U24"/>
  <c r="Y7"/>
  <c r="X7"/>
  <c r="Y8"/>
  <c r="X8"/>
  <c r="Y9"/>
  <c r="X9"/>
  <c r="Y10"/>
  <c r="X10"/>
  <c r="Y11"/>
  <c r="X11"/>
  <c r="Y12"/>
  <c r="X12"/>
  <c r="Y13"/>
  <c r="X13"/>
  <c r="Y14"/>
  <c r="X14"/>
  <c r="Y15"/>
  <c r="Y16"/>
  <c r="Y17"/>
  <c r="Y18"/>
  <c r="Y19"/>
  <c r="Y20"/>
  <c r="Y21"/>
  <c r="Y22"/>
  <c r="Y23"/>
  <c r="Y24"/>
  <c r="AB7"/>
  <c r="AA7"/>
  <c r="AB8"/>
  <c r="AA8"/>
  <c r="AB9"/>
  <c r="AA9"/>
  <c r="AC9" s="1"/>
  <c r="AB10"/>
  <c r="AA10"/>
  <c r="AC10" s="1"/>
  <c r="AB11"/>
  <c r="AA11"/>
  <c r="AB12"/>
  <c r="AA12"/>
  <c r="AC12" s="1"/>
  <c r="AB13"/>
  <c r="AB14"/>
  <c r="AB15"/>
  <c r="AB16"/>
  <c r="AB17"/>
  <c r="AB18"/>
  <c r="AB19"/>
  <c r="AB20"/>
  <c r="AB21"/>
  <c r="AA21"/>
  <c r="AC21" s="1"/>
  <c r="AB22"/>
  <c r="AA22"/>
  <c r="AC22" s="1"/>
  <c r="AB23"/>
  <c r="AA23"/>
  <c r="AB24"/>
  <c r="AA24"/>
  <c r="AC24" s="1"/>
  <c r="AE7"/>
  <c r="AD7"/>
  <c r="AF7" s="1"/>
  <c r="AE8"/>
  <c r="AD8"/>
  <c r="AF8" s="1"/>
  <c r="AE9"/>
  <c r="AD9"/>
  <c r="AE10"/>
  <c r="AD10"/>
  <c r="AF10" s="1"/>
  <c r="AE11"/>
  <c r="AD11"/>
  <c r="AE12"/>
  <c r="AD12"/>
  <c r="AE13"/>
  <c r="AD13"/>
  <c r="AE14"/>
  <c r="AD14"/>
  <c r="AF14" s="1"/>
  <c r="AE15"/>
  <c r="AE16"/>
  <c r="AE17"/>
  <c r="AE18"/>
  <c r="AE19"/>
  <c r="AE20"/>
  <c r="AE21"/>
  <c r="AE22"/>
  <c r="AE23"/>
  <c r="AD23"/>
  <c r="AF23" s="1"/>
  <c r="AE24"/>
  <c r="AD24"/>
  <c r="AF24" s="1"/>
  <c r="AH7"/>
  <c r="AG7"/>
  <c r="AH8"/>
  <c r="AG8"/>
  <c r="AH9"/>
  <c r="AG9"/>
  <c r="AH10"/>
  <c r="AG10"/>
  <c r="AH11"/>
  <c r="AG11"/>
  <c r="AH12"/>
  <c r="AG12"/>
  <c r="AI12" s="1"/>
  <c r="AH13"/>
  <c r="AG13"/>
  <c r="AI13" s="1"/>
  <c r="AH14"/>
  <c r="AG14"/>
  <c r="AI14" s="1"/>
  <c r="AH15"/>
  <c r="AG15"/>
  <c r="AH16"/>
  <c r="AG16"/>
  <c r="AI16" s="1"/>
  <c r="AH17"/>
  <c r="AH18"/>
  <c r="AH19"/>
  <c r="AH20"/>
  <c r="AH21"/>
  <c r="AH22"/>
  <c r="AH23"/>
  <c r="AH24"/>
  <c r="AK7"/>
  <c r="AK8"/>
  <c r="AK9"/>
  <c r="AK10"/>
  <c r="AL10"/>
  <c r="AK11"/>
  <c r="AK12"/>
  <c r="AK13"/>
  <c r="AK14"/>
  <c r="AL14"/>
  <c r="AK15"/>
  <c r="AK16"/>
  <c r="AK17"/>
  <c r="AK18"/>
  <c r="AL18"/>
  <c r="AK19"/>
  <c r="AK20"/>
  <c r="AK21"/>
  <c r="AK22"/>
  <c r="AL22"/>
  <c r="AK23"/>
  <c r="AL23"/>
  <c r="AK24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T7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AW24" s="1"/>
  <c r="AW26" s="1"/>
  <c r="D26" i="14" s="1"/>
  <c r="L53" i="2"/>
  <c r="AG53" s="1"/>
  <c r="AG58" s="1"/>
  <c r="AI58" s="1"/>
  <c r="C38"/>
  <c r="F38"/>
  <c r="I38"/>
  <c r="L38"/>
  <c r="O38"/>
  <c r="R38"/>
  <c r="U38"/>
  <c r="L54"/>
  <c r="AG54" s="1"/>
  <c r="AG59" s="1"/>
  <c r="X38"/>
  <c r="AA38"/>
  <c r="AD38"/>
  <c r="AG38"/>
  <c r="AJ38"/>
  <c r="AM38"/>
  <c r="AP38"/>
  <c r="AS38"/>
  <c r="C53"/>
  <c r="F53" s="1"/>
  <c r="F58" s="1"/>
  <c r="H58" s="1"/>
  <c r="O53"/>
  <c r="U53"/>
  <c r="AA53"/>
  <c r="AJ53"/>
  <c r="AP53"/>
  <c r="C54"/>
  <c r="F54" s="1"/>
  <c r="F59" s="1"/>
  <c r="I54"/>
  <c r="R54"/>
  <c r="X54"/>
  <c r="X59" s="1"/>
  <c r="AD54"/>
  <c r="AM54"/>
  <c r="AM59" s="1"/>
  <c r="AS54"/>
  <c r="AV54" s="1"/>
  <c r="AV59" s="1"/>
  <c r="C58"/>
  <c r="L58"/>
  <c r="N58" s="1"/>
  <c r="O58"/>
  <c r="Q58" s="1"/>
  <c r="U58"/>
  <c r="W58" s="1"/>
  <c r="AA58"/>
  <c r="AC58" s="1"/>
  <c r="AJ58"/>
  <c r="AL58" s="1"/>
  <c r="AP58"/>
  <c r="AR58" s="1"/>
  <c r="C59"/>
  <c r="I59"/>
  <c r="L59"/>
  <c r="R59"/>
  <c r="AD59"/>
  <c r="AS59"/>
  <c r="C63" i="14"/>
  <c r="C65"/>
  <c r="C53" i="9"/>
  <c r="F53" s="1"/>
  <c r="F58" s="1"/>
  <c r="H58" s="1"/>
  <c r="L53"/>
  <c r="O53" s="1"/>
  <c r="O58" s="1"/>
  <c r="Q58" s="1"/>
  <c r="AP53"/>
  <c r="C54"/>
  <c r="F54" s="1"/>
  <c r="F59" s="1"/>
  <c r="L54"/>
  <c r="O54" s="1"/>
  <c r="O59" s="1"/>
  <c r="AP54"/>
  <c r="D7"/>
  <c r="C7"/>
  <c r="D8"/>
  <c r="C8"/>
  <c r="D9"/>
  <c r="C9"/>
  <c r="D10"/>
  <c r="C10"/>
  <c r="D11"/>
  <c r="C11"/>
  <c r="D12"/>
  <c r="C12"/>
  <c r="D13"/>
  <c r="C13"/>
  <c r="D14"/>
  <c r="C14"/>
  <c r="D15"/>
  <c r="C15"/>
  <c r="D16"/>
  <c r="C16"/>
  <c r="D17"/>
  <c r="C17"/>
  <c r="D18"/>
  <c r="C18"/>
  <c r="D19"/>
  <c r="C19"/>
  <c r="E19" s="1"/>
  <c r="D20"/>
  <c r="C20"/>
  <c r="D21"/>
  <c r="C21"/>
  <c r="D22"/>
  <c r="C22"/>
  <c r="D23"/>
  <c r="C23"/>
  <c r="D24"/>
  <c r="C24"/>
  <c r="G7"/>
  <c r="F7"/>
  <c r="G8"/>
  <c r="F8"/>
  <c r="G9"/>
  <c r="F9"/>
  <c r="G10"/>
  <c r="F10"/>
  <c r="G11"/>
  <c r="F11"/>
  <c r="G12"/>
  <c r="F12"/>
  <c r="H12" s="1"/>
  <c r="G13"/>
  <c r="F13"/>
  <c r="H13" s="1"/>
  <c r="G14"/>
  <c r="F14"/>
  <c r="G15"/>
  <c r="F15"/>
  <c r="G16"/>
  <c r="F16"/>
  <c r="G17"/>
  <c r="F17"/>
  <c r="G18"/>
  <c r="F18"/>
  <c r="G19"/>
  <c r="F19"/>
  <c r="G20"/>
  <c r="F20"/>
  <c r="G21"/>
  <c r="F21"/>
  <c r="H21" s="1"/>
  <c r="G22"/>
  <c r="F22"/>
  <c r="G23"/>
  <c r="F23"/>
  <c r="G24"/>
  <c r="F24"/>
  <c r="J7"/>
  <c r="I7"/>
  <c r="J8"/>
  <c r="I8"/>
  <c r="J9"/>
  <c r="I9"/>
  <c r="J10"/>
  <c r="I10"/>
  <c r="J11"/>
  <c r="I11"/>
  <c r="J12"/>
  <c r="I12"/>
  <c r="J13"/>
  <c r="I13"/>
  <c r="J14"/>
  <c r="I14"/>
  <c r="J15"/>
  <c r="I15"/>
  <c r="J16"/>
  <c r="I16"/>
  <c r="J17"/>
  <c r="I17"/>
  <c r="J18"/>
  <c r="I18"/>
  <c r="J19"/>
  <c r="I19"/>
  <c r="K19" s="1"/>
  <c r="J20"/>
  <c r="I20"/>
  <c r="J21"/>
  <c r="I21"/>
  <c r="J22"/>
  <c r="I22"/>
  <c r="J23"/>
  <c r="I23"/>
  <c r="J24"/>
  <c r="I24"/>
  <c r="M7"/>
  <c r="L7"/>
  <c r="M8"/>
  <c r="L8"/>
  <c r="M9"/>
  <c r="L9"/>
  <c r="M10"/>
  <c r="L10"/>
  <c r="M11"/>
  <c r="L11"/>
  <c r="M12"/>
  <c r="L12"/>
  <c r="M13"/>
  <c r="L13"/>
  <c r="M14"/>
  <c r="L14"/>
  <c r="M15"/>
  <c r="L15"/>
  <c r="M16"/>
  <c r="L16"/>
  <c r="M17"/>
  <c r="L17"/>
  <c r="M18"/>
  <c r="L18"/>
  <c r="M19"/>
  <c r="L19"/>
  <c r="M20"/>
  <c r="L20"/>
  <c r="M21"/>
  <c r="L21"/>
  <c r="M22"/>
  <c r="L22"/>
  <c r="M23"/>
  <c r="L23"/>
  <c r="M24"/>
  <c r="L24"/>
  <c r="N24" s="1"/>
  <c r="P7"/>
  <c r="O7"/>
  <c r="Q7" s="1"/>
  <c r="P8"/>
  <c r="O8"/>
  <c r="Q8" s="1"/>
  <c r="P9"/>
  <c r="O9"/>
  <c r="Q9" s="1"/>
  <c r="P10"/>
  <c r="O10"/>
  <c r="Q10" s="1"/>
  <c r="P11"/>
  <c r="O11"/>
  <c r="Q11" s="1"/>
  <c r="P12"/>
  <c r="O12"/>
  <c r="Q12" s="1"/>
  <c r="P13"/>
  <c r="O13"/>
  <c r="P14"/>
  <c r="O14"/>
  <c r="Q14" s="1"/>
  <c r="P15"/>
  <c r="O15"/>
  <c r="P16"/>
  <c r="O16"/>
  <c r="P17"/>
  <c r="O17"/>
  <c r="P18"/>
  <c r="O18"/>
  <c r="P19"/>
  <c r="O19"/>
  <c r="P20"/>
  <c r="O20"/>
  <c r="P21"/>
  <c r="O21"/>
  <c r="P22"/>
  <c r="O22"/>
  <c r="P23"/>
  <c r="O23"/>
  <c r="P24"/>
  <c r="O24"/>
  <c r="Q24" s="1"/>
  <c r="S7"/>
  <c r="R7"/>
  <c r="S8"/>
  <c r="R8"/>
  <c r="S9"/>
  <c r="R9"/>
  <c r="S10"/>
  <c r="R10"/>
  <c r="S11"/>
  <c r="R11"/>
  <c r="S12"/>
  <c r="R12"/>
  <c r="S13"/>
  <c r="R13"/>
  <c r="S14"/>
  <c r="R14"/>
  <c r="S15"/>
  <c r="R15"/>
  <c r="S16"/>
  <c r="R16"/>
  <c r="S17"/>
  <c r="R17"/>
  <c r="S18"/>
  <c r="R18"/>
  <c r="S19"/>
  <c r="R19"/>
  <c r="S20"/>
  <c r="R20"/>
  <c r="S21"/>
  <c r="R21"/>
  <c r="S22"/>
  <c r="R22"/>
  <c r="T22" s="1"/>
  <c r="S23"/>
  <c r="R23"/>
  <c r="T23" s="1"/>
  <c r="S24"/>
  <c r="R24"/>
  <c r="T24" s="1"/>
  <c r="V7"/>
  <c r="U7"/>
  <c r="W7" s="1"/>
  <c r="V8"/>
  <c r="U8"/>
  <c r="W8" s="1"/>
  <c r="V9"/>
  <c r="U9"/>
  <c r="W9" s="1"/>
  <c r="V10"/>
  <c r="U10"/>
  <c r="W10" s="1"/>
  <c r="V11"/>
  <c r="E57" i="1"/>
  <c r="U11" i="9" s="1"/>
  <c r="W11" s="1"/>
  <c r="V12"/>
  <c r="E58" i="1"/>
  <c r="U12" i="9" s="1"/>
  <c r="W12" s="1"/>
  <c r="V13"/>
  <c r="E59" i="1"/>
  <c r="U13" i="9" s="1"/>
  <c r="W13" s="1"/>
  <c r="V14"/>
  <c r="E60" i="1"/>
  <c r="U14" i="9" s="1"/>
  <c r="W14" s="1"/>
  <c r="V15"/>
  <c r="E61" i="1"/>
  <c r="U15" i="9" s="1"/>
  <c r="W15" s="1"/>
  <c r="V16"/>
  <c r="E62" i="1"/>
  <c r="U16" i="9" s="1"/>
  <c r="W16" s="1"/>
  <c r="V17"/>
  <c r="E63" i="1"/>
  <c r="U17" i="9" s="1"/>
  <c r="W17" s="1"/>
  <c r="V18"/>
  <c r="E64" i="1"/>
  <c r="U18" i="9" s="1"/>
  <c r="W18" s="1"/>
  <c r="V19"/>
  <c r="E65" i="1"/>
  <c r="U19" i="9" s="1"/>
  <c r="W19" s="1"/>
  <c r="V20"/>
  <c r="E66" i="1"/>
  <c r="U20" i="9" s="1"/>
  <c r="W20" s="1"/>
  <c r="V21"/>
  <c r="E67" i="1"/>
  <c r="U21" i="9" s="1"/>
  <c r="W21" s="1"/>
  <c r="V22"/>
  <c r="E68" i="1"/>
  <c r="U22" i="9" s="1"/>
  <c r="W22" s="1"/>
  <c r="V23"/>
  <c r="E69" i="1"/>
  <c r="U23" i="9" s="1"/>
  <c r="W23" s="1"/>
  <c r="V24"/>
  <c r="E70" i="1"/>
  <c r="U24" i="9" s="1"/>
  <c r="W24" s="1"/>
  <c r="Y7"/>
  <c r="X7"/>
  <c r="Z7" s="1"/>
  <c r="Y8"/>
  <c r="Y9"/>
  <c r="Y10"/>
  <c r="Y11"/>
  <c r="Y12"/>
  <c r="Y13"/>
  <c r="Y14"/>
  <c r="Y15"/>
  <c r="Y16"/>
  <c r="Y17"/>
  <c r="Y18"/>
  <c r="Y19"/>
  <c r="Y20"/>
  <c r="Y21"/>
  <c r="Y22"/>
  <c r="Y23"/>
  <c r="Y24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T7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C38"/>
  <c r="F38"/>
  <c r="I38"/>
  <c r="L38"/>
  <c r="O38"/>
  <c r="R38"/>
  <c r="U38"/>
  <c r="X38"/>
  <c r="AA38"/>
  <c r="AD38"/>
  <c r="AG38"/>
  <c r="AJ38"/>
  <c r="AM38"/>
  <c r="AP38"/>
  <c r="AS38"/>
  <c r="C58"/>
  <c r="L58"/>
  <c r="N58" s="1"/>
  <c r="AP58"/>
  <c r="AR58" s="1"/>
  <c r="C59"/>
  <c r="L59"/>
  <c r="N59" s="1"/>
  <c r="AP59"/>
  <c r="AR59" s="1"/>
  <c r="I65" i="14"/>
  <c r="I63"/>
  <c r="E81" i="1"/>
  <c r="AG11" i="10" s="1"/>
  <c r="AG10"/>
  <c r="E52" i="2"/>
  <c r="E53" s="1"/>
  <c r="AB23" i="1"/>
  <c r="AB47"/>
  <c r="AB71"/>
  <c r="AB85"/>
  <c r="AB99"/>
  <c r="AB113"/>
  <c r="AB127"/>
  <c r="Z23"/>
  <c r="AA23"/>
  <c r="Z47"/>
  <c r="AA47"/>
  <c r="Z71"/>
  <c r="AA71"/>
  <c r="Z85"/>
  <c r="AA85"/>
  <c r="Z99"/>
  <c r="AA99"/>
  <c r="Z113"/>
  <c r="AA113"/>
  <c r="Z127"/>
  <c r="AA127"/>
  <c r="AX50" i="10"/>
  <c r="N50" i="14" s="1"/>
  <c r="N52" s="1"/>
  <c r="E52" i="10"/>
  <c r="AH7"/>
  <c r="AH8"/>
  <c r="AH9"/>
  <c r="AH10"/>
  <c r="AH11"/>
  <c r="AH12"/>
  <c r="AH13"/>
  <c r="AH14"/>
  <c r="G12"/>
  <c r="G13"/>
  <c r="G14"/>
  <c r="G7"/>
  <c r="G8"/>
  <c r="G9"/>
  <c r="G10"/>
  <c r="F10"/>
  <c r="G11"/>
  <c r="F11"/>
  <c r="D7"/>
  <c r="D8"/>
  <c r="D9"/>
  <c r="D10"/>
  <c r="C10"/>
  <c r="D11"/>
  <c r="C11"/>
  <c r="D12"/>
  <c r="D13"/>
  <c r="D14"/>
  <c r="J7"/>
  <c r="J8"/>
  <c r="J9"/>
  <c r="J10"/>
  <c r="I10"/>
  <c r="J11"/>
  <c r="I11"/>
  <c r="J12"/>
  <c r="J13"/>
  <c r="J14"/>
  <c r="M7"/>
  <c r="M8"/>
  <c r="M9"/>
  <c r="M10"/>
  <c r="L10"/>
  <c r="M11"/>
  <c r="L11"/>
  <c r="M12"/>
  <c r="M13"/>
  <c r="M14"/>
  <c r="P7"/>
  <c r="P8"/>
  <c r="P9"/>
  <c r="P10"/>
  <c r="O10"/>
  <c r="P11"/>
  <c r="O11"/>
  <c r="P12"/>
  <c r="P13"/>
  <c r="P14"/>
  <c r="S7"/>
  <c r="S8"/>
  <c r="S9"/>
  <c r="S10"/>
  <c r="R10"/>
  <c r="S11"/>
  <c r="R11"/>
  <c r="S12"/>
  <c r="S13"/>
  <c r="S14"/>
  <c r="V7"/>
  <c r="V8"/>
  <c r="V9"/>
  <c r="V10"/>
  <c r="V11"/>
  <c r="V12"/>
  <c r="V13"/>
  <c r="V14"/>
  <c r="Y7"/>
  <c r="Y8"/>
  <c r="Y9"/>
  <c r="Y10"/>
  <c r="Y11"/>
  <c r="Y12"/>
  <c r="Y13"/>
  <c r="Y14"/>
  <c r="AB7"/>
  <c r="AB8"/>
  <c r="AB9"/>
  <c r="AB10"/>
  <c r="AB11"/>
  <c r="AB12"/>
  <c r="AB13"/>
  <c r="AB14"/>
  <c r="AE7"/>
  <c r="AE8"/>
  <c r="AE9"/>
  <c r="AE10"/>
  <c r="AE11"/>
  <c r="AE12"/>
  <c r="AE13"/>
  <c r="AE14"/>
  <c r="AK7"/>
  <c r="AK8"/>
  <c r="AK9"/>
  <c r="AK10"/>
  <c r="AK11"/>
  <c r="AK12"/>
  <c r="AK13"/>
  <c r="AK14"/>
  <c r="AN7"/>
  <c r="AN8"/>
  <c r="AN9"/>
  <c r="AN10"/>
  <c r="AN11"/>
  <c r="AM11"/>
  <c r="AN12"/>
  <c r="AN13"/>
  <c r="AN14"/>
  <c r="AQ7"/>
  <c r="AQ8"/>
  <c r="AQ9"/>
  <c r="AQ10"/>
  <c r="AQ11"/>
  <c r="AQ12"/>
  <c r="AQ13"/>
  <c r="AQ14"/>
  <c r="AT7"/>
  <c r="AT8"/>
  <c r="AT9"/>
  <c r="AT10"/>
  <c r="AT11"/>
  <c r="AT12"/>
  <c r="AT13"/>
  <c r="AT14"/>
  <c r="AX50" i="2"/>
  <c r="E50" i="14" s="1"/>
  <c r="E52" s="1"/>
  <c r="E42" i="13"/>
  <c r="N42" i="14"/>
  <c r="N44" s="1"/>
  <c r="D7" i="12"/>
  <c r="C7"/>
  <c r="D8"/>
  <c r="C8"/>
  <c r="D9"/>
  <c r="C9"/>
  <c r="D10"/>
  <c r="C10"/>
  <c r="D11"/>
  <c r="C11"/>
  <c r="E11" s="1"/>
  <c r="D12"/>
  <c r="C12"/>
  <c r="D13"/>
  <c r="C13"/>
  <c r="D14"/>
  <c r="C14"/>
  <c r="C38"/>
  <c r="E52"/>
  <c r="C53"/>
  <c r="C58" s="1"/>
  <c r="E58" s="1"/>
  <c r="C54"/>
  <c r="I53"/>
  <c r="I58" s="1"/>
  <c r="K58" s="1"/>
  <c r="L53"/>
  <c r="U53" s="1"/>
  <c r="AJ53"/>
  <c r="AJ58" s="1"/>
  <c r="AL58" s="1"/>
  <c r="AS53"/>
  <c r="AS58" s="1"/>
  <c r="AU58" s="1"/>
  <c r="L54"/>
  <c r="L59" s="1"/>
  <c r="G42"/>
  <c r="E44"/>
  <c r="E45" s="1"/>
  <c r="E46" s="1"/>
  <c r="AH7"/>
  <c r="AP7"/>
  <c r="AH8"/>
  <c r="E106" i="1"/>
  <c r="AP8" i="12" s="1"/>
  <c r="AH9"/>
  <c r="E107" i="1"/>
  <c r="AJ9" i="12" s="1"/>
  <c r="AH10"/>
  <c r="E108" i="1"/>
  <c r="AS10" i="12" s="1"/>
  <c r="AH11"/>
  <c r="E109" i="1"/>
  <c r="AS11" i="12" s="1"/>
  <c r="AH12"/>
  <c r="E110" i="1"/>
  <c r="AJ12" i="12" s="1"/>
  <c r="AH13"/>
  <c r="E111" i="1"/>
  <c r="X13" i="12" s="1"/>
  <c r="AH14"/>
  <c r="E112" i="1"/>
  <c r="X14" i="12" s="1"/>
  <c r="AG38"/>
  <c r="G14"/>
  <c r="G13"/>
  <c r="F13"/>
  <c r="G12"/>
  <c r="G11"/>
  <c r="F11"/>
  <c r="G10"/>
  <c r="G9"/>
  <c r="G7"/>
  <c r="F14"/>
  <c r="F7"/>
  <c r="H7" s="1"/>
  <c r="G8"/>
  <c r="F8"/>
  <c r="F9"/>
  <c r="F12"/>
  <c r="F10"/>
  <c r="AT7"/>
  <c r="AQ7"/>
  <c r="AN7"/>
  <c r="AK7"/>
  <c r="AE7"/>
  <c r="AB7"/>
  <c r="Y7"/>
  <c r="X7"/>
  <c r="V7"/>
  <c r="S7"/>
  <c r="R7"/>
  <c r="P7"/>
  <c r="O7"/>
  <c r="M7"/>
  <c r="L7"/>
  <c r="J7"/>
  <c r="I7"/>
  <c r="AT12"/>
  <c r="AS12"/>
  <c r="AQ12"/>
  <c r="AP12"/>
  <c r="AN12"/>
  <c r="AK12"/>
  <c r="AE12"/>
  <c r="AB12"/>
  <c r="Y12"/>
  <c r="V12"/>
  <c r="S12"/>
  <c r="R12"/>
  <c r="P12"/>
  <c r="O12"/>
  <c r="M12"/>
  <c r="L12"/>
  <c r="J12"/>
  <c r="I12"/>
  <c r="AT13"/>
  <c r="AQ13"/>
  <c r="AN13"/>
  <c r="AK13"/>
  <c r="AE13"/>
  <c r="AB13"/>
  <c r="Y13"/>
  <c r="V13"/>
  <c r="S13"/>
  <c r="R13"/>
  <c r="P13"/>
  <c r="O13"/>
  <c r="M13"/>
  <c r="L13"/>
  <c r="J13"/>
  <c r="I13"/>
  <c r="AT10"/>
  <c r="AQ10"/>
  <c r="AN10"/>
  <c r="AK10"/>
  <c r="AE10"/>
  <c r="AB10"/>
  <c r="Y10"/>
  <c r="V10"/>
  <c r="S10"/>
  <c r="R10"/>
  <c r="P10"/>
  <c r="O10"/>
  <c r="M10"/>
  <c r="L10"/>
  <c r="J10"/>
  <c r="I10"/>
  <c r="AT14"/>
  <c r="AQ14"/>
  <c r="AP14"/>
  <c r="AN14"/>
  <c r="AM14"/>
  <c r="AK14"/>
  <c r="AJ14"/>
  <c r="AE14"/>
  <c r="AD14"/>
  <c r="AB14"/>
  <c r="Y14"/>
  <c r="V14"/>
  <c r="S14"/>
  <c r="R14"/>
  <c r="P14"/>
  <c r="O14"/>
  <c r="M14"/>
  <c r="L14"/>
  <c r="J14"/>
  <c r="I14"/>
  <c r="AT11"/>
  <c r="AQ11"/>
  <c r="AN11"/>
  <c r="AK11"/>
  <c r="AE11"/>
  <c r="AB11"/>
  <c r="Y11"/>
  <c r="V11"/>
  <c r="S11"/>
  <c r="R11"/>
  <c r="P11"/>
  <c r="O11"/>
  <c r="M11"/>
  <c r="L11"/>
  <c r="J11"/>
  <c r="I11"/>
  <c r="AT8"/>
  <c r="AQ8"/>
  <c r="AN8"/>
  <c r="AK8"/>
  <c r="AE8"/>
  <c r="AB8"/>
  <c r="Y8"/>
  <c r="V8"/>
  <c r="S8"/>
  <c r="R8"/>
  <c r="P8"/>
  <c r="O8"/>
  <c r="M8"/>
  <c r="L8"/>
  <c r="J8"/>
  <c r="I8"/>
  <c r="AT9"/>
  <c r="AQ9"/>
  <c r="AN9"/>
  <c r="AK9"/>
  <c r="AE9"/>
  <c r="AB9"/>
  <c r="Y9"/>
  <c r="V9"/>
  <c r="S9"/>
  <c r="R9"/>
  <c r="P9"/>
  <c r="O9"/>
  <c r="M9"/>
  <c r="L9"/>
  <c r="J9"/>
  <c r="I9"/>
  <c r="F38"/>
  <c r="I38"/>
  <c r="L38"/>
  <c r="O38"/>
  <c r="R38"/>
  <c r="U38"/>
  <c r="X38"/>
  <c r="AA38"/>
  <c r="AD38"/>
  <c r="AJ38"/>
  <c r="AM38"/>
  <c r="AP38"/>
  <c r="AS38"/>
  <c r="C63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AX50"/>
  <c r="AX52" s="1"/>
  <c r="C65"/>
  <c r="F65" s="1"/>
  <c r="I65" s="1"/>
  <c r="L65" s="1"/>
  <c r="O65" s="1"/>
  <c r="R65" s="1"/>
  <c r="U65" s="1"/>
  <c r="X65" s="1"/>
  <c r="AA65" s="1"/>
  <c r="AD65" s="1"/>
  <c r="AG65" s="1"/>
  <c r="AJ65" s="1"/>
  <c r="AM65" s="1"/>
  <c r="AP65" s="1"/>
  <c r="AS65" s="1"/>
  <c r="C64"/>
  <c r="F64" s="1"/>
  <c r="I64" s="1"/>
  <c r="Z50" i="14"/>
  <c r="Z44"/>
  <c r="Z57"/>
  <c r="AC57" s="1"/>
  <c r="X63"/>
  <c r="X65"/>
  <c r="G10" i="6"/>
  <c r="E42" i="14" s="1"/>
  <c r="E44" s="1"/>
  <c r="H44"/>
  <c r="F10" i="6"/>
  <c r="E44" i="2" s="1"/>
  <c r="E45" s="1"/>
  <c r="E46" s="1"/>
  <c r="D7" i="8"/>
  <c r="C7"/>
  <c r="D8"/>
  <c r="C8"/>
  <c r="D9"/>
  <c r="C9"/>
  <c r="D10"/>
  <c r="C10"/>
  <c r="D11"/>
  <c r="C11"/>
  <c r="D12"/>
  <c r="C12"/>
  <c r="D13"/>
  <c r="C13"/>
  <c r="D14"/>
  <c r="C14"/>
  <c r="D15"/>
  <c r="C15"/>
  <c r="D16"/>
  <c r="C16"/>
  <c r="D17"/>
  <c r="C17"/>
  <c r="D18"/>
  <c r="C18"/>
  <c r="D19"/>
  <c r="C19"/>
  <c r="D20"/>
  <c r="C20"/>
  <c r="D21"/>
  <c r="C21"/>
  <c r="D22"/>
  <c r="C22"/>
  <c r="D23"/>
  <c r="C23"/>
  <c r="E23" s="1"/>
  <c r="D24"/>
  <c r="C24"/>
  <c r="G7"/>
  <c r="F7"/>
  <c r="G8"/>
  <c r="F8"/>
  <c r="G9"/>
  <c r="F9"/>
  <c r="G10"/>
  <c r="F10"/>
  <c r="G11"/>
  <c r="F11"/>
  <c r="G12"/>
  <c r="F12"/>
  <c r="G13"/>
  <c r="F13"/>
  <c r="G14"/>
  <c r="F14"/>
  <c r="G15"/>
  <c r="F15"/>
  <c r="G16"/>
  <c r="F16"/>
  <c r="G17"/>
  <c r="F17"/>
  <c r="G18"/>
  <c r="F18"/>
  <c r="G19"/>
  <c r="F19"/>
  <c r="G20"/>
  <c r="F20"/>
  <c r="G21"/>
  <c r="F21"/>
  <c r="G22"/>
  <c r="F22"/>
  <c r="G23"/>
  <c r="F23"/>
  <c r="G24"/>
  <c r="F24"/>
  <c r="J7"/>
  <c r="I7"/>
  <c r="J8"/>
  <c r="I8"/>
  <c r="J9"/>
  <c r="I9"/>
  <c r="J10"/>
  <c r="I10"/>
  <c r="J11"/>
  <c r="I11"/>
  <c r="J12"/>
  <c r="I12"/>
  <c r="J13"/>
  <c r="I13"/>
  <c r="J14"/>
  <c r="I14"/>
  <c r="J15"/>
  <c r="I15"/>
  <c r="J16"/>
  <c r="I16"/>
  <c r="J17"/>
  <c r="I17"/>
  <c r="J18"/>
  <c r="I18"/>
  <c r="J19"/>
  <c r="I19"/>
  <c r="J20"/>
  <c r="I20"/>
  <c r="J21"/>
  <c r="I21"/>
  <c r="J22"/>
  <c r="I22"/>
  <c r="J23"/>
  <c r="I23"/>
  <c r="J24"/>
  <c r="I24"/>
  <c r="M7"/>
  <c r="L7"/>
  <c r="M8"/>
  <c r="L8"/>
  <c r="M9"/>
  <c r="L9"/>
  <c r="M10"/>
  <c r="L10"/>
  <c r="M11"/>
  <c r="L11"/>
  <c r="M12"/>
  <c r="L12"/>
  <c r="M13"/>
  <c r="L13"/>
  <c r="M14"/>
  <c r="L14"/>
  <c r="M15"/>
  <c r="L15"/>
  <c r="M16"/>
  <c r="L16"/>
  <c r="M17"/>
  <c r="L17"/>
  <c r="M18"/>
  <c r="L18"/>
  <c r="M19"/>
  <c r="L19"/>
  <c r="M20"/>
  <c r="L20"/>
  <c r="M21"/>
  <c r="L21"/>
  <c r="M22"/>
  <c r="L22"/>
  <c r="N22"/>
  <c r="M23"/>
  <c r="L23"/>
  <c r="M24"/>
  <c r="L24"/>
  <c r="P7"/>
  <c r="O7"/>
  <c r="P8"/>
  <c r="O8"/>
  <c r="Q8" s="1"/>
  <c r="P9"/>
  <c r="O9"/>
  <c r="Q9" s="1"/>
  <c r="P10"/>
  <c r="O10"/>
  <c r="P11"/>
  <c r="O11"/>
  <c r="P12"/>
  <c r="O12"/>
  <c r="Q12" s="1"/>
  <c r="P13"/>
  <c r="O13"/>
  <c r="P14"/>
  <c r="O14"/>
  <c r="P15"/>
  <c r="O15"/>
  <c r="P16"/>
  <c r="O16"/>
  <c r="P17"/>
  <c r="O17"/>
  <c r="P18"/>
  <c r="O18"/>
  <c r="P19"/>
  <c r="O19"/>
  <c r="Q19" s="1"/>
  <c r="P20"/>
  <c r="O20"/>
  <c r="P21"/>
  <c r="O21"/>
  <c r="P22"/>
  <c r="O22"/>
  <c r="P23"/>
  <c r="O23"/>
  <c r="P24"/>
  <c r="O24"/>
  <c r="S7"/>
  <c r="R7"/>
  <c r="S8"/>
  <c r="R8"/>
  <c r="S9"/>
  <c r="R9"/>
  <c r="S10"/>
  <c r="R10"/>
  <c r="S11"/>
  <c r="R11"/>
  <c r="S12"/>
  <c r="R12"/>
  <c r="S13"/>
  <c r="R13"/>
  <c r="S14"/>
  <c r="R14"/>
  <c r="S15"/>
  <c r="R15"/>
  <c r="S16"/>
  <c r="R16"/>
  <c r="S17"/>
  <c r="R17"/>
  <c r="S18"/>
  <c r="R18"/>
  <c r="S19"/>
  <c r="R19"/>
  <c r="S20"/>
  <c r="R20"/>
  <c r="S21"/>
  <c r="R21"/>
  <c r="T21" s="1"/>
  <c r="S22"/>
  <c r="R22"/>
  <c r="S23"/>
  <c r="R23"/>
  <c r="S24"/>
  <c r="R24"/>
  <c r="V7"/>
  <c r="AA7"/>
  <c r="V8"/>
  <c r="U8"/>
  <c r="V9"/>
  <c r="AM9"/>
  <c r="V10"/>
  <c r="U10"/>
  <c r="V11"/>
  <c r="E33" i="1"/>
  <c r="X11" i="8" s="1"/>
  <c r="V12"/>
  <c r="E34" i="1"/>
  <c r="U12" i="8" s="1"/>
  <c r="V13"/>
  <c r="E35" i="1"/>
  <c r="AS13" i="8" s="1"/>
  <c r="V14"/>
  <c r="E36" i="1"/>
  <c r="U14" i="8" s="1"/>
  <c r="V15"/>
  <c r="E37" i="1"/>
  <c r="AP15" i="8" s="1"/>
  <c r="V16"/>
  <c r="E38" i="1"/>
  <c r="U16" i="8" s="1"/>
  <c r="V17"/>
  <c r="E39" i="1"/>
  <c r="AM17" i="8" s="1"/>
  <c r="V18"/>
  <c r="E40" i="1"/>
  <c r="U18" i="8" s="1"/>
  <c r="V19"/>
  <c r="E41" i="1"/>
  <c r="AA19" i="8" s="1"/>
  <c r="V20"/>
  <c r="E42" i="1"/>
  <c r="U20" i="8" s="1"/>
  <c r="V21"/>
  <c r="E43" i="1"/>
  <c r="AS21" i="8" s="1"/>
  <c r="V22"/>
  <c r="E44" i="1"/>
  <c r="U22" i="8" s="1"/>
  <c r="V23"/>
  <c r="E45" i="1"/>
  <c r="AD23" i="8" s="1"/>
  <c r="V24"/>
  <c r="E46" i="1"/>
  <c r="U24" i="8" s="1"/>
  <c r="Y7"/>
  <c r="X7"/>
  <c r="Y8"/>
  <c r="Y9"/>
  <c r="Y10"/>
  <c r="Y11"/>
  <c r="Y12"/>
  <c r="Y13"/>
  <c r="Y14"/>
  <c r="Y15"/>
  <c r="Y16"/>
  <c r="Y17"/>
  <c r="Y18"/>
  <c r="Y19"/>
  <c r="Y20"/>
  <c r="Y21"/>
  <c r="Y22"/>
  <c r="Y23"/>
  <c r="Y24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E7"/>
  <c r="AE8"/>
  <c r="AE9"/>
  <c r="AE10"/>
  <c r="AE11"/>
  <c r="AE12"/>
  <c r="AE13"/>
  <c r="AE14"/>
  <c r="AE15"/>
  <c r="AE16"/>
  <c r="AE17"/>
  <c r="AE18"/>
  <c r="AE19"/>
  <c r="AE20"/>
  <c r="AD20"/>
  <c r="AE21"/>
  <c r="AE22"/>
  <c r="AE23"/>
  <c r="AE24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Q7"/>
  <c r="AQ8"/>
  <c r="AQ9"/>
  <c r="AQ10"/>
  <c r="AQ11"/>
  <c r="AQ12"/>
  <c r="AP12"/>
  <c r="AQ13"/>
  <c r="AQ14"/>
  <c r="AW14" s="1"/>
  <c r="AQ15"/>
  <c r="AQ16"/>
  <c r="AW16" s="1"/>
  <c r="AQ17"/>
  <c r="AQ18"/>
  <c r="AQ19"/>
  <c r="AQ20"/>
  <c r="AQ21"/>
  <c r="AQ22"/>
  <c r="AQ23"/>
  <c r="AQ24"/>
  <c r="AT7"/>
  <c r="AT8"/>
  <c r="AW8" s="1"/>
  <c r="AT9"/>
  <c r="AT10"/>
  <c r="AW10" s="1"/>
  <c r="AS10"/>
  <c r="AT11"/>
  <c r="AT12"/>
  <c r="AT13"/>
  <c r="AT14"/>
  <c r="AT15"/>
  <c r="AT16"/>
  <c r="AT17"/>
  <c r="AT18"/>
  <c r="AT19"/>
  <c r="AT20"/>
  <c r="AT21"/>
  <c r="AT22"/>
  <c r="AT23"/>
  <c r="AT24"/>
  <c r="L53"/>
  <c r="U53" s="1"/>
  <c r="C38"/>
  <c r="F38"/>
  <c r="I38"/>
  <c r="L38"/>
  <c r="O38"/>
  <c r="R38"/>
  <c r="U38"/>
  <c r="L54"/>
  <c r="AG54" s="1"/>
  <c r="AG59" s="1"/>
  <c r="X38"/>
  <c r="AA38"/>
  <c r="AD38"/>
  <c r="AG38"/>
  <c r="AJ38"/>
  <c r="AM38"/>
  <c r="AP38"/>
  <c r="AS38"/>
  <c r="AX50"/>
  <c r="E52"/>
  <c r="C53"/>
  <c r="F53" s="1"/>
  <c r="AJ53"/>
  <c r="AJ58" s="1"/>
  <c r="AL58" s="1"/>
  <c r="C54"/>
  <c r="C59" s="1"/>
  <c r="AJ54"/>
  <c r="AJ59" s="1"/>
  <c r="F58"/>
  <c r="H58" s="1"/>
  <c r="F63" i="14"/>
  <c r="F65"/>
  <c r="G42" i="13"/>
  <c r="H42"/>
  <c r="H44" s="1"/>
  <c r="H45" s="1"/>
  <c r="AH7"/>
  <c r="E119" i="1"/>
  <c r="AG7" i="13" s="1"/>
  <c r="AH8"/>
  <c r="E120" i="1"/>
  <c r="AJ8" i="13" s="1"/>
  <c r="AH9"/>
  <c r="E121" i="1"/>
  <c r="AG9" i="13" s="1"/>
  <c r="AH10"/>
  <c r="E122" i="1"/>
  <c r="AJ10" i="13" s="1"/>
  <c r="AH11"/>
  <c r="E123" i="1"/>
  <c r="AG11" i="13" s="1"/>
  <c r="AH12"/>
  <c r="E124" i="1"/>
  <c r="AM12" i="13" s="1"/>
  <c r="AH13"/>
  <c r="E125" i="1"/>
  <c r="AG13" i="13" s="1"/>
  <c r="AH14"/>
  <c r="E126" i="1"/>
  <c r="AA14" i="13" s="1"/>
  <c r="C63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E44"/>
  <c r="E45" s="1"/>
  <c r="AG38"/>
  <c r="L53"/>
  <c r="AG53" s="1"/>
  <c r="AG58" s="1"/>
  <c r="AI58" s="1"/>
  <c r="L54"/>
  <c r="AG54" s="1"/>
  <c r="AG59" s="1"/>
  <c r="D7"/>
  <c r="AW7" s="1"/>
  <c r="C7"/>
  <c r="D8"/>
  <c r="C8"/>
  <c r="D9"/>
  <c r="AW9" s="1"/>
  <c r="C9"/>
  <c r="D10"/>
  <c r="C10"/>
  <c r="D11"/>
  <c r="AW11" s="1"/>
  <c r="C11"/>
  <c r="D12"/>
  <c r="C12"/>
  <c r="D13"/>
  <c r="AW13" s="1"/>
  <c r="C13"/>
  <c r="D14"/>
  <c r="C14"/>
  <c r="G7"/>
  <c r="F7"/>
  <c r="G8"/>
  <c r="F8"/>
  <c r="G9"/>
  <c r="F9"/>
  <c r="G10"/>
  <c r="F10"/>
  <c r="G11"/>
  <c r="F11"/>
  <c r="G12"/>
  <c r="F12"/>
  <c r="G13"/>
  <c r="F13"/>
  <c r="G14"/>
  <c r="F14"/>
  <c r="J7"/>
  <c r="I7"/>
  <c r="J8"/>
  <c r="I8"/>
  <c r="J9"/>
  <c r="I9"/>
  <c r="J10"/>
  <c r="I10"/>
  <c r="J11"/>
  <c r="I11"/>
  <c r="J12"/>
  <c r="I12"/>
  <c r="J13"/>
  <c r="I13"/>
  <c r="J14"/>
  <c r="I14"/>
  <c r="M7"/>
  <c r="L7"/>
  <c r="M8"/>
  <c r="L8"/>
  <c r="M9"/>
  <c r="L9"/>
  <c r="M10"/>
  <c r="L10"/>
  <c r="M11"/>
  <c r="L11"/>
  <c r="M12"/>
  <c r="L12"/>
  <c r="M13"/>
  <c r="L13"/>
  <c r="M14"/>
  <c r="L14"/>
  <c r="P7"/>
  <c r="O7"/>
  <c r="P8"/>
  <c r="O8"/>
  <c r="P9"/>
  <c r="O9"/>
  <c r="P10"/>
  <c r="O10"/>
  <c r="P11"/>
  <c r="O11"/>
  <c r="P12"/>
  <c r="O12"/>
  <c r="P13"/>
  <c r="O13"/>
  <c r="P14"/>
  <c r="O14"/>
  <c r="S7"/>
  <c r="R7"/>
  <c r="S8"/>
  <c r="R8"/>
  <c r="S9"/>
  <c r="R9"/>
  <c r="S10"/>
  <c r="R10"/>
  <c r="S11"/>
  <c r="R11"/>
  <c r="S12"/>
  <c r="R12"/>
  <c r="S13"/>
  <c r="R13"/>
  <c r="S14"/>
  <c r="R14"/>
  <c r="V7"/>
  <c r="V8"/>
  <c r="V9"/>
  <c r="V10"/>
  <c r="V11"/>
  <c r="V12"/>
  <c r="V13"/>
  <c r="U13"/>
  <c r="V14"/>
  <c r="Y7"/>
  <c r="Y8"/>
  <c r="Y9"/>
  <c r="Y10"/>
  <c r="Y11"/>
  <c r="Y12"/>
  <c r="Y13"/>
  <c r="Y14"/>
  <c r="AB7"/>
  <c r="AB8"/>
  <c r="AB9"/>
  <c r="AB10"/>
  <c r="AB11"/>
  <c r="AB12"/>
  <c r="AB13"/>
  <c r="AB14"/>
  <c r="AE7"/>
  <c r="AE8"/>
  <c r="AE9"/>
  <c r="AE10"/>
  <c r="AE11"/>
  <c r="AE12"/>
  <c r="AE13"/>
  <c r="AE14"/>
  <c r="AK7"/>
  <c r="AK8"/>
  <c r="AK9"/>
  <c r="AK10"/>
  <c r="AK11"/>
  <c r="AK12"/>
  <c r="AK13"/>
  <c r="AK14"/>
  <c r="AN7"/>
  <c r="AN8"/>
  <c r="AN9"/>
  <c r="AN10"/>
  <c r="AN11"/>
  <c r="AN12"/>
  <c r="AN13"/>
  <c r="AN14"/>
  <c r="AQ7"/>
  <c r="AQ8"/>
  <c r="AQ9"/>
  <c r="AQ10"/>
  <c r="AQ11"/>
  <c r="AQ12"/>
  <c r="AQ13"/>
  <c r="AQ14"/>
  <c r="AT7"/>
  <c r="AS7"/>
  <c r="AT8"/>
  <c r="AT9"/>
  <c r="AT10"/>
  <c r="AT11"/>
  <c r="AT12"/>
  <c r="AT13"/>
  <c r="AT14"/>
  <c r="C38"/>
  <c r="F38"/>
  <c r="I38"/>
  <c r="L38"/>
  <c r="O38"/>
  <c r="R38"/>
  <c r="U38"/>
  <c r="X38"/>
  <c r="AA38"/>
  <c r="AD38"/>
  <c r="AJ38"/>
  <c r="AM38"/>
  <c r="AP38"/>
  <c r="AS38"/>
  <c r="C53"/>
  <c r="F53" s="1"/>
  <c r="F58" s="1"/>
  <c r="H58" s="1"/>
  <c r="R53"/>
  <c r="R58" s="1"/>
  <c r="T58" s="1"/>
  <c r="AD53"/>
  <c r="AD58" s="1"/>
  <c r="AF58" s="1"/>
  <c r="AS53"/>
  <c r="AS58" s="1"/>
  <c r="AU58" s="1"/>
  <c r="C54"/>
  <c r="R54"/>
  <c r="X54"/>
  <c r="X59" s="1"/>
  <c r="AD54"/>
  <c r="AM54"/>
  <c r="AM59" s="1"/>
  <c r="AS54"/>
  <c r="L58"/>
  <c r="N58" s="1"/>
  <c r="C59"/>
  <c r="R59"/>
  <c r="AD59"/>
  <c r="AS59"/>
  <c r="AG65" i="14"/>
  <c r="AG63"/>
  <c r="D7" i="11"/>
  <c r="C7"/>
  <c r="D8"/>
  <c r="C8"/>
  <c r="D9"/>
  <c r="C9"/>
  <c r="D10"/>
  <c r="C10"/>
  <c r="D11"/>
  <c r="C11"/>
  <c r="D12"/>
  <c r="C12"/>
  <c r="D13"/>
  <c r="C13"/>
  <c r="E13" s="1"/>
  <c r="D14"/>
  <c r="C14"/>
  <c r="C38"/>
  <c r="C53"/>
  <c r="I53" s="1"/>
  <c r="C54"/>
  <c r="C58"/>
  <c r="E58" s="1"/>
  <c r="G7"/>
  <c r="F7"/>
  <c r="H7" s="1"/>
  <c r="G8"/>
  <c r="F8"/>
  <c r="G9"/>
  <c r="F9"/>
  <c r="G10"/>
  <c r="F10"/>
  <c r="G11"/>
  <c r="F11"/>
  <c r="G12"/>
  <c r="F12"/>
  <c r="G13"/>
  <c r="F13"/>
  <c r="G14"/>
  <c r="F14"/>
  <c r="F38"/>
  <c r="G42"/>
  <c r="H42" s="1"/>
  <c r="H44" s="1"/>
  <c r="J7"/>
  <c r="I7"/>
  <c r="J8"/>
  <c r="I8"/>
  <c r="J9"/>
  <c r="I9"/>
  <c r="J10"/>
  <c r="I10"/>
  <c r="J11"/>
  <c r="I11"/>
  <c r="J12"/>
  <c r="I12"/>
  <c r="J13"/>
  <c r="I13"/>
  <c r="J14"/>
  <c r="I14"/>
  <c r="I38"/>
  <c r="M7"/>
  <c r="AW7" s="1"/>
  <c r="L7"/>
  <c r="M8"/>
  <c r="L8"/>
  <c r="M9"/>
  <c r="AW9" s="1"/>
  <c r="L9"/>
  <c r="M10"/>
  <c r="L10"/>
  <c r="M11"/>
  <c r="AW11" s="1"/>
  <c r="L11"/>
  <c r="M12"/>
  <c r="L12"/>
  <c r="M13"/>
  <c r="AW13" s="1"/>
  <c r="L13"/>
  <c r="M14"/>
  <c r="L14"/>
  <c r="L38"/>
  <c r="L53"/>
  <c r="L54"/>
  <c r="L59" s="1"/>
  <c r="P7"/>
  <c r="O7"/>
  <c r="P8"/>
  <c r="O8"/>
  <c r="P9"/>
  <c r="O9"/>
  <c r="P10"/>
  <c r="O10"/>
  <c r="P11"/>
  <c r="O11"/>
  <c r="P12"/>
  <c r="O12"/>
  <c r="P13"/>
  <c r="O13"/>
  <c r="P14"/>
  <c r="O14"/>
  <c r="Q14" s="1"/>
  <c r="O38"/>
  <c r="O53"/>
  <c r="O58" s="1"/>
  <c r="Q58" s="1"/>
  <c r="S7"/>
  <c r="R7"/>
  <c r="S8"/>
  <c r="R8"/>
  <c r="S9"/>
  <c r="R9"/>
  <c r="S10"/>
  <c r="R10"/>
  <c r="S11"/>
  <c r="R11"/>
  <c r="S12"/>
  <c r="R12"/>
  <c r="S13"/>
  <c r="R13"/>
  <c r="S14"/>
  <c r="R14"/>
  <c r="R38"/>
  <c r="R53"/>
  <c r="R58" s="1"/>
  <c r="T58" s="1"/>
  <c r="V7"/>
  <c r="E91" i="1"/>
  <c r="U7" i="11" s="1"/>
  <c r="V8"/>
  <c r="E92" i="1"/>
  <c r="U8" i="11" s="1"/>
  <c r="V9"/>
  <c r="E93" i="1"/>
  <c r="U9" i="11" s="1"/>
  <c r="V10"/>
  <c r="E94" i="1"/>
  <c r="U10" i="11" s="1"/>
  <c r="V11"/>
  <c r="E95" i="1"/>
  <c r="U11" i="11" s="1"/>
  <c r="V12"/>
  <c r="E96" i="1"/>
  <c r="U12" i="11" s="1"/>
  <c r="V13"/>
  <c r="E97" i="1"/>
  <c r="U13" i="11" s="1"/>
  <c r="V14"/>
  <c r="E98" i="1"/>
  <c r="U14" i="11" s="1"/>
  <c r="U38"/>
  <c r="Y7"/>
  <c r="Y8"/>
  <c r="Y9"/>
  <c r="Y10"/>
  <c r="Y11"/>
  <c r="Y12"/>
  <c r="Y13"/>
  <c r="Y14"/>
  <c r="X38"/>
  <c r="X53"/>
  <c r="X58" s="1"/>
  <c r="Z58" s="1"/>
  <c r="AB7"/>
  <c r="AB8"/>
  <c r="AB9"/>
  <c r="AB10"/>
  <c r="AB11"/>
  <c r="AB12"/>
  <c r="AB13"/>
  <c r="AB14"/>
  <c r="AA38"/>
  <c r="AA53"/>
  <c r="AA58" s="1"/>
  <c r="AC58" s="1"/>
  <c r="AA54"/>
  <c r="AA59" s="1"/>
  <c r="AE7"/>
  <c r="AE8"/>
  <c r="AE9"/>
  <c r="AE10"/>
  <c r="AE11"/>
  <c r="AE12"/>
  <c r="AE13"/>
  <c r="AE14"/>
  <c r="AD38"/>
  <c r="AD53"/>
  <c r="AF53" s="1"/>
  <c r="AH7"/>
  <c r="AH8"/>
  <c r="AH9"/>
  <c r="AH10"/>
  <c r="AH11"/>
  <c r="AH12"/>
  <c r="AH13"/>
  <c r="AH14"/>
  <c r="AG38"/>
  <c r="AG53"/>
  <c r="AG58" s="1"/>
  <c r="AI58" s="1"/>
  <c r="AK7"/>
  <c r="AK8"/>
  <c r="AK9"/>
  <c r="AK10"/>
  <c r="AK11"/>
  <c r="AK12"/>
  <c r="AK13"/>
  <c r="AK14"/>
  <c r="AJ38"/>
  <c r="AJ53"/>
  <c r="AJ58"/>
  <c r="AL58" s="1"/>
  <c r="AN7"/>
  <c r="AN8"/>
  <c r="AN9"/>
  <c r="AN10"/>
  <c r="AN11"/>
  <c r="AN12"/>
  <c r="AN13"/>
  <c r="AN14"/>
  <c r="AM38"/>
  <c r="AM53"/>
  <c r="AM58" s="1"/>
  <c r="AO58" s="1"/>
  <c r="AQ7"/>
  <c r="AQ8"/>
  <c r="AQ9"/>
  <c r="AQ10"/>
  <c r="AQ11"/>
  <c r="AQ12"/>
  <c r="AQ13"/>
  <c r="AQ14"/>
  <c r="AP38"/>
  <c r="AP53"/>
  <c r="AP58" s="1"/>
  <c r="AR58" s="1"/>
  <c r="AT7"/>
  <c r="AT8"/>
  <c r="AT9"/>
  <c r="AT10"/>
  <c r="AT11"/>
  <c r="AT12"/>
  <c r="AT13"/>
  <c r="AT14"/>
  <c r="AS38"/>
  <c r="AS53"/>
  <c r="AS58" s="1"/>
  <c r="AU58" s="1"/>
  <c r="C63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AX57"/>
  <c r="C65"/>
  <c r="F65" s="1"/>
  <c r="I65" s="1"/>
  <c r="L65" s="1"/>
  <c r="O65" s="1"/>
  <c r="R65" s="1"/>
  <c r="U65" s="1"/>
  <c r="X65" s="1"/>
  <c r="AA65" s="1"/>
  <c r="AD65" s="1"/>
  <c r="AG65" s="1"/>
  <c r="AJ65" s="1"/>
  <c r="AM65" s="1"/>
  <c r="AP65" s="1"/>
  <c r="AS65" s="1"/>
  <c r="C7" i="10"/>
  <c r="C8"/>
  <c r="C9"/>
  <c r="C12"/>
  <c r="C13"/>
  <c r="C14"/>
  <c r="C38"/>
  <c r="C53"/>
  <c r="E53" s="1"/>
  <c r="C54"/>
  <c r="F54" s="1"/>
  <c r="F59" s="1"/>
  <c r="F7"/>
  <c r="H7" s="1"/>
  <c r="F8"/>
  <c r="H8" s="1"/>
  <c r="F9"/>
  <c r="H9" s="1"/>
  <c r="F12"/>
  <c r="H12" s="1"/>
  <c r="F13"/>
  <c r="H13" s="1"/>
  <c r="F14"/>
  <c r="H14" s="1"/>
  <c r="F38"/>
  <c r="F53"/>
  <c r="F58" s="1"/>
  <c r="H58" s="1"/>
  <c r="G42"/>
  <c r="H42"/>
  <c r="I7"/>
  <c r="K7" s="1"/>
  <c r="I8"/>
  <c r="K8" s="1"/>
  <c r="I9"/>
  <c r="K9" s="1"/>
  <c r="I12"/>
  <c r="K12" s="1"/>
  <c r="I13"/>
  <c r="K13" s="1"/>
  <c r="I14"/>
  <c r="K14" s="1"/>
  <c r="I38"/>
  <c r="L7"/>
  <c r="L8"/>
  <c r="L9"/>
  <c r="L12"/>
  <c r="L13"/>
  <c r="L14"/>
  <c r="L38"/>
  <c r="L53"/>
  <c r="L58" s="1"/>
  <c r="N58" s="1"/>
  <c r="L54"/>
  <c r="O7"/>
  <c r="Q7" s="1"/>
  <c r="O8"/>
  <c r="Q8" s="1"/>
  <c r="O9"/>
  <c r="Q9" s="1"/>
  <c r="O12"/>
  <c r="Q12" s="1"/>
  <c r="O13"/>
  <c r="Q13" s="1"/>
  <c r="O14"/>
  <c r="Q14" s="1"/>
  <c r="O38"/>
  <c r="R7"/>
  <c r="R8"/>
  <c r="R9"/>
  <c r="R12"/>
  <c r="R13"/>
  <c r="R14"/>
  <c r="R38"/>
  <c r="R53"/>
  <c r="R58" s="1"/>
  <c r="T58" s="1"/>
  <c r="U7"/>
  <c r="W7" s="1"/>
  <c r="U8"/>
  <c r="W8" s="1"/>
  <c r="E82" i="1"/>
  <c r="U12" i="10" s="1"/>
  <c r="W12" s="1"/>
  <c r="E83" i="1"/>
  <c r="E84"/>
  <c r="U14" i="10" s="1"/>
  <c r="W14" s="1"/>
  <c r="U38"/>
  <c r="X38"/>
  <c r="AA38"/>
  <c r="AD8"/>
  <c r="AD38"/>
  <c r="AD54"/>
  <c r="AD59" s="1"/>
  <c r="AG38"/>
  <c r="AJ7"/>
  <c r="AL7" s="1"/>
  <c r="AJ8"/>
  <c r="AL8" s="1"/>
  <c r="AJ14"/>
  <c r="AL14" s="1"/>
  <c r="AJ38"/>
  <c r="AJ53"/>
  <c r="AJ58" s="1"/>
  <c r="AL58" s="1"/>
  <c r="AM38"/>
  <c r="AP7"/>
  <c r="AR7" s="1"/>
  <c r="AP8"/>
  <c r="AR8" s="1"/>
  <c r="AP38"/>
  <c r="AS38"/>
  <c r="AS53"/>
  <c r="AS58" s="1"/>
  <c r="AU58" s="1"/>
  <c r="AX52"/>
  <c r="C63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C65"/>
  <c r="F65" s="1"/>
  <c r="C65" i="13"/>
  <c r="F65" s="1"/>
  <c r="I65" s="1"/>
  <c r="L65" s="1"/>
  <c r="O65" s="1"/>
  <c r="R65" s="1"/>
  <c r="U65" s="1"/>
  <c r="X65" s="1"/>
  <c r="AA65" s="1"/>
  <c r="AD65" s="1"/>
  <c r="AG65" s="1"/>
  <c r="AJ65" s="1"/>
  <c r="AM65" s="1"/>
  <c r="AP65" s="1"/>
  <c r="AS65" s="1"/>
  <c r="G42" i="9"/>
  <c r="H42" s="1"/>
  <c r="H44"/>
  <c r="H45" s="1"/>
  <c r="H46" s="1"/>
  <c r="H47" s="1"/>
  <c r="C63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C65"/>
  <c r="F65" s="1"/>
  <c r="I65" s="1"/>
  <c r="L65" s="1"/>
  <c r="O65" s="1"/>
  <c r="R65" s="1"/>
  <c r="U65" s="1"/>
  <c r="X65" s="1"/>
  <c r="AA65" s="1"/>
  <c r="AD65" s="1"/>
  <c r="AG65" s="1"/>
  <c r="AJ65" s="1"/>
  <c r="AM65" s="1"/>
  <c r="AP65" s="1"/>
  <c r="AS65" s="1"/>
  <c r="C63" i="8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C65"/>
  <c r="F65" s="1"/>
  <c r="I65" s="1"/>
  <c r="L65" s="1"/>
  <c r="O65" s="1"/>
  <c r="R65" s="1"/>
  <c r="U65" s="1"/>
  <c r="X65" s="1"/>
  <c r="AA65" s="1"/>
  <c r="AD65" s="1"/>
  <c r="AG65" s="1"/>
  <c r="AJ65" s="1"/>
  <c r="AM65" s="1"/>
  <c r="AP65" s="1"/>
  <c r="AS65" s="1"/>
  <c r="H52" i="2"/>
  <c r="H42"/>
  <c r="H44"/>
  <c r="H45" s="1"/>
  <c r="H46" s="1"/>
  <c r="K52"/>
  <c r="K42"/>
  <c r="K44" s="1"/>
  <c r="K45" s="1"/>
  <c r="K46" s="1"/>
  <c r="N52"/>
  <c r="N53" s="1"/>
  <c r="N54" s="1"/>
  <c r="N42"/>
  <c r="N44"/>
  <c r="N45" s="1"/>
  <c r="N46" s="1"/>
  <c r="Q52"/>
  <c r="Q53" s="1"/>
  <c r="Q42"/>
  <c r="Q44" s="1"/>
  <c r="Q45" s="1"/>
  <c r="Q46" s="1"/>
  <c r="T52"/>
  <c r="T42"/>
  <c r="T44"/>
  <c r="T45" s="1"/>
  <c r="T46" s="1"/>
  <c r="W52"/>
  <c r="W53" s="1"/>
  <c r="W42"/>
  <c r="W44" s="1"/>
  <c r="W45" s="1"/>
  <c r="W46" s="1"/>
  <c r="Z52"/>
  <c r="Z42"/>
  <c r="Z44"/>
  <c r="Z45" s="1"/>
  <c r="Z46" s="1"/>
  <c r="AC52"/>
  <c r="AC53" s="1"/>
  <c r="AC42"/>
  <c r="AC44" s="1"/>
  <c r="AC45" s="1"/>
  <c r="AC46" s="1"/>
  <c r="AF52"/>
  <c r="AF42"/>
  <c r="AF44"/>
  <c r="AF45" s="1"/>
  <c r="AF46" s="1"/>
  <c r="AI52"/>
  <c r="AI42"/>
  <c r="AI44" s="1"/>
  <c r="AI45" s="1"/>
  <c r="AI46" s="1"/>
  <c r="AL52"/>
  <c r="AL53" s="1"/>
  <c r="AL42"/>
  <c r="AL44"/>
  <c r="AL45" s="1"/>
  <c r="AL46" s="1"/>
  <c r="AO52"/>
  <c r="AO42"/>
  <c r="AO44" s="1"/>
  <c r="AO45" s="1"/>
  <c r="AO46" s="1"/>
  <c r="AR52"/>
  <c r="AR53" s="1"/>
  <c r="AR42"/>
  <c r="AR44"/>
  <c r="AR45" s="1"/>
  <c r="AR46" s="1"/>
  <c r="AU52"/>
  <c r="AU42"/>
  <c r="AU44" s="1"/>
  <c r="AU45" s="1"/>
  <c r="AX52"/>
  <c r="AX42"/>
  <c r="AX44" s="1"/>
  <c r="C63"/>
  <c r="F63" s="1"/>
  <c r="I63" s="1"/>
  <c r="L63" s="1"/>
  <c r="O63" s="1"/>
  <c r="R63" s="1"/>
  <c r="U63" s="1"/>
  <c r="X63" s="1"/>
  <c r="AA63" s="1"/>
  <c r="AD63" s="1"/>
  <c r="AG63" s="1"/>
  <c r="AJ63" s="1"/>
  <c r="AM63" s="1"/>
  <c r="AP63" s="1"/>
  <c r="AS63" s="1"/>
  <c r="C65"/>
  <c r="F65" s="1"/>
  <c r="I65" s="1"/>
  <c r="L65" s="1"/>
  <c r="O65" s="1"/>
  <c r="R65" s="1"/>
  <c r="U65" s="1"/>
  <c r="X65" s="1"/>
  <c r="AA65" s="1"/>
  <c r="AD65" s="1"/>
  <c r="AG65" s="1"/>
  <c r="AJ65" s="1"/>
  <c r="AM65" s="1"/>
  <c r="AP65" s="1"/>
  <c r="AS65" s="1"/>
  <c r="C30" i="11"/>
  <c r="E15" i="13"/>
  <c r="E16"/>
  <c r="E17"/>
  <c r="E18"/>
  <c r="E19"/>
  <c r="E20"/>
  <c r="E21"/>
  <c r="E22"/>
  <c r="E23"/>
  <c r="E24"/>
  <c r="H15"/>
  <c r="H16"/>
  <c r="H17"/>
  <c r="H18"/>
  <c r="H19"/>
  <c r="H20"/>
  <c r="H21"/>
  <c r="H22"/>
  <c r="H23"/>
  <c r="H24"/>
  <c r="K15"/>
  <c r="K16"/>
  <c r="K17"/>
  <c r="K18"/>
  <c r="K19"/>
  <c r="K20"/>
  <c r="K21"/>
  <c r="K22"/>
  <c r="K23"/>
  <c r="K24"/>
  <c r="N15"/>
  <c r="N16"/>
  <c r="N17"/>
  <c r="N18"/>
  <c r="N19"/>
  <c r="N20"/>
  <c r="N21"/>
  <c r="N22"/>
  <c r="N23"/>
  <c r="N24"/>
  <c r="Q15"/>
  <c r="Q16"/>
  <c r="Q17"/>
  <c r="Q18"/>
  <c r="Q19"/>
  <c r="Q20"/>
  <c r="Q21"/>
  <c r="Q22"/>
  <c r="Q23"/>
  <c r="Q24"/>
  <c r="T15"/>
  <c r="T16"/>
  <c r="T17"/>
  <c r="T18"/>
  <c r="T19"/>
  <c r="T20"/>
  <c r="T21"/>
  <c r="T22"/>
  <c r="T23"/>
  <c r="T24"/>
  <c r="W15"/>
  <c r="W16"/>
  <c r="W17"/>
  <c r="W18"/>
  <c r="W19"/>
  <c r="W20"/>
  <c r="W21"/>
  <c r="W22"/>
  <c r="W23"/>
  <c r="W24"/>
  <c r="Z15"/>
  <c r="Z16"/>
  <c r="Z17"/>
  <c r="Z18"/>
  <c r="Z19"/>
  <c r="Z20"/>
  <c r="Z21"/>
  <c r="Z22"/>
  <c r="Z23"/>
  <c r="Z24"/>
  <c r="AC15"/>
  <c r="AC16"/>
  <c r="AC17"/>
  <c r="AC18"/>
  <c r="AC19"/>
  <c r="AC20"/>
  <c r="AC21"/>
  <c r="AC22"/>
  <c r="AC23"/>
  <c r="AC24"/>
  <c r="AF15"/>
  <c r="AF16"/>
  <c r="AF17"/>
  <c r="AF18"/>
  <c r="AF19"/>
  <c r="AF20"/>
  <c r="AF21"/>
  <c r="AF22"/>
  <c r="AF23"/>
  <c r="AF24"/>
  <c r="AI15"/>
  <c r="AI16"/>
  <c r="AI17"/>
  <c r="AI18"/>
  <c r="AI19"/>
  <c r="AI20"/>
  <c r="AI21"/>
  <c r="AI22"/>
  <c r="AI23"/>
  <c r="AI24"/>
  <c r="AL15"/>
  <c r="AL16"/>
  <c r="AL17"/>
  <c r="AL18"/>
  <c r="AL19"/>
  <c r="AL20"/>
  <c r="AL21"/>
  <c r="AL22"/>
  <c r="AL23"/>
  <c r="AL24"/>
  <c r="AO15"/>
  <c r="AO16"/>
  <c r="AO17"/>
  <c r="AO18"/>
  <c r="AO19"/>
  <c r="AO20"/>
  <c r="AO21"/>
  <c r="AO22"/>
  <c r="AO23"/>
  <c r="AO24"/>
  <c r="AR15"/>
  <c r="AR16"/>
  <c r="AR17"/>
  <c r="AR18"/>
  <c r="AR19"/>
  <c r="AR20"/>
  <c r="AR21"/>
  <c r="AR22"/>
  <c r="AR23"/>
  <c r="AR24"/>
  <c r="AU15"/>
  <c r="AU16"/>
  <c r="AX16" s="1"/>
  <c r="AV16" s="1"/>
  <c r="AU17"/>
  <c r="AU18"/>
  <c r="AX18" s="1"/>
  <c r="AV18" s="1"/>
  <c r="AU19"/>
  <c r="AU20"/>
  <c r="AX20" s="1"/>
  <c r="AV20" s="1"/>
  <c r="AU21"/>
  <c r="AU22"/>
  <c r="AX22" s="1"/>
  <c r="AV22" s="1"/>
  <c r="AU23"/>
  <c r="AU24"/>
  <c r="AX24"/>
  <c r="AV24" s="1"/>
  <c r="AI52"/>
  <c r="AX15"/>
  <c r="AX17"/>
  <c r="AX19"/>
  <c r="AX21"/>
  <c r="AX23"/>
  <c r="AX50"/>
  <c r="AI50" i="14" s="1"/>
  <c r="AI52" s="1"/>
  <c r="E52" i="13"/>
  <c r="H52"/>
  <c r="K52"/>
  <c r="N52"/>
  <c r="N53"/>
  <c r="Q52"/>
  <c r="T52"/>
  <c r="T53"/>
  <c r="T54" s="1"/>
  <c r="W52"/>
  <c r="Z52"/>
  <c r="AC52"/>
  <c r="AF52"/>
  <c r="AL52"/>
  <c r="AO52"/>
  <c r="AR52"/>
  <c r="AU52"/>
  <c r="AU53"/>
  <c r="AU54" s="1"/>
  <c r="K42"/>
  <c r="N42"/>
  <c r="N44"/>
  <c r="N45" s="1"/>
  <c r="N46" s="1"/>
  <c r="Q42"/>
  <c r="T42"/>
  <c r="T44"/>
  <c r="W42"/>
  <c r="Z42"/>
  <c r="AC42"/>
  <c r="AF42"/>
  <c r="AI42"/>
  <c r="AL42"/>
  <c r="AL44" s="1"/>
  <c r="AO42"/>
  <c r="AR42"/>
  <c r="AR44"/>
  <c r="AU42"/>
  <c r="K44"/>
  <c r="K45" s="1"/>
  <c r="Q44"/>
  <c r="Q45"/>
  <c r="Q46" s="1"/>
  <c r="Q47" s="1"/>
  <c r="W44"/>
  <c r="W45" s="1"/>
  <c r="AI44"/>
  <c r="AI45"/>
  <c r="Z44"/>
  <c r="Z45"/>
  <c r="Z46" s="1"/>
  <c r="Z47" s="1"/>
  <c r="AC44"/>
  <c r="AC45" s="1"/>
  <c r="AF44"/>
  <c r="AF45"/>
  <c r="AF46" s="1"/>
  <c r="AF47" s="1"/>
  <c r="AO44"/>
  <c r="AO45" s="1"/>
  <c r="AU44"/>
  <c r="AU45"/>
  <c r="AU46" s="1"/>
  <c r="AU47" s="1"/>
  <c r="AX57"/>
  <c r="AI57" i="14" s="1"/>
  <c r="E15" i="12"/>
  <c r="E16"/>
  <c r="E17"/>
  <c r="E18"/>
  <c r="E19"/>
  <c r="E20"/>
  <c r="E21"/>
  <c r="E22"/>
  <c r="E23"/>
  <c r="E24"/>
  <c r="H15"/>
  <c r="H16"/>
  <c r="H17"/>
  <c r="H18"/>
  <c r="H19"/>
  <c r="H20"/>
  <c r="H21"/>
  <c r="H22"/>
  <c r="H23"/>
  <c r="H24"/>
  <c r="K15"/>
  <c r="K16"/>
  <c r="K17"/>
  <c r="K18"/>
  <c r="K19"/>
  <c r="K20"/>
  <c r="K21"/>
  <c r="K22"/>
  <c r="K23"/>
  <c r="K24"/>
  <c r="N15"/>
  <c r="N16"/>
  <c r="N17"/>
  <c r="N18"/>
  <c r="N19"/>
  <c r="N20"/>
  <c r="N21"/>
  <c r="N22"/>
  <c r="N23"/>
  <c r="N24"/>
  <c r="Q15"/>
  <c r="Q16"/>
  <c r="Q17"/>
  <c r="Q18"/>
  <c r="Q19"/>
  <c r="Q20"/>
  <c r="Q21"/>
  <c r="Q22"/>
  <c r="Q23"/>
  <c r="Q24"/>
  <c r="T15"/>
  <c r="T16"/>
  <c r="T17"/>
  <c r="T18"/>
  <c r="T19"/>
  <c r="T20"/>
  <c r="T21"/>
  <c r="T22"/>
  <c r="T23"/>
  <c r="T24"/>
  <c r="W15"/>
  <c r="W16"/>
  <c r="W17"/>
  <c r="W18"/>
  <c r="W19"/>
  <c r="W20"/>
  <c r="W21"/>
  <c r="W22"/>
  <c r="W23"/>
  <c r="W24"/>
  <c r="Z15"/>
  <c r="Z16"/>
  <c r="Z17"/>
  <c r="Z18"/>
  <c r="Z19"/>
  <c r="Z20"/>
  <c r="Z21"/>
  <c r="Z22"/>
  <c r="Z23"/>
  <c r="Z24"/>
  <c r="AC15"/>
  <c r="AC16"/>
  <c r="AC17"/>
  <c r="AC18"/>
  <c r="AC19"/>
  <c r="AC20"/>
  <c r="AC21"/>
  <c r="AC22"/>
  <c r="AC23"/>
  <c r="AC24"/>
  <c r="AF15"/>
  <c r="AF16"/>
  <c r="AF17"/>
  <c r="AF18"/>
  <c r="AF19"/>
  <c r="AF20"/>
  <c r="AF21"/>
  <c r="AF22"/>
  <c r="AF23"/>
  <c r="AF24"/>
  <c r="AI15"/>
  <c r="AI16"/>
  <c r="AI17"/>
  <c r="AI18"/>
  <c r="AI19"/>
  <c r="AI20"/>
  <c r="AI21"/>
  <c r="AI22"/>
  <c r="AI23"/>
  <c r="AI24"/>
  <c r="AL15"/>
  <c r="AL16"/>
  <c r="AL17"/>
  <c r="AL18"/>
  <c r="AL19"/>
  <c r="AL20"/>
  <c r="AL21"/>
  <c r="AL22"/>
  <c r="AL23"/>
  <c r="AL24"/>
  <c r="AO15"/>
  <c r="AO16"/>
  <c r="AO17"/>
  <c r="AO18"/>
  <c r="AO19"/>
  <c r="AO20"/>
  <c r="AO21"/>
  <c r="AO22"/>
  <c r="AO23"/>
  <c r="AO24"/>
  <c r="AR15"/>
  <c r="AR16"/>
  <c r="AR17"/>
  <c r="AR18"/>
  <c r="AR19"/>
  <c r="AR20"/>
  <c r="AR21"/>
  <c r="AR22"/>
  <c r="AR23"/>
  <c r="AR24"/>
  <c r="AU15"/>
  <c r="AU16"/>
  <c r="AX16"/>
  <c r="AV16" s="1"/>
  <c r="AU17"/>
  <c r="AU18"/>
  <c r="AX18"/>
  <c r="AV18" s="1"/>
  <c r="AU19"/>
  <c r="AX19" s="1"/>
  <c r="AV19" s="1"/>
  <c r="AU20"/>
  <c r="AX20"/>
  <c r="AV20" s="1"/>
  <c r="AU21"/>
  <c r="AU22"/>
  <c r="AX22"/>
  <c r="AV22" s="1"/>
  <c r="AU23"/>
  <c r="AX23" s="1"/>
  <c r="AV23" s="1"/>
  <c r="AU24"/>
  <c r="AX24"/>
  <c r="AV24" s="1"/>
  <c r="AI52"/>
  <c r="AX15"/>
  <c r="AX17"/>
  <c r="AX21"/>
  <c r="H52"/>
  <c r="K52"/>
  <c r="N52"/>
  <c r="Q52"/>
  <c r="T52"/>
  <c r="W52"/>
  <c r="Z52"/>
  <c r="AC52"/>
  <c r="AF52"/>
  <c r="AL52"/>
  <c r="AO52"/>
  <c r="AR52"/>
  <c r="AU52"/>
  <c r="K42"/>
  <c r="N42"/>
  <c r="Q42"/>
  <c r="T42"/>
  <c r="W42"/>
  <c r="Z42"/>
  <c r="AC42"/>
  <c r="AF42"/>
  <c r="AI42"/>
  <c r="AL42"/>
  <c r="AO42"/>
  <c r="AR42"/>
  <c r="AU42"/>
  <c r="K44"/>
  <c r="K45" s="1"/>
  <c r="N44"/>
  <c r="N45" s="1"/>
  <c r="N46" s="1"/>
  <c r="Q44"/>
  <c r="Q45" s="1"/>
  <c r="T44"/>
  <c r="T45" s="1"/>
  <c r="W44"/>
  <c r="W45" s="1"/>
  <c r="AI44"/>
  <c r="AI45" s="1"/>
  <c r="AI46" s="1"/>
  <c r="Z44"/>
  <c r="Z45" s="1"/>
  <c r="AC44"/>
  <c r="AC45" s="1"/>
  <c r="AF44"/>
  <c r="AF45" s="1"/>
  <c r="AL44"/>
  <c r="AL45" s="1"/>
  <c r="AO44"/>
  <c r="AO45" s="1"/>
  <c r="AR44"/>
  <c r="AR45" s="1"/>
  <c r="AU44"/>
  <c r="AU45" s="1"/>
  <c r="E15" i="11"/>
  <c r="E16"/>
  <c r="E17"/>
  <c r="E18"/>
  <c r="E19"/>
  <c r="E20"/>
  <c r="E21"/>
  <c r="E22"/>
  <c r="E23"/>
  <c r="E24"/>
  <c r="H15"/>
  <c r="H16"/>
  <c r="H17"/>
  <c r="H18"/>
  <c r="H19"/>
  <c r="H20"/>
  <c r="H21"/>
  <c r="H22"/>
  <c r="H23"/>
  <c r="H24"/>
  <c r="K15"/>
  <c r="K16"/>
  <c r="K17"/>
  <c r="K18"/>
  <c r="K19"/>
  <c r="K20"/>
  <c r="K21"/>
  <c r="K22"/>
  <c r="K23"/>
  <c r="K24"/>
  <c r="N15"/>
  <c r="N16"/>
  <c r="N17"/>
  <c r="N18"/>
  <c r="N19"/>
  <c r="N20"/>
  <c r="N21"/>
  <c r="N22"/>
  <c r="N23"/>
  <c r="N24"/>
  <c r="Q15"/>
  <c r="Q16"/>
  <c r="Q17"/>
  <c r="Q18"/>
  <c r="Q19"/>
  <c r="Q20"/>
  <c r="Q21"/>
  <c r="Q22"/>
  <c r="Q23"/>
  <c r="Q24"/>
  <c r="T15"/>
  <c r="T16"/>
  <c r="T17"/>
  <c r="T18"/>
  <c r="T19"/>
  <c r="T20"/>
  <c r="T21"/>
  <c r="T22"/>
  <c r="T23"/>
  <c r="T24"/>
  <c r="W15"/>
  <c r="W16"/>
  <c r="W17"/>
  <c r="W18"/>
  <c r="W19"/>
  <c r="W20"/>
  <c r="W21"/>
  <c r="W22"/>
  <c r="W23"/>
  <c r="W24"/>
  <c r="Z15"/>
  <c r="Z16"/>
  <c r="Z17"/>
  <c r="Z18"/>
  <c r="Z19"/>
  <c r="Z20"/>
  <c r="Z21"/>
  <c r="Z22"/>
  <c r="Z23"/>
  <c r="Z24"/>
  <c r="AC15"/>
  <c r="AC16"/>
  <c r="AC17"/>
  <c r="AC18"/>
  <c r="AC19"/>
  <c r="AC20"/>
  <c r="AC21"/>
  <c r="AC22"/>
  <c r="AC23"/>
  <c r="AC24"/>
  <c r="AF15"/>
  <c r="AF16"/>
  <c r="AF17"/>
  <c r="AF18"/>
  <c r="AF19"/>
  <c r="AF20"/>
  <c r="AF21"/>
  <c r="AF22"/>
  <c r="AF23"/>
  <c r="AF24"/>
  <c r="AI15"/>
  <c r="AI16"/>
  <c r="AI17"/>
  <c r="AI18"/>
  <c r="AI19"/>
  <c r="AI20"/>
  <c r="AI21"/>
  <c r="AI22"/>
  <c r="AI23"/>
  <c r="AI24"/>
  <c r="AL15"/>
  <c r="AL16"/>
  <c r="AL17"/>
  <c r="AL18"/>
  <c r="AL19"/>
  <c r="AL20"/>
  <c r="AL21"/>
  <c r="AL22"/>
  <c r="AL23"/>
  <c r="AL24"/>
  <c r="AO15"/>
  <c r="AO16"/>
  <c r="AO17"/>
  <c r="AO18"/>
  <c r="AO19"/>
  <c r="AO20"/>
  <c r="AO21"/>
  <c r="AO22"/>
  <c r="AO23"/>
  <c r="AO24"/>
  <c r="AR15"/>
  <c r="AR16"/>
  <c r="AR17"/>
  <c r="AR18"/>
  <c r="AR19"/>
  <c r="AR20"/>
  <c r="AR21"/>
  <c r="AR22"/>
  <c r="AR23"/>
  <c r="AR24"/>
  <c r="AU15"/>
  <c r="AX15" s="1"/>
  <c r="AV15" s="1"/>
  <c r="AU16"/>
  <c r="AU17"/>
  <c r="AX17" s="1"/>
  <c r="AV17" s="1"/>
  <c r="AU18"/>
  <c r="AU19"/>
  <c r="AX19" s="1"/>
  <c r="AV19" s="1"/>
  <c r="AU20"/>
  <c r="AU21"/>
  <c r="AX21" s="1"/>
  <c r="AU22"/>
  <c r="AX22" s="1"/>
  <c r="AV22" s="1"/>
  <c r="AU23"/>
  <c r="AX23"/>
  <c r="AV23" s="1"/>
  <c r="AU24"/>
  <c r="AI52"/>
  <c r="AX16"/>
  <c r="AX18"/>
  <c r="AX20"/>
  <c r="AX24"/>
  <c r="H52"/>
  <c r="K52"/>
  <c r="N52"/>
  <c r="N53"/>
  <c r="Q52"/>
  <c r="T52"/>
  <c r="T53"/>
  <c r="W52"/>
  <c r="Z52"/>
  <c r="Z53"/>
  <c r="AC52"/>
  <c r="AF52"/>
  <c r="AL52"/>
  <c r="AL53" s="1"/>
  <c r="AO52"/>
  <c r="AR52"/>
  <c r="AR53" s="1"/>
  <c r="AU52"/>
  <c r="K42"/>
  <c r="N42"/>
  <c r="Q42"/>
  <c r="T42"/>
  <c r="W42"/>
  <c r="Z42"/>
  <c r="AC42"/>
  <c r="AF42"/>
  <c r="AI42"/>
  <c r="AL42"/>
  <c r="AO42"/>
  <c r="AR42"/>
  <c r="Q44" i="14"/>
  <c r="K44" i="11"/>
  <c r="K45" s="1"/>
  <c r="N44"/>
  <c r="N45" s="1"/>
  <c r="Q44"/>
  <c r="Q45" s="1"/>
  <c r="T44"/>
  <c r="T45" s="1"/>
  <c r="W44"/>
  <c r="W45" s="1"/>
  <c r="AI44"/>
  <c r="AI45" s="1"/>
  <c r="AI46" s="1"/>
  <c r="Z44"/>
  <c r="Z45" s="1"/>
  <c r="AC44"/>
  <c r="AC45" s="1"/>
  <c r="AF44"/>
  <c r="AF45" s="1"/>
  <c r="AL44"/>
  <c r="AL45" s="1"/>
  <c r="AO44"/>
  <c r="AO45" s="1"/>
  <c r="AR44"/>
  <c r="AR45" s="1"/>
  <c r="AU44"/>
  <c r="AU45" s="1"/>
  <c r="Q57" i="14"/>
  <c r="O63"/>
  <c r="O65"/>
  <c r="E15" i="10"/>
  <c r="E16"/>
  <c r="E17"/>
  <c r="E18"/>
  <c r="E19"/>
  <c r="E20"/>
  <c r="E21"/>
  <c r="E22"/>
  <c r="E23"/>
  <c r="E24"/>
  <c r="H15"/>
  <c r="H16"/>
  <c r="H17"/>
  <c r="H18"/>
  <c r="H19"/>
  <c r="H20"/>
  <c r="H21"/>
  <c r="H22"/>
  <c r="H23"/>
  <c r="H24"/>
  <c r="K15"/>
  <c r="K16"/>
  <c r="K17"/>
  <c r="K18"/>
  <c r="K19"/>
  <c r="K20"/>
  <c r="K21"/>
  <c r="K22"/>
  <c r="K23"/>
  <c r="K24"/>
  <c r="N15"/>
  <c r="N16"/>
  <c r="N17"/>
  <c r="N18"/>
  <c r="N19"/>
  <c r="N20"/>
  <c r="N21"/>
  <c r="N22"/>
  <c r="N23"/>
  <c r="N24"/>
  <c r="Q15"/>
  <c r="Q16"/>
  <c r="Q17"/>
  <c r="Q18"/>
  <c r="Q19"/>
  <c r="Q20"/>
  <c r="Q21"/>
  <c r="Q22"/>
  <c r="Q23"/>
  <c r="Q24"/>
  <c r="T15"/>
  <c r="T16"/>
  <c r="T17"/>
  <c r="T18"/>
  <c r="T19"/>
  <c r="T20"/>
  <c r="T21"/>
  <c r="T22"/>
  <c r="T23"/>
  <c r="T24"/>
  <c r="W15"/>
  <c r="W16"/>
  <c r="W17"/>
  <c r="W18"/>
  <c r="W19"/>
  <c r="W20"/>
  <c r="W21"/>
  <c r="W22"/>
  <c r="W23"/>
  <c r="W24"/>
  <c r="Z15"/>
  <c r="Z16"/>
  <c r="Z17"/>
  <c r="Z18"/>
  <c r="Z19"/>
  <c r="Z20"/>
  <c r="Z21"/>
  <c r="Z22"/>
  <c r="Z23"/>
  <c r="Z24"/>
  <c r="AC15"/>
  <c r="AC16"/>
  <c r="AC17"/>
  <c r="AC18"/>
  <c r="AC19"/>
  <c r="AC20"/>
  <c r="AC21"/>
  <c r="AC22"/>
  <c r="AC23"/>
  <c r="AC24"/>
  <c r="AF15"/>
  <c r="AF16"/>
  <c r="AF17"/>
  <c r="AF18"/>
  <c r="AF19"/>
  <c r="AF20"/>
  <c r="AF21"/>
  <c r="AF22"/>
  <c r="AF23"/>
  <c r="AF24"/>
  <c r="AI15"/>
  <c r="AI16"/>
  <c r="AI17"/>
  <c r="AI18"/>
  <c r="AI19"/>
  <c r="AI20"/>
  <c r="AI21"/>
  <c r="AI22"/>
  <c r="AI23"/>
  <c r="AI24"/>
  <c r="AL15"/>
  <c r="AL16"/>
  <c r="AL17"/>
  <c r="AL18"/>
  <c r="AL19"/>
  <c r="AL20"/>
  <c r="AL21"/>
  <c r="AL22"/>
  <c r="AL23"/>
  <c r="AL24"/>
  <c r="AO15"/>
  <c r="AO16"/>
  <c r="AO17"/>
  <c r="AO18"/>
  <c r="AO19"/>
  <c r="AO20"/>
  <c r="AO21"/>
  <c r="AO22"/>
  <c r="AO23"/>
  <c r="AO24"/>
  <c r="AR15"/>
  <c r="AR16"/>
  <c r="AR17"/>
  <c r="AR18"/>
  <c r="AR19"/>
  <c r="AR20"/>
  <c r="AR21"/>
  <c r="AR22"/>
  <c r="AR23"/>
  <c r="AR24"/>
  <c r="AU15"/>
  <c r="AU16"/>
  <c r="AX16" s="1"/>
  <c r="AV16" s="1"/>
  <c r="AU17"/>
  <c r="AU18"/>
  <c r="AX18" s="1"/>
  <c r="AV18" s="1"/>
  <c r="AU19"/>
  <c r="AU20"/>
  <c r="AX20" s="1"/>
  <c r="AV20" s="1"/>
  <c r="AU21"/>
  <c r="AU22"/>
  <c r="AX22" s="1"/>
  <c r="AV22" s="1"/>
  <c r="AU23"/>
  <c r="AU24"/>
  <c r="AX24" s="1"/>
  <c r="AV24" s="1"/>
  <c r="AI52"/>
  <c r="AX15"/>
  <c r="AX17"/>
  <c r="AX19"/>
  <c r="AX21"/>
  <c r="AX23"/>
  <c r="H52"/>
  <c r="K52"/>
  <c r="N52"/>
  <c r="Q52"/>
  <c r="T52"/>
  <c r="W52"/>
  <c r="Z52"/>
  <c r="AC52"/>
  <c r="AF52"/>
  <c r="AL52"/>
  <c r="AO52"/>
  <c r="AR52"/>
  <c r="AU52"/>
  <c r="AU53" s="1"/>
  <c r="K42"/>
  <c r="N42"/>
  <c r="Q42"/>
  <c r="T42"/>
  <c r="W42"/>
  <c r="Z42"/>
  <c r="AC42"/>
  <c r="AF42"/>
  <c r="AI42"/>
  <c r="AL42"/>
  <c r="AO42"/>
  <c r="AR42"/>
  <c r="AU42"/>
  <c r="K44"/>
  <c r="K45" s="1"/>
  <c r="N44"/>
  <c r="N45" s="1"/>
  <c r="Q44"/>
  <c r="Q45" s="1"/>
  <c r="T44"/>
  <c r="T45" s="1"/>
  <c r="W44"/>
  <c r="W45" s="1"/>
  <c r="AI44"/>
  <c r="AI45" s="1"/>
  <c r="AI46" s="1"/>
  <c r="Z44"/>
  <c r="Z45" s="1"/>
  <c r="AC44"/>
  <c r="AC45" s="1"/>
  <c r="AF44"/>
  <c r="AF45" s="1"/>
  <c r="AL44"/>
  <c r="AL45" s="1"/>
  <c r="AO44"/>
  <c r="AO45" s="1"/>
  <c r="AR44"/>
  <c r="AR45" s="1"/>
  <c r="AU44"/>
  <c r="AU45" s="1"/>
  <c r="L63" i="14"/>
  <c r="L65"/>
  <c r="AI52" i="9"/>
  <c r="H52"/>
  <c r="K52"/>
  <c r="N52"/>
  <c r="N53" s="1"/>
  <c r="N54" s="1"/>
  <c r="Q52"/>
  <c r="T52"/>
  <c r="W52"/>
  <c r="Z52"/>
  <c r="AC52"/>
  <c r="AF52"/>
  <c r="AL52"/>
  <c r="AO52"/>
  <c r="AR52"/>
  <c r="AR53" s="1"/>
  <c r="AR54" s="1"/>
  <c r="AU52"/>
  <c r="AR42"/>
  <c r="AR44"/>
  <c r="AR45" s="1"/>
  <c r="AO42"/>
  <c r="AO44"/>
  <c r="AL42"/>
  <c r="AL44"/>
  <c r="AI42"/>
  <c r="AI44"/>
  <c r="AF42"/>
  <c r="AF44"/>
  <c r="AF45" s="1"/>
  <c r="AC42"/>
  <c r="AC44"/>
  <c r="AC45" s="1"/>
  <c r="Z42"/>
  <c r="Z44"/>
  <c r="W42"/>
  <c r="W44"/>
  <c r="W45" s="1"/>
  <c r="T42"/>
  <c r="T44"/>
  <c r="T45" s="1"/>
  <c r="Q42"/>
  <c r="Q44"/>
  <c r="Q45" s="1"/>
  <c r="K42"/>
  <c r="K44"/>
  <c r="AU42"/>
  <c r="AU44"/>
  <c r="AU45" s="1"/>
  <c r="AI52" i="8"/>
  <c r="H52"/>
  <c r="H53"/>
  <c r="K52"/>
  <c r="N52"/>
  <c r="Q52"/>
  <c r="T52"/>
  <c r="W52"/>
  <c r="Z52"/>
  <c r="AC52"/>
  <c r="AF52"/>
  <c r="AL52"/>
  <c r="AO52"/>
  <c r="AR52"/>
  <c r="AU52"/>
  <c r="AR42"/>
  <c r="AR44"/>
  <c r="AR45" s="1"/>
  <c r="AO42"/>
  <c r="AO44"/>
  <c r="AO45" s="1"/>
  <c r="AL42"/>
  <c r="AL44"/>
  <c r="AL45" s="1"/>
  <c r="AI42"/>
  <c r="AI44" s="1"/>
  <c r="AF42"/>
  <c r="AF44" s="1"/>
  <c r="AC42"/>
  <c r="AC44" s="1"/>
  <c r="Z42"/>
  <c r="Z44" s="1"/>
  <c r="W42"/>
  <c r="W44" s="1"/>
  <c r="T42"/>
  <c r="T44" s="1"/>
  <c r="Q42"/>
  <c r="Q44" s="1"/>
  <c r="K42"/>
  <c r="K44" s="1"/>
  <c r="H42"/>
  <c r="H44" s="1"/>
  <c r="AU42"/>
  <c r="AU44" s="1"/>
  <c r="AU45" s="1"/>
  <c r="C64" i="2"/>
  <c r="D44"/>
  <c r="D52"/>
  <c r="G44"/>
  <c r="G52"/>
  <c r="J44"/>
  <c r="J52"/>
  <c r="M44"/>
  <c r="M52"/>
  <c r="P44"/>
  <c r="P52"/>
  <c r="S44"/>
  <c r="S52"/>
  <c r="V44"/>
  <c r="V52"/>
  <c r="Y44"/>
  <c r="Y52"/>
  <c r="AB44"/>
  <c r="AB52"/>
  <c r="AE44"/>
  <c r="AE52"/>
  <c r="AH44"/>
  <c r="AH52"/>
  <c r="AK44"/>
  <c r="AK52"/>
  <c r="AN44"/>
  <c r="AN52"/>
  <c r="AQ44"/>
  <c r="AQ52"/>
  <c r="AT44"/>
  <c r="AT52"/>
  <c r="E26" i="16"/>
  <c r="E26" i="15"/>
  <c r="E26" i="17"/>
  <c r="E26" i="18"/>
  <c r="E26" i="19"/>
  <c r="E26" i="20"/>
  <c r="E26" i="21"/>
  <c r="AV59" i="1"/>
  <c r="AX52" i="13"/>
  <c r="AW8"/>
  <c r="AW10"/>
  <c r="AW12"/>
  <c r="AW14"/>
  <c r="AW15"/>
  <c r="AW16"/>
  <c r="AW17"/>
  <c r="AW18"/>
  <c r="AW19"/>
  <c r="AW20"/>
  <c r="AH44"/>
  <c r="AW21"/>
  <c r="AV21" s="1"/>
  <c r="AW22"/>
  <c r="AW23"/>
  <c r="AW24"/>
  <c r="AG64" i="14"/>
  <c r="AH52"/>
  <c r="AW7" i="12"/>
  <c r="AW8"/>
  <c r="AW9"/>
  <c r="AW10"/>
  <c r="AW11"/>
  <c r="AW12"/>
  <c r="AW13"/>
  <c r="AW14"/>
  <c r="AW15"/>
  <c r="AW16"/>
  <c r="AW17"/>
  <c r="AW18"/>
  <c r="AW19"/>
  <c r="AW20"/>
  <c r="AH44"/>
  <c r="AW21"/>
  <c r="AV21" s="1"/>
  <c r="AW22"/>
  <c r="AW23"/>
  <c r="AW24"/>
  <c r="X64" i="14"/>
  <c r="Y52"/>
  <c r="AW8" i="11"/>
  <c r="AW10"/>
  <c r="AW12"/>
  <c r="AW14"/>
  <c r="AW15"/>
  <c r="AW16"/>
  <c r="AW17"/>
  <c r="AW18"/>
  <c r="AW19"/>
  <c r="AW20"/>
  <c r="AH44"/>
  <c r="AW21"/>
  <c r="AW22"/>
  <c r="AW23"/>
  <c r="AW24"/>
  <c r="O64" i="14"/>
  <c r="P52"/>
  <c r="AW7" i="10"/>
  <c r="AW8"/>
  <c r="AW9"/>
  <c r="AW10"/>
  <c r="AW11"/>
  <c r="AW12"/>
  <c r="AW13"/>
  <c r="AW14"/>
  <c r="AW15"/>
  <c r="AW16"/>
  <c r="AW17"/>
  <c r="AW18"/>
  <c r="AW19"/>
  <c r="AW20"/>
  <c r="AH44"/>
  <c r="AW21" s="1"/>
  <c r="AV21" s="1"/>
  <c r="AW22"/>
  <c r="AW23"/>
  <c r="AW24"/>
  <c r="L64" i="14"/>
  <c r="M52"/>
  <c r="M24"/>
  <c r="L24"/>
  <c r="M23"/>
  <c r="L23"/>
  <c r="N23"/>
  <c r="M22"/>
  <c r="L22"/>
  <c r="N22" s="1"/>
  <c r="M21"/>
  <c r="L21"/>
  <c r="N21" s="1"/>
  <c r="M20"/>
  <c r="L20"/>
  <c r="M19"/>
  <c r="L19"/>
  <c r="M18"/>
  <c r="L18"/>
  <c r="M17"/>
  <c r="L17"/>
  <c r="N17" s="1"/>
  <c r="M16"/>
  <c r="L16"/>
  <c r="N16" s="1"/>
  <c r="M15"/>
  <c r="L15"/>
  <c r="N15" s="1"/>
  <c r="M14"/>
  <c r="L14"/>
  <c r="M13"/>
  <c r="L13"/>
  <c r="M12"/>
  <c r="L12"/>
  <c r="M11"/>
  <c r="L11"/>
  <c r="M10"/>
  <c r="L10"/>
  <c r="N10" s="1"/>
  <c r="M9"/>
  <c r="L9"/>
  <c r="N9" s="1"/>
  <c r="M8"/>
  <c r="L8"/>
  <c r="N8" s="1"/>
  <c r="M7"/>
  <c r="L7"/>
  <c r="AW7" i="9"/>
  <c r="AW8"/>
  <c r="AW10"/>
  <c r="AW11"/>
  <c r="AW12"/>
  <c r="AW13"/>
  <c r="AW14"/>
  <c r="AW15"/>
  <c r="AW16"/>
  <c r="AW17"/>
  <c r="AW18"/>
  <c r="AW19"/>
  <c r="AW20"/>
  <c r="AH44"/>
  <c r="AW21" s="1"/>
  <c r="AW22"/>
  <c r="AW23"/>
  <c r="AW24"/>
  <c r="I64" i="14"/>
  <c r="J52"/>
  <c r="J24"/>
  <c r="I24"/>
  <c r="J23"/>
  <c r="I23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AW7" i="8"/>
  <c r="AW9"/>
  <c r="AW11"/>
  <c r="AW12"/>
  <c r="AW13"/>
  <c r="AW15"/>
  <c r="AW17"/>
  <c r="AW18"/>
  <c r="AW19"/>
  <c r="AW20"/>
  <c r="AH44"/>
  <c r="AW21" s="1"/>
  <c r="AW22"/>
  <c r="AW23"/>
  <c r="AW24"/>
  <c r="F64" i="14"/>
  <c r="G52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D44" i="13"/>
  <c r="D52"/>
  <c r="C64"/>
  <c r="F64" s="1"/>
  <c r="I64" s="1"/>
  <c r="L64" s="1"/>
  <c r="O64" s="1"/>
  <c r="R64" s="1"/>
  <c r="U64" s="1"/>
  <c r="X64" s="1"/>
  <c r="AA64" s="1"/>
  <c r="AD64" s="1"/>
  <c r="AG64" s="1"/>
  <c r="G44"/>
  <c r="G52"/>
  <c r="J44"/>
  <c r="J52"/>
  <c r="M44"/>
  <c r="M52"/>
  <c r="P44"/>
  <c r="P52"/>
  <c r="S44"/>
  <c r="S52"/>
  <c r="V44"/>
  <c r="V52"/>
  <c r="Y44"/>
  <c r="Y52"/>
  <c r="AB44"/>
  <c r="AB52"/>
  <c r="AE44"/>
  <c r="AE52"/>
  <c r="AH52"/>
  <c r="AK44"/>
  <c r="AK52"/>
  <c r="AN44"/>
  <c r="AN52"/>
  <c r="AQ44"/>
  <c r="AQ52"/>
  <c r="AT44"/>
  <c r="AT52"/>
  <c r="D44" i="12"/>
  <c r="D52"/>
  <c r="G52"/>
  <c r="J44"/>
  <c r="J52"/>
  <c r="M44"/>
  <c r="M52"/>
  <c r="P44"/>
  <c r="P52"/>
  <c r="S44"/>
  <c r="S52"/>
  <c r="V44"/>
  <c r="V52"/>
  <c r="Y44"/>
  <c r="Y52"/>
  <c r="AB44"/>
  <c r="AB52"/>
  <c r="AE44"/>
  <c r="AE52"/>
  <c r="AH52"/>
  <c r="AK44"/>
  <c r="AK52"/>
  <c r="AN44"/>
  <c r="AN52"/>
  <c r="AQ44"/>
  <c r="AQ52"/>
  <c r="AT44"/>
  <c r="AT52"/>
  <c r="D44" i="11"/>
  <c r="D52"/>
  <c r="C64"/>
  <c r="F64" s="1"/>
  <c r="I64" s="1"/>
  <c r="L64" s="1"/>
  <c r="O64" s="1"/>
  <c r="R64" s="1"/>
  <c r="U64" s="1"/>
  <c r="X64" s="1"/>
  <c r="AA64" s="1"/>
  <c r="AD64" s="1"/>
  <c r="AG64" s="1"/>
  <c r="G44"/>
  <c r="G52"/>
  <c r="H64" s="1"/>
  <c r="J44"/>
  <c r="J52"/>
  <c r="M44"/>
  <c r="M52"/>
  <c r="P44"/>
  <c r="P52"/>
  <c r="S44"/>
  <c r="S52"/>
  <c r="V44"/>
  <c r="V52"/>
  <c r="Y44"/>
  <c r="Y52"/>
  <c r="AB44"/>
  <c r="AB52"/>
  <c r="AE44"/>
  <c r="AE52"/>
  <c r="AH52"/>
  <c r="AK44"/>
  <c r="AK52"/>
  <c r="AN44"/>
  <c r="AN52"/>
  <c r="AQ44"/>
  <c r="AQ52"/>
  <c r="AT44"/>
  <c r="AT52"/>
  <c r="D44" i="10"/>
  <c r="D52"/>
  <c r="C64"/>
  <c r="F64" s="1"/>
  <c r="G44"/>
  <c r="G52"/>
  <c r="J44"/>
  <c r="J52"/>
  <c r="M44"/>
  <c r="M52"/>
  <c r="P44"/>
  <c r="P52"/>
  <c r="S44"/>
  <c r="S52"/>
  <c r="V44"/>
  <c r="V52"/>
  <c r="Y44"/>
  <c r="Y52"/>
  <c r="AB44"/>
  <c r="AB52"/>
  <c r="AE44"/>
  <c r="AE52"/>
  <c r="AH52"/>
  <c r="AK44"/>
  <c r="AK52"/>
  <c r="AN44"/>
  <c r="AN52"/>
  <c r="AQ44"/>
  <c r="AQ52"/>
  <c r="AT44"/>
  <c r="AT52"/>
  <c r="D44" i="9"/>
  <c r="D52"/>
  <c r="C64"/>
  <c r="F64" s="1"/>
  <c r="I64" s="1"/>
  <c r="L64" s="1"/>
  <c r="O64" s="1"/>
  <c r="R64" s="1"/>
  <c r="U64" s="1"/>
  <c r="X64" s="1"/>
  <c r="AA64" s="1"/>
  <c r="AD64" s="1"/>
  <c r="AG64" s="1"/>
  <c r="G44"/>
  <c r="G52"/>
  <c r="J44"/>
  <c r="J52"/>
  <c r="M44"/>
  <c r="M52"/>
  <c r="P44"/>
  <c r="P52"/>
  <c r="S44"/>
  <c r="S52"/>
  <c r="V44"/>
  <c r="V52"/>
  <c r="Y44"/>
  <c r="Y52"/>
  <c r="AB44"/>
  <c r="AB52"/>
  <c r="AE44"/>
  <c r="AE52"/>
  <c r="AH52"/>
  <c r="AK44"/>
  <c r="AK52"/>
  <c r="AN44"/>
  <c r="AN52"/>
  <c r="AQ44"/>
  <c r="AQ52"/>
  <c r="AT44"/>
  <c r="AT52"/>
  <c r="N42"/>
  <c r="N44" s="1"/>
  <c r="G44" i="8"/>
  <c r="C64"/>
  <c r="F64" s="1"/>
  <c r="G52"/>
  <c r="D44"/>
  <c r="D52"/>
  <c r="J44"/>
  <c r="J52"/>
  <c r="M44"/>
  <c r="M52"/>
  <c r="P44"/>
  <c r="P52"/>
  <c r="S44"/>
  <c r="S52"/>
  <c r="V44"/>
  <c r="V52"/>
  <c r="Y44"/>
  <c r="Y52"/>
  <c r="AB44"/>
  <c r="AB52"/>
  <c r="AE44"/>
  <c r="AE52"/>
  <c r="AH52"/>
  <c r="AK44"/>
  <c r="AK52"/>
  <c r="AN44"/>
  <c r="AN52"/>
  <c r="AQ44"/>
  <c r="AQ52"/>
  <c r="AT44"/>
  <c r="AT52"/>
  <c r="N42"/>
  <c r="N44" s="1"/>
  <c r="AW7" i="2"/>
  <c r="AW8"/>
  <c r="AW9"/>
  <c r="AW10"/>
  <c r="AW11"/>
  <c r="AW12"/>
  <c r="AW13"/>
  <c r="AW14"/>
  <c r="AW15"/>
  <c r="AW16"/>
  <c r="AW17"/>
  <c r="AW18"/>
  <c r="AW19"/>
  <c r="AW20"/>
  <c r="AW21"/>
  <c r="AW22"/>
  <c r="AW23"/>
  <c r="A7" i="14"/>
  <c r="B7"/>
  <c r="C7"/>
  <c r="D7"/>
  <c r="O7"/>
  <c r="P7"/>
  <c r="X7"/>
  <c r="Y7"/>
  <c r="AG7"/>
  <c r="AH7"/>
  <c r="A8"/>
  <c r="B8"/>
  <c r="C8"/>
  <c r="D8"/>
  <c r="O8"/>
  <c r="P8"/>
  <c r="X8"/>
  <c r="Y8"/>
  <c r="AG8"/>
  <c r="AH8"/>
  <c r="A9"/>
  <c r="B9"/>
  <c r="C9"/>
  <c r="D9"/>
  <c r="O9"/>
  <c r="P9"/>
  <c r="X9"/>
  <c r="Y9"/>
  <c r="AG9"/>
  <c r="AH9"/>
  <c r="A10"/>
  <c r="B10"/>
  <c r="C10"/>
  <c r="D10"/>
  <c r="O10"/>
  <c r="P10"/>
  <c r="X10"/>
  <c r="Y10"/>
  <c r="AG10"/>
  <c r="AH10"/>
  <c r="A11"/>
  <c r="B11"/>
  <c r="C11"/>
  <c r="D11"/>
  <c r="O11"/>
  <c r="P11"/>
  <c r="X11"/>
  <c r="Y11"/>
  <c r="AG11"/>
  <c r="AH11"/>
  <c r="A12"/>
  <c r="B12"/>
  <c r="C12"/>
  <c r="D12"/>
  <c r="O12"/>
  <c r="P12"/>
  <c r="X12"/>
  <c r="Y12"/>
  <c r="AG12"/>
  <c r="AH12"/>
  <c r="A13"/>
  <c r="B13"/>
  <c r="C13"/>
  <c r="D13"/>
  <c r="O13"/>
  <c r="P13"/>
  <c r="X13"/>
  <c r="Y13"/>
  <c r="AG13"/>
  <c r="AH13"/>
  <c r="A14"/>
  <c r="B14"/>
  <c r="C14"/>
  <c r="D14"/>
  <c r="O14"/>
  <c r="P14"/>
  <c r="X14"/>
  <c r="Y14"/>
  <c r="AG14"/>
  <c r="AH14"/>
  <c r="A15"/>
  <c r="B15"/>
  <c r="C15"/>
  <c r="D15"/>
  <c r="O15"/>
  <c r="P15"/>
  <c r="X15"/>
  <c r="Y15"/>
  <c r="AG15"/>
  <c r="AH15"/>
  <c r="A16"/>
  <c r="B16"/>
  <c r="C16"/>
  <c r="D16"/>
  <c r="O16"/>
  <c r="P16"/>
  <c r="X16"/>
  <c r="Y16"/>
  <c r="AG16"/>
  <c r="AH16"/>
  <c r="A17"/>
  <c r="B17"/>
  <c r="C17"/>
  <c r="D17"/>
  <c r="O17"/>
  <c r="P17"/>
  <c r="X17"/>
  <c r="Y17"/>
  <c r="AG17"/>
  <c r="AH17"/>
  <c r="A18"/>
  <c r="B18"/>
  <c r="C18"/>
  <c r="D18"/>
  <c r="O18"/>
  <c r="P18"/>
  <c r="X18"/>
  <c r="Y18"/>
  <c r="AG18"/>
  <c r="AH18"/>
  <c r="A19"/>
  <c r="B19"/>
  <c r="C19"/>
  <c r="D19"/>
  <c r="O19"/>
  <c r="P19"/>
  <c r="X19"/>
  <c r="Y19"/>
  <c r="AG19"/>
  <c r="AH19"/>
  <c r="A20"/>
  <c r="B20"/>
  <c r="C20"/>
  <c r="D20"/>
  <c r="O20"/>
  <c r="P20"/>
  <c r="X20"/>
  <c r="Y20"/>
  <c r="AG20"/>
  <c r="AH20"/>
  <c r="A21"/>
  <c r="B21"/>
  <c r="C21"/>
  <c r="D21"/>
  <c r="O21"/>
  <c r="P21"/>
  <c r="X21"/>
  <c r="Y21"/>
  <c r="AG21"/>
  <c r="AH21"/>
  <c r="A22"/>
  <c r="B22"/>
  <c r="C22"/>
  <c r="D22"/>
  <c r="O22"/>
  <c r="P22"/>
  <c r="X22"/>
  <c r="Y22"/>
  <c r="AG22"/>
  <c r="AH22"/>
  <c r="A23"/>
  <c r="B23"/>
  <c r="C23"/>
  <c r="D23"/>
  <c r="O23"/>
  <c r="P23"/>
  <c r="X23"/>
  <c r="Y23"/>
  <c r="AG23"/>
  <c r="AH23"/>
  <c r="A24"/>
  <c r="B24"/>
  <c r="C24"/>
  <c r="D24"/>
  <c r="O24"/>
  <c r="P24"/>
  <c r="X24"/>
  <c r="Y24"/>
  <c r="AG24"/>
  <c r="AH24"/>
  <c r="D52"/>
  <c r="C64"/>
  <c r="A8" i="13"/>
  <c r="B8"/>
  <c r="A9"/>
  <c r="B9"/>
  <c r="A10"/>
  <c r="B10"/>
  <c r="A11"/>
  <c r="B11"/>
  <c r="A12"/>
  <c r="B12"/>
  <c r="A13"/>
  <c r="B13"/>
  <c r="A14"/>
  <c r="B14"/>
  <c r="B7"/>
  <c r="A7"/>
  <c r="L3"/>
  <c r="O3"/>
  <c r="R3" s="1"/>
  <c r="U3" s="1"/>
  <c r="X3" s="1"/>
  <c r="AA3" s="1"/>
  <c r="AD3" s="1"/>
  <c r="AG3" s="1"/>
  <c r="AJ3" s="1"/>
  <c r="AM3" s="1"/>
  <c r="AP3" s="1"/>
  <c r="AS3" s="1"/>
  <c r="A15"/>
  <c r="B15"/>
  <c r="AV15"/>
  <c r="A16"/>
  <c r="B16"/>
  <c r="A17"/>
  <c r="B17"/>
  <c r="AV17"/>
  <c r="A18"/>
  <c r="B18"/>
  <c r="A19"/>
  <c r="B19"/>
  <c r="AV19"/>
  <c r="A20"/>
  <c r="B20"/>
  <c r="A21"/>
  <c r="B21"/>
  <c r="A22"/>
  <c r="B22"/>
  <c r="A23"/>
  <c r="B23"/>
  <c r="AV23"/>
  <c r="A24"/>
  <c r="B24"/>
  <c r="D26"/>
  <c r="G26"/>
  <c r="J26"/>
  <c r="M26"/>
  <c r="P26"/>
  <c r="S26"/>
  <c r="V26"/>
  <c r="Y26"/>
  <c r="AB26"/>
  <c r="AE26"/>
  <c r="AH26"/>
  <c r="AK26"/>
  <c r="AN26"/>
  <c r="AQ26"/>
  <c r="AT26"/>
  <c r="F28"/>
  <c r="I28"/>
  <c r="L28"/>
  <c r="O28"/>
  <c r="R28"/>
  <c r="U28"/>
  <c r="X28"/>
  <c r="AA28"/>
  <c r="AD28"/>
  <c r="AG28"/>
  <c r="AJ28"/>
  <c r="AM28"/>
  <c r="AP28"/>
  <c r="AS28"/>
  <c r="AV28"/>
  <c r="AW44"/>
  <c r="AW52"/>
  <c r="D61"/>
  <c r="G61"/>
  <c r="J61"/>
  <c r="M61"/>
  <c r="P61"/>
  <c r="S61"/>
  <c r="V61"/>
  <c r="Y61"/>
  <c r="AB61"/>
  <c r="AE61"/>
  <c r="AH61"/>
  <c r="AK61"/>
  <c r="AN61"/>
  <c r="AQ61"/>
  <c r="AT61"/>
  <c r="AV63"/>
  <c r="AV64"/>
  <c r="AV65"/>
  <c r="F66"/>
  <c r="I66"/>
  <c r="L66"/>
  <c r="O66"/>
  <c r="R66"/>
  <c r="U66"/>
  <c r="X66"/>
  <c r="AA66"/>
  <c r="AD66"/>
  <c r="AG66"/>
  <c r="AJ66"/>
  <c r="AM66"/>
  <c r="AP66"/>
  <c r="AS66"/>
  <c r="Y127" i="1"/>
  <c r="X127"/>
  <c r="W127"/>
  <c r="V127"/>
  <c r="U127"/>
  <c r="T127"/>
  <c r="S127"/>
  <c r="R127"/>
  <c r="Q127"/>
  <c r="P127"/>
  <c r="O127"/>
  <c r="N127"/>
  <c r="M127"/>
  <c r="L127"/>
  <c r="K127"/>
  <c r="J127"/>
  <c r="A8" i="12"/>
  <c r="B8"/>
  <c r="A9"/>
  <c r="B9"/>
  <c r="A10"/>
  <c r="B10"/>
  <c r="A11"/>
  <c r="B11"/>
  <c r="A12"/>
  <c r="B12"/>
  <c r="A13"/>
  <c r="B13"/>
  <c r="A14"/>
  <c r="B14"/>
  <c r="B7"/>
  <c r="A7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K113" i="1"/>
  <c r="L113"/>
  <c r="M113"/>
  <c r="N113"/>
  <c r="O113"/>
  <c r="P113"/>
  <c r="Q113"/>
  <c r="R113"/>
  <c r="S113"/>
  <c r="T113"/>
  <c r="U113"/>
  <c r="V113"/>
  <c r="W113"/>
  <c r="X113"/>
  <c r="Y113"/>
  <c r="L3" i="12"/>
  <c r="O3" s="1"/>
  <c r="R3" s="1"/>
  <c r="U3" s="1"/>
  <c r="X3" s="1"/>
  <c r="AA3" s="1"/>
  <c r="AD3" s="1"/>
  <c r="AG3" s="1"/>
  <c r="AJ3" s="1"/>
  <c r="AM3" s="1"/>
  <c r="AP3" s="1"/>
  <c r="AS3" s="1"/>
  <c r="AV15"/>
  <c r="AV17"/>
  <c r="D26"/>
  <c r="G26"/>
  <c r="J26"/>
  <c r="J61" s="1"/>
  <c r="M26"/>
  <c r="P26"/>
  <c r="P61" s="1"/>
  <c r="S26"/>
  <c r="V26"/>
  <c r="V61" s="1"/>
  <c r="Y26"/>
  <c r="AB26"/>
  <c r="AB61" s="1"/>
  <c r="AE26"/>
  <c r="AH26"/>
  <c r="AH61" s="1"/>
  <c r="AK26"/>
  <c r="AN26"/>
  <c r="AN61" s="1"/>
  <c r="AQ26"/>
  <c r="AT26"/>
  <c r="AT61" s="1"/>
  <c r="F28"/>
  <c r="I28"/>
  <c r="L28"/>
  <c r="O28"/>
  <c r="R28"/>
  <c r="U28"/>
  <c r="X28"/>
  <c r="AA28"/>
  <c r="AD28"/>
  <c r="AG28"/>
  <c r="AJ28"/>
  <c r="AM28"/>
  <c r="AP28"/>
  <c r="AS28"/>
  <c r="AV28"/>
  <c r="AW44"/>
  <c r="AW52"/>
  <c r="D61"/>
  <c r="M61"/>
  <c r="S61"/>
  <c r="Y61"/>
  <c r="AE61"/>
  <c r="AK61"/>
  <c r="AQ61"/>
  <c r="AV63"/>
  <c r="AV64"/>
  <c r="AV65"/>
  <c r="F66"/>
  <c r="I66"/>
  <c r="L66"/>
  <c r="O66"/>
  <c r="R66"/>
  <c r="U66"/>
  <c r="X66"/>
  <c r="AA66"/>
  <c r="AD66"/>
  <c r="AG66"/>
  <c r="AJ66"/>
  <c r="AM66"/>
  <c r="AP66"/>
  <c r="AS66"/>
  <c r="A8" i="11"/>
  <c r="B8"/>
  <c r="A9"/>
  <c r="B9"/>
  <c r="A10"/>
  <c r="B10"/>
  <c r="A11"/>
  <c r="B11"/>
  <c r="A12"/>
  <c r="B12"/>
  <c r="A13"/>
  <c r="B13"/>
  <c r="A14"/>
  <c r="B14"/>
  <c r="B7"/>
  <c r="A7"/>
  <c r="L3"/>
  <c r="O3"/>
  <c r="R3" s="1"/>
  <c r="U3" s="1"/>
  <c r="X3" s="1"/>
  <c r="AA3" s="1"/>
  <c r="AD3" s="1"/>
  <c r="AG3" s="1"/>
  <c r="AJ3" s="1"/>
  <c r="AM3" s="1"/>
  <c r="AP3" s="1"/>
  <c r="AS3" s="1"/>
  <c r="A15"/>
  <c r="B15"/>
  <c r="A16"/>
  <c r="B16"/>
  <c r="AV16"/>
  <c r="A17"/>
  <c r="B17"/>
  <c r="A18"/>
  <c r="B18"/>
  <c r="AV18"/>
  <c r="A19"/>
  <c r="B19"/>
  <c r="A20"/>
  <c r="B20"/>
  <c r="AV20"/>
  <c r="A21"/>
  <c r="B21"/>
  <c r="A22"/>
  <c r="B22"/>
  <c r="A23"/>
  <c r="B23"/>
  <c r="A24"/>
  <c r="B24"/>
  <c r="AV24"/>
  <c r="D26"/>
  <c r="G26"/>
  <c r="J26"/>
  <c r="M26"/>
  <c r="P26"/>
  <c r="S26"/>
  <c r="V26"/>
  <c r="Y26"/>
  <c r="AB26"/>
  <c r="AE26"/>
  <c r="AH26"/>
  <c r="AK26"/>
  <c r="AN26"/>
  <c r="AQ26"/>
  <c r="AT26"/>
  <c r="F28"/>
  <c r="I28"/>
  <c r="L28"/>
  <c r="O28"/>
  <c r="R28"/>
  <c r="U28"/>
  <c r="X28"/>
  <c r="AA28"/>
  <c r="AD28"/>
  <c r="AG28"/>
  <c r="AJ28"/>
  <c r="AM28"/>
  <c r="AP28"/>
  <c r="AS28"/>
  <c r="AV28"/>
  <c r="AW44"/>
  <c r="AW52"/>
  <c r="D61"/>
  <c r="G61"/>
  <c r="J61"/>
  <c r="M61"/>
  <c r="P61"/>
  <c r="S61"/>
  <c r="V61"/>
  <c r="Y61"/>
  <c r="AB61"/>
  <c r="AE61"/>
  <c r="AH61"/>
  <c r="AK61"/>
  <c r="AN61"/>
  <c r="AQ61"/>
  <c r="AT61"/>
  <c r="AV63"/>
  <c r="AV64"/>
  <c r="AV65"/>
  <c r="F66"/>
  <c r="I66"/>
  <c r="L66"/>
  <c r="O66"/>
  <c r="R66"/>
  <c r="U66"/>
  <c r="X66"/>
  <c r="AA66"/>
  <c r="AD66"/>
  <c r="AG66"/>
  <c r="AJ66"/>
  <c r="AM66"/>
  <c r="AP66"/>
  <c r="AS66"/>
  <c r="AV15" i="10"/>
  <c r="AV17"/>
  <c r="AV19"/>
  <c r="AV23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B7"/>
  <c r="A7"/>
  <c r="AV65"/>
  <c r="AN26"/>
  <c r="AN61" s="1"/>
  <c r="AK26"/>
  <c r="AK61" s="1"/>
  <c r="AH26"/>
  <c r="AH61" s="1"/>
  <c r="AE26"/>
  <c r="AE61" s="1"/>
  <c r="AB26"/>
  <c r="AB61" s="1"/>
  <c r="Y26"/>
  <c r="Y61" s="1"/>
  <c r="V26"/>
  <c r="V61" s="1"/>
  <c r="S26"/>
  <c r="S61" s="1"/>
  <c r="P26"/>
  <c r="P61" s="1"/>
  <c r="M26"/>
  <c r="M61" s="1"/>
  <c r="J26"/>
  <c r="J61" s="1"/>
  <c r="G26"/>
  <c r="G61" s="1"/>
  <c r="D26"/>
  <c r="D61" s="1"/>
  <c r="AW52"/>
  <c r="AT26"/>
  <c r="AT61" s="1"/>
  <c r="AQ26"/>
  <c r="AQ61" s="1"/>
  <c r="AW44"/>
  <c r="L3"/>
  <c r="O3" s="1"/>
  <c r="R3" s="1"/>
  <c r="U3" s="1"/>
  <c r="X3" s="1"/>
  <c r="AA3" s="1"/>
  <c r="AD3" s="1"/>
  <c r="AG3" s="1"/>
  <c r="AJ3" s="1"/>
  <c r="AM3" s="1"/>
  <c r="AP3" s="1"/>
  <c r="AS3" s="1"/>
  <c r="F28"/>
  <c r="I28"/>
  <c r="L28"/>
  <c r="O28"/>
  <c r="R28"/>
  <c r="U28"/>
  <c r="X28"/>
  <c r="AA28"/>
  <c r="AD28"/>
  <c r="AG28"/>
  <c r="AJ28"/>
  <c r="AM28"/>
  <c r="AP28"/>
  <c r="AS28"/>
  <c r="AV28"/>
  <c r="AV63"/>
  <c r="F66"/>
  <c r="I66"/>
  <c r="L66"/>
  <c r="O66"/>
  <c r="R66"/>
  <c r="U66"/>
  <c r="X66"/>
  <c r="AA66"/>
  <c r="AD66"/>
  <c r="AG66"/>
  <c r="AJ66"/>
  <c r="AM66"/>
  <c r="AP66"/>
  <c r="AS66"/>
  <c r="Y71" i="1"/>
  <c r="X71"/>
  <c r="W71"/>
  <c r="V71"/>
  <c r="U71"/>
  <c r="T71"/>
  <c r="S71"/>
  <c r="R71"/>
  <c r="Q71"/>
  <c r="P71"/>
  <c r="O71"/>
  <c r="N71"/>
  <c r="M71"/>
  <c r="L71"/>
  <c r="K71"/>
  <c r="J57"/>
  <c r="J71" s="1"/>
  <c r="J58"/>
  <c r="J59"/>
  <c r="J60"/>
  <c r="J61"/>
  <c r="J62"/>
  <c r="J63"/>
  <c r="J64"/>
  <c r="J65"/>
  <c r="J66"/>
  <c r="J67"/>
  <c r="J68"/>
  <c r="J69"/>
  <c r="J70"/>
  <c r="A8" i="9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B7"/>
  <c r="A7"/>
  <c r="L3"/>
  <c r="O3"/>
  <c r="R3" s="1"/>
  <c r="U3" s="1"/>
  <c r="X3" s="1"/>
  <c r="AA3" s="1"/>
  <c r="AD3" s="1"/>
  <c r="AG3" s="1"/>
  <c r="AJ3" s="1"/>
  <c r="AM3" s="1"/>
  <c r="AP3" s="1"/>
  <c r="AS3" s="1"/>
  <c r="D26"/>
  <c r="D61" s="1"/>
  <c r="G26"/>
  <c r="J26"/>
  <c r="J61" s="1"/>
  <c r="M26"/>
  <c r="M61" s="1"/>
  <c r="P26"/>
  <c r="P61" s="1"/>
  <c r="S26"/>
  <c r="V26"/>
  <c r="V61" s="1"/>
  <c r="Y26"/>
  <c r="Y61" s="1"/>
  <c r="AB26"/>
  <c r="AB61" s="1"/>
  <c r="AE26"/>
  <c r="AH26"/>
  <c r="AH61" s="1"/>
  <c r="AK26"/>
  <c r="AK61" s="1"/>
  <c r="AN26"/>
  <c r="AN61" s="1"/>
  <c r="AQ26"/>
  <c r="AQ61" s="1"/>
  <c r="AT26"/>
  <c r="F28"/>
  <c r="I28"/>
  <c r="L28"/>
  <c r="O28"/>
  <c r="R28"/>
  <c r="U28"/>
  <c r="X28"/>
  <c r="AA28"/>
  <c r="AD28"/>
  <c r="AG28"/>
  <c r="AJ28"/>
  <c r="AM28"/>
  <c r="AP28"/>
  <c r="AS28"/>
  <c r="AV28"/>
  <c r="AW44"/>
  <c r="AW52"/>
  <c r="N55"/>
  <c r="G61"/>
  <c r="S61"/>
  <c r="AE61"/>
  <c r="AT61"/>
  <c r="AV63"/>
  <c r="AV65"/>
  <c r="F66"/>
  <c r="I66"/>
  <c r="L66"/>
  <c r="O66"/>
  <c r="R66"/>
  <c r="U66"/>
  <c r="X66"/>
  <c r="AA66"/>
  <c r="AD66"/>
  <c r="AG66"/>
  <c r="AJ66"/>
  <c r="AM66"/>
  <c r="AP66"/>
  <c r="AS66"/>
  <c r="AS66" i="2"/>
  <c r="AP66"/>
  <c r="AM66"/>
  <c r="AJ66"/>
  <c r="AG66"/>
  <c r="AD66"/>
  <c r="AA66"/>
  <c r="X66"/>
  <c r="U66"/>
  <c r="R66"/>
  <c r="O66"/>
  <c r="L66"/>
  <c r="I66"/>
  <c r="F66"/>
  <c r="Y47" i="1"/>
  <c r="X47"/>
  <c r="W47"/>
  <c r="V47"/>
  <c r="U47"/>
  <c r="T47"/>
  <c r="S47"/>
  <c r="R47"/>
  <c r="Q47"/>
  <c r="P47"/>
  <c r="O47"/>
  <c r="N47"/>
  <c r="M47"/>
  <c r="L47"/>
  <c r="K47"/>
  <c r="J29"/>
  <c r="J30"/>
  <c r="J33"/>
  <c r="J34"/>
  <c r="J35"/>
  <c r="J36"/>
  <c r="J37"/>
  <c r="J38"/>
  <c r="J39"/>
  <c r="J40"/>
  <c r="J41"/>
  <c r="J42"/>
  <c r="J43"/>
  <c r="J44"/>
  <c r="J45"/>
  <c r="J46"/>
  <c r="B8" i="8"/>
  <c r="B9"/>
  <c r="B10"/>
  <c r="B11"/>
  <c r="B12"/>
  <c r="B13"/>
  <c r="B14"/>
  <c r="B15"/>
  <c r="B16"/>
  <c r="B17"/>
  <c r="B18"/>
  <c r="B19"/>
  <c r="B20"/>
  <c r="B21"/>
  <c r="B22"/>
  <c r="B23"/>
  <c r="B24"/>
  <c r="B7"/>
  <c r="A8"/>
  <c r="A9"/>
  <c r="A10"/>
  <c r="A11"/>
  <c r="A12"/>
  <c r="A13"/>
  <c r="A14"/>
  <c r="A15"/>
  <c r="A16"/>
  <c r="A17"/>
  <c r="A18"/>
  <c r="A19"/>
  <c r="A20"/>
  <c r="A21"/>
  <c r="A22"/>
  <c r="A23"/>
  <c r="A24"/>
  <c r="A7"/>
  <c r="L3"/>
  <c r="O3"/>
  <c r="R3" s="1"/>
  <c r="U3" s="1"/>
  <c r="X3" s="1"/>
  <c r="AA3" s="1"/>
  <c r="AD3" s="1"/>
  <c r="AG3" s="1"/>
  <c r="AJ3" s="1"/>
  <c r="AM3" s="1"/>
  <c r="AP3" s="1"/>
  <c r="AS3" s="1"/>
  <c r="D26"/>
  <c r="G26"/>
  <c r="J26"/>
  <c r="M26"/>
  <c r="P26"/>
  <c r="S26"/>
  <c r="V26"/>
  <c r="Y26"/>
  <c r="AB26"/>
  <c r="AE26"/>
  <c r="AH26"/>
  <c r="AK26"/>
  <c r="AN26"/>
  <c r="AQ26"/>
  <c r="AT26"/>
  <c r="F28"/>
  <c r="I28"/>
  <c r="L28"/>
  <c r="O28"/>
  <c r="R28"/>
  <c r="U28"/>
  <c r="X28"/>
  <c r="AA28"/>
  <c r="AD28"/>
  <c r="AG28"/>
  <c r="AJ28"/>
  <c r="AM28"/>
  <c r="AP28"/>
  <c r="AS28"/>
  <c r="AV28"/>
  <c r="AW44"/>
  <c r="AW52"/>
  <c r="D61"/>
  <c r="G61"/>
  <c r="J61"/>
  <c r="M61"/>
  <c r="P61"/>
  <c r="S61"/>
  <c r="V61"/>
  <c r="Y61"/>
  <c r="AB61"/>
  <c r="AE61"/>
  <c r="AH61"/>
  <c r="AK61"/>
  <c r="AN61"/>
  <c r="AQ61"/>
  <c r="AT61"/>
  <c r="AV63"/>
  <c r="AV64"/>
  <c r="AV65"/>
  <c r="F66"/>
  <c r="I66"/>
  <c r="L66"/>
  <c r="O66"/>
  <c r="R66"/>
  <c r="U66"/>
  <c r="X66"/>
  <c r="AA66"/>
  <c r="AD66"/>
  <c r="AG66"/>
  <c r="AJ66"/>
  <c r="AM66"/>
  <c r="AP66"/>
  <c r="AS66"/>
  <c r="AS28" i="2"/>
  <c r="AP28"/>
  <c r="AM28"/>
  <c r="AJ28"/>
  <c r="AG28"/>
  <c r="AD28"/>
  <c r="AA28"/>
  <c r="X28"/>
  <c r="U28"/>
  <c r="R28"/>
  <c r="O28"/>
  <c r="L28"/>
  <c r="I28"/>
  <c r="F28"/>
  <c r="C10" i="6"/>
  <c r="B10"/>
  <c r="W3" i="5"/>
  <c r="AI3"/>
  <c r="AU3"/>
  <c r="BG3"/>
  <c r="R5"/>
  <c r="S5" s="1"/>
  <c r="T5" s="1"/>
  <c r="U5" s="1"/>
  <c r="V5" s="1"/>
  <c r="W5" s="1"/>
  <c r="X5" s="1"/>
  <c r="Y5" s="1"/>
  <c r="Z5" s="1"/>
  <c r="AA5" s="1"/>
  <c r="AB5" s="1"/>
  <c r="AC5" s="1"/>
  <c r="AD5" s="1"/>
  <c r="AE5" s="1"/>
  <c r="AF5" s="1"/>
  <c r="AG5" s="1"/>
  <c r="AH5" s="1"/>
  <c r="AI5" s="1"/>
  <c r="AJ5" s="1"/>
  <c r="AK5" s="1"/>
  <c r="AL5" s="1"/>
  <c r="AM5" s="1"/>
  <c r="AN5" s="1"/>
  <c r="AO5" s="1"/>
  <c r="AQ5"/>
  <c r="AR5" s="1"/>
  <c r="AS5" s="1"/>
  <c r="AT5" s="1"/>
  <c r="AU5" s="1"/>
  <c r="AV5" s="1"/>
  <c r="AW5" s="1"/>
  <c r="AX5" s="1"/>
  <c r="AY5" s="1"/>
  <c r="AZ5" s="1"/>
  <c r="BA5" s="1"/>
  <c r="BC5"/>
  <c r="BD5"/>
  <c r="CU5"/>
  <c r="CV5"/>
  <c r="CW5" s="1"/>
  <c r="CX5" s="1"/>
  <c r="CY5" s="1"/>
  <c r="CZ5" s="1"/>
  <c r="DA5" s="1"/>
  <c r="DB5" s="1"/>
  <c r="DC5" s="1"/>
  <c r="DD5" s="1"/>
  <c r="DE5" s="1"/>
  <c r="DF5" s="1"/>
  <c r="DG5" s="1"/>
  <c r="DH5" s="1"/>
  <c r="DI5" s="1"/>
  <c r="DJ5" s="1"/>
  <c r="DK5" s="1"/>
  <c r="DL5" s="1"/>
  <c r="DM5" s="1"/>
  <c r="DN5" s="1"/>
  <c r="DO5" s="1"/>
  <c r="DP5" s="1"/>
  <c r="DQ5" s="1"/>
  <c r="DR5" s="1"/>
  <c r="DS5" s="1"/>
  <c r="DT5" s="1"/>
  <c r="DU5" s="1"/>
  <c r="DV5" s="1"/>
  <c r="DW5" s="1"/>
  <c r="DX5" s="1"/>
  <c r="DY5" s="1"/>
  <c r="DZ5" s="1"/>
  <c r="EA5" s="1"/>
  <c r="EB5" s="1"/>
  <c r="EC5" s="1"/>
  <c r="ED5" s="1"/>
  <c r="EE5" s="1"/>
  <c r="EF5" s="1"/>
  <c r="EG5" s="1"/>
  <c r="EH5" s="1"/>
  <c r="EI5" s="1"/>
  <c r="EJ5" s="1"/>
  <c r="EK5" s="1"/>
  <c r="EL5" s="1"/>
  <c r="EM5" s="1"/>
  <c r="EN5" s="1"/>
  <c r="EO5" s="1"/>
  <c r="EP5" s="1"/>
  <c r="EQ5" s="1"/>
  <c r="ER5" s="1"/>
  <c r="ES5" s="1"/>
  <c r="ET5" s="1"/>
  <c r="EU5" s="1"/>
  <c r="EV5" s="1"/>
  <c r="EW5" s="1"/>
  <c r="EX5" s="1"/>
  <c r="EY5" s="1"/>
  <c r="EZ5" s="1"/>
  <c r="FA5" s="1"/>
  <c r="FB5" s="1"/>
  <c r="FC5" s="1"/>
  <c r="FD5" s="1"/>
  <c r="FE5" s="1"/>
  <c r="FF5" s="1"/>
  <c r="FG5" s="1"/>
  <c r="FH5" s="1"/>
  <c r="FI5" s="1"/>
  <c r="FJ5" s="1"/>
  <c r="FK5" s="1"/>
  <c r="FL5" s="1"/>
  <c r="FM5" s="1"/>
  <c r="FN5" s="1"/>
  <c r="FO5" s="1"/>
  <c r="FP5" s="1"/>
  <c r="FQ5" s="1"/>
  <c r="FR5" s="1"/>
  <c r="FS5" s="1"/>
  <c r="FT5" s="1"/>
  <c r="FU5" s="1"/>
  <c r="FV5" s="1"/>
  <c r="FW5" s="1"/>
  <c r="R8"/>
  <c r="S8" s="1"/>
  <c r="V8"/>
  <c r="AD8"/>
  <c r="AE8" s="1"/>
  <c r="AH8"/>
  <c r="AP8"/>
  <c r="AQ8" s="1"/>
  <c r="AT8"/>
  <c r="AV8"/>
  <c r="AW8"/>
  <c r="AX8" s="1"/>
  <c r="AY8" s="1"/>
  <c r="AZ8" s="1"/>
  <c r="BA8" s="1"/>
  <c r="BB8"/>
  <c r="BC8"/>
  <c r="BF8"/>
  <c r="BJ8"/>
  <c r="BN8"/>
  <c r="BO8"/>
  <c r="BR8"/>
  <c r="BV8"/>
  <c r="BZ8"/>
  <c r="CA8"/>
  <c r="CD8"/>
  <c r="CH8"/>
  <c r="CL8"/>
  <c r="CM8"/>
  <c r="CN8" s="1"/>
  <c r="CO8" s="1"/>
  <c r="CP8" s="1"/>
  <c r="CQ8" s="1"/>
  <c r="CR8" s="1"/>
  <c r="CS8" s="1"/>
  <c r="CT8" s="1"/>
  <c r="CU8" s="1"/>
  <c r="CV8" s="1"/>
  <c r="CW8" s="1"/>
  <c r="CX8"/>
  <c r="CY8" s="1"/>
  <c r="CZ8" s="1"/>
  <c r="DA8" s="1"/>
  <c r="DB8" s="1"/>
  <c r="DC8" s="1"/>
  <c r="DD8" s="1"/>
  <c r="DE8" s="1"/>
  <c r="DF8" s="1"/>
  <c r="DG8" s="1"/>
  <c r="DH8" s="1"/>
  <c r="DI8" s="1"/>
  <c r="DJ8"/>
  <c r="DK8" s="1"/>
  <c r="DL8" s="1"/>
  <c r="DM8" s="1"/>
  <c r="DN8" s="1"/>
  <c r="DO8" s="1"/>
  <c r="DP8" s="1"/>
  <c r="DQ8" s="1"/>
  <c r="DR8" s="1"/>
  <c r="DS8" s="1"/>
  <c r="DT8" s="1"/>
  <c r="DU8" s="1"/>
  <c r="DV8"/>
  <c r="DW8" s="1"/>
  <c r="DX8" s="1"/>
  <c r="DY8" s="1"/>
  <c r="DZ8" s="1"/>
  <c r="EA8" s="1"/>
  <c r="EB8" s="1"/>
  <c r="EC8" s="1"/>
  <c r="ED8" s="1"/>
  <c r="EE8" s="1"/>
  <c r="EF8" s="1"/>
  <c r="EG8" s="1"/>
  <c r="EH8" s="1"/>
  <c r="EI8" s="1"/>
  <c r="EJ8" s="1"/>
  <c r="EK8" s="1"/>
  <c r="EL8" s="1"/>
  <c r="EM8" s="1"/>
  <c r="EN8" s="1"/>
  <c r="EO8" s="1"/>
  <c r="EP8" s="1"/>
  <c r="EQ8" s="1"/>
  <c r="ER8" s="1"/>
  <c r="ES8" s="1"/>
  <c r="ET8" s="1"/>
  <c r="EU8" s="1"/>
  <c r="EV8" s="1"/>
  <c r="EW8" s="1"/>
  <c r="EX8" s="1"/>
  <c r="EY8" s="1"/>
  <c r="EZ8" s="1"/>
  <c r="FA8" s="1"/>
  <c r="FB8" s="1"/>
  <c r="FC8" s="1"/>
  <c r="FD8" s="1"/>
  <c r="FE8" s="1"/>
  <c r="FF8" s="1"/>
  <c r="FG8" s="1"/>
  <c r="FH8" s="1"/>
  <c r="FI8" s="1"/>
  <c r="FJ8" s="1"/>
  <c r="FK8" s="1"/>
  <c r="FL8" s="1"/>
  <c r="FM8" s="1"/>
  <c r="FN8" s="1"/>
  <c r="FO8" s="1"/>
  <c r="FP8" s="1"/>
  <c r="FQ8" s="1"/>
  <c r="FR8" s="1"/>
  <c r="FS8" s="1"/>
  <c r="FT8" s="1"/>
  <c r="FU8" s="1"/>
  <c r="FV8" s="1"/>
  <c r="FW8" s="1"/>
  <c r="FY8"/>
  <c r="R9"/>
  <c r="S9" s="1"/>
  <c r="T9"/>
  <c r="X9"/>
  <c r="AB9"/>
  <c r="AD9"/>
  <c r="AE9"/>
  <c r="AF9"/>
  <c r="AH9"/>
  <c r="AJ9"/>
  <c r="AL9"/>
  <c r="AN9"/>
  <c r="AP9"/>
  <c r="AQ9" s="1"/>
  <c r="AR9"/>
  <c r="AV9"/>
  <c r="AZ9"/>
  <c r="BB9"/>
  <c r="BC9"/>
  <c r="BD9"/>
  <c r="BF9"/>
  <c r="BH9"/>
  <c r="BJ9"/>
  <c r="BL9"/>
  <c r="BN9"/>
  <c r="BO9" s="1"/>
  <c r="BP9"/>
  <c r="BT9"/>
  <c r="BX9"/>
  <c r="BZ9"/>
  <c r="CA9"/>
  <c r="CB9"/>
  <c r="CD9"/>
  <c r="CF9"/>
  <c r="CH9"/>
  <c r="CJ9"/>
  <c r="CL9"/>
  <c r="CM9" s="1"/>
  <c r="CN9" s="1"/>
  <c r="CO9" s="1"/>
  <c r="CP9" s="1"/>
  <c r="CQ9" s="1"/>
  <c r="CR9" s="1"/>
  <c r="CS9" s="1"/>
  <c r="CT9" s="1"/>
  <c r="CU9" s="1"/>
  <c r="CV9" s="1"/>
  <c r="CW9" s="1"/>
  <c r="CX9"/>
  <c r="CY9" s="1"/>
  <c r="CZ9" s="1"/>
  <c r="DA9" s="1"/>
  <c r="DB9" s="1"/>
  <c r="DC9" s="1"/>
  <c r="DD9" s="1"/>
  <c r="DE9" s="1"/>
  <c r="DF9" s="1"/>
  <c r="DG9" s="1"/>
  <c r="DH9" s="1"/>
  <c r="DI9" s="1"/>
  <c r="DJ9"/>
  <c r="DK9" s="1"/>
  <c r="DL9" s="1"/>
  <c r="DM9" s="1"/>
  <c r="DN9" s="1"/>
  <c r="DO9" s="1"/>
  <c r="DP9" s="1"/>
  <c r="DQ9" s="1"/>
  <c r="DR9" s="1"/>
  <c r="DS9" s="1"/>
  <c r="DT9" s="1"/>
  <c r="DU9" s="1"/>
  <c r="DV9"/>
  <c r="DW9" s="1"/>
  <c r="DX9" s="1"/>
  <c r="DY9" s="1"/>
  <c r="DZ9" s="1"/>
  <c r="EA9" s="1"/>
  <c r="EB9" s="1"/>
  <c r="EC9" s="1"/>
  <c r="ED9" s="1"/>
  <c r="EE9" s="1"/>
  <c r="EF9" s="1"/>
  <c r="EG9" s="1"/>
  <c r="EH9" s="1"/>
  <c r="EI9" s="1"/>
  <c r="EJ9" s="1"/>
  <c r="EK9" s="1"/>
  <c r="EL9" s="1"/>
  <c r="EM9" s="1"/>
  <c r="EN9" s="1"/>
  <c r="EO9" s="1"/>
  <c r="EP9" s="1"/>
  <c r="EQ9" s="1"/>
  <c r="ER9" s="1"/>
  <c r="ES9" s="1"/>
  <c r="ET9" s="1"/>
  <c r="EU9" s="1"/>
  <c r="EV9" s="1"/>
  <c r="EW9" s="1"/>
  <c r="EX9" s="1"/>
  <c r="EY9" s="1"/>
  <c r="EZ9" s="1"/>
  <c r="FA9" s="1"/>
  <c r="FB9" s="1"/>
  <c r="FC9" s="1"/>
  <c r="FD9" s="1"/>
  <c r="FE9" s="1"/>
  <c r="FF9" s="1"/>
  <c r="FG9" s="1"/>
  <c r="FH9" s="1"/>
  <c r="FI9" s="1"/>
  <c r="FJ9" s="1"/>
  <c r="FK9" s="1"/>
  <c r="FL9" s="1"/>
  <c r="FM9" s="1"/>
  <c r="FN9" s="1"/>
  <c r="FO9" s="1"/>
  <c r="FP9" s="1"/>
  <c r="FQ9" s="1"/>
  <c r="FR9" s="1"/>
  <c r="FS9" s="1"/>
  <c r="FT9" s="1"/>
  <c r="FU9" s="1"/>
  <c r="FV9" s="1"/>
  <c r="FW9" s="1"/>
  <c r="FY9"/>
  <c r="R10"/>
  <c r="S10"/>
  <c r="V10"/>
  <c r="Z10"/>
  <c r="AD10"/>
  <c r="AE10"/>
  <c r="AH10"/>
  <c r="AL10"/>
  <c r="AP10"/>
  <c r="AQ10"/>
  <c r="AT10"/>
  <c r="AX10"/>
  <c r="BB10"/>
  <c r="BC10"/>
  <c r="BF10"/>
  <c r="BJ10"/>
  <c r="BN10"/>
  <c r="BO10"/>
  <c r="BR10"/>
  <c r="BV10"/>
  <c r="BZ10"/>
  <c r="CA10"/>
  <c r="CD10"/>
  <c r="CH10"/>
  <c r="CL10"/>
  <c r="CM10" s="1"/>
  <c r="CP10"/>
  <c r="CX10"/>
  <c r="CY10" s="1"/>
  <c r="DB10"/>
  <c r="DJ10"/>
  <c r="DK10" s="1"/>
  <c r="DL10" s="1"/>
  <c r="DM10" s="1"/>
  <c r="DN10" s="1"/>
  <c r="DO10" s="1"/>
  <c r="DP10" s="1"/>
  <c r="DQ10" s="1"/>
  <c r="DR10" s="1"/>
  <c r="DS10" s="1"/>
  <c r="DT10" s="1"/>
  <c r="DU10" s="1"/>
  <c r="FY10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 s="1"/>
  <c r="CZ11"/>
  <c r="DA11"/>
  <c r="DB11"/>
  <c r="DC11"/>
  <c r="DD11"/>
  <c r="DE11"/>
  <c r="DF11"/>
  <c r="DG11"/>
  <c r="DH11"/>
  <c r="DI11"/>
  <c r="DJ11"/>
  <c r="DK11" s="1"/>
  <c r="DL11" s="1"/>
  <c r="DM11" s="1"/>
  <c r="DN11" s="1"/>
  <c r="DO11" s="1"/>
  <c r="DP11" s="1"/>
  <c r="DQ11" s="1"/>
  <c r="DR11" s="1"/>
  <c r="DS11" s="1"/>
  <c r="DT11" s="1"/>
  <c r="DU11" s="1"/>
  <c r="DV11"/>
  <c r="DW11" s="1"/>
  <c r="DX11" s="1"/>
  <c r="DY11" s="1"/>
  <c r="DZ11" s="1"/>
  <c r="EA11" s="1"/>
  <c r="EB11" s="1"/>
  <c r="EC11" s="1"/>
  <c r="ED11" s="1"/>
  <c r="EE11" s="1"/>
  <c r="EF11" s="1"/>
  <c r="EG11" s="1"/>
  <c r="EH11"/>
  <c r="EI11" s="1"/>
  <c r="EJ11" s="1"/>
  <c r="EK11" s="1"/>
  <c r="EL11" s="1"/>
  <c r="EM11" s="1"/>
  <c r="EN11" s="1"/>
  <c r="EO11" s="1"/>
  <c r="EP11" s="1"/>
  <c r="EQ11" s="1"/>
  <c r="ER11" s="1"/>
  <c r="ES11" s="1"/>
  <c r="ET11"/>
  <c r="EU11" s="1"/>
  <c r="EV11" s="1"/>
  <c r="EW11" s="1"/>
  <c r="EX11" s="1"/>
  <c r="EY11" s="1"/>
  <c r="EZ11" s="1"/>
  <c r="FA11" s="1"/>
  <c r="FB11" s="1"/>
  <c r="FC11" s="1"/>
  <c r="FD11" s="1"/>
  <c r="FE11" s="1"/>
  <c r="FF11"/>
  <c r="FG11" s="1"/>
  <c r="FH11" s="1"/>
  <c r="FI11" s="1"/>
  <c r="FJ11" s="1"/>
  <c r="FK11" s="1"/>
  <c r="FL11" s="1"/>
  <c r="FM11" s="1"/>
  <c r="FN11" s="1"/>
  <c r="FO11" s="1"/>
  <c r="FP11" s="1"/>
  <c r="FQ11" s="1"/>
  <c r="FR11"/>
  <c r="FS11" s="1"/>
  <c r="FT11" s="1"/>
  <c r="FU11" s="1"/>
  <c r="FV11" s="1"/>
  <c r="FW11" s="1"/>
  <c r="FY11"/>
  <c r="R12"/>
  <c r="S12"/>
  <c r="V12"/>
  <c r="Z12"/>
  <c r="AD12"/>
  <c r="AE12"/>
  <c r="AH12"/>
  <c r="AL12"/>
  <c r="AP12"/>
  <c r="AQ12"/>
  <c r="AT12"/>
  <c r="AX12"/>
  <c r="BB12"/>
  <c r="BC12"/>
  <c r="BF12"/>
  <c r="BJ12"/>
  <c r="BN12"/>
  <c r="BO12"/>
  <c r="BR12"/>
  <c r="BV12"/>
  <c r="BZ12"/>
  <c r="CA12"/>
  <c r="CD12"/>
  <c r="CH12"/>
  <c r="CL12"/>
  <c r="CM12"/>
  <c r="CP12"/>
  <c r="CT12"/>
  <c r="CX12"/>
  <c r="CY12"/>
  <c r="DB12"/>
  <c r="DF12"/>
  <c r="DJ12"/>
  <c r="DK12"/>
  <c r="DL12" s="1"/>
  <c r="DM12" s="1"/>
  <c r="DN12" s="1"/>
  <c r="DO12" s="1"/>
  <c r="DP12" s="1"/>
  <c r="DQ12" s="1"/>
  <c r="DR12" s="1"/>
  <c r="DS12" s="1"/>
  <c r="DT12" s="1"/>
  <c r="DU12" s="1"/>
  <c r="FY12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 s="1"/>
  <c r="CB13"/>
  <c r="CC13"/>
  <c r="CD13"/>
  <c r="CE13"/>
  <c r="CF13"/>
  <c r="CG13"/>
  <c r="CH13"/>
  <c r="CI13"/>
  <c r="CJ13"/>
  <c r="CK13"/>
  <c r="CL13"/>
  <c r="CM13" s="1"/>
  <c r="CN13"/>
  <c r="CP13"/>
  <c r="CQ13"/>
  <c r="CR13"/>
  <c r="CS13"/>
  <c r="CT13"/>
  <c r="CU13"/>
  <c r="CV13"/>
  <c r="CW13"/>
  <c r="CX13"/>
  <c r="CY13" s="1"/>
  <c r="CZ13"/>
  <c r="DB13"/>
  <c r="DC13"/>
  <c r="DD13"/>
  <c r="DE13"/>
  <c r="DF13"/>
  <c r="DG13"/>
  <c r="DH13"/>
  <c r="DI13"/>
  <c r="DJ13"/>
  <c r="DK13" s="1"/>
  <c r="DL13" s="1"/>
  <c r="DM13" s="1"/>
  <c r="DN13" s="1"/>
  <c r="DO13" s="1"/>
  <c r="DP13" s="1"/>
  <c r="DQ13" s="1"/>
  <c r="DR13" s="1"/>
  <c r="DS13" s="1"/>
  <c r="DT13" s="1"/>
  <c r="DU13" s="1"/>
  <c r="DV13"/>
  <c r="DW13" s="1"/>
  <c r="DX13" s="1"/>
  <c r="DY13" s="1"/>
  <c r="DZ13" s="1"/>
  <c r="EA13" s="1"/>
  <c r="EB13" s="1"/>
  <c r="EC13" s="1"/>
  <c r="ED13"/>
  <c r="EE13" s="1"/>
  <c r="EF13" s="1"/>
  <c r="EG13" s="1"/>
  <c r="EH13"/>
  <c r="EI13" s="1"/>
  <c r="EJ13" s="1"/>
  <c r="EK13" s="1"/>
  <c r="EL13" s="1"/>
  <c r="EM13" s="1"/>
  <c r="EN13" s="1"/>
  <c r="EO13" s="1"/>
  <c r="EP13" s="1"/>
  <c r="EQ13" s="1"/>
  <c r="ER13" s="1"/>
  <c r="ES13" s="1"/>
  <c r="FY13"/>
  <c r="R15"/>
  <c r="S15" s="1"/>
  <c r="V15"/>
  <c r="AD15"/>
  <c r="AE15" s="1"/>
  <c r="AH15"/>
  <c r="AP15"/>
  <c r="AQ15" s="1"/>
  <c r="AT15"/>
  <c r="BB15"/>
  <c r="BC15" s="1"/>
  <c r="BF15"/>
  <c r="BN15"/>
  <c r="BO15" s="1"/>
  <c r="BR15"/>
  <c r="BZ15"/>
  <c r="CA15" s="1"/>
  <c r="CD15"/>
  <c r="CL15"/>
  <c r="CM15" s="1"/>
  <c r="CP15"/>
  <c r="CX15"/>
  <c r="CY15" s="1"/>
  <c r="DB15"/>
  <c r="DJ15"/>
  <c r="DK15" s="1"/>
  <c r="DL15" s="1"/>
  <c r="DM15" s="1"/>
  <c r="DN15" s="1"/>
  <c r="DO15" s="1"/>
  <c r="DP15" s="1"/>
  <c r="DQ15" s="1"/>
  <c r="DR15" s="1"/>
  <c r="DS15" s="1"/>
  <c r="DT15" s="1"/>
  <c r="DU15" s="1"/>
  <c r="FY15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 s="1"/>
  <c r="DM16" s="1"/>
  <c r="DN16" s="1"/>
  <c r="DO16" s="1"/>
  <c r="DP16" s="1"/>
  <c r="DQ16" s="1"/>
  <c r="DR16" s="1"/>
  <c r="DS16" s="1"/>
  <c r="DT16" s="1"/>
  <c r="DU16" s="1"/>
  <c r="DV16"/>
  <c r="DW16"/>
  <c r="DX16" s="1"/>
  <c r="DY16" s="1"/>
  <c r="DZ16" s="1"/>
  <c r="EA16" s="1"/>
  <c r="EB16" s="1"/>
  <c r="EC16" s="1"/>
  <c r="ED16" s="1"/>
  <c r="EE16" s="1"/>
  <c r="EF16" s="1"/>
  <c r="EG16" s="1"/>
  <c r="EH16"/>
  <c r="EI16"/>
  <c r="EJ16" s="1"/>
  <c r="EK16" s="1"/>
  <c r="EL16" s="1"/>
  <c r="EM16" s="1"/>
  <c r="EN16" s="1"/>
  <c r="EO16" s="1"/>
  <c r="EP16" s="1"/>
  <c r="EQ16" s="1"/>
  <c r="ER16" s="1"/>
  <c r="ES16" s="1"/>
  <c r="ET16"/>
  <c r="EU16"/>
  <c r="EV16" s="1"/>
  <c r="EW16" s="1"/>
  <c r="EX16" s="1"/>
  <c r="EY16" s="1"/>
  <c r="EZ16" s="1"/>
  <c r="FA16" s="1"/>
  <c r="FB16" s="1"/>
  <c r="FC16" s="1"/>
  <c r="FD16" s="1"/>
  <c r="FE16" s="1"/>
  <c r="FF16"/>
  <c r="FG16"/>
  <c r="FH16" s="1"/>
  <c r="FI16" s="1"/>
  <c r="FJ16" s="1"/>
  <c r="FK16" s="1"/>
  <c r="FL16" s="1"/>
  <c r="FM16" s="1"/>
  <c r="FN16" s="1"/>
  <c r="FO16" s="1"/>
  <c r="FP16" s="1"/>
  <c r="FQ16" s="1"/>
  <c r="FR16"/>
  <c r="FS16"/>
  <c r="FT16" s="1"/>
  <c r="FU16" s="1"/>
  <c r="FV16" s="1"/>
  <c r="FW16" s="1"/>
  <c r="FY16"/>
  <c r="FY17"/>
  <c r="FY18"/>
  <c r="R19"/>
  <c r="S19" s="1"/>
  <c r="V19"/>
  <c r="AD19"/>
  <c r="AE19" s="1"/>
  <c r="AH19"/>
  <c r="AP19"/>
  <c r="AQ19" s="1"/>
  <c r="AT19"/>
  <c r="AV19"/>
  <c r="AW19"/>
  <c r="AX19" s="1"/>
  <c r="AY19" s="1"/>
  <c r="AZ19" s="1"/>
  <c r="BA19" s="1"/>
  <c r="BB19"/>
  <c r="BC19"/>
  <c r="BF19"/>
  <c r="BJ19"/>
  <c r="BN19"/>
  <c r="BO19"/>
  <c r="BR19"/>
  <c r="BV19"/>
  <c r="BZ19"/>
  <c r="CA19"/>
  <c r="CD19"/>
  <c r="CH19"/>
  <c r="CL19"/>
  <c r="CM19" s="1"/>
  <c r="CN19" s="1"/>
  <c r="CO19" s="1"/>
  <c r="CP19" s="1"/>
  <c r="CQ19" s="1"/>
  <c r="CR19" s="1"/>
  <c r="CS19" s="1"/>
  <c r="CT19" s="1"/>
  <c r="CU19" s="1"/>
  <c r="CV19" s="1"/>
  <c r="CW19" s="1"/>
  <c r="CX19"/>
  <c r="CY19"/>
  <c r="CZ19" s="1"/>
  <c r="DA19" s="1"/>
  <c r="DB19" s="1"/>
  <c r="DC19" s="1"/>
  <c r="DD19" s="1"/>
  <c r="DE19" s="1"/>
  <c r="DF19" s="1"/>
  <c r="DG19" s="1"/>
  <c r="DH19" s="1"/>
  <c r="DI19" s="1"/>
  <c r="DJ19"/>
  <c r="DK19" s="1"/>
  <c r="DL19" s="1"/>
  <c r="DM19" s="1"/>
  <c r="DN19" s="1"/>
  <c r="DO19" s="1"/>
  <c r="DP19" s="1"/>
  <c r="DQ19" s="1"/>
  <c r="DR19" s="1"/>
  <c r="DS19" s="1"/>
  <c r="DT19" s="1"/>
  <c r="DU19" s="1"/>
  <c r="DV19"/>
  <c r="DW19" s="1"/>
  <c r="DX19" s="1"/>
  <c r="DY19" s="1"/>
  <c r="DZ19" s="1"/>
  <c r="EA19" s="1"/>
  <c r="EB19" s="1"/>
  <c r="EC19" s="1"/>
  <c r="ED19" s="1"/>
  <c r="EE19" s="1"/>
  <c r="EF19" s="1"/>
  <c r="EG19" s="1"/>
  <c r="EH19" s="1"/>
  <c r="EI19" s="1"/>
  <c r="EJ19" s="1"/>
  <c r="EK19" s="1"/>
  <c r="EL19" s="1"/>
  <c r="EM19" s="1"/>
  <c r="EN19" s="1"/>
  <c r="EO19" s="1"/>
  <c r="EP19" s="1"/>
  <c r="EQ19" s="1"/>
  <c r="ER19" s="1"/>
  <c r="ES19" s="1"/>
  <c r="ET19" s="1"/>
  <c r="EU19" s="1"/>
  <c r="EV19" s="1"/>
  <c r="EW19" s="1"/>
  <c r="EX19" s="1"/>
  <c r="EY19" s="1"/>
  <c r="EZ19" s="1"/>
  <c r="FA19" s="1"/>
  <c r="FB19" s="1"/>
  <c r="FC19" s="1"/>
  <c r="FD19" s="1"/>
  <c r="FE19" s="1"/>
  <c r="FF19" s="1"/>
  <c r="FG19" s="1"/>
  <c r="FH19" s="1"/>
  <c r="FI19" s="1"/>
  <c r="FJ19" s="1"/>
  <c r="FK19" s="1"/>
  <c r="FL19" s="1"/>
  <c r="FM19" s="1"/>
  <c r="FN19" s="1"/>
  <c r="FO19" s="1"/>
  <c r="FP19" s="1"/>
  <c r="FQ19" s="1"/>
  <c r="FR19" s="1"/>
  <c r="FS19" s="1"/>
  <c r="FT19" s="1"/>
  <c r="FU19" s="1"/>
  <c r="FV19" s="1"/>
  <c r="FW19" s="1"/>
  <c r="FY19"/>
  <c r="R20"/>
  <c r="S20" s="1"/>
  <c r="T20"/>
  <c r="V20"/>
  <c r="X20"/>
  <c r="Z20"/>
  <c r="AB20"/>
  <c r="AD20"/>
  <c r="AE20" s="1"/>
  <c r="AF20"/>
  <c r="AH20"/>
  <c r="AJ20"/>
  <c r="AL20"/>
  <c r="AN20"/>
  <c r="AP20"/>
  <c r="AQ20" s="1"/>
  <c r="AR20"/>
  <c r="AT20"/>
  <c r="AV20"/>
  <c r="AX20"/>
  <c r="AZ20"/>
  <c r="BB20"/>
  <c r="BC20" s="1"/>
  <c r="BD20"/>
  <c r="BF20"/>
  <c r="BH20"/>
  <c r="BJ20"/>
  <c r="BL20"/>
  <c r="BN20"/>
  <c r="BO20" s="1"/>
  <c r="BP20"/>
  <c r="BR20"/>
  <c r="BT20"/>
  <c r="BV20"/>
  <c r="BX20"/>
  <c r="BZ20"/>
  <c r="CA20" s="1"/>
  <c r="CB20"/>
  <c r="CD20"/>
  <c r="CF20"/>
  <c r="CH20"/>
  <c r="CJ20"/>
  <c r="CL20"/>
  <c r="CM20" s="1"/>
  <c r="CN20"/>
  <c r="CP20"/>
  <c r="CR20"/>
  <c r="CT20"/>
  <c r="CV20"/>
  <c r="FY20"/>
  <c r="R21"/>
  <c r="S21" s="1"/>
  <c r="V21"/>
  <c r="AD21"/>
  <c r="AL21"/>
  <c r="AP21"/>
  <c r="AQ21"/>
  <c r="FY21"/>
  <c r="FY22"/>
  <c r="R23"/>
  <c r="S23"/>
  <c r="V23"/>
  <c r="Z23"/>
  <c r="AD23"/>
  <c r="AE23"/>
  <c r="AH23"/>
  <c r="AL23"/>
  <c r="AP23"/>
  <c r="AQ23"/>
  <c r="AT23"/>
  <c r="AV23"/>
  <c r="AW23" s="1"/>
  <c r="AX23" s="1"/>
  <c r="AY23" s="1"/>
  <c r="AZ23" s="1"/>
  <c r="BA23" s="1"/>
  <c r="BB23"/>
  <c r="BC23" s="1"/>
  <c r="BF23"/>
  <c r="BN23"/>
  <c r="BO23" s="1"/>
  <c r="BR23"/>
  <c r="BZ23"/>
  <c r="CA23" s="1"/>
  <c r="CD23"/>
  <c r="CL23"/>
  <c r="CM23" s="1"/>
  <c r="CN23" s="1"/>
  <c r="CO23" s="1"/>
  <c r="CP23" s="1"/>
  <c r="CQ23" s="1"/>
  <c r="CR23" s="1"/>
  <c r="CS23" s="1"/>
  <c r="CT23" s="1"/>
  <c r="CU23" s="1"/>
  <c r="CV23" s="1"/>
  <c r="CW23" s="1"/>
  <c r="CX23"/>
  <c r="CY23" s="1"/>
  <c r="CZ23" s="1"/>
  <c r="DA23" s="1"/>
  <c r="DB23" s="1"/>
  <c r="DC23" s="1"/>
  <c r="DD23" s="1"/>
  <c r="DE23" s="1"/>
  <c r="DF23" s="1"/>
  <c r="DG23" s="1"/>
  <c r="DH23" s="1"/>
  <c r="DI23" s="1"/>
  <c r="DJ23"/>
  <c r="DK23" s="1"/>
  <c r="DL23" s="1"/>
  <c r="DM23" s="1"/>
  <c r="DN23" s="1"/>
  <c r="DO23" s="1"/>
  <c r="DP23" s="1"/>
  <c r="DQ23" s="1"/>
  <c r="DR23" s="1"/>
  <c r="DS23" s="1"/>
  <c r="DT23" s="1"/>
  <c r="DU23" s="1"/>
  <c r="DV23"/>
  <c r="DW23" s="1"/>
  <c r="DX23" s="1"/>
  <c r="DY23" s="1"/>
  <c r="DZ23" s="1"/>
  <c r="EA23" s="1"/>
  <c r="EB23" s="1"/>
  <c r="EC23" s="1"/>
  <c r="ED23" s="1"/>
  <c r="EE23" s="1"/>
  <c r="EF23" s="1"/>
  <c r="EG23" s="1"/>
  <c r="EH23" s="1"/>
  <c r="EI23" s="1"/>
  <c r="EJ23" s="1"/>
  <c r="EK23" s="1"/>
  <c r="EL23" s="1"/>
  <c r="EM23" s="1"/>
  <c r="EN23" s="1"/>
  <c r="EO23" s="1"/>
  <c r="EP23" s="1"/>
  <c r="EQ23" s="1"/>
  <c r="ER23" s="1"/>
  <c r="ES23" s="1"/>
  <c r="ET23" s="1"/>
  <c r="EU23" s="1"/>
  <c r="EV23" s="1"/>
  <c r="EW23" s="1"/>
  <c r="EX23" s="1"/>
  <c r="EY23" s="1"/>
  <c r="EZ23" s="1"/>
  <c r="FA23" s="1"/>
  <c r="FB23" s="1"/>
  <c r="FC23" s="1"/>
  <c r="FD23" s="1"/>
  <c r="FE23" s="1"/>
  <c r="FF23" s="1"/>
  <c r="FG23" s="1"/>
  <c r="FH23" s="1"/>
  <c r="FI23" s="1"/>
  <c r="FJ23" s="1"/>
  <c r="FK23" s="1"/>
  <c r="FL23" s="1"/>
  <c r="FM23" s="1"/>
  <c r="FN23" s="1"/>
  <c r="FO23" s="1"/>
  <c r="FP23" s="1"/>
  <c r="FQ23" s="1"/>
  <c r="FR23" s="1"/>
  <c r="FS23" s="1"/>
  <c r="FT23" s="1"/>
  <c r="FU23" s="1"/>
  <c r="FV23" s="1"/>
  <c r="FW23" s="1"/>
  <c r="FY23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M24"/>
  <c r="CN24"/>
  <c r="CO24"/>
  <c r="CP24"/>
  <c r="CQ24"/>
  <c r="CR24"/>
  <c r="CS24"/>
  <c r="CT24"/>
  <c r="CU24"/>
  <c r="CV24"/>
  <c r="CW24"/>
  <c r="CY24"/>
  <c r="CZ24"/>
  <c r="DA24"/>
  <c r="DB24"/>
  <c r="DC24"/>
  <c r="DD24"/>
  <c r="DE24"/>
  <c r="DF24"/>
  <c r="DG24"/>
  <c r="DH24"/>
  <c r="DI24"/>
  <c r="DJ24"/>
  <c r="DK24"/>
  <c r="DL24" s="1"/>
  <c r="DM24" s="1"/>
  <c r="DN24" s="1"/>
  <c r="DO24" s="1"/>
  <c r="DP24" s="1"/>
  <c r="DQ24" s="1"/>
  <c r="DR24" s="1"/>
  <c r="DS24" s="1"/>
  <c r="DT24" s="1"/>
  <c r="DU24" s="1"/>
  <c r="DV24"/>
  <c r="DW24"/>
  <c r="DX24" s="1"/>
  <c r="DY24" s="1"/>
  <c r="DZ24" s="1"/>
  <c r="EA24" s="1"/>
  <c r="EB24" s="1"/>
  <c r="EC24" s="1"/>
  <c r="ED24" s="1"/>
  <c r="EE24" s="1"/>
  <c r="EF24" s="1"/>
  <c r="EG24" s="1"/>
  <c r="EH24"/>
  <c r="EI24"/>
  <c r="EJ24" s="1"/>
  <c r="EK24" s="1"/>
  <c r="EL24" s="1"/>
  <c r="EM24" s="1"/>
  <c r="EN24" s="1"/>
  <c r="EO24" s="1"/>
  <c r="EP24" s="1"/>
  <c r="EQ24" s="1"/>
  <c r="ER24" s="1"/>
  <c r="ES24" s="1"/>
  <c r="ET24"/>
  <c r="EU24"/>
  <c r="EV24" s="1"/>
  <c r="EW24" s="1"/>
  <c r="EX24" s="1"/>
  <c r="EY24" s="1"/>
  <c r="EZ24" s="1"/>
  <c r="FA24" s="1"/>
  <c r="FB24" s="1"/>
  <c r="FC24" s="1"/>
  <c r="FD24" s="1"/>
  <c r="FE24" s="1"/>
  <c r="FF24"/>
  <c r="FG24"/>
  <c r="FH24" s="1"/>
  <c r="FI24" s="1"/>
  <c r="FJ24" s="1"/>
  <c r="FK24" s="1"/>
  <c r="FL24" s="1"/>
  <c r="FM24" s="1"/>
  <c r="FN24" s="1"/>
  <c r="FO24" s="1"/>
  <c r="FP24" s="1"/>
  <c r="FQ24" s="1"/>
  <c r="FR24"/>
  <c r="FS24"/>
  <c r="FT24" s="1"/>
  <c r="FU24" s="1"/>
  <c r="FV24" s="1"/>
  <c r="FW24" s="1"/>
  <c r="FY24"/>
  <c r="AE25"/>
  <c r="AF25" s="1"/>
  <c r="AG25" s="1"/>
  <c r="AH25" s="1"/>
  <c r="AI25" s="1"/>
  <c r="AJ25" s="1"/>
  <c r="AK25" s="1"/>
  <c r="AL25" s="1"/>
  <c r="AM25" s="1"/>
  <c r="AN25" s="1"/>
  <c r="AO25" s="1"/>
  <c r="AQ25"/>
  <c r="AR25"/>
  <c r="AU25" s="1"/>
  <c r="AX25" s="1"/>
  <c r="BA25" s="1"/>
  <c r="AS25"/>
  <c r="AT25"/>
  <c r="AW25"/>
  <c r="AZ25" s="1"/>
  <c r="AV25"/>
  <c r="AY25" s="1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A25"/>
  <c r="DB25"/>
  <c r="DC25"/>
  <c r="DD25"/>
  <c r="DE25"/>
  <c r="DF25"/>
  <c r="DG25"/>
  <c r="DH25"/>
  <c r="DI25"/>
  <c r="DJ25"/>
  <c r="DK25"/>
  <c r="DL25"/>
  <c r="DM25"/>
  <c r="DN25"/>
  <c r="DO25"/>
  <c r="DP25"/>
  <c r="DQ25"/>
  <c r="DR25"/>
  <c r="DS25"/>
  <c r="DT25"/>
  <c r="DU25"/>
  <c r="DV25"/>
  <c r="DW25"/>
  <c r="DX25"/>
  <c r="DY25"/>
  <c r="DZ25"/>
  <c r="EA25"/>
  <c r="EB25"/>
  <c r="EC25"/>
  <c r="ED25"/>
  <c r="EE25"/>
  <c r="EF25"/>
  <c r="EG25"/>
  <c r="EH25"/>
  <c r="EI25"/>
  <c r="EJ25"/>
  <c r="EK25"/>
  <c r="EL25"/>
  <c r="EM25"/>
  <c r="EN25"/>
  <c r="EO25"/>
  <c r="EP25"/>
  <c r="EQ25"/>
  <c r="ER25"/>
  <c r="ES25"/>
  <c r="ET25"/>
  <c r="EU25"/>
  <c r="EV25"/>
  <c r="EW25"/>
  <c r="EX25"/>
  <c r="EY25"/>
  <c r="EZ25"/>
  <c r="FA25"/>
  <c r="FB25"/>
  <c r="FC25"/>
  <c r="FD25"/>
  <c r="FE25"/>
  <c r="FF25"/>
  <c r="FG25"/>
  <c r="FH25"/>
  <c r="FI25"/>
  <c r="FJ25"/>
  <c r="FK25"/>
  <c r="FL25"/>
  <c r="FM25"/>
  <c r="FN25"/>
  <c r="FO25"/>
  <c r="FP25"/>
  <c r="FQ25"/>
  <c r="FR25"/>
  <c r="FS25"/>
  <c r="FT25"/>
  <c r="FU25"/>
  <c r="FV25"/>
  <c r="FW25"/>
  <c r="FY25"/>
  <c r="FY26"/>
  <c r="R27"/>
  <c r="S27" s="1"/>
  <c r="V27"/>
  <c r="AD27"/>
  <c r="AE27" s="1"/>
  <c r="AH27"/>
  <c r="AP27"/>
  <c r="AQ27" s="1"/>
  <c r="AT27"/>
  <c r="BB27"/>
  <c r="BC27" s="1"/>
  <c r="BF27"/>
  <c r="BN27"/>
  <c r="BO27" s="1"/>
  <c r="BR27"/>
  <c r="BZ27"/>
  <c r="CA27" s="1"/>
  <c r="CD27"/>
  <c r="CL27"/>
  <c r="CM27" s="1"/>
  <c r="CN27" s="1"/>
  <c r="CO27" s="1"/>
  <c r="CP27" s="1"/>
  <c r="CQ27" s="1"/>
  <c r="CR27" s="1"/>
  <c r="CS27" s="1"/>
  <c r="CT27" s="1"/>
  <c r="CU27" s="1"/>
  <c r="CV27" s="1"/>
  <c r="CW27" s="1"/>
  <c r="CX27"/>
  <c r="CY27" s="1"/>
  <c r="CZ27" s="1"/>
  <c r="DA27" s="1"/>
  <c r="DB27" s="1"/>
  <c r="DC27" s="1"/>
  <c r="DD27" s="1"/>
  <c r="DE27" s="1"/>
  <c r="DF27" s="1"/>
  <c r="DG27" s="1"/>
  <c r="DH27" s="1"/>
  <c r="DI27" s="1"/>
  <c r="DJ27"/>
  <c r="DK27" s="1"/>
  <c r="DL27" s="1"/>
  <c r="DM27" s="1"/>
  <c r="DN27" s="1"/>
  <c r="DO27" s="1"/>
  <c r="DP27" s="1"/>
  <c r="DQ27" s="1"/>
  <c r="DR27" s="1"/>
  <c r="DS27" s="1"/>
  <c r="DT27" s="1"/>
  <c r="DU27" s="1"/>
  <c r="DV27"/>
  <c r="DW27" s="1"/>
  <c r="DX27" s="1"/>
  <c r="DY27" s="1"/>
  <c r="DZ27" s="1"/>
  <c r="EA27" s="1"/>
  <c r="EB27" s="1"/>
  <c r="EC27" s="1"/>
  <c r="ED27" s="1"/>
  <c r="EE27" s="1"/>
  <c r="EF27" s="1"/>
  <c r="EG27" s="1"/>
  <c r="EH27" s="1"/>
  <c r="EI27" s="1"/>
  <c r="EJ27" s="1"/>
  <c r="EK27" s="1"/>
  <c r="EL27" s="1"/>
  <c r="EM27" s="1"/>
  <c r="EN27" s="1"/>
  <c r="EO27" s="1"/>
  <c r="EP27" s="1"/>
  <c r="EQ27" s="1"/>
  <c r="ER27" s="1"/>
  <c r="ES27" s="1"/>
  <c r="ET27" s="1"/>
  <c r="EU27" s="1"/>
  <c r="EV27" s="1"/>
  <c r="EW27" s="1"/>
  <c r="EX27" s="1"/>
  <c r="EY27" s="1"/>
  <c r="EZ27" s="1"/>
  <c r="FA27" s="1"/>
  <c r="FB27" s="1"/>
  <c r="FC27" s="1"/>
  <c r="FD27" s="1"/>
  <c r="FE27" s="1"/>
  <c r="FF27" s="1"/>
  <c r="FG27" s="1"/>
  <c r="FH27" s="1"/>
  <c r="FI27" s="1"/>
  <c r="FJ27" s="1"/>
  <c r="FK27" s="1"/>
  <c r="FL27" s="1"/>
  <c r="FM27" s="1"/>
  <c r="FN27" s="1"/>
  <c r="FO27" s="1"/>
  <c r="FP27" s="1"/>
  <c r="FQ27" s="1"/>
  <c r="FR27" s="1"/>
  <c r="FS27" s="1"/>
  <c r="FT27" s="1"/>
  <c r="FU27" s="1"/>
  <c r="FV27" s="1"/>
  <c r="FW27" s="1"/>
  <c r="FY27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DB28"/>
  <c r="DC28"/>
  <c r="DD28"/>
  <c r="DE28"/>
  <c r="DF28"/>
  <c r="DG28"/>
  <c r="DH28"/>
  <c r="DI28"/>
  <c r="DJ28"/>
  <c r="DK28"/>
  <c r="DL28" s="1"/>
  <c r="DM28" s="1"/>
  <c r="DN28" s="1"/>
  <c r="DO28" s="1"/>
  <c r="DP28" s="1"/>
  <c r="DQ28" s="1"/>
  <c r="DR28" s="1"/>
  <c r="DS28" s="1"/>
  <c r="DT28" s="1"/>
  <c r="DU28" s="1"/>
  <c r="DV28"/>
  <c r="DW28"/>
  <c r="DX28" s="1"/>
  <c r="DY28" s="1"/>
  <c r="DZ28" s="1"/>
  <c r="EA28" s="1"/>
  <c r="EB28" s="1"/>
  <c r="EC28" s="1"/>
  <c r="ED28" s="1"/>
  <c r="EE28" s="1"/>
  <c r="EF28" s="1"/>
  <c r="EG28" s="1"/>
  <c r="EH28"/>
  <c r="EI28"/>
  <c r="EJ28" s="1"/>
  <c r="EK28" s="1"/>
  <c r="EL28" s="1"/>
  <c r="EM28" s="1"/>
  <c r="EN28" s="1"/>
  <c r="EO28" s="1"/>
  <c r="EP28" s="1"/>
  <c r="EQ28" s="1"/>
  <c r="ER28" s="1"/>
  <c r="ES28" s="1"/>
  <c r="ET28"/>
  <c r="EU28"/>
  <c r="EV28" s="1"/>
  <c r="EW28" s="1"/>
  <c r="EX28" s="1"/>
  <c r="EY28" s="1"/>
  <c r="EZ28" s="1"/>
  <c r="FA28" s="1"/>
  <c r="FB28" s="1"/>
  <c r="FC28" s="1"/>
  <c r="FD28" s="1"/>
  <c r="FE28" s="1"/>
  <c r="FF28"/>
  <c r="FG28"/>
  <c r="FH28" s="1"/>
  <c r="FI28" s="1"/>
  <c r="FJ28" s="1"/>
  <c r="FK28" s="1"/>
  <c r="FL28" s="1"/>
  <c r="FM28" s="1"/>
  <c r="FN28" s="1"/>
  <c r="FO28" s="1"/>
  <c r="FP28" s="1"/>
  <c r="FQ28" s="1"/>
  <c r="FR28"/>
  <c r="FS28"/>
  <c r="FT28" s="1"/>
  <c r="FU28" s="1"/>
  <c r="FV28" s="1"/>
  <c r="FW28" s="1"/>
  <c r="FY28"/>
  <c r="R29"/>
  <c r="S29" s="1"/>
  <c r="V29"/>
  <c r="AD29"/>
  <c r="AE29" s="1"/>
  <c r="AH29"/>
  <c r="AP29"/>
  <c r="AQ29" s="1"/>
  <c r="AT29"/>
  <c r="BB29"/>
  <c r="BC29" s="1"/>
  <c r="BF29"/>
  <c r="BN29"/>
  <c r="BO29" s="1"/>
  <c r="BR29"/>
  <c r="BZ29"/>
  <c r="CA29" s="1"/>
  <c r="CD29"/>
  <c r="CL29"/>
  <c r="CM29" s="1"/>
  <c r="CP29"/>
  <c r="CX29"/>
  <c r="CY29" s="1"/>
  <c r="DB29"/>
  <c r="DJ29"/>
  <c r="DK29" s="1"/>
  <c r="DL29" s="1"/>
  <c r="DM29" s="1"/>
  <c r="DN29" s="1"/>
  <c r="DO29" s="1"/>
  <c r="DP29" s="1"/>
  <c r="DQ29" s="1"/>
  <c r="DR29" s="1"/>
  <c r="DS29" s="1"/>
  <c r="DT29" s="1"/>
  <c r="DU29" s="1"/>
  <c r="FY29"/>
  <c r="FY30"/>
  <c r="AE31"/>
  <c r="AF31" s="1"/>
  <c r="AG31" s="1"/>
  <c r="AH31" s="1"/>
  <c r="AI31" s="1"/>
  <c r="AJ31" s="1"/>
  <c r="AK31" s="1"/>
  <c r="AL31" s="1"/>
  <c r="AM31" s="1"/>
  <c r="AN31" s="1"/>
  <c r="AO31" s="1"/>
  <c r="AP31"/>
  <c r="AQ31"/>
  <c r="AT31" s="1"/>
  <c r="AW31" s="1"/>
  <c r="AZ31" s="1"/>
  <c r="AR31"/>
  <c r="AS31"/>
  <c r="AV31"/>
  <c r="AY31" s="1"/>
  <c r="AU31"/>
  <c r="AX31" s="1"/>
  <c r="BA31" s="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EQ31"/>
  <c r="ER31"/>
  <c r="ES31"/>
  <c r="ET31"/>
  <c r="EU31"/>
  <c r="EV31"/>
  <c r="EW31"/>
  <c r="EX31"/>
  <c r="EY31"/>
  <c r="EZ31"/>
  <c r="FA31"/>
  <c r="FB31"/>
  <c r="FC31"/>
  <c r="FD31"/>
  <c r="FE31"/>
  <c r="FF31"/>
  <c r="FG31"/>
  <c r="FH31"/>
  <c r="FI31"/>
  <c r="FJ31"/>
  <c r="FK31"/>
  <c r="FL31"/>
  <c r="FM31"/>
  <c r="FN31"/>
  <c r="FO31"/>
  <c r="FP31"/>
  <c r="FQ31"/>
  <c r="FR31"/>
  <c r="FS31"/>
  <c r="FT31"/>
  <c r="FU31"/>
  <c r="FV31"/>
  <c r="FW31"/>
  <c r="FY31"/>
  <c r="AD32"/>
  <c r="AE32"/>
  <c r="AF32"/>
  <c r="AG32"/>
  <c r="AH32"/>
  <c r="AI32"/>
  <c r="AJ32"/>
  <c r="AK32"/>
  <c r="AL32"/>
  <c r="AM32"/>
  <c r="AN32"/>
  <c r="AO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EQ32"/>
  <c r="ER32"/>
  <c r="ES32"/>
  <c r="ET32"/>
  <c r="EU32"/>
  <c r="EV32"/>
  <c r="EW32"/>
  <c r="EX32"/>
  <c r="EY32"/>
  <c r="EZ32"/>
  <c r="FA32"/>
  <c r="FB32"/>
  <c r="FC32"/>
  <c r="FD32"/>
  <c r="FE32"/>
  <c r="FF32"/>
  <c r="FG32"/>
  <c r="FH32"/>
  <c r="FI32"/>
  <c r="FJ32"/>
  <c r="FK32"/>
  <c r="FL32"/>
  <c r="FM32"/>
  <c r="FN32"/>
  <c r="FO32"/>
  <c r="FP32"/>
  <c r="FQ32"/>
  <c r="FR32"/>
  <c r="FS32"/>
  <c r="FT32"/>
  <c r="FU32"/>
  <c r="FV32"/>
  <c r="FW32"/>
  <c r="FY32"/>
  <c r="AD33"/>
  <c r="AE33"/>
  <c r="AF33"/>
  <c r="AG33"/>
  <c r="AH33"/>
  <c r="AI33"/>
  <c r="AJ33"/>
  <c r="AK33"/>
  <c r="AL33"/>
  <c r="AM33"/>
  <c r="AN33"/>
  <c r="AO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EQ33"/>
  <c r="ER33"/>
  <c r="ES33"/>
  <c r="ET33"/>
  <c r="EU33"/>
  <c r="EV33"/>
  <c r="EW33"/>
  <c r="EX33"/>
  <c r="EY33"/>
  <c r="EZ33"/>
  <c r="FA33"/>
  <c r="FB33"/>
  <c r="FC33"/>
  <c r="FD33"/>
  <c r="FE33"/>
  <c r="FF33"/>
  <c r="FG33"/>
  <c r="FH33"/>
  <c r="FI33"/>
  <c r="FJ33"/>
  <c r="FK33"/>
  <c r="FL33"/>
  <c r="FM33"/>
  <c r="FN33"/>
  <c r="FO33"/>
  <c r="FP33"/>
  <c r="FQ33"/>
  <c r="FR33"/>
  <c r="FS33"/>
  <c r="FT33"/>
  <c r="FU33"/>
  <c r="FV33"/>
  <c r="FW33"/>
  <c r="FY33"/>
  <c r="AD34"/>
  <c r="AE34"/>
  <c r="AF34"/>
  <c r="AG34"/>
  <c r="AH34"/>
  <c r="AI34"/>
  <c r="AJ34"/>
  <c r="AK34"/>
  <c r="AL34"/>
  <c r="AM34"/>
  <c r="AN34"/>
  <c r="AO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EQ34"/>
  <c r="ER34"/>
  <c r="ES34"/>
  <c r="ET34"/>
  <c r="EU34"/>
  <c r="EV34"/>
  <c r="EW34"/>
  <c r="EX34"/>
  <c r="EY34"/>
  <c r="EZ34"/>
  <c r="FA34"/>
  <c r="FB34"/>
  <c r="FC34"/>
  <c r="FD34"/>
  <c r="FE34"/>
  <c r="FF34"/>
  <c r="FG34"/>
  <c r="FH34"/>
  <c r="FI34"/>
  <c r="FJ34"/>
  <c r="FK34"/>
  <c r="FL34"/>
  <c r="FM34"/>
  <c r="FN34"/>
  <c r="FO34"/>
  <c r="FP34"/>
  <c r="FQ34"/>
  <c r="FR34"/>
  <c r="FS34"/>
  <c r="FT34"/>
  <c r="FU34"/>
  <c r="FV34"/>
  <c r="FW34"/>
  <c r="FY34"/>
  <c r="AD35"/>
  <c r="AE35"/>
  <c r="AF35"/>
  <c r="AG35"/>
  <c r="AH35"/>
  <c r="AI35"/>
  <c r="AJ35"/>
  <c r="AK35"/>
  <c r="AL35"/>
  <c r="AM35"/>
  <c r="AN35"/>
  <c r="AO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EQ35"/>
  <c r="ER35"/>
  <c r="ES35"/>
  <c r="ET35"/>
  <c r="EU35"/>
  <c r="EV35"/>
  <c r="EW35"/>
  <c r="EX35"/>
  <c r="EY35"/>
  <c r="EZ35"/>
  <c r="FA35"/>
  <c r="FB35"/>
  <c r="FC35"/>
  <c r="FD35"/>
  <c r="FE35"/>
  <c r="FF35"/>
  <c r="FG35"/>
  <c r="FH35"/>
  <c r="FI35"/>
  <c r="FJ35"/>
  <c r="FK35"/>
  <c r="FL35"/>
  <c r="FM35"/>
  <c r="FN35"/>
  <c r="FO35"/>
  <c r="FP35"/>
  <c r="FQ35"/>
  <c r="FR35"/>
  <c r="FS35"/>
  <c r="FT35"/>
  <c r="FU35"/>
  <c r="FV35"/>
  <c r="FW35"/>
  <c r="FY35"/>
  <c r="AD36"/>
  <c r="AE36"/>
  <c r="AF36"/>
  <c r="AG36"/>
  <c r="AH36"/>
  <c r="AI36"/>
  <c r="AJ36"/>
  <c r="AK36"/>
  <c r="AL36"/>
  <c r="AM36"/>
  <c r="AN36"/>
  <c r="AO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EQ36"/>
  <c r="ER36"/>
  <c r="ES36"/>
  <c r="ET36"/>
  <c r="EU36"/>
  <c r="EV36"/>
  <c r="EW36"/>
  <c r="EX36"/>
  <c r="EY36"/>
  <c r="EZ36"/>
  <c r="FA36"/>
  <c r="FB36"/>
  <c r="FC36"/>
  <c r="FD36"/>
  <c r="FE36"/>
  <c r="FF36"/>
  <c r="FG36"/>
  <c r="FH36"/>
  <c r="FI36"/>
  <c r="FJ36"/>
  <c r="FK36"/>
  <c r="FL36"/>
  <c r="FM36"/>
  <c r="FN36"/>
  <c r="FO36"/>
  <c r="FP36"/>
  <c r="FQ36"/>
  <c r="FR36"/>
  <c r="FS36"/>
  <c r="FT36"/>
  <c r="FU36"/>
  <c r="FV36"/>
  <c r="FW36"/>
  <c r="FY36"/>
  <c r="AD37"/>
  <c r="AE37"/>
  <c r="AF37"/>
  <c r="AG37"/>
  <c r="AH37"/>
  <c r="AI37"/>
  <c r="AJ37"/>
  <c r="AK37"/>
  <c r="AL37"/>
  <c r="AM37"/>
  <c r="AN37"/>
  <c r="AO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EQ37"/>
  <c r="ER37"/>
  <c r="ES37"/>
  <c r="ET37"/>
  <c r="EU37"/>
  <c r="EV37"/>
  <c r="EW37"/>
  <c r="EX37"/>
  <c r="EY37"/>
  <c r="EZ37"/>
  <c r="FA37"/>
  <c r="FB37"/>
  <c r="FC37"/>
  <c r="FD37"/>
  <c r="FE37"/>
  <c r="FF37"/>
  <c r="FG37"/>
  <c r="FH37"/>
  <c r="FI37"/>
  <c r="FJ37"/>
  <c r="FK37"/>
  <c r="FL37"/>
  <c r="FM37"/>
  <c r="FN37"/>
  <c r="FO37"/>
  <c r="FP37"/>
  <c r="FQ37"/>
  <c r="FR37"/>
  <c r="FS37"/>
  <c r="FT37"/>
  <c r="FU37"/>
  <c r="FV37"/>
  <c r="FW37"/>
  <c r="FY37"/>
  <c r="AD38"/>
  <c r="AE38"/>
  <c r="AF38"/>
  <c r="AG38"/>
  <c r="AH38"/>
  <c r="AI38"/>
  <c r="AJ38"/>
  <c r="AK38"/>
  <c r="AL38"/>
  <c r="AM38"/>
  <c r="AN38"/>
  <c r="AO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EQ38"/>
  <c r="ER38"/>
  <c r="ES38"/>
  <c r="ET38"/>
  <c r="EU38"/>
  <c r="EV38"/>
  <c r="EW38"/>
  <c r="EX38"/>
  <c r="EY38"/>
  <c r="EZ38"/>
  <c r="FA38"/>
  <c r="FB38"/>
  <c r="FC38"/>
  <c r="FD38"/>
  <c r="FE38"/>
  <c r="FF38"/>
  <c r="FG38"/>
  <c r="FH38"/>
  <c r="FI38"/>
  <c r="FJ38"/>
  <c r="FK38"/>
  <c r="FL38"/>
  <c r="FM38"/>
  <c r="FN38"/>
  <c r="FO38"/>
  <c r="FP38"/>
  <c r="FQ38"/>
  <c r="FR38"/>
  <c r="FS38"/>
  <c r="FT38"/>
  <c r="FU38"/>
  <c r="FV38"/>
  <c r="FW38"/>
  <c r="FY38"/>
  <c r="FY39"/>
  <c r="AE40"/>
  <c r="AF40"/>
  <c r="AG40" s="1"/>
  <c r="AH40" s="1"/>
  <c r="AI40" s="1"/>
  <c r="AJ40" s="1"/>
  <c r="AK40" s="1"/>
  <c r="AL40" s="1"/>
  <c r="AM40" s="1"/>
  <c r="AN40" s="1"/>
  <c r="AO40" s="1"/>
  <c r="AQ40"/>
  <c r="AR40" s="1"/>
  <c r="AS40" s="1"/>
  <c r="AT40" s="1"/>
  <c r="AU40" s="1"/>
  <c r="AV40" s="1"/>
  <c r="AW40" s="1"/>
  <c r="AX40" s="1"/>
  <c r="AY40" s="1"/>
  <c r="AZ40" s="1"/>
  <c r="BA40" s="1"/>
  <c r="BB40"/>
  <c r="BC40"/>
  <c r="BD40" s="1"/>
  <c r="BE40" s="1"/>
  <c r="BF40" s="1"/>
  <c r="BG40" s="1"/>
  <c r="BH40" s="1"/>
  <c r="BI40" s="1"/>
  <c r="BJ40" s="1"/>
  <c r="BK40" s="1"/>
  <c r="BL40" s="1"/>
  <c r="BM40" s="1"/>
  <c r="BN40" s="1"/>
  <c r="BO40" s="1"/>
  <c r="BP40" s="1"/>
  <c r="BQ40" s="1"/>
  <c r="BR40" s="1"/>
  <c r="BS40" s="1"/>
  <c r="BT40" s="1"/>
  <c r="BU40" s="1"/>
  <c r="BV40" s="1"/>
  <c r="BW40" s="1"/>
  <c r="BX40" s="1"/>
  <c r="BY40" s="1"/>
  <c r="BZ40" s="1"/>
  <c r="CA40" s="1"/>
  <c r="CB40" s="1"/>
  <c r="CC40" s="1"/>
  <c r="CD40" s="1"/>
  <c r="CE40" s="1"/>
  <c r="CF40" s="1"/>
  <c r="CG40" s="1"/>
  <c r="CH40" s="1"/>
  <c r="CI40" s="1"/>
  <c r="CJ40" s="1"/>
  <c r="CK40" s="1"/>
  <c r="CL40" s="1"/>
  <c r="CM40" s="1"/>
  <c r="CN40" s="1"/>
  <c r="CO40" s="1"/>
  <c r="CP40" s="1"/>
  <c r="CQ40" s="1"/>
  <c r="CR40" s="1"/>
  <c r="CS40" s="1"/>
  <c r="CT40" s="1"/>
  <c r="CU40" s="1"/>
  <c r="CV40" s="1"/>
  <c r="CW40" s="1"/>
  <c r="CX40" s="1"/>
  <c r="CY40" s="1"/>
  <c r="CZ40" s="1"/>
  <c r="DA40" s="1"/>
  <c r="DB40" s="1"/>
  <c r="DC40" s="1"/>
  <c r="DD40" s="1"/>
  <c r="DE40" s="1"/>
  <c r="DF40" s="1"/>
  <c r="DG40" s="1"/>
  <c r="DH40" s="1"/>
  <c r="DI40" s="1"/>
  <c r="DJ40" s="1"/>
  <c r="DK40" s="1"/>
  <c r="DL40" s="1"/>
  <c r="DM40" s="1"/>
  <c r="DN40" s="1"/>
  <c r="DO40" s="1"/>
  <c r="DP40" s="1"/>
  <c r="DQ40" s="1"/>
  <c r="DR40" s="1"/>
  <c r="DS40" s="1"/>
  <c r="DT40" s="1"/>
  <c r="DU40" s="1"/>
  <c r="DV40" s="1"/>
  <c r="DW40" s="1"/>
  <c r="DX40" s="1"/>
  <c r="DY40" s="1"/>
  <c r="DZ40" s="1"/>
  <c r="EA40" s="1"/>
  <c r="EB40" s="1"/>
  <c r="EC40" s="1"/>
  <c r="ED40" s="1"/>
  <c r="EE40" s="1"/>
  <c r="EF40" s="1"/>
  <c r="EG40" s="1"/>
  <c r="EH40" s="1"/>
  <c r="EI40" s="1"/>
  <c r="EJ40" s="1"/>
  <c r="EK40" s="1"/>
  <c r="EL40" s="1"/>
  <c r="EM40" s="1"/>
  <c r="EN40" s="1"/>
  <c r="EO40" s="1"/>
  <c r="EP40" s="1"/>
  <c r="EQ40" s="1"/>
  <c r="ER40" s="1"/>
  <c r="ES40" s="1"/>
  <c r="ET40" s="1"/>
  <c r="EU40" s="1"/>
  <c r="EV40" s="1"/>
  <c r="EW40" s="1"/>
  <c r="EX40" s="1"/>
  <c r="EY40" s="1"/>
  <c r="EZ40" s="1"/>
  <c r="FA40" s="1"/>
  <c r="FB40" s="1"/>
  <c r="FC40" s="1"/>
  <c r="FD40" s="1"/>
  <c r="FE40" s="1"/>
  <c r="FF40" s="1"/>
  <c r="FG40" s="1"/>
  <c r="FH40" s="1"/>
  <c r="FI40" s="1"/>
  <c r="FJ40" s="1"/>
  <c r="FK40" s="1"/>
  <c r="FL40" s="1"/>
  <c r="FM40" s="1"/>
  <c r="FN40" s="1"/>
  <c r="FO40" s="1"/>
  <c r="FP40" s="1"/>
  <c r="FQ40" s="1"/>
  <c r="FR40" s="1"/>
  <c r="FS40" s="1"/>
  <c r="FT40" s="1"/>
  <c r="FU40" s="1"/>
  <c r="FV40" s="1"/>
  <c r="FW40" s="1"/>
  <c r="FY40"/>
  <c r="AD41"/>
  <c r="AE41"/>
  <c r="AF41"/>
  <c r="AG41"/>
  <c r="AH41"/>
  <c r="AI41"/>
  <c r="AJ41"/>
  <c r="AK41"/>
  <c r="AL41"/>
  <c r="AM41"/>
  <c r="AN41"/>
  <c r="AO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EQ41"/>
  <c r="ER41"/>
  <c r="ES41"/>
  <c r="ET41"/>
  <c r="EU41"/>
  <c r="EV41"/>
  <c r="EW41"/>
  <c r="EX41"/>
  <c r="EY41"/>
  <c r="EZ41"/>
  <c r="FA41"/>
  <c r="FB41"/>
  <c r="FC41"/>
  <c r="FD41"/>
  <c r="FE41"/>
  <c r="FF41"/>
  <c r="FG41"/>
  <c r="FH41"/>
  <c r="FI41"/>
  <c r="FJ41"/>
  <c r="FK41"/>
  <c r="FL41"/>
  <c r="FM41"/>
  <c r="FN41"/>
  <c r="FO41"/>
  <c r="FP41"/>
  <c r="FQ41"/>
  <c r="FR41"/>
  <c r="FS41"/>
  <c r="FT41"/>
  <c r="FU41"/>
  <c r="FV41"/>
  <c r="FW41"/>
  <c r="FY41"/>
  <c r="AD42"/>
  <c r="AE42"/>
  <c r="AF42"/>
  <c r="AG42"/>
  <c r="AH42"/>
  <c r="AI42"/>
  <c r="AJ42"/>
  <c r="AK42"/>
  <c r="AL42"/>
  <c r="AM42"/>
  <c r="AN42"/>
  <c r="AO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EQ42"/>
  <c r="ER42"/>
  <c r="ES42"/>
  <c r="ET42"/>
  <c r="EU42"/>
  <c r="EV42"/>
  <c r="EW42"/>
  <c r="EX42"/>
  <c r="EY42"/>
  <c r="EZ42"/>
  <c r="FA42"/>
  <c r="FB42"/>
  <c r="FC42"/>
  <c r="FD42"/>
  <c r="FE42"/>
  <c r="FF42"/>
  <c r="FG42"/>
  <c r="FH42"/>
  <c r="FI42"/>
  <c r="FJ42"/>
  <c r="FK42"/>
  <c r="FL42"/>
  <c r="FM42"/>
  <c r="FN42"/>
  <c r="FO42"/>
  <c r="FP42"/>
  <c r="FQ42"/>
  <c r="FR42"/>
  <c r="FS42"/>
  <c r="FT42"/>
  <c r="FU42"/>
  <c r="FV42"/>
  <c r="FW42"/>
  <c r="FY42"/>
  <c r="N15" i="4"/>
  <c r="O15" s="1"/>
  <c r="P15" s="1"/>
  <c r="Q15" s="1"/>
  <c r="R15" s="1"/>
  <c r="S15" s="1"/>
  <c r="T15" s="1"/>
  <c r="B24" i="2"/>
  <c r="B23"/>
  <c r="B22"/>
  <c r="B21"/>
  <c r="B20"/>
  <c r="B19"/>
  <c r="B18"/>
  <c r="B17"/>
  <c r="B16"/>
  <c r="B15"/>
  <c r="B14"/>
  <c r="B13"/>
  <c r="B12"/>
  <c r="B11"/>
  <c r="B10"/>
  <c r="B9"/>
  <c r="B8"/>
  <c r="B7"/>
  <c r="AV28"/>
  <c r="J112" i="1"/>
  <c r="J111"/>
  <c r="J110"/>
  <c r="J109"/>
  <c r="J108"/>
  <c r="J107"/>
  <c r="J106"/>
  <c r="J105"/>
  <c r="J98"/>
  <c r="J97"/>
  <c r="J96"/>
  <c r="J95"/>
  <c r="J94"/>
  <c r="J93"/>
  <c r="J92"/>
  <c r="J91"/>
  <c r="J99" s="1"/>
  <c r="J84"/>
  <c r="J83"/>
  <c r="J82"/>
  <c r="J81"/>
  <c r="J6"/>
  <c r="J7"/>
  <c r="J8"/>
  <c r="J9"/>
  <c r="J10"/>
  <c r="J11"/>
  <c r="J12"/>
  <c r="J13"/>
  <c r="J14"/>
  <c r="J15"/>
  <c r="J16"/>
  <c r="J17"/>
  <c r="J18"/>
  <c r="J19"/>
  <c r="J20"/>
  <c r="J21"/>
  <c r="J5"/>
  <c r="A8" i="2"/>
  <c r="A9"/>
  <c r="A10"/>
  <c r="A11"/>
  <c r="A12"/>
  <c r="A13"/>
  <c r="A14"/>
  <c r="A15"/>
  <c r="A16"/>
  <c r="A17"/>
  <c r="A18"/>
  <c r="A19"/>
  <c r="A20"/>
  <c r="A21"/>
  <c r="A22"/>
  <c r="A23"/>
  <c r="A24"/>
  <c r="AT26"/>
  <c r="AT61" s="1"/>
  <c r="L3"/>
  <c r="O3"/>
  <c r="R3" s="1"/>
  <c r="U3" s="1"/>
  <c r="X3" s="1"/>
  <c r="AA3" s="1"/>
  <c r="AD3" s="1"/>
  <c r="AG3" s="1"/>
  <c r="AJ3" s="1"/>
  <c r="AM3" s="1"/>
  <c r="AP3" s="1"/>
  <c r="AS3" s="1"/>
  <c r="AQ26"/>
  <c r="AQ61" s="1"/>
  <c r="AN26"/>
  <c r="AN61" s="1"/>
  <c r="AK26"/>
  <c r="AK61" s="1"/>
  <c r="AH26"/>
  <c r="AH61" s="1"/>
  <c r="AE26"/>
  <c r="AE61" s="1"/>
  <c r="AB26"/>
  <c r="AB61" s="1"/>
  <c r="Y26"/>
  <c r="Y61" s="1"/>
  <c r="V26"/>
  <c r="V61" s="1"/>
  <c r="S26"/>
  <c r="S61" s="1"/>
  <c r="P26"/>
  <c r="P61" s="1"/>
  <c r="M26"/>
  <c r="M61" s="1"/>
  <c r="A7"/>
  <c r="D26"/>
  <c r="D61" s="1"/>
  <c r="G26"/>
  <c r="G61" s="1"/>
  <c r="J26"/>
  <c r="J61" s="1"/>
  <c r="AW44"/>
  <c r="AW52"/>
  <c r="AV63"/>
  <c r="AV64"/>
  <c r="AV65"/>
  <c r="L101" i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Y99"/>
  <c r="X99"/>
  <c r="W99"/>
  <c r="V99"/>
  <c r="U99"/>
  <c r="T99"/>
  <c r="S99"/>
  <c r="R99"/>
  <c r="Q99"/>
  <c r="P99"/>
  <c r="O99"/>
  <c r="N99"/>
  <c r="M99"/>
  <c r="L99"/>
  <c r="K99"/>
  <c r="L87"/>
  <c r="M87"/>
  <c r="N87" s="1"/>
  <c r="O87" s="1"/>
  <c r="P87" s="1"/>
  <c r="Q87" s="1"/>
  <c r="R87" s="1"/>
  <c r="S87" s="1"/>
  <c r="T87" s="1"/>
  <c r="U87" s="1"/>
  <c r="V87" s="1"/>
  <c r="W87" s="1"/>
  <c r="X87" s="1"/>
  <c r="Y87" s="1"/>
  <c r="Z87" s="1"/>
  <c r="AA87" s="1"/>
  <c r="AB87" s="1"/>
  <c r="Y85"/>
  <c r="X85"/>
  <c r="W85"/>
  <c r="V85"/>
  <c r="U85"/>
  <c r="T85"/>
  <c r="S85"/>
  <c r="R85"/>
  <c r="Q85"/>
  <c r="P85"/>
  <c r="O85"/>
  <c r="N85"/>
  <c r="M85"/>
  <c r="L85"/>
  <c r="K85"/>
  <c r="L73"/>
  <c r="M73" s="1"/>
  <c r="N73" s="1"/>
  <c r="O73" s="1"/>
  <c r="P73" s="1"/>
  <c r="Q73" s="1"/>
  <c r="R73" s="1"/>
  <c r="S73" s="1"/>
  <c r="T73" s="1"/>
  <c r="U73" s="1"/>
  <c r="V73" s="1"/>
  <c r="W73" s="1"/>
  <c r="X73" s="1"/>
  <c r="Y73" s="1"/>
  <c r="Z73" s="1"/>
  <c r="AA73" s="1"/>
  <c r="AB73" s="1"/>
  <c r="L49"/>
  <c r="M49" s="1"/>
  <c r="N49" s="1"/>
  <c r="O49" s="1"/>
  <c r="P49" s="1"/>
  <c r="Q49" s="1"/>
  <c r="R49" s="1"/>
  <c r="S49" s="1"/>
  <c r="T49" s="1"/>
  <c r="U49" s="1"/>
  <c r="V49" s="1"/>
  <c r="W49" s="1"/>
  <c r="X49" s="1"/>
  <c r="Y49" s="1"/>
  <c r="Z49" s="1"/>
  <c r="AA49" s="1"/>
  <c r="AB49" s="1"/>
  <c r="L25"/>
  <c r="M25"/>
  <c r="N25" s="1"/>
  <c r="O25" s="1"/>
  <c r="P25" s="1"/>
  <c r="Q25" s="1"/>
  <c r="R25" s="1"/>
  <c r="S25" s="1"/>
  <c r="T25" s="1"/>
  <c r="U25" s="1"/>
  <c r="V25" s="1"/>
  <c r="W25" s="1"/>
  <c r="X25" s="1"/>
  <c r="Y25" s="1"/>
  <c r="Z25" s="1"/>
  <c r="AA25" s="1"/>
  <c r="AB25" s="1"/>
  <c r="Y23"/>
  <c r="X23"/>
  <c r="W23"/>
  <c r="V23"/>
  <c r="U23"/>
  <c r="T23"/>
  <c r="S23"/>
  <c r="R23"/>
  <c r="Q23"/>
  <c r="P23"/>
  <c r="O23"/>
  <c r="N23"/>
  <c r="M23"/>
  <c r="L23"/>
  <c r="L1"/>
  <c r="M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E53" i="8"/>
  <c r="E54" s="1"/>
  <c r="E55" s="1"/>
  <c r="J85" i="1"/>
  <c r="BE5" i="5"/>
  <c r="BF5" s="1"/>
  <c r="W45" i="8"/>
  <c r="W46" s="1"/>
  <c r="W47" s="1"/>
  <c r="AL46"/>
  <c r="AL47"/>
  <c r="K45" i="9"/>
  <c r="K46"/>
  <c r="K47" s="1"/>
  <c r="AL45"/>
  <c r="AL46" s="1"/>
  <c r="AL47" s="1"/>
  <c r="AU46" i="10"/>
  <c r="AU47" s="1"/>
  <c r="AO46"/>
  <c r="AO47" s="1"/>
  <c r="AF46"/>
  <c r="AF47" s="1"/>
  <c r="Z46"/>
  <c r="Z47" s="1"/>
  <c r="W46"/>
  <c r="W47" s="1"/>
  <c r="Q46"/>
  <c r="Q47" s="1"/>
  <c r="K46"/>
  <c r="K47" s="1"/>
  <c r="AR46" i="11"/>
  <c r="AR47" s="1"/>
  <c r="AL46"/>
  <c r="AL47" s="1"/>
  <c r="AC46"/>
  <c r="AC47" s="1"/>
  <c r="T46"/>
  <c r="T47" s="1"/>
  <c r="N46"/>
  <c r="N47" s="1"/>
  <c r="AR46" i="12"/>
  <c r="AR47" s="1"/>
  <c r="AL46"/>
  <c r="AL47" s="1"/>
  <c r="AC46"/>
  <c r="AC47" s="1"/>
  <c r="T46"/>
  <c r="T47" s="1"/>
  <c r="H45" i="8"/>
  <c r="H46"/>
  <c r="AI45"/>
  <c r="AI46"/>
  <c r="Z45" i="9"/>
  <c r="Z46"/>
  <c r="AI45"/>
  <c r="AI46"/>
  <c r="AO45"/>
  <c r="AO46"/>
  <c r="AR46" i="10"/>
  <c r="AR47"/>
  <c r="AL46"/>
  <c r="AL47"/>
  <c r="AC46"/>
  <c r="AC47"/>
  <c r="T46"/>
  <c r="T47"/>
  <c r="N46"/>
  <c r="N47"/>
  <c r="AU46" i="11"/>
  <c r="AU47"/>
  <c r="AO46"/>
  <c r="AO47"/>
  <c r="AF46"/>
  <c r="AF47"/>
  <c r="Z46"/>
  <c r="Z47"/>
  <c r="W46"/>
  <c r="W47"/>
  <c r="Q46"/>
  <c r="Q47"/>
  <c r="K46"/>
  <c r="K47"/>
  <c r="AU46" i="12"/>
  <c r="AU47"/>
  <c r="AO46"/>
  <c r="AO47"/>
  <c r="AF46"/>
  <c r="AF47"/>
  <c r="Z46"/>
  <c r="Z47"/>
  <c r="W46"/>
  <c r="W47"/>
  <c r="Q46"/>
  <c r="Q47"/>
  <c r="K46"/>
  <c r="K47"/>
  <c r="AR45" i="13"/>
  <c r="AR46"/>
  <c r="AR47" s="1"/>
  <c r="AL45"/>
  <c r="AL46" s="1"/>
  <c r="AL47" s="1"/>
  <c r="T45"/>
  <c r="T46" s="1"/>
  <c r="T47" s="1"/>
  <c r="AW26" i="10"/>
  <c r="M26" i="14" s="1"/>
  <c r="M61" s="1"/>
  <c r="AW26" i="12"/>
  <c r="Y26" i="14" s="1"/>
  <c r="Y61" s="1"/>
  <c r="DV29" i="5"/>
  <c r="DH29"/>
  <c r="DD29"/>
  <c r="CZ29"/>
  <c r="CV29"/>
  <c r="CR29"/>
  <c r="CN29"/>
  <c r="CJ29"/>
  <c r="CF29"/>
  <c r="CB29"/>
  <c r="BX29"/>
  <c r="BT29"/>
  <c r="BP29"/>
  <c r="BL29"/>
  <c r="BH29"/>
  <c r="BD29"/>
  <c r="AZ29"/>
  <c r="AV29"/>
  <c r="AR29"/>
  <c r="AN29"/>
  <c r="AJ29"/>
  <c r="AF29"/>
  <c r="AB29"/>
  <c r="X29"/>
  <c r="T29"/>
  <c r="CJ27"/>
  <c r="CF27"/>
  <c r="CB27"/>
  <c r="BX27"/>
  <c r="BT27"/>
  <c r="BP27"/>
  <c r="BL27"/>
  <c r="BH27"/>
  <c r="BD27"/>
  <c r="AZ27"/>
  <c r="AV27"/>
  <c r="AR27"/>
  <c r="AN27"/>
  <c r="AJ27"/>
  <c r="AF27"/>
  <c r="AB27"/>
  <c r="X27"/>
  <c r="T27"/>
  <c r="CJ23"/>
  <c r="CF23"/>
  <c r="CB23"/>
  <c r="BX23"/>
  <c r="BT23"/>
  <c r="BP23"/>
  <c r="BL23"/>
  <c r="BH23"/>
  <c r="BD23"/>
  <c r="AR23"/>
  <c r="AN23"/>
  <c r="AJ23"/>
  <c r="AF23"/>
  <c r="AB23"/>
  <c r="X23"/>
  <c r="T23"/>
  <c r="AR21"/>
  <c r="AN21"/>
  <c r="AJ21"/>
  <c r="AF21"/>
  <c r="AB21"/>
  <c r="X21"/>
  <c r="T21"/>
  <c r="CJ19"/>
  <c r="CF19"/>
  <c r="CB19"/>
  <c r="BX19"/>
  <c r="BT19"/>
  <c r="BP19"/>
  <c r="BL19"/>
  <c r="BH19"/>
  <c r="BD19"/>
  <c r="AR19"/>
  <c r="AN19"/>
  <c r="AJ19"/>
  <c r="AF19"/>
  <c r="AB19"/>
  <c r="X19"/>
  <c r="T19"/>
  <c r="DV15"/>
  <c r="DH15"/>
  <c r="DD15"/>
  <c r="CZ15"/>
  <c r="CV15"/>
  <c r="CR15"/>
  <c r="CN15"/>
  <c r="CJ15"/>
  <c r="CF15"/>
  <c r="CB15"/>
  <c r="BX15"/>
  <c r="BT15"/>
  <c r="BP15"/>
  <c r="BL15"/>
  <c r="BH15"/>
  <c r="BD15"/>
  <c r="AZ15"/>
  <c r="AV15"/>
  <c r="AR15"/>
  <c r="AN15"/>
  <c r="AJ15"/>
  <c r="AF15"/>
  <c r="AB15"/>
  <c r="X15"/>
  <c r="T15"/>
  <c r="DV12"/>
  <c r="DH12"/>
  <c r="DD12"/>
  <c r="CZ12"/>
  <c r="CV12"/>
  <c r="CR12"/>
  <c r="CN12"/>
  <c r="CJ12"/>
  <c r="CF12"/>
  <c r="CB12"/>
  <c r="BX12"/>
  <c r="BT12"/>
  <c r="BP12"/>
  <c r="BL12"/>
  <c r="BH12"/>
  <c r="BD12"/>
  <c r="AZ12"/>
  <c r="AV12"/>
  <c r="AR12"/>
  <c r="AN12"/>
  <c r="AJ12"/>
  <c r="AF12"/>
  <c r="AB12"/>
  <c r="X12"/>
  <c r="T12"/>
  <c r="DV10"/>
  <c r="DH10"/>
  <c r="DD10"/>
  <c r="CZ10"/>
  <c r="CV10"/>
  <c r="CR10"/>
  <c r="CN10"/>
  <c r="CJ10"/>
  <c r="CF10"/>
  <c r="CB10"/>
  <c r="BX10"/>
  <c r="BT10"/>
  <c r="BP10"/>
  <c r="BL10"/>
  <c r="BH10"/>
  <c r="BD10"/>
  <c r="AZ10"/>
  <c r="AV10"/>
  <c r="AR10"/>
  <c r="AN10"/>
  <c r="AJ10"/>
  <c r="AF10"/>
  <c r="AB10"/>
  <c r="X10"/>
  <c r="T10"/>
  <c r="CK9"/>
  <c r="CI9"/>
  <c r="CG9"/>
  <c r="CE9"/>
  <c r="CC9"/>
  <c r="BY9"/>
  <c r="BW9"/>
  <c r="BU9"/>
  <c r="BS9"/>
  <c r="BQ9"/>
  <c r="BM9"/>
  <c r="BK9"/>
  <c r="BI9"/>
  <c r="BG9"/>
  <c r="BE9"/>
  <c r="BA9"/>
  <c r="AY9"/>
  <c r="AW9"/>
  <c r="AU9"/>
  <c r="AS9"/>
  <c r="AO9"/>
  <c r="AM9"/>
  <c r="AK9"/>
  <c r="AI9"/>
  <c r="AG9"/>
  <c r="AC9"/>
  <c r="AA9"/>
  <c r="Y9"/>
  <c r="W9"/>
  <c r="U9"/>
  <c r="CJ8"/>
  <c r="CF8"/>
  <c r="CB8"/>
  <c r="BX8"/>
  <c r="BT8"/>
  <c r="BP8"/>
  <c r="BL8"/>
  <c r="BH8"/>
  <c r="BD8"/>
  <c r="AR8"/>
  <c r="AN8"/>
  <c r="AJ8"/>
  <c r="AF8"/>
  <c r="AB8"/>
  <c r="X8"/>
  <c r="T8"/>
  <c r="E64" i="2"/>
  <c r="AI24" i="14"/>
  <c r="Z24"/>
  <c r="AI22"/>
  <c r="Z22"/>
  <c r="AI20"/>
  <c r="Z20"/>
  <c r="AI18"/>
  <c r="Z18"/>
  <c r="AI16"/>
  <c r="Z16"/>
  <c r="AI14"/>
  <c r="Z14"/>
  <c r="AI12"/>
  <c r="Z12"/>
  <c r="AI10"/>
  <c r="Z10"/>
  <c r="AI8"/>
  <c r="Z8"/>
  <c r="H9"/>
  <c r="H10"/>
  <c r="H17"/>
  <c r="H18"/>
  <c r="K11"/>
  <c r="K12"/>
  <c r="K19"/>
  <c r="K20"/>
  <c r="N12"/>
  <c r="N13"/>
  <c r="N19"/>
  <c r="N20"/>
  <c r="N24"/>
  <c r="F64" i="2"/>
  <c r="E42" i="8"/>
  <c r="E44" s="1"/>
  <c r="E45" s="1"/>
  <c r="E46" s="1"/>
  <c r="E47" s="1"/>
  <c r="Z7"/>
  <c r="W24"/>
  <c r="W22"/>
  <c r="W20"/>
  <c r="W18"/>
  <c r="W16"/>
  <c r="W14"/>
  <c r="W10"/>
  <c r="T18"/>
  <c r="T17"/>
  <c r="T9"/>
  <c r="T8"/>
  <c r="T7"/>
  <c r="Q24"/>
  <c r="Q23"/>
  <c r="Q15"/>
  <c r="Q14"/>
  <c r="Q13"/>
  <c r="N24"/>
  <c r="N23"/>
  <c r="N16"/>
  <c r="N15"/>
  <c r="N8"/>
  <c r="N7"/>
  <c r="K24"/>
  <c r="K23"/>
  <c r="K16"/>
  <c r="K15"/>
  <c r="K8"/>
  <c r="K7"/>
  <c r="H8"/>
  <c r="H7"/>
  <c r="E21"/>
  <c r="E10"/>
  <c r="E9"/>
  <c r="N8" i="12"/>
  <c r="Q8"/>
  <c r="N14"/>
  <c r="Q14"/>
  <c r="AO14"/>
  <c r="AR14"/>
  <c r="N13"/>
  <c r="Q13"/>
  <c r="N7"/>
  <c r="Q7"/>
  <c r="H8"/>
  <c r="H10"/>
  <c r="AP53"/>
  <c r="AP58" s="1"/>
  <c r="AR58" s="1"/>
  <c r="AG53"/>
  <c r="AG58" s="1"/>
  <c r="AI58" s="1"/>
  <c r="AA53"/>
  <c r="AA58" s="1"/>
  <c r="AC58" s="1"/>
  <c r="X53"/>
  <c r="X58" s="1"/>
  <c r="Z58" s="1"/>
  <c r="R53"/>
  <c r="R58" s="1"/>
  <c r="T58" s="1"/>
  <c r="AS13" i="10"/>
  <c r="AS9"/>
  <c r="AU9" s="1"/>
  <c r="AS7"/>
  <c r="AM13"/>
  <c r="AO13" s="1"/>
  <c r="AM9"/>
  <c r="AM7"/>
  <c r="AD13"/>
  <c r="AD9"/>
  <c r="AF9" s="1"/>
  <c r="AD7"/>
  <c r="R54"/>
  <c r="R59" s="1"/>
  <c r="T59" s="1"/>
  <c r="X13" i="11"/>
  <c r="Z13" s="1"/>
  <c r="X12"/>
  <c r="Z12" s="1"/>
  <c r="X7"/>
  <c r="Z7" s="1"/>
  <c r="T13"/>
  <c r="T12"/>
  <c r="Q11"/>
  <c r="Q10"/>
  <c r="N14"/>
  <c r="N13"/>
  <c r="K12"/>
  <c r="K11"/>
  <c r="K10"/>
  <c r="H11"/>
  <c r="H10"/>
  <c r="E12"/>
  <c r="E7"/>
  <c r="C58" i="13"/>
  <c r="E58" s="1"/>
  <c r="I53"/>
  <c r="I58" s="1"/>
  <c r="K58" s="1"/>
  <c r="AU7"/>
  <c r="T12"/>
  <c r="T11"/>
  <c r="Q13"/>
  <c r="N11"/>
  <c r="N10"/>
  <c r="N9"/>
  <c r="K12"/>
  <c r="K11"/>
  <c r="H12"/>
  <c r="H11"/>
  <c r="E12"/>
  <c r="E11"/>
  <c r="AL59" i="8"/>
  <c r="AL60" s="1"/>
  <c r="F54"/>
  <c r="F59" s="1"/>
  <c r="H59" s="1"/>
  <c r="H60" s="1"/>
  <c r="I53"/>
  <c r="I58" s="1"/>
  <c r="K58" s="1"/>
  <c r="AU10"/>
  <c r="AR12"/>
  <c r="AF20"/>
  <c r="N10" i="10"/>
  <c r="H11"/>
  <c r="H10"/>
  <c r="AJ64" i="9"/>
  <c r="AM64" s="1"/>
  <c r="AI64"/>
  <c r="N60"/>
  <c r="AJ64" i="11"/>
  <c r="AL64" s="1"/>
  <c r="AI64"/>
  <c r="AC64" i="9"/>
  <c r="W64"/>
  <c r="Q64"/>
  <c r="K64"/>
  <c r="E64"/>
  <c r="E64" i="10"/>
  <c r="AC64" i="11"/>
  <c r="W64"/>
  <c r="Q64"/>
  <c r="K64"/>
  <c r="E64"/>
  <c r="H8" i="14"/>
  <c r="H12"/>
  <c r="H16"/>
  <c r="H20"/>
  <c r="H24"/>
  <c r="K10"/>
  <c r="K14"/>
  <c r="K18"/>
  <c r="K22"/>
  <c r="E24"/>
  <c r="E23"/>
  <c r="E22"/>
  <c r="E21"/>
  <c r="E20"/>
  <c r="E19"/>
  <c r="E18"/>
  <c r="E17"/>
  <c r="E16"/>
  <c r="E15"/>
  <c r="E14"/>
  <c r="E13"/>
  <c r="E12"/>
  <c r="E11"/>
  <c r="E10"/>
  <c r="E9"/>
  <c r="E8"/>
  <c r="E7"/>
  <c r="AF64" i="9"/>
  <c r="Z64"/>
  <c r="T64"/>
  <c r="N64"/>
  <c r="H64"/>
  <c r="AF64" i="11"/>
  <c r="Z64"/>
  <c r="T64"/>
  <c r="N64"/>
  <c r="N11" i="14"/>
  <c r="X21" i="8"/>
  <c r="Z21" s="1"/>
  <c r="X17"/>
  <c r="Z17" s="1"/>
  <c r="T23"/>
  <c r="T19"/>
  <c r="K21"/>
  <c r="K17"/>
  <c r="K13"/>
  <c r="K9"/>
  <c r="H12" i="12"/>
  <c r="AG13" i="10"/>
  <c r="AG9"/>
  <c r="AG7"/>
  <c r="AA13"/>
  <c r="AC13" s="1"/>
  <c r="AA9"/>
  <c r="AC9" s="1"/>
  <c r="AA7"/>
  <c r="AC7" s="1"/>
  <c r="X53"/>
  <c r="X58" s="1"/>
  <c r="Z58" s="1"/>
  <c r="X13"/>
  <c r="X7"/>
  <c r="U53"/>
  <c r="U58" s="1"/>
  <c r="W58" s="1"/>
  <c r="O53"/>
  <c r="O58" s="1"/>
  <c r="Q58" s="1"/>
  <c r="I53"/>
  <c r="I58" s="1"/>
  <c r="K58" s="1"/>
  <c r="C58"/>
  <c r="X14" i="11"/>
  <c r="Z14" s="1"/>
  <c r="T14"/>
  <c r="T10"/>
  <c r="Q12"/>
  <c r="Q8"/>
  <c r="N11"/>
  <c r="N7"/>
  <c r="K8"/>
  <c r="H12"/>
  <c r="H8"/>
  <c r="E8"/>
  <c r="T13" i="13"/>
  <c r="K13"/>
  <c r="K9"/>
  <c r="H13"/>
  <c r="H9"/>
  <c r="E13"/>
  <c r="E9"/>
  <c r="AI7"/>
  <c r="Q11" i="8"/>
  <c r="Q7"/>
  <c r="N21"/>
  <c r="N17"/>
  <c r="N13"/>
  <c r="N9"/>
  <c r="H9"/>
  <c r="E11"/>
  <c r="E7"/>
  <c r="T9" i="12"/>
  <c r="K8"/>
  <c r="T11"/>
  <c r="K14"/>
  <c r="AL14"/>
  <c r="T10"/>
  <c r="K13"/>
  <c r="T12"/>
  <c r="AU12"/>
  <c r="K7"/>
  <c r="AD54"/>
  <c r="AD59" s="1"/>
  <c r="R54"/>
  <c r="R59" s="1"/>
  <c r="AO11" i="10"/>
  <c r="T11"/>
  <c r="Q10"/>
  <c r="N11"/>
  <c r="K10"/>
  <c r="E11"/>
  <c r="N45" i="9"/>
  <c r="N46" s="1"/>
  <c r="N47" s="1"/>
  <c r="AV21" i="11"/>
  <c r="N45" i="8"/>
  <c r="N46" s="1"/>
  <c r="N47" s="1"/>
  <c r="AL64" i="9"/>
  <c r="AM64" i="11"/>
  <c r="AP64" s="1"/>
  <c r="AU46" i="8"/>
  <c r="AU46" i="9"/>
  <c r="AI46" i="13"/>
  <c r="AI47"/>
  <c r="AU46" i="2"/>
  <c r="AX46" s="1"/>
  <c r="E46" i="14" s="1"/>
  <c r="H45" i="11"/>
  <c r="H46" s="1"/>
  <c r="H47" s="1"/>
  <c r="DI29" i="5"/>
  <c r="DG29"/>
  <c r="DE29"/>
  <c r="DC29"/>
  <c r="DA29"/>
  <c r="CW29"/>
  <c r="CU29"/>
  <c r="CS29"/>
  <c r="CQ29"/>
  <c r="CO29"/>
  <c r="CK29"/>
  <c r="CI29"/>
  <c r="CG29"/>
  <c r="CE29"/>
  <c r="CC29"/>
  <c r="BY29"/>
  <c r="BW29"/>
  <c r="BU29"/>
  <c r="BS29"/>
  <c r="BQ29"/>
  <c r="BM29"/>
  <c r="BK29"/>
  <c r="BI29"/>
  <c r="BG29"/>
  <c r="BE29"/>
  <c r="BA29"/>
  <c r="AY29"/>
  <c r="AW29"/>
  <c r="AU29"/>
  <c r="AS29"/>
  <c r="AO29"/>
  <c r="AM29"/>
  <c r="AK29"/>
  <c r="AI29"/>
  <c r="AG29"/>
  <c r="AC29"/>
  <c r="AA29"/>
  <c r="Y29"/>
  <c r="W29"/>
  <c r="U29"/>
  <c r="CK27"/>
  <c r="CI27"/>
  <c r="CG27"/>
  <c r="CE27"/>
  <c r="CC27"/>
  <c r="BY27"/>
  <c r="BW27"/>
  <c r="BU27"/>
  <c r="BS27"/>
  <c r="BQ27"/>
  <c r="BM27"/>
  <c r="BK27"/>
  <c r="BI27"/>
  <c r="BG27"/>
  <c r="BE27"/>
  <c r="BA27"/>
  <c r="AY27"/>
  <c r="AW27"/>
  <c r="AU27"/>
  <c r="AS27"/>
  <c r="AO27"/>
  <c r="AM27"/>
  <c r="AK27"/>
  <c r="AI27"/>
  <c r="AG27"/>
  <c r="AC27"/>
  <c r="AA27"/>
  <c r="Y27"/>
  <c r="W27"/>
  <c r="U27"/>
  <c r="CK23"/>
  <c r="CI23"/>
  <c r="CG23"/>
  <c r="CE23"/>
  <c r="CC23"/>
  <c r="BY23"/>
  <c r="BW23"/>
  <c r="BU23"/>
  <c r="BS23"/>
  <c r="BQ23"/>
  <c r="BM23"/>
  <c r="BK23"/>
  <c r="BI23"/>
  <c r="BG23"/>
  <c r="BE23"/>
  <c r="AU23"/>
  <c r="AS23"/>
  <c r="AO23"/>
  <c r="AM23"/>
  <c r="AK23"/>
  <c r="AI23"/>
  <c r="AG23"/>
  <c r="AC23"/>
  <c r="AA23"/>
  <c r="Y23"/>
  <c r="W23"/>
  <c r="U23"/>
  <c r="AS21"/>
  <c r="AO21"/>
  <c r="AM21"/>
  <c r="AK21"/>
  <c r="AI21"/>
  <c r="AG21"/>
  <c r="AE21"/>
  <c r="AC21"/>
  <c r="AA21"/>
  <c r="Y21"/>
  <c r="W21"/>
  <c r="U21"/>
  <c r="CK19"/>
  <c r="CI19"/>
  <c r="CG19"/>
  <c r="CE19"/>
  <c r="CC19"/>
  <c r="BY19"/>
  <c r="BW19"/>
  <c r="BU19"/>
  <c r="BS19"/>
  <c r="BQ19"/>
  <c r="BM19"/>
  <c r="BK19"/>
  <c r="BI19"/>
  <c r="BG19"/>
  <c r="BE19"/>
  <c r="AU19"/>
  <c r="AS19"/>
  <c r="AO19"/>
  <c r="AM19"/>
  <c r="AK19"/>
  <c r="AI19"/>
  <c r="AG19"/>
  <c r="AC19"/>
  <c r="AA19"/>
  <c r="Y19"/>
  <c r="W19"/>
  <c r="U19"/>
  <c r="DI15"/>
  <c r="DG15"/>
  <c r="DE15"/>
  <c r="DC15"/>
  <c r="DA15"/>
  <c r="CW15"/>
  <c r="CU15"/>
  <c r="CS15"/>
  <c r="CQ15"/>
  <c r="CO15"/>
  <c r="CK15"/>
  <c r="CI15"/>
  <c r="CG15"/>
  <c r="CE15"/>
  <c r="CC15"/>
  <c r="BY15"/>
  <c r="BW15"/>
  <c r="BU15"/>
  <c r="BS15"/>
  <c r="BQ15"/>
  <c r="BM15"/>
  <c r="BK15"/>
  <c r="BI15"/>
  <c r="BG15"/>
  <c r="BE15"/>
  <c r="BA15"/>
  <c r="AY15"/>
  <c r="AW15"/>
  <c r="AU15"/>
  <c r="AS15"/>
  <c r="AO15"/>
  <c r="AM15"/>
  <c r="AK15"/>
  <c r="AI15"/>
  <c r="AG15"/>
  <c r="AC15"/>
  <c r="AA15"/>
  <c r="Y15"/>
  <c r="W15"/>
  <c r="U15"/>
  <c r="DI12"/>
  <c r="DG12"/>
  <c r="DE12"/>
  <c r="DC12"/>
  <c r="DA12"/>
  <c r="CW12"/>
  <c r="CU12"/>
  <c r="CS12"/>
  <c r="CQ12"/>
  <c r="CO12"/>
  <c r="CK12"/>
  <c r="CI12"/>
  <c r="CG12"/>
  <c r="CE12"/>
  <c r="CC12"/>
  <c r="BY12"/>
  <c r="BW12"/>
  <c r="BU12"/>
  <c r="BS12"/>
  <c r="BQ12"/>
  <c r="BM12"/>
  <c r="BK12"/>
  <c r="BI12"/>
  <c r="BG12"/>
  <c r="BE12"/>
  <c r="BA12"/>
  <c r="AY12"/>
  <c r="AW12"/>
  <c r="AU12"/>
  <c r="AS12"/>
  <c r="AO12"/>
  <c r="AM12"/>
  <c r="AK12"/>
  <c r="AI12"/>
  <c r="AG12"/>
  <c r="AC12"/>
  <c r="AA12"/>
  <c r="Y12"/>
  <c r="W12"/>
  <c r="U12"/>
  <c r="DI10"/>
  <c r="DG10"/>
  <c r="DE10"/>
  <c r="DC10"/>
  <c r="DA10"/>
  <c r="CW10"/>
  <c r="CU10"/>
  <c r="CS10"/>
  <c r="CQ10"/>
  <c r="CO10"/>
  <c r="CK10"/>
  <c r="CI10"/>
  <c r="CG10"/>
  <c r="CE10"/>
  <c r="CC10"/>
  <c r="BY10"/>
  <c r="BW10"/>
  <c r="BU10"/>
  <c r="BS10"/>
  <c r="BQ10"/>
  <c r="BM10"/>
  <c r="BK10"/>
  <c r="BI10"/>
  <c r="BG10"/>
  <c r="BE10"/>
  <c r="BA10"/>
  <c r="AY10"/>
  <c r="AW10"/>
  <c r="AU10"/>
  <c r="AS10"/>
  <c r="AO10"/>
  <c r="AM10"/>
  <c r="AK10"/>
  <c r="AI10"/>
  <c r="AG10"/>
  <c r="AC10"/>
  <c r="AA10"/>
  <c r="Y10"/>
  <c r="W10"/>
  <c r="U10"/>
  <c r="CK8"/>
  <c r="CI8"/>
  <c r="CG8"/>
  <c r="CE8"/>
  <c r="CC8"/>
  <c r="BY8"/>
  <c r="BW8"/>
  <c r="BU8"/>
  <c r="BS8"/>
  <c r="BQ8"/>
  <c r="BM8"/>
  <c r="BK8"/>
  <c r="BI8"/>
  <c r="BG8"/>
  <c r="BE8"/>
  <c r="AU8"/>
  <c r="AS8"/>
  <c r="AO8"/>
  <c r="AM8"/>
  <c r="AK8"/>
  <c r="AI8"/>
  <c r="AG8"/>
  <c r="AC8"/>
  <c r="AA8"/>
  <c r="Y8"/>
  <c r="W8"/>
  <c r="U8"/>
  <c r="E64" i="12"/>
  <c r="N55" i="2"/>
  <c r="H44" i="10"/>
  <c r="H54" i="8"/>
  <c r="H55"/>
  <c r="AU53" i="12"/>
  <c r="Z53"/>
  <c r="N53"/>
  <c r="N54" s="1"/>
  <c r="N55" s="1"/>
  <c r="C31"/>
  <c r="F31"/>
  <c r="H31" s="1"/>
  <c r="I31"/>
  <c r="C31" i="8"/>
  <c r="F31"/>
  <c r="H31" s="1"/>
  <c r="I31"/>
  <c r="K31" s="1"/>
  <c r="AG30" i="12"/>
  <c r="L30"/>
  <c r="O30"/>
  <c r="R30"/>
  <c r="U30"/>
  <c r="X30"/>
  <c r="AA30"/>
  <c r="AD30"/>
  <c r="AJ30"/>
  <c r="AM30"/>
  <c r="AP30"/>
  <c r="AS30"/>
  <c r="AG30" i="13"/>
  <c r="L30" i="8"/>
  <c r="O30"/>
  <c r="R30"/>
  <c r="U30"/>
  <c r="X30"/>
  <c r="AA30"/>
  <c r="AD30"/>
  <c r="AG30"/>
  <c r="AJ30"/>
  <c r="AM30"/>
  <c r="AP30"/>
  <c r="AS30"/>
  <c r="L30" i="13"/>
  <c r="O30"/>
  <c r="R30"/>
  <c r="U30"/>
  <c r="X30"/>
  <c r="AA30"/>
  <c r="AD30"/>
  <c r="AJ30"/>
  <c r="AM30"/>
  <c r="AP30"/>
  <c r="AS30"/>
  <c r="E46"/>
  <c r="E47" s="1"/>
  <c r="AU47" i="2"/>
  <c r="AR47"/>
  <c r="AO47"/>
  <c r="AL47"/>
  <c r="AI47"/>
  <c r="AF47"/>
  <c r="AC47"/>
  <c r="Z47"/>
  <c r="W47"/>
  <c r="T47"/>
  <c r="Q47"/>
  <c r="N47"/>
  <c r="K47"/>
  <c r="H47"/>
  <c r="AR60" i="9"/>
  <c r="AU55" i="13"/>
  <c r="T55"/>
  <c r="AS30" i="10"/>
  <c r="AP30"/>
  <c r="AM30"/>
  <c r="AJ30"/>
  <c r="AG31"/>
  <c r="AD31"/>
  <c r="AA31"/>
  <c r="X31"/>
  <c r="X14"/>
  <c r="Z14" s="1"/>
  <c r="X12"/>
  <c r="X8"/>
  <c r="Z8" s="1"/>
  <c r="Z31" s="1"/>
  <c r="U31"/>
  <c r="W31" s="1"/>
  <c r="T53"/>
  <c r="R31"/>
  <c r="T31" s="1"/>
  <c r="Q53"/>
  <c r="O31"/>
  <c r="Q31" s="1"/>
  <c r="N53"/>
  <c r="N54" s="1"/>
  <c r="L31"/>
  <c r="I31"/>
  <c r="H53"/>
  <c r="F31"/>
  <c r="H31" s="1"/>
  <c r="C30"/>
  <c r="AU53" i="11"/>
  <c r="AS31"/>
  <c r="AS30"/>
  <c r="AO53"/>
  <c r="AM31"/>
  <c r="AM30"/>
  <c r="AI53"/>
  <c r="AG31"/>
  <c r="AG30"/>
  <c r="AC53"/>
  <c r="AC54" s="1"/>
  <c r="AC55" s="1"/>
  <c r="AA31"/>
  <c r="AA30"/>
  <c r="U31"/>
  <c r="U30"/>
  <c r="Q53"/>
  <c r="O31"/>
  <c r="O30"/>
  <c r="I31"/>
  <c r="K31" s="1"/>
  <c r="I30"/>
  <c r="F31"/>
  <c r="H31" s="1"/>
  <c r="F30"/>
  <c r="C31"/>
  <c r="K53" i="13"/>
  <c r="H53"/>
  <c r="AS31"/>
  <c r="AP31"/>
  <c r="AM31"/>
  <c r="AJ31"/>
  <c r="AD31"/>
  <c r="AA31"/>
  <c r="X31"/>
  <c r="U31"/>
  <c r="R31"/>
  <c r="O31"/>
  <c r="I31"/>
  <c r="F31"/>
  <c r="C31"/>
  <c r="AL53" i="12"/>
  <c r="K53"/>
  <c r="AI53"/>
  <c r="AI54" s="1"/>
  <c r="AI55" s="1"/>
  <c r="AG31"/>
  <c r="L31"/>
  <c r="N31" s="1"/>
  <c r="O31"/>
  <c r="Q31" s="1"/>
  <c r="R31"/>
  <c r="U31"/>
  <c r="X31"/>
  <c r="AA31"/>
  <c r="AD31"/>
  <c r="AJ31"/>
  <c r="AM31"/>
  <c r="AP31"/>
  <c r="AS31"/>
  <c r="X31" i="8"/>
  <c r="AA31"/>
  <c r="AD31"/>
  <c r="AG31"/>
  <c r="AJ31"/>
  <c r="AM31"/>
  <c r="AP31"/>
  <c r="AS31"/>
  <c r="AG31" i="13"/>
  <c r="L31" i="8"/>
  <c r="N31" s="1"/>
  <c r="O31"/>
  <c r="Q31" s="1"/>
  <c r="R31"/>
  <c r="T31" s="1"/>
  <c r="U31"/>
  <c r="AI53" i="13"/>
  <c r="C30" i="12"/>
  <c r="F30"/>
  <c r="I30"/>
  <c r="C30" i="8"/>
  <c r="F30"/>
  <c r="I30"/>
  <c r="C30" i="13"/>
  <c r="F30"/>
  <c r="I30"/>
  <c r="AS31" i="10"/>
  <c r="AP31"/>
  <c r="AM31"/>
  <c r="AJ31"/>
  <c r="AG30"/>
  <c r="AD30"/>
  <c r="AA30"/>
  <c r="X30"/>
  <c r="U30"/>
  <c r="R30"/>
  <c r="O30"/>
  <c r="L30"/>
  <c r="I30"/>
  <c r="F30"/>
  <c r="H26"/>
  <c r="H63" s="1"/>
  <c r="C31"/>
  <c r="AP31" i="11"/>
  <c r="AP30"/>
  <c r="AJ31"/>
  <c r="AJ30"/>
  <c r="AD31"/>
  <c r="AD30"/>
  <c r="X31"/>
  <c r="X30"/>
  <c r="R31"/>
  <c r="R30"/>
  <c r="L31"/>
  <c r="L30"/>
  <c r="L59" i="8"/>
  <c r="AD54"/>
  <c r="AD59" s="1"/>
  <c r="AA54"/>
  <c r="AA59" s="1"/>
  <c r="X54"/>
  <c r="X59" s="1"/>
  <c r="U54"/>
  <c r="U59" s="1"/>
  <c r="R54"/>
  <c r="R59" s="1"/>
  <c r="O54"/>
  <c r="O59" s="1"/>
  <c r="AA24"/>
  <c r="AC24" s="1"/>
  <c r="AA22"/>
  <c r="AC22" s="1"/>
  <c r="AA20"/>
  <c r="AC20" s="1"/>
  <c r="AA18"/>
  <c r="AC18" s="1"/>
  <c r="AA16"/>
  <c r="AC16" s="1"/>
  <c r="AA14"/>
  <c r="AC14" s="1"/>
  <c r="AA12"/>
  <c r="AC12" s="1"/>
  <c r="AA10"/>
  <c r="AC10" s="1"/>
  <c r="X24"/>
  <c r="Z24" s="1"/>
  <c r="X22"/>
  <c r="Z22" s="1"/>
  <c r="X20"/>
  <c r="Z20" s="1"/>
  <c r="X18"/>
  <c r="Z18" s="1"/>
  <c r="X16"/>
  <c r="Z16" s="1"/>
  <c r="X14"/>
  <c r="Z14" s="1"/>
  <c r="X12"/>
  <c r="Z12" s="1"/>
  <c r="X10"/>
  <c r="Z10" s="1"/>
  <c r="X8"/>
  <c r="Z8" s="1"/>
  <c r="Z31" s="1"/>
  <c r="E53" i="12"/>
  <c r="E54" s="1"/>
  <c r="AS54"/>
  <c r="AS59" s="1"/>
  <c r="AU59" s="1"/>
  <c r="AU60" s="1"/>
  <c r="AM54"/>
  <c r="AM59" s="1"/>
  <c r="AG54"/>
  <c r="AG59" s="1"/>
  <c r="AI59" s="1"/>
  <c r="AA54"/>
  <c r="AA59" s="1"/>
  <c r="U54"/>
  <c r="U59" s="1"/>
  <c r="O54"/>
  <c r="O59" s="1"/>
  <c r="F53"/>
  <c r="F58" s="1"/>
  <c r="H58" s="1"/>
  <c r="AU7" i="10"/>
  <c r="AO9"/>
  <c r="AO7"/>
  <c r="AF7"/>
  <c r="Z12"/>
  <c r="Z7"/>
  <c r="T14"/>
  <c r="T12"/>
  <c r="T9"/>
  <c r="T7"/>
  <c r="N14"/>
  <c r="N12"/>
  <c r="N9"/>
  <c r="N30" s="1"/>
  <c r="N7"/>
  <c r="E14"/>
  <c r="E12"/>
  <c r="E9"/>
  <c r="E7"/>
  <c r="AI9"/>
  <c r="AI7"/>
  <c r="AU13"/>
  <c r="AF13"/>
  <c r="AF8"/>
  <c r="Z13"/>
  <c r="T13"/>
  <c r="T8"/>
  <c r="N13"/>
  <c r="N8"/>
  <c r="E13"/>
  <c r="E8"/>
  <c r="AI13"/>
  <c r="AX42" i="8"/>
  <c r="AX44" s="1"/>
  <c r="H64" i="2"/>
  <c r="I64"/>
  <c r="K64" s="1"/>
  <c r="DW10" i="5"/>
  <c r="DX10"/>
  <c r="DY10" s="1"/>
  <c r="DZ10" s="1"/>
  <c r="EA10" s="1"/>
  <c r="EB10" s="1"/>
  <c r="EC10" s="1"/>
  <c r="ED10" s="1"/>
  <c r="EE10" s="1"/>
  <c r="EF10" s="1"/>
  <c r="EG10" s="1"/>
  <c r="EH10"/>
  <c r="DW15"/>
  <c r="DX15"/>
  <c r="DY15" s="1"/>
  <c r="DZ15" s="1"/>
  <c r="EA15" s="1"/>
  <c r="EB15" s="1"/>
  <c r="EC15" s="1"/>
  <c r="ED15" s="1"/>
  <c r="EE15" s="1"/>
  <c r="EF15" s="1"/>
  <c r="EG15" s="1"/>
  <c r="EH15"/>
  <c r="DW29"/>
  <c r="DX29"/>
  <c r="DY29" s="1"/>
  <c r="DZ29" s="1"/>
  <c r="EA29" s="1"/>
  <c r="EB29" s="1"/>
  <c r="EC29" s="1"/>
  <c r="ED29" s="1"/>
  <c r="EE29" s="1"/>
  <c r="EF29" s="1"/>
  <c r="EG29" s="1"/>
  <c r="EH29"/>
  <c r="K53" i="8"/>
  <c r="AO47" i="9"/>
  <c r="AI47"/>
  <c r="Z47"/>
  <c r="AI47" i="8"/>
  <c r="H47"/>
  <c r="AW61" i="12"/>
  <c r="DW12" i="5"/>
  <c r="DX12" s="1"/>
  <c r="DY12" s="1"/>
  <c r="DZ12" s="1"/>
  <c r="EA12" s="1"/>
  <c r="EB12" s="1"/>
  <c r="EC12" s="1"/>
  <c r="ED12" s="1"/>
  <c r="EE12" s="1"/>
  <c r="EF12" s="1"/>
  <c r="EG12" s="1"/>
  <c r="EH12"/>
  <c r="AW61" i="10"/>
  <c r="H45"/>
  <c r="H46"/>
  <c r="AO64" i="11"/>
  <c r="E31" i="10"/>
  <c r="AF31"/>
  <c r="H53" i="12"/>
  <c r="AU54"/>
  <c r="AU55" s="1"/>
  <c r="AR55" i="9"/>
  <c r="AU47"/>
  <c r="AU47" i="8"/>
  <c r="N26" i="10"/>
  <c r="N63" s="1"/>
  <c r="N31"/>
  <c r="E47" i="2"/>
  <c r="EI12" i="5"/>
  <c r="EJ12" s="1"/>
  <c r="EK12" s="1"/>
  <c r="EL12" s="1"/>
  <c r="EM12" s="1"/>
  <c r="EN12" s="1"/>
  <c r="EO12" s="1"/>
  <c r="EP12" s="1"/>
  <c r="EQ12" s="1"/>
  <c r="ER12" s="1"/>
  <c r="ES12" s="1"/>
  <c r="ET12"/>
  <c r="EI29"/>
  <c r="EJ29" s="1"/>
  <c r="EK29" s="1"/>
  <c r="EL29" s="1"/>
  <c r="EM29" s="1"/>
  <c r="EN29" s="1"/>
  <c r="EO29" s="1"/>
  <c r="EP29" s="1"/>
  <c r="EQ29" s="1"/>
  <c r="ER29" s="1"/>
  <c r="ES29" s="1"/>
  <c r="ET29"/>
  <c r="EI15"/>
  <c r="EJ15" s="1"/>
  <c r="EK15" s="1"/>
  <c r="EL15" s="1"/>
  <c r="EM15" s="1"/>
  <c r="EN15" s="1"/>
  <c r="EO15" s="1"/>
  <c r="EP15" s="1"/>
  <c r="EQ15" s="1"/>
  <c r="ER15" s="1"/>
  <c r="ES15" s="1"/>
  <c r="ET15"/>
  <c r="EI10"/>
  <c r="EJ10" s="1"/>
  <c r="EK10" s="1"/>
  <c r="EL10" s="1"/>
  <c r="EM10" s="1"/>
  <c r="EN10" s="1"/>
  <c r="EO10" s="1"/>
  <c r="EP10" s="1"/>
  <c r="EQ10" s="1"/>
  <c r="ER10" s="1"/>
  <c r="ES10" s="1"/>
  <c r="ET10"/>
  <c r="L64" i="2"/>
  <c r="O64" s="1"/>
  <c r="H47" i="10"/>
  <c r="EU12" i="5"/>
  <c r="EV12" s="1"/>
  <c r="EW12" s="1"/>
  <c r="EX12" s="1"/>
  <c r="EY12" s="1"/>
  <c r="EZ12" s="1"/>
  <c r="FA12" s="1"/>
  <c r="FB12" s="1"/>
  <c r="FC12" s="1"/>
  <c r="FD12" s="1"/>
  <c r="FE12" s="1"/>
  <c r="FF12"/>
  <c r="EU10"/>
  <c r="EV10" s="1"/>
  <c r="EW10" s="1"/>
  <c r="EX10" s="1"/>
  <c r="EY10" s="1"/>
  <c r="EZ10" s="1"/>
  <c r="FA10" s="1"/>
  <c r="FB10" s="1"/>
  <c r="FC10" s="1"/>
  <c r="FD10" s="1"/>
  <c r="FE10" s="1"/>
  <c r="FF10"/>
  <c r="EU15"/>
  <c r="EV15" s="1"/>
  <c r="EW15" s="1"/>
  <c r="EX15" s="1"/>
  <c r="EY15" s="1"/>
  <c r="EZ15" s="1"/>
  <c r="FA15" s="1"/>
  <c r="FB15" s="1"/>
  <c r="FC15" s="1"/>
  <c r="FD15" s="1"/>
  <c r="FE15" s="1"/>
  <c r="FF15"/>
  <c r="EU29"/>
  <c r="EV29" s="1"/>
  <c r="EW29" s="1"/>
  <c r="EX29" s="1"/>
  <c r="EY29" s="1"/>
  <c r="EZ29" s="1"/>
  <c r="FA29" s="1"/>
  <c r="FB29" s="1"/>
  <c r="FC29" s="1"/>
  <c r="FD29" s="1"/>
  <c r="FE29" s="1"/>
  <c r="FF29"/>
  <c r="FG29"/>
  <c r="FH29"/>
  <c r="FI29" s="1"/>
  <c r="FJ29" s="1"/>
  <c r="FK29" s="1"/>
  <c r="FL29" s="1"/>
  <c r="FM29" s="1"/>
  <c r="FN29" s="1"/>
  <c r="FO29" s="1"/>
  <c r="FP29" s="1"/>
  <c r="FQ29" s="1"/>
  <c r="FR29"/>
  <c r="FS29" s="1"/>
  <c r="FT29" s="1"/>
  <c r="FU29" s="1"/>
  <c r="FV29" s="1"/>
  <c r="FW29" s="1"/>
  <c r="FG15"/>
  <c r="FH15" s="1"/>
  <c r="FI15" s="1"/>
  <c r="FJ15" s="1"/>
  <c r="FK15" s="1"/>
  <c r="FL15" s="1"/>
  <c r="FM15" s="1"/>
  <c r="FN15" s="1"/>
  <c r="FO15" s="1"/>
  <c r="FP15" s="1"/>
  <c r="FQ15" s="1"/>
  <c r="FR15"/>
  <c r="FS15"/>
  <c r="FT15" s="1"/>
  <c r="FU15" s="1"/>
  <c r="FV15" s="1"/>
  <c r="FW15" s="1"/>
  <c r="FG10"/>
  <c r="FH10"/>
  <c r="FI10" s="1"/>
  <c r="FJ10" s="1"/>
  <c r="FK10" s="1"/>
  <c r="FL10" s="1"/>
  <c r="FM10" s="1"/>
  <c r="FN10" s="1"/>
  <c r="FO10" s="1"/>
  <c r="FP10" s="1"/>
  <c r="FQ10" s="1"/>
  <c r="FR10"/>
  <c r="FS10" s="1"/>
  <c r="FT10" s="1"/>
  <c r="FU10" s="1"/>
  <c r="FV10" s="1"/>
  <c r="FW10" s="1"/>
  <c r="FG12"/>
  <c r="FH12" s="1"/>
  <c r="FI12" s="1"/>
  <c r="FJ12" s="1"/>
  <c r="FK12" s="1"/>
  <c r="FL12" s="1"/>
  <c r="FM12" s="1"/>
  <c r="FN12" s="1"/>
  <c r="FO12" s="1"/>
  <c r="FP12" s="1"/>
  <c r="FQ12" s="1"/>
  <c r="FR12"/>
  <c r="FS12"/>
  <c r="FT12" s="1"/>
  <c r="FU12" s="1"/>
  <c r="FV12" s="1"/>
  <c r="FW12" s="1"/>
  <c r="AR64" i="11" l="1"/>
  <c r="AS64"/>
  <c r="AU64" s="1"/>
  <c r="U58" i="12"/>
  <c r="W58" s="1"/>
  <c r="W53"/>
  <c r="W54" s="1"/>
  <c r="W55" s="1"/>
  <c r="AW26" i="8"/>
  <c r="AO64" i="9"/>
  <c r="AP64"/>
  <c r="AW26" i="11"/>
  <c r="AW26" i="13"/>
  <c r="N55" i="10"/>
  <c r="W59" i="12"/>
  <c r="W60" s="1"/>
  <c r="H30" i="10"/>
  <c r="H32" s="1"/>
  <c r="AC53" i="12"/>
  <c r="AR53"/>
  <c r="E31" i="11"/>
  <c r="Q31"/>
  <c r="K53" i="10"/>
  <c r="T54"/>
  <c r="T55" s="1"/>
  <c r="W53"/>
  <c r="T53" i="12"/>
  <c r="AV64" i="9"/>
  <c r="AV64" i="10"/>
  <c r="AL53" i="8"/>
  <c r="AL54" s="1"/>
  <c r="AL55" s="1"/>
  <c r="N53"/>
  <c r="AL53" i="10"/>
  <c r="N54" i="11"/>
  <c r="N55" s="1"/>
  <c r="AF53" i="13"/>
  <c r="N54"/>
  <c r="N55" s="1"/>
  <c r="E53"/>
  <c r="AI53" i="2"/>
  <c r="AS12" i="10"/>
  <c r="AU12" s="1"/>
  <c r="I54"/>
  <c r="I59" s="1"/>
  <c r="C59"/>
  <c r="AD58" i="11"/>
  <c r="AF58" s="1"/>
  <c r="U54"/>
  <c r="U59" s="1"/>
  <c r="L59" i="13"/>
  <c r="N59" s="1"/>
  <c r="N60" s="1"/>
  <c r="AP54"/>
  <c r="AP59" s="1"/>
  <c r="AJ54"/>
  <c r="AJ59" s="1"/>
  <c r="AA54"/>
  <c r="AA59" s="1"/>
  <c r="U54"/>
  <c r="U59" s="1"/>
  <c r="O54"/>
  <c r="O59" s="1"/>
  <c r="T10"/>
  <c r="N13"/>
  <c r="H14"/>
  <c r="E14"/>
  <c r="E10"/>
  <c r="E8"/>
  <c r="E31" s="1"/>
  <c r="E32" s="1"/>
  <c r="E34" s="1"/>
  <c r="E36" s="1"/>
  <c r="E7"/>
  <c r="AI13"/>
  <c r="AI11"/>
  <c r="AI9"/>
  <c r="AJ16" i="8"/>
  <c r="AL16" s="1"/>
  <c r="H24"/>
  <c r="H16"/>
  <c r="H12"/>
  <c r="H10"/>
  <c r="E24"/>
  <c r="T8" i="12"/>
  <c r="T13"/>
  <c r="T7"/>
  <c r="H13"/>
  <c r="AI54" i="13"/>
  <c r="AI55" s="1"/>
  <c r="H11" i="9"/>
  <c r="H10"/>
  <c r="H9"/>
  <c r="E21"/>
  <c r="E20"/>
  <c r="AD54"/>
  <c r="AD59" s="1"/>
  <c r="AD53"/>
  <c r="AD58" s="1"/>
  <c r="AF58" s="1"/>
  <c r="N59" i="2"/>
  <c r="N60" s="1"/>
  <c r="AP54"/>
  <c r="AP59" s="1"/>
  <c r="AJ54"/>
  <c r="AJ59" s="1"/>
  <c r="AA54"/>
  <c r="AA59" s="1"/>
  <c r="U54"/>
  <c r="U59" s="1"/>
  <c r="O54"/>
  <c r="O59" s="1"/>
  <c r="AS53"/>
  <c r="AM53"/>
  <c r="AM58" s="1"/>
  <c r="AO58" s="1"/>
  <c r="AD53"/>
  <c r="AD58" s="1"/>
  <c r="AF58" s="1"/>
  <c r="X53"/>
  <c r="X58" s="1"/>
  <c r="Z58" s="1"/>
  <c r="R53"/>
  <c r="R58" s="1"/>
  <c r="T58" s="1"/>
  <c r="AU24"/>
  <c r="AU22"/>
  <c r="AU21"/>
  <c r="AU20"/>
  <c r="AU18"/>
  <c r="AU17"/>
  <c r="AU14"/>
  <c r="AU13"/>
  <c r="AU12"/>
  <c r="AU10"/>
  <c r="AU9"/>
  <c r="AU8"/>
  <c r="AR24"/>
  <c r="AR23"/>
  <c r="AR22"/>
  <c r="AR20"/>
  <c r="AR19"/>
  <c r="AR18"/>
  <c r="AR15"/>
  <c r="AR14"/>
  <c r="AR12"/>
  <c r="AR11"/>
  <c r="AR10"/>
  <c r="AR8"/>
  <c r="AR7"/>
  <c r="AO24"/>
  <c r="AO22"/>
  <c r="AO18"/>
  <c r="AO17"/>
  <c r="AO12"/>
  <c r="AO10"/>
  <c r="AO9"/>
  <c r="AO8"/>
  <c r="N32" i="10"/>
  <c r="N34" s="1"/>
  <c r="N36" s="1"/>
  <c r="N38" s="1"/>
  <c r="N39" s="1"/>
  <c r="J47" i="1"/>
  <c r="AC14" i="13"/>
  <c r="N9" i="12"/>
  <c r="T31"/>
  <c r="W13" i="13"/>
  <c r="T14"/>
  <c r="AU16" i="2"/>
  <c r="AR16"/>
  <c r="AL11"/>
  <c r="AL12"/>
  <c r="AO21"/>
  <c r="AO16"/>
  <c r="AO20"/>
  <c r="AU59" i="13"/>
  <c r="AU60" s="1"/>
  <c r="AC54" i="12"/>
  <c r="AC55" s="1"/>
  <c r="Z53" i="10"/>
  <c r="K31" i="12"/>
  <c r="T54"/>
  <c r="T55" s="1"/>
  <c r="AP53" i="10"/>
  <c r="AG53"/>
  <c r="AG14" i="11"/>
  <c r="AG13"/>
  <c r="AI13" s="1"/>
  <c r="AG12"/>
  <c r="AG11"/>
  <c r="AG10"/>
  <c r="AG9"/>
  <c r="AI9" s="1"/>
  <c r="AG8"/>
  <c r="AI8" s="1"/>
  <c r="AI31" s="1"/>
  <c r="AG7"/>
  <c r="AI7" s="1"/>
  <c r="AD54"/>
  <c r="AD59" s="1"/>
  <c r="AF59" s="1"/>
  <c r="AF60" s="1"/>
  <c r="T8"/>
  <c r="N9"/>
  <c r="F53"/>
  <c r="H14"/>
  <c r="H13"/>
  <c r="H9"/>
  <c r="AM53" i="13"/>
  <c r="X53"/>
  <c r="AS11"/>
  <c r="AU11" s="1"/>
  <c r="AJ13"/>
  <c r="AL13" s="1"/>
  <c r="AJ12"/>
  <c r="AL12" s="1"/>
  <c r="AD13"/>
  <c r="AF13" s="1"/>
  <c r="AD12"/>
  <c r="AF12" s="1"/>
  <c r="AD11"/>
  <c r="AF11" s="1"/>
  <c r="AD10"/>
  <c r="AF10" s="1"/>
  <c r="AD9"/>
  <c r="AF9" s="1"/>
  <c r="AD8"/>
  <c r="AF8" s="1"/>
  <c r="AF31" s="1"/>
  <c r="AD7"/>
  <c r="AF7" s="1"/>
  <c r="AA13"/>
  <c r="AC13" s="1"/>
  <c r="AA12"/>
  <c r="AC12" s="1"/>
  <c r="AA11"/>
  <c r="AC11" s="1"/>
  <c r="Q14"/>
  <c r="Q9"/>
  <c r="Q7"/>
  <c r="N14"/>
  <c r="AF23" i="8"/>
  <c r="W12"/>
  <c r="W8"/>
  <c r="T24"/>
  <c r="T22"/>
  <c r="K22"/>
  <c r="K14"/>
  <c r="K11"/>
  <c r="K10"/>
  <c r="E14"/>
  <c r="N10" i="12"/>
  <c r="U10"/>
  <c r="W10" s="1"/>
  <c r="X10"/>
  <c r="Z10" s="1"/>
  <c r="AJ10"/>
  <c r="E14"/>
  <c r="E13"/>
  <c r="E12"/>
  <c r="Q11" i="10"/>
  <c r="Q30" s="1"/>
  <c r="Q32" s="1"/>
  <c r="K11"/>
  <c r="E10"/>
  <c r="E30" s="1"/>
  <c r="E32" s="1"/>
  <c r="T16" i="9"/>
  <c r="T12"/>
  <c r="T11"/>
  <c r="T10"/>
  <c r="T8"/>
  <c r="T7"/>
  <c r="N16"/>
  <c r="N10"/>
  <c r="N8"/>
  <c r="N7"/>
  <c r="K24"/>
  <c r="K23"/>
  <c r="K22"/>
  <c r="K21"/>
  <c r="K20"/>
  <c r="E15"/>
  <c r="E11"/>
  <c r="E10"/>
  <c r="E9"/>
  <c r="E8"/>
  <c r="E7"/>
  <c r="P26" i="14"/>
  <c r="P61" s="1"/>
  <c r="S26"/>
  <c r="S61" s="1"/>
  <c r="V26"/>
  <c r="V61" s="1"/>
  <c r="N64" i="2"/>
  <c r="K31" i="10"/>
  <c r="E30" i="13"/>
  <c r="AW9" i="9"/>
  <c r="Q59" i="2"/>
  <c r="Q60" s="1"/>
  <c r="T31" i="11"/>
  <c r="Q22" i="14"/>
  <c r="Q20"/>
  <c r="AP14" i="10"/>
  <c r="AR14" s="1"/>
  <c r="AM12"/>
  <c r="AO12" s="1"/>
  <c r="AG12"/>
  <c r="AI12" s="1"/>
  <c r="H59"/>
  <c r="H60" s="1"/>
  <c r="AS54" i="11"/>
  <c r="AS14"/>
  <c r="AS13"/>
  <c r="AU13" s="1"/>
  <c r="AS12"/>
  <c r="AS11"/>
  <c r="AS10"/>
  <c r="AS9"/>
  <c r="AU9" s="1"/>
  <c r="AS8"/>
  <c r="AU8" s="1"/>
  <c r="AU31" s="1"/>
  <c r="AS7"/>
  <c r="AU7" s="1"/>
  <c r="AP54"/>
  <c r="AP59" s="1"/>
  <c r="AR59" s="1"/>
  <c r="AR60" s="1"/>
  <c r="AM54"/>
  <c r="AM59" s="1"/>
  <c r="AM13"/>
  <c r="AO13" s="1"/>
  <c r="AM12"/>
  <c r="AM11"/>
  <c r="AM10"/>
  <c r="AM9"/>
  <c r="AO9" s="1"/>
  <c r="AM8"/>
  <c r="AO8" s="1"/>
  <c r="AO31" s="1"/>
  <c r="AM7"/>
  <c r="AO7" s="1"/>
  <c r="AJ54"/>
  <c r="AJ59" s="1"/>
  <c r="AL59" s="1"/>
  <c r="AL60" s="1"/>
  <c r="AJ11"/>
  <c r="AJ10"/>
  <c r="AL10" s="1"/>
  <c r="AJ9"/>
  <c r="AL9" s="1"/>
  <c r="AJ8"/>
  <c r="AL8" s="1"/>
  <c r="AL31" s="1"/>
  <c r="AJ7"/>
  <c r="AG54"/>
  <c r="AG59" s="1"/>
  <c r="AI59" s="1"/>
  <c r="AI60" s="1"/>
  <c r="X54"/>
  <c r="X59" s="1"/>
  <c r="Z59" s="1"/>
  <c r="Z60" s="1"/>
  <c r="T11"/>
  <c r="T9"/>
  <c r="N12"/>
  <c r="N10"/>
  <c r="K14"/>
  <c r="K9"/>
  <c r="K7"/>
  <c r="E14"/>
  <c r="T59" i="13"/>
  <c r="T60" s="1"/>
  <c r="AP53"/>
  <c r="AP58" s="1"/>
  <c r="AR58" s="1"/>
  <c r="AR59" s="1"/>
  <c r="AR60" s="1"/>
  <c r="AJ53"/>
  <c r="AJ58" s="1"/>
  <c r="AL58" s="1"/>
  <c r="AA53"/>
  <c r="AA58" s="1"/>
  <c r="AC58" s="1"/>
  <c r="U53"/>
  <c r="U58" s="1"/>
  <c r="W58" s="1"/>
  <c r="O53"/>
  <c r="O58" s="1"/>
  <c r="Q58" s="1"/>
  <c r="Q59" s="1"/>
  <c r="Q60" s="1"/>
  <c r="X13"/>
  <c r="Z13" s="1"/>
  <c r="T8"/>
  <c r="T7"/>
  <c r="K14"/>
  <c r="K8"/>
  <c r="K31" s="1"/>
  <c r="K7"/>
  <c r="AP54" i="8"/>
  <c r="AP59" s="1"/>
  <c r="AM14"/>
  <c r="AO14" s="1"/>
  <c r="AG24"/>
  <c r="AG23"/>
  <c r="AI23" s="1"/>
  <c r="AG22"/>
  <c r="AG21"/>
  <c r="AG20"/>
  <c r="T14"/>
  <c r="T12"/>
  <c r="T11"/>
  <c r="T10"/>
  <c r="Q21"/>
  <c r="Q20"/>
  <c r="N14"/>
  <c r="N11"/>
  <c r="N10"/>
  <c r="H20"/>
  <c r="H18"/>
  <c r="H17"/>
  <c r="E18"/>
  <c r="E16"/>
  <c r="E15"/>
  <c r="T14" i="12"/>
  <c r="K10"/>
  <c r="H11"/>
  <c r="E9"/>
  <c r="E8"/>
  <c r="E31" s="1"/>
  <c r="E7"/>
  <c r="AS11" i="10"/>
  <c r="AU11" s="1"/>
  <c r="X11"/>
  <c r="Z11" s="1"/>
  <c r="T20" i="9"/>
  <c r="T19"/>
  <c r="T18"/>
  <c r="T17"/>
  <c r="Q22"/>
  <c r="Q21"/>
  <c r="Q20"/>
  <c r="Q19"/>
  <c r="Q18"/>
  <c r="Q17"/>
  <c r="Q16"/>
  <c r="Q15"/>
  <c r="N20"/>
  <c r="N19"/>
  <c r="N18"/>
  <c r="N17"/>
  <c r="K15"/>
  <c r="K14"/>
  <c r="K13"/>
  <c r="K12"/>
  <c r="K11"/>
  <c r="K10"/>
  <c r="K9"/>
  <c r="K7"/>
  <c r="H24"/>
  <c r="H23"/>
  <c r="H22"/>
  <c r="E17"/>
  <c r="E16"/>
  <c r="AJ54"/>
  <c r="AJ59" s="1"/>
  <c r="X54"/>
  <c r="X59" s="1"/>
  <c r="AJ53"/>
  <c r="AJ58" s="1"/>
  <c r="AL58" s="1"/>
  <c r="X53"/>
  <c r="X58" s="1"/>
  <c r="Z58" s="1"/>
  <c r="I53"/>
  <c r="I58" s="1"/>
  <c r="K58" s="1"/>
  <c r="H34" i="10"/>
  <c r="H36" s="1"/>
  <c r="H38" s="1"/>
  <c r="H39" s="1"/>
  <c r="K26"/>
  <c r="K63" s="1"/>
  <c r="AW61" i="2"/>
  <c r="Z52" i="14"/>
  <c r="AC52" s="1"/>
  <c r="AC50"/>
  <c r="D61"/>
  <c r="AI8" i="2"/>
  <c r="J113" i="1"/>
  <c r="E55" i="12"/>
  <c r="H11" i="14"/>
  <c r="H13"/>
  <c r="H14"/>
  <c r="H21"/>
  <c r="H22"/>
  <c r="K13"/>
  <c r="Q24"/>
  <c r="K15"/>
  <c r="K16"/>
  <c r="K21"/>
  <c r="K23"/>
  <c r="K24"/>
  <c r="K30" i="10"/>
  <c r="K32" s="1"/>
  <c r="Q26"/>
  <c r="Q63" s="1"/>
  <c r="I65"/>
  <c r="L65" s="1"/>
  <c r="O65" s="1"/>
  <c r="R65" s="1"/>
  <c r="U65" s="1"/>
  <c r="X65" s="1"/>
  <c r="AA65" s="1"/>
  <c r="AD65" s="1"/>
  <c r="AG65" s="1"/>
  <c r="AJ65" s="1"/>
  <c r="AM65" s="1"/>
  <c r="AP65" s="1"/>
  <c r="AS65" s="1"/>
  <c r="H65"/>
  <c r="U58" i="8"/>
  <c r="W58" s="1"/>
  <c r="W59" s="1"/>
  <c r="W60" s="1"/>
  <c r="W53"/>
  <c r="W54" s="1"/>
  <c r="W55" s="1"/>
  <c r="T26" i="12"/>
  <c r="T63" s="1"/>
  <c r="E54" i="10"/>
  <c r="E55" s="1"/>
  <c r="I58" i="11"/>
  <c r="K58" s="1"/>
  <c r="K53"/>
  <c r="K34" i="10"/>
  <c r="K36" s="1"/>
  <c r="K38" s="1"/>
  <c r="K39" s="1"/>
  <c r="T31" i="13"/>
  <c r="T30" i="12"/>
  <c r="AO12" i="13"/>
  <c r="AL8"/>
  <c r="AU21" i="8"/>
  <c r="AC19"/>
  <c r="AO17"/>
  <c r="AR15"/>
  <c r="AU13"/>
  <c r="Z11"/>
  <c r="AC7"/>
  <c r="AI11" i="10"/>
  <c r="H59" i="2"/>
  <c r="H60" s="1"/>
  <c r="AC8"/>
  <c r="Z14"/>
  <c r="Z12"/>
  <c r="Z11"/>
  <c r="Z10"/>
  <c r="W23"/>
  <c r="W22"/>
  <c r="W21"/>
  <c r="W20"/>
  <c r="T23"/>
  <c r="T22"/>
  <c r="T21"/>
  <c r="T20"/>
  <c r="T19"/>
  <c r="T18"/>
  <c r="T17"/>
  <c r="T11"/>
  <c r="T10"/>
  <c r="T9"/>
  <c r="T7"/>
  <c r="Q24"/>
  <c r="AX64" i="11"/>
  <c r="AC59" i="12"/>
  <c r="H54" i="10"/>
  <c r="E26" i="13"/>
  <c r="E63" s="1"/>
  <c r="Z21" i="14"/>
  <c r="Q21"/>
  <c r="AS14" i="10"/>
  <c r="AU14" s="1"/>
  <c r="AS8"/>
  <c r="AU8" s="1"/>
  <c r="AU31" s="1"/>
  <c r="AP12"/>
  <c r="AR12" s="1"/>
  <c r="AM53"/>
  <c r="AM58" s="1"/>
  <c r="AO58" s="1"/>
  <c r="AM14"/>
  <c r="AO14" s="1"/>
  <c r="AM8"/>
  <c r="AO8" s="1"/>
  <c r="AO31" s="1"/>
  <c r="AJ12"/>
  <c r="AL12" s="1"/>
  <c r="AD53"/>
  <c r="AD14"/>
  <c r="AF14" s="1"/>
  <c r="AA53"/>
  <c r="AA12"/>
  <c r="AC12" s="1"/>
  <c r="AU14" i="11"/>
  <c r="AU12"/>
  <c r="AU11"/>
  <c r="AO12"/>
  <c r="AO11"/>
  <c r="AO10"/>
  <c r="AL11"/>
  <c r="AL7"/>
  <c r="AI14"/>
  <c r="AI12"/>
  <c r="AI11"/>
  <c r="R54"/>
  <c r="R59" s="1"/>
  <c r="T59" s="1"/>
  <c r="T60" s="1"/>
  <c r="O54"/>
  <c r="O59" s="1"/>
  <c r="Q59" s="1"/>
  <c r="Q60" s="1"/>
  <c r="Q13"/>
  <c r="Q9"/>
  <c r="Q7"/>
  <c r="N8"/>
  <c r="E11"/>
  <c r="E10"/>
  <c r="E9"/>
  <c r="AF59" i="13"/>
  <c r="AF60" s="1"/>
  <c r="AL59"/>
  <c r="AL60" s="1"/>
  <c r="W59"/>
  <c r="W60" s="1"/>
  <c r="T9"/>
  <c r="T26" s="1"/>
  <c r="T63" s="1"/>
  <c r="Q12"/>
  <c r="Q11"/>
  <c r="Q10"/>
  <c r="N8"/>
  <c r="N7"/>
  <c r="H8"/>
  <c r="H31" s="1"/>
  <c r="H7"/>
  <c r="AS54" i="8"/>
  <c r="AS59" s="1"/>
  <c r="AM54"/>
  <c r="AM59" s="1"/>
  <c r="AI24"/>
  <c r="AI22"/>
  <c r="AI21"/>
  <c r="AI20"/>
  <c r="K9" i="12"/>
  <c r="K11"/>
  <c r="N11"/>
  <c r="Q11"/>
  <c r="K12"/>
  <c r="N12"/>
  <c r="Q12"/>
  <c r="AR12"/>
  <c r="Z7"/>
  <c r="H14"/>
  <c r="Z14"/>
  <c r="Z13"/>
  <c r="AU11"/>
  <c r="AU10"/>
  <c r="AR8"/>
  <c r="AR7"/>
  <c r="E10"/>
  <c r="E26" s="1"/>
  <c r="E63" s="1"/>
  <c r="AD11" i="10"/>
  <c r="AF11" s="1"/>
  <c r="T10"/>
  <c r="AI10"/>
  <c r="AL59" i="9"/>
  <c r="AL60" s="1"/>
  <c r="AA15"/>
  <c r="AA14"/>
  <c r="AA13"/>
  <c r="AS54"/>
  <c r="AS59" s="1"/>
  <c r="AM54"/>
  <c r="AM59" s="1"/>
  <c r="AG54"/>
  <c r="AG59" s="1"/>
  <c r="AA54"/>
  <c r="AA59" s="1"/>
  <c r="R54"/>
  <c r="R59" s="1"/>
  <c r="I54"/>
  <c r="I59" s="1"/>
  <c r="H19" i="2"/>
  <c r="H15"/>
  <c r="H14"/>
  <c r="H13"/>
  <c r="H12"/>
  <c r="H11"/>
  <c r="AL20"/>
  <c r="AL19"/>
  <c r="E20"/>
  <c r="E17"/>
  <c r="E16"/>
  <c r="E15"/>
  <c r="AL31" i="10"/>
  <c r="AR31" i="12"/>
  <c r="AP14" i="11"/>
  <c r="AR14" s="1"/>
  <c r="AP13"/>
  <c r="AR13" s="1"/>
  <c r="AP12"/>
  <c r="AR12" s="1"/>
  <c r="AP11"/>
  <c r="AR11" s="1"/>
  <c r="AP10"/>
  <c r="AR10" s="1"/>
  <c r="AP9"/>
  <c r="AR9" s="1"/>
  <c r="AP8"/>
  <c r="AR8" s="1"/>
  <c r="AR31" s="1"/>
  <c r="AP7"/>
  <c r="AR7" s="1"/>
  <c r="AS13" i="13"/>
  <c r="AU13" s="1"/>
  <c r="AS9"/>
  <c r="AU9" s="1"/>
  <c r="AP13"/>
  <c r="AR13" s="1"/>
  <c r="AP12"/>
  <c r="AR12" s="1"/>
  <c r="AM13"/>
  <c r="AO13" s="1"/>
  <c r="AM11"/>
  <c r="AO11" s="1"/>
  <c r="AM10"/>
  <c r="AM9"/>
  <c r="AO9" s="1"/>
  <c r="AM8"/>
  <c r="AO8" s="1"/>
  <c r="AO31" s="1"/>
  <c r="AM7"/>
  <c r="AO7" s="1"/>
  <c r="AA7"/>
  <c r="AC7" s="1"/>
  <c r="X11"/>
  <c r="Z11" s="1"/>
  <c r="X10"/>
  <c r="Z10" s="1"/>
  <c r="X9"/>
  <c r="Z9" s="1"/>
  <c r="U9"/>
  <c r="W9" s="1"/>
  <c r="U8"/>
  <c r="W8" s="1"/>
  <c r="W31" s="1"/>
  <c r="AS18" i="8"/>
  <c r="AU18" s="1"/>
  <c r="AP20"/>
  <c r="AR20" s="1"/>
  <c r="AM22"/>
  <c r="AO22" s="1"/>
  <c r="AM8"/>
  <c r="AO8" s="1"/>
  <c r="AJ12"/>
  <c r="AJ11"/>
  <c r="AJ10"/>
  <c r="AL10" s="1"/>
  <c r="AG16"/>
  <c r="AG15"/>
  <c r="AI15" s="1"/>
  <c r="AG14"/>
  <c r="AG13"/>
  <c r="AG10"/>
  <c r="AI10" s="1"/>
  <c r="AD12"/>
  <c r="AD11"/>
  <c r="AF11" s="1"/>
  <c r="AD8"/>
  <c r="AA15"/>
  <c r="AC15" s="1"/>
  <c r="AP9" i="12"/>
  <c r="AR9" s="1"/>
  <c r="AS9"/>
  <c r="AU9" s="1"/>
  <c r="X8"/>
  <c r="Z8" s="1"/>
  <c r="Z31" s="1"/>
  <c r="U11"/>
  <c r="W11" s="1"/>
  <c r="X11"/>
  <c r="Z11" s="1"/>
  <c r="AJ11"/>
  <c r="AD13"/>
  <c r="AJ13"/>
  <c r="AL13" s="1"/>
  <c r="AM13"/>
  <c r="AO13" s="1"/>
  <c r="AP13"/>
  <c r="AR13" s="1"/>
  <c r="AP11" i="10"/>
  <c r="AR11" s="1"/>
  <c r="AJ11"/>
  <c r="AA11"/>
  <c r="U11"/>
  <c r="W11" s="1"/>
  <c r="AA23" i="9"/>
  <c r="X15"/>
  <c r="Z15" s="1"/>
  <c r="AJ22" i="8"/>
  <c r="AL22" s="1"/>
  <c r="AD16"/>
  <c r="AD15"/>
  <c r="AA23"/>
  <c r="AC23" s="1"/>
  <c r="X15"/>
  <c r="Z15" s="1"/>
  <c r="AS10" i="10"/>
  <c r="AU10" s="1"/>
  <c r="AU30" s="1"/>
  <c r="AU32" s="1"/>
  <c r="AP10"/>
  <c r="AR10" s="1"/>
  <c r="AM10"/>
  <c r="AO10" s="1"/>
  <c r="AO26" s="1"/>
  <c r="AO63" s="1"/>
  <c r="AJ10"/>
  <c r="AL10" s="1"/>
  <c r="AD10"/>
  <c r="AA10"/>
  <c r="AC10" s="1"/>
  <c r="X10"/>
  <c r="Z10" s="1"/>
  <c r="U10"/>
  <c r="W10" s="1"/>
  <c r="AS24" i="9"/>
  <c r="AU24" s="1"/>
  <c r="AS23"/>
  <c r="AS22"/>
  <c r="AU22" s="1"/>
  <c r="AS21"/>
  <c r="AU21" s="1"/>
  <c r="AS20"/>
  <c r="AU20" s="1"/>
  <c r="AS19"/>
  <c r="AS18"/>
  <c r="AU18" s="1"/>
  <c r="AS17"/>
  <c r="AU17" s="1"/>
  <c r="AS8"/>
  <c r="AU8" s="1"/>
  <c r="AS7"/>
  <c r="AP24"/>
  <c r="AR24" s="1"/>
  <c r="AP23"/>
  <c r="AR23" s="1"/>
  <c r="AP22"/>
  <c r="AR22" s="1"/>
  <c r="AP21"/>
  <c r="AP20"/>
  <c r="AR20" s="1"/>
  <c r="AP19"/>
  <c r="AR19" s="1"/>
  <c r="AP10"/>
  <c r="AR10" s="1"/>
  <c r="AP9"/>
  <c r="AP8"/>
  <c r="AR8" s="1"/>
  <c r="AP7"/>
  <c r="AR7" s="1"/>
  <c r="AM24"/>
  <c r="AO24" s="1"/>
  <c r="AM23"/>
  <c r="AM22"/>
  <c r="AM21"/>
  <c r="AM12"/>
  <c r="AO12" s="1"/>
  <c r="AM11"/>
  <c r="AM10"/>
  <c r="AO10" s="1"/>
  <c r="AM9"/>
  <c r="AO9" s="1"/>
  <c r="AM8"/>
  <c r="AO8" s="1"/>
  <c r="AM7"/>
  <c r="AJ24"/>
  <c r="AJ23"/>
  <c r="AJ14"/>
  <c r="AL14" s="1"/>
  <c r="AJ13"/>
  <c r="AJ12"/>
  <c r="AL12" s="1"/>
  <c r="AJ11"/>
  <c r="AL11" s="1"/>
  <c r="AJ10"/>
  <c r="AL10" s="1"/>
  <c r="AJ9"/>
  <c r="AJ8"/>
  <c r="AJ7"/>
  <c r="AG16"/>
  <c r="AI16" s="1"/>
  <c r="AG15"/>
  <c r="AG14"/>
  <c r="AI14" s="1"/>
  <c r="AG13"/>
  <c r="AI13" s="1"/>
  <c r="AG12"/>
  <c r="AI12" s="1"/>
  <c r="AG11"/>
  <c r="AG10"/>
  <c r="AG9"/>
  <c r="AD18"/>
  <c r="AF18" s="1"/>
  <c r="AD17"/>
  <c r="AD16"/>
  <c r="AF16" s="1"/>
  <c r="AD15"/>
  <c r="AF15" s="1"/>
  <c r="AD14"/>
  <c r="AF14" s="1"/>
  <c r="AD13"/>
  <c r="AD12"/>
  <c r="AD11"/>
  <c r="AA19"/>
  <c r="X23"/>
  <c r="Z23" s="1"/>
  <c r="X11"/>
  <c r="Z11" s="1"/>
  <c r="AR31" i="10"/>
  <c r="AO31" i="8"/>
  <c r="AL31" i="13"/>
  <c r="AG14" i="10"/>
  <c r="AI14" s="1"/>
  <c r="AX14" s="1"/>
  <c r="AV14" s="1"/>
  <c r="AG8"/>
  <c r="AI8" s="1"/>
  <c r="AD12"/>
  <c r="AF12" s="1"/>
  <c r="AX12" s="1"/>
  <c r="AV12" s="1"/>
  <c r="AA14"/>
  <c r="AC14" s="1"/>
  <c r="AA8"/>
  <c r="AC8" s="1"/>
  <c r="AC31" s="1"/>
  <c r="AM14" i="11"/>
  <c r="AO14" s="1"/>
  <c r="AO26" s="1"/>
  <c r="AO63" s="1"/>
  <c r="AJ14"/>
  <c r="AL14" s="1"/>
  <c r="AJ13"/>
  <c r="AL13" s="1"/>
  <c r="AJ12"/>
  <c r="AL12" s="1"/>
  <c r="AL30" s="1"/>
  <c r="AD14"/>
  <c r="AF14" s="1"/>
  <c r="AD13"/>
  <c r="AF13" s="1"/>
  <c r="AD12"/>
  <c r="AF12" s="1"/>
  <c r="AD11"/>
  <c r="AF11" s="1"/>
  <c r="AD10"/>
  <c r="AF10" s="1"/>
  <c r="AD9"/>
  <c r="AF9" s="1"/>
  <c r="AD8"/>
  <c r="AF8" s="1"/>
  <c r="AF31" s="1"/>
  <c r="AD7"/>
  <c r="AF7" s="1"/>
  <c r="AA14"/>
  <c r="AC14" s="1"/>
  <c r="AA13"/>
  <c r="AC13" s="1"/>
  <c r="AA12"/>
  <c r="AC12" s="1"/>
  <c r="AA11"/>
  <c r="AC11" s="1"/>
  <c r="AA10"/>
  <c r="AC10" s="1"/>
  <c r="AA9"/>
  <c r="AC9" s="1"/>
  <c r="AA8"/>
  <c r="AC8" s="1"/>
  <c r="AC31" s="1"/>
  <c r="AA7"/>
  <c r="AC7" s="1"/>
  <c r="X11"/>
  <c r="Z11" s="1"/>
  <c r="X10"/>
  <c r="Z10" s="1"/>
  <c r="X9"/>
  <c r="Z9" s="1"/>
  <c r="X8"/>
  <c r="Z8" s="1"/>
  <c r="Z31" s="1"/>
  <c r="AP11" i="13"/>
  <c r="AR11" s="1"/>
  <c r="AP10"/>
  <c r="AP9"/>
  <c r="AR9" s="1"/>
  <c r="AP8"/>
  <c r="AR8" s="1"/>
  <c r="AR31" s="1"/>
  <c r="AP7"/>
  <c r="AR7" s="1"/>
  <c r="AJ11"/>
  <c r="AL11" s="1"/>
  <c r="AJ9"/>
  <c r="AL9" s="1"/>
  <c r="AJ7"/>
  <c r="AL7" s="1"/>
  <c r="AA9"/>
  <c r="X7"/>
  <c r="Z7" s="1"/>
  <c r="U11"/>
  <c r="W11" s="1"/>
  <c r="U7"/>
  <c r="W7" s="1"/>
  <c r="AX13"/>
  <c r="AV13" s="1"/>
  <c r="AS24" i="8"/>
  <c r="AS23"/>
  <c r="AU23" s="1"/>
  <c r="AS22"/>
  <c r="AU22" s="1"/>
  <c r="AS20"/>
  <c r="AU20" s="1"/>
  <c r="AS16"/>
  <c r="AS15"/>
  <c r="AU15" s="1"/>
  <c r="AS14"/>
  <c r="AU14" s="1"/>
  <c r="AS12"/>
  <c r="AU12" s="1"/>
  <c r="AS8"/>
  <c r="AS7"/>
  <c r="AU7" s="1"/>
  <c r="AP24"/>
  <c r="AR24" s="1"/>
  <c r="AP23"/>
  <c r="AR23" s="1"/>
  <c r="AP22"/>
  <c r="AR22" s="1"/>
  <c r="AP18"/>
  <c r="AP17"/>
  <c r="AR17" s="1"/>
  <c r="AP16"/>
  <c r="AR16" s="1"/>
  <c r="AP14"/>
  <c r="AR14" s="1"/>
  <c r="AP10"/>
  <c r="AP9"/>
  <c r="AR9" s="1"/>
  <c r="AP8"/>
  <c r="AR8" s="1"/>
  <c r="AR31" s="1"/>
  <c r="AP7"/>
  <c r="AR7" s="1"/>
  <c r="AM24"/>
  <c r="AO24" s="1"/>
  <c r="AM20"/>
  <c r="AM19"/>
  <c r="AO19" s="1"/>
  <c r="AM18"/>
  <c r="AO18" s="1"/>
  <c r="AM16"/>
  <c r="AO16" s="1"/>
  <c r="AM12"/>
  <c r="AM11"/>
  <c r="AO11" s="1"/>
  <c r="AM10"/>
  <c r="AJ24"/>
  <c r="AL24" s="1"/>
  <c r="AJ20"/>
  <c r="AJ19"/>
  <c r="AJ18"/>
  <c r="AL18" s="1"/>
  <c r="AJ14"/>
  <c r="AL14" s="1"/>
  <c r="AJ8"/>
  <c r="AL8" s="1"/>
  <c r="AL31" s="1"/>
  <c r="AG18"/>
  <c r="AI18" s="1"/>
  <c r="AG12"/>
  <c r="AI12" s="1"/>
  <c r="AG8"/>
  <c r="AI8" s="1"/>
  <c r="AI31" s="1"/>
  <c r="AG7"/>
  <c r="AI7" s="1"/>
  <c r="AD24"/>
  <c r="AF24" s="1"/>
  <c r="AD22"/>
  <c r="AF22" s="1"/>
  <c r="AD18"/>
  <c r="AF18" s="1"/>
  <c r="AD14"/>
  <c r="AF14" s="1"/>
  <c r="AD10"/>
  <c r="AF10" s="1"/>
  <c r="AA11"/>
  <c r="AC11" s="1"/>
  <c r="AA8"/>
  <c r="AC8" s="1"/>
  <c r="AC31" s="1"/>
  <c r="U9" i="12"/>
  <c r="W9" s="1"/>
  <c r="X9"/>
  <c r="Z9" s="1"/>
  <c r="AD8"/>
  <c r="AF8" s="1"/>
  <c r="AF31" s="1"/>
  <c r="AJ8"/>
  <c r="AL8" s="1"/>
  <c r="AL31" s="1"/>
  <c r="AM8"/>
  <c r="AO8" s="1"/>
  <c r="AO31" s="1"/>
  <c r="AP11"/>
  <c r="AR11" s="1"/>
  <c r="AP10"/>
  <c r="AR10" s="1"/>
  <c r="AR26" s="1"/>
  <c r="AR63" s="1"/>
  <c r="U12"/>
  <c r="W12" s="1"/>
  <c r="X12"/>
  <c r="Z12" s="1"/>
  <c r="AD7"/>
  <c r="AJ7"/>
  <c r="AL7" s="1"/>
  <c r="AM7"/>
  <c r="AO7" s="1"/>
  <c r="AS16" i="9"/>
  <c r="AU16" s="1"/>
  <c r="AS15"/>
  <c r="AS14"/>
  <c r="AU14" s="1"/>
  <c r="AS13"/>
  <c r="AU13" s="1"/>
  <c r="AS12"/>
  <c r="AU12" s="1"/>
  <c r="AS11"/>
  <c r="AS10"/>
  <c r="AU10" s="1"/>
  <c r="AS9"/>
  <c r="AU9" s="1"/>
  <c r="AP18"/>
  <c r="AR18" s="1"/>
  <c r="AP17"/>
  <c r="AP16"/>
  <c r="AR16" s="1"/>
  <c r="AP15"/>
  <c r="AR15" s="1"/>
  <c r="AP14"/>
  <c r="AR14" s="1"/>
  <c r="AP13"/>
  <c r="AP12"/>
  <c r="AR12" s="1"/>
  <c r="AP11"/>
  <c r="AR11" s="1"/>
  <c r="AM20"/>
  <c r="AO20" s="1"/>
  <c r="AM19"/>
  <c r="AM18"/>
  <c r="AO18" s="1"/>
  <c r="AM17"/>
  <c r="AO17" s="1"/>
  <c r="AM16"/>
  <c r="AO16" s="1"/>
  <c r="AM15"/>
  <c r="AM14"/>
  <c r="AM13"/>
  <c r="AJ22"/>
  <c r="AL22" s="1"/>
  <c r="AJ21"/>
  <c r="AJ20"/>
  <c r="AL20" s="1"/>
  <c r="AJ19"/>
  <c r="AL19" s="1"/>
  <c r="AJ18"/>
  <c r="AL18" s="1"/>
  <c r="AJ17"/>
  <c r="AJ16"/>
  <c r="AJ15"/>
  <c r="AG24"/>
  <c r="AI24" s="1"/>
  <c r="AG23"/>
  <c r="AG22"/>
  <c r="AI22" s="1"/>
  <c r="AG21"/>
  <c r="AI21" s="1"/>
  <c r="AG20"/>
  <c r="AI20" s="1"/>
  <c r="AG19"/>
  <c r="AG18"/>
  <c r="AG17"/>
  <c r="AG8"/>
  <c r="AI8" s="1"/>
  <c r="AG7"/>
  <c r="AD24"/>
  <c r="AF24" s="1"/>
  <c r="AD23"/>
  <c r="AF23" s="1"/>
  <c r="AD22"/>
  <c r="AF22" s="1"/>
  <c r="AD21"/>
  <c r="AD20"/>
  <c r="AD19"/>
  <c r="AD10"/>
  <c r="AF10" s="1"/>
  <c r="AD9"/>
  <c r="AD8"/>
  <c r="AF8" s="1"/>
  <c r="AD7"/>
  <c r="AF7" s="1"/>
  <c r="AA21"/>
  <c r="AC21" s="1"/>
  <c r="AA17"/>
  <c r="AC17" s="1"/>
  <c r="AA12"/>
  <c r="AC12" s="1"/>
  <c r="AA11"/>
  <c r="AA10"/>
  <c r="AC10" s="1"/>
  <c r="AA9"/>
  <c r="AC9" s="1"/>
  <c r="AA8"/>
  <c r="AC8" s="1"/>
  <c r="AA7"/>
  <c r="X19"/>
  <c r="X13"/>
  <c r="X9"/>
  <c r="AF26" i="11"/>
  <c r="AF63" s="1"/>
  <c r="AF30"/>
  <c r="AF32" s="1"/>
  <c r="AO30"/>
  <c r="W31" i="8"/>
  <c r="AC30" i="11"/>
  <c r="H59" i="9"/>
  <c r="H60" s="1"/>
  <c r="H53"/>
  <c r="I53" i="2"/>
  <c r="I58" s="1"/>
  <c r="K58" s="1"/>
  <c r="E24"/>
  <c r="J23" i="1"/>
  <c r="E18" i="2"/>
  <c r="AG24"/>
  <c r="AI24" s="1"/>
  <c r="AG23"/>
  <c r="AG22"/>
  <c r="AI22" s="1"/>
  <c r="AG21"/>
  <c r="AI21" s="1"/>
  <c r="AG20"/>
  <c r="AI20" s="1"/>
  <c r="AG19"/>
  <c r="AG18"/>
  <c r="AI18" s="1"/>
  <c r="AG17"/>
  <c r="AI17" s="1"/>
  <c r="AD22"/>
  <c r="AF22" s="1"/>
  <c r="AD21"/>
  <c r="AD20"/>
  <c r="AF20" s="1"/>
  <c r="AD19"/>
  <c r="AD18"/>
  <c r="AF18" s="1"/>
  <c r="AD17"/>
  <c r="AD16"/>
  <c r="AF16" s="1"/>
  <c r="AD15"/>
  <c r="AF15" s="1"/>
  <c r="AA20"/>
  <c r="AC20" s="1"/>
  <c r="AA19"/>
  <c r="AA18"/>
  <c r="AC18" s="1"/>
  <c r="AA17"/>
  <c r="AC17" s="1"/>
  <c r="AA16"/>
  <c r="AC16" s="1"/>
  <c r="AA15"/>
  <c r="AA14"/>
  <c r="AC14" s="1"/>
  <c r="AA13"/>
  <c r="Z23" i="14"/>
  <c r="Q23"/>
  <c r="Z19"/>
  <c r="Q19"/>
  <c r="Q18"/>
  <c r="Z17"/>
  <c r="Q17"/>
  <c r="Q16"/>
  <c r="Z15"/>
  <c r="Q15"/>
  <c r="Q14"/>
  <c r="Z13"/>
  <c r="Q13"/>
  <c r="Q12"/>
  <c r="Z11"/>
  <c r="Q11"/>
  <c r="Q10"/>
  <c r="Z9"/>
  <c r="Q9"/>
  <c r="Q8"/>
  <c r="Z7"/>
  <c r="Q7"/>
  <c r="X24" i="2"/>
  <c r="X23"/>
  <c r="Z23" s="1"/>
  <c r="X20"/>
  <c r="Z20" s="1"/>
  <c r="X19"/>
  <c r="Z19" s="1"/>
  <c r="X16"/>
  <c r="Z16" s="1"/>
  <c r="X15"/>
  <c r="Z15" s="1"/>
  <c r="AI7" i="14"/>
  <c r="AL24" i="2"/>
  <c r="Z24"/>
  <c r="W24"/>
  <c r="T24"/>
  <c r="K7" i="14"/>
  <c r="K8"/>
  <c r="K9"/>
  <c r="N7"/>
  <c r="N14"/>
  <c r="N18"/>
  <c r="AO14" i="2"/>
  <c r="AO13"/>
  <c r="AL16"/>
  <c r="AL15"/>
  <c r="AL8"/>
  <c r="AL7"/>
  <c r="AI10"/>
  <c r="AI9"/>
  <c r="AF19"/>
  <c r="AF12"/>
  <c r="AF11"/>
  <c r="AC13"/>
  <c r="Z8"/>
  <c r="Z7"/>
  <c r="W19"/>
  <c r="W18"/>
  <c r="W17"/>
  <c r="W16"/>
  <c r="W15"/>
  <c r="W14"/>
  <c r="W13"/>
  <c r="W12"/>
  <c r="W11"/>
  <c r="W10"/>
  <c r="W9"/>
  <c r="W8"/>
  <c r="W7"/>
  <c r="T16"/>
  <c r="T15"/>
  <c r="T14"/>
  <c r="T13"/>
  <c r="T12"/>
  <c r="T8"/>
  <c r="Q18"/>
  <c r="Q17"/>
  <c r="Q16"/>
  <c r="Q10"/>
  <c r="Q9"/>
  <c r="Q8"/>
  <c r="Q7"/>
  <c r="N18"/>
  <c r="N12"/>
  <c r="N8"/>
  <c r="K19"/>
  <c r="K18"/>
  <c r="K13"/>
  <c r="K12"/>
  <c r="H18"/>
  <c r="H17"/>
  <c r="H16"/>
  <c r="H9"/>
  <c r="H8"/>
  <c r="E19"/>
  <c r="E14"/>
  <c r="E13"/>
  <c r="E12"/>
  <c r="E11"/>
  <c r="E10"/>
  <c r="E9"/>
  <c r="E8"/>
  <c r="E7"/>
  <c r="H19" i="14"/>
  <c r="K17"/>
  <c r="AF10" i="10"/>
  <c r="AC11"/>
  <c r="AC30" s="1"/>
  <c r="AO22" i="9"/>
  <c r="AO21"/>
  <c r="AO14"/>
  <c r="AO13"/>
  <c r="AL24"/>
  <c r="AL23"/>
  <c r="AL16"/>
  <c r="AL15"/>
  <c r="AL8"/>
  <c r="AL7"/>
  <c r="AI18"/>
  <c r="AI17"/>
  <c r="AI10"/>
  <c r="AI9"/>
  <c r="AF20"/>
  <c r="AF19"/>
  <c r="AF12"/>
  <c r="AF11"/>
  <c r="AC14"/>
  <c r="AC13"/>
  <c r="Z19"/>
  <c r="T21"/>
  <c r="T15"/>
  <c r="T14"/>
  <c r="T13"/>
  <c r="T9"/>
  <c r="Q23"/>
  <c r="Q13"/>
  <c r="N23"/>
  <c r="N22"/>
  <c r="N21"/>
  <c r="N15"/>
  <c r="N14"/>
  <c r="N13"/>
  <c r="N12"/>
  <c r="N11"/>
  <c r="K17"/>
  <c r="K16"/>
  <c r="K8"/>
  <c r="H19"/>
  <c r="H18"/>
  <c r="H17"/>
  <c r="H16"/>
  <c r="H15"/>
  <c r="H14"/>
  <c r="H8"/>
  <c r="H7"/>
  <c r="E24"/>
  <c r="E23"/>
  <c r="E22"/>
  <c r="E18"/>
  <c r="E14"/>
  <c r="E13"/>
  <c r="E12"/>
  <c r="AO12" i="8"/>
  <c r="AO10"/>
  <c r="AO9"/>
  <c r="AL20"/>
  <c r="AL19"/>
  <c r="AL12"/>
  <c r="AL11"/>
  <c r="AI16"/>
  <c r="AI14"/>
  <c r="AI13"/>
  <c r="AF16"/>
  <c r="AF15"/>
  <c r="AF12"/>
  <c r="AF8"/>
  <c r="AF31" s="1"/>
  <c r="Q17"/>
  <c r="Q16"/>
  <c r="N19"/>
  <c r="N18"/>
  <c r="K19"/>
  <c r="K18"/>
  <c r="H22"/>
  <c r="H21"/>
  <c r="H14"/>
  <c r="H13"/>
  <c r="E20"/>
  <c r="E19"/>
  <c r="E12"/>
  <c r="E8"/>
  <c r="E31" s="1"/>
  <c r="T16"/>
  <c r="T15"/>
  <c r="H10" i="6"/>
  <c r="I64" i="8"/>
  <c r="H64"/>
  <c r="I64" i="10"/>
  <c r="H64"/>
  <c r="AJ64" i="13"/>
  <c r="AI64"/>
  <c r="Q64" i="2"/>
  <c r="R64"/>
  <c r="Z30" i="11"/>
  <c r="Z32" s="1"/>
  <c r="Z26"/>
  <c r="Z63" s="1"/>
  <c r="T59" i="12"/>
  <c r="AI23" i="14"/>
  <c r="AI21"/>
  <c r="AI19"/>
  <c r="AI17"/>
  <c r="AI15"/>
  <c r="AI13"/>
  <c r="AI11"/>
  <c r="AI9"/>
  <c r="AF64" i="13"/>
  <c r="Z64"/>
  <c r="T64"/>
  <c r="N64"/>
  <c r="AO30" i="10"/>
  <c r="AO32" s="1"/>
  <c r="AO34" s="1"/>
  <c r="AO36" s="1"/>
  <c r="AO38" s="1"/>
  <c r="AO39" s="1"/>
  <c r="T32" i="12"/>
  <c r="T34" s="1"/>
  <c r="T36" s="1"/>
  <c r="T38" s="1"/>
  <c r="T39" s="1"/>
  <c r="AW61" i="11"/>
  <c r="E64" i="8"/>
  <c r="AC64" i="13"/>
  <c r="W64"/>
  <c r="Q64"/>
  <c r="K64"/>
  <c r="H64"/>
  <c r="H7" i="14"/>
  <c r="H15"/>
  <c r="H23"/>
  <c r="H54" i="9"/>
  <c r="H55" s="1"/>
  <c r="AU10" i="11"/>
  <c r="K13"/>
  <c r="AR10" i="13"/>
  <c r="AO10"/>
  <c r="AL10"/>
  <c r="Q8"/>
  <c r="N12"/>
  <c r="N30" s="1"/>
  <c r="K10"/>
  <c r="K30" s="1"/>
  <c r="H10"/>
  <c r="H26" s="1"/>
  <c r="H63" s="1"/>
  <c r="AU24" i="8"/>
  <c r="AX24" s="1"/>
  <c r="AV24" s="1"/>
  <c r="AU16"/>
  <c r="AX16" s="1"/>
  <c r="AV16" s="1"/>
  <c r="AU8"/>
  <c r="AX8" s="1"/>
  <c r="AV8" s="1"/>
  <c r="AR18"/>
  <c r="AR10"/>
  <c r="AO20"/>
  <c r="AL11" i="10"/>
  <c r="AX11" s="1"/>
  <c r="AV11" s="1"/>
  <c r="N9" i="9"/>
  <c r="K18"/>
  <c r="K26" s="1"/>
  <c r="K63" s="1"/>
  <c r="H20"/>
  <c r="H26" s="1"/>
  <c r="H63" s="1"/>
  <c r="AX20" i="2"/>
  <c r="K14"/>
  <c r="K10"/>
  <c r="H24"/>
  <c r="E64" i="13"/>
  <c r="H53" i="2"/>
  <c r="AI10" i="11"/>
  <c r="T7"/>
  <c r="AC9" i="13"/>
  <c r="AX9" s="1"/>
  <c r="AV9" s="1"/>
  <c r="T20" i="8"/>
  <c r="T13"/>
  <c r="Q22"/>
  <c r="Q18"/>
  <c r="Q10"/>
  <c r="N20"/>
  <c r="N12"/>
  <c r="K20"/>
  <c r="K12"/>
  <c r="H23"/>
  <c r="H19"/>
  <c r="H15"/>
  <c r="H11"/>
  <c r="E22"/>
  <c r="E17"/>
  <c r="E13"/>
  <c r="Q9" i="12"/>
  <c r="AL9"/>
  <c r="AL11"/>
  <c r="AF14"/>
  <c r="Q10"/>
  <c r="AL10"/>
  <c r="AF13"/>
  <c r="AL12"/>
  <c r="AF7"/>
  <c r="K59" i="9"/>
  <c r="K60" s="1"/>
  <c r="AU23"/>
  <c r="AU19"/>
  <c r="AU15"/>
  <c r="AU11"/>
  <c r="AU7"/>
  <c r="AR21"/>
  <c r="AR17"/>
  <c r="AR13"/>
  <c r="AR9"/>
  <c r="AO23"/>
  <c r="AO19"/>
  <c r="AO15"/>
  <c r="AO11"/>
  <c r="AO7"/>
  <c r="AL21"/>
  <c r="AL17"/>
  <c r="AL13"/>
  <c r="AL9"/>
  <c r="AI23"/>
  <c r="AI19"/>
  <c r="AI15"/>
  <c r="AI11"/>
  <c r="AI7"/>
  <c r="AF21"/>
  <c r="AF17"/>
  <c r="AF13"/>
  <c r="AF9"/>
  <c r="AC23"/>
  <c r="AC19"/>
  <c r="AC15"/>
  <c r="AC11"/>
  <c r="AC7"/>
  <c r="X21"/>
  <c r="Z21" s="1"/>
  <c r="X17"/>
  <c r="Z17" s="1"/>
  <c r="Z13"/>
  <c r="Z9"/>
  <c r="R53"/>
  <c r="R58" s="1"/>
  <c r="T58" s="1"/>
  <c r="AU23" i="2"/>
  <c r="AU19"/>
  <c r="AU15"/>
  <c r="AU11"/>
  <c r="AU7"/>
  <c r="AR21"/>
  <c r="AR17"/>
  <c r="AR13"/>
  <c r="AR9"/>
  <c r="AO23"/>
  <c r="AO19"/>
  <c r="AO15"/>
  <c r="AO11"/>
  <c r="AO7"/>
  <c r="AL21"/>
  <c r="AL17"/>
  <c r="AL13"/>
  <c r="AL9"/>
  <c r="AI23"/>
  <c r="AI19"/>
  <c r="AI15"/>
  <c r="AI11"/>
  <c r="AI7"/>
  <c r="AF21"/>
  <c r="AF17"/>
  <c r="AF13"/>
  <c r="AF9"/>
  <c r="AC23"/>
  <c r="AC19"/>
  <c r="AC15"/>
  <c r="AC11"/>
  <c r="AC7"/>
  <c r="X22"/>
  <c r="Z22" s="1"/>
  <c r="AX22" s="1"/>
  <c r="X21"/>
  <c r="Z21" s="1"/>
  <c r="X18"/>
  <c r="Z18" s="1"/>
  <c r="X17"/>
  <c r="Z17" s="1"/>
  <c r="Z13"/>
  <c r="Z9"/>
  <c r="H10"/>
  <c r="T65" i="12"/>
  <c r="T60" i="10"/>
  <c r="AO59" i="11"/>
  <c r="AO60" s="1"/>
  <c r="AJ54" i="12"/>
  <c r="AJ59" s="1"/>
  <c r="AL59" s="1"/>
  <c r="U54" i="9"/>
  <c r="U59" s="1"/>
  <c r="AC59" i="11"/>
  <c r="AC60" s="1"/>
  <c r="AR59" i="2"/>
  <c r="AR60" s="1"/>
  <c r="AL59"/>
  <c r="AL60" s="1"/>
  <c r="AC59"/>
  <c r="AC60" s="1"/>
  <c r="W59"/>
  <c r="W60" s="1"/>
  <c r="AO59"/>
  <c r="AO60" s="1"/>
  <c r="AF59"/>
  <c r="AF60" s="1"/>
  <c r="Z59"/>
  <c r="Z60" s="1"/>
  <c r="T59"/>
  <c r="T60" s="1"/>
  <c r="Q53" i="9"/>
  <c r="AI59" i="13"/>
  <c r="AI60" s="1"/>
  <c r="Q59" i="9"/>
  <c r="Q60" s="1"/>
  <c r="AS53"/>
  <c r="AS58" s="1"/>
  <c r="AU58" s="1"/>
  <c r="AU59" s="1"/>
  <c r="AM53"/>
  <c r="AM58" s="1"/>
  <c r="AO58" s="1"/>
  <c r="AG53"/>
  <c r="AG58" s="1"/>
  <c r="AI58" s="1"/>
  <c r="AA53"/>
  <c r="AA58" s="1"/>
  <c r="AC58" s="1"/>
  <c r="AC59" s="1"/>
  <c r="U53"/>
  <c r="U58" s="1"/>
  <c r="W58" s="1"/>
  <c r="E59" i="13"/>
  <c r="E60"/>
  <c r="BG5" i="5"/>
  <c r="BH5" s="1"/>
  <c r="BI5" s="1"/>
  <c r="BJ5" s="1"/>
  <c r="BK5" s="1"/>
  <c r="BL5" s="1"/>
  <c r="BM5" s="1"/>
  <c r="BN5" s="1"/>
  <c r="BO5" s="1"/>
  <c r="BP5" s="1"/>
  <c r="BQ5" s="1"/>
  <c r="BR5" s="1"/>
  <c r="BS5" s="1"/>
  <c r="BT5" s="1"/>
  <c r="BU5" s="1"/>
  <c r="BV5" s="1"/>
  <c r="BW5" s="1"/>
  <c r="BX5" s="1"/>
  <c r="BY5" s="1"/>
  <c r="BZ5" s="1"/>
  <c r="CA5" s="1"/>
  <c r="CB5" s="1"/>
  <c r="CC5" s="1"/>
  <c r="CD5" s="1"/>
  <c r="CE5" s="1"/>
  <c r="CF5" s="1"/>
  <c r="CG5" s="1"/>
  <c r="CH5" s="1"/>
  <c r="CI5" s="1"/>
  <c r="CJ5" s="1"/>
  <c r="CK5" s="1"/>
  <c r="CL5" s="1"/>
  <c r="CM5" s="1"/>
  <c r="CN5" s="1"/>
  <c r="CO5" s="1"/>
  <c r="CP5" s="1"/>
  <c r="CQ5" s="1"/>
  <c r="CR5" s="1"/>
  <c r="CS5" s="1"/>
  <c r="CT5" s="1"/>
  <c r="T60" i="12"/>
  <c r="T61" s="1"/>
  <c r="H55" i="10"/>
  <c r="H61" s="1"/>
  <c r="K59"/>
  <c r="K65" s="1"/>
  <c r="AC26"/>
  <c r="AC63" s="1"/>
  <c r="AX7"/>
  <c r="AC60" i="12"/>
  <c r="AI60"/>
  <c r="K45" i="8"/>
  <c r="T45"/>
  <c r="Z45"/>
  <c r="Z46" s="1"/>
  <c r="AF45"/>
  <c r="AO46"/>
  <c r="AO47"/>
  <c r="AR46"/>
  <c r="AR47"/>
  <c r="N54"/>
  <c r="N55" s="1"/>
  <c r="AC46" i="13"/>
  <c r="AC47"/>
  <c r="K46"/>
  <c r="K47"/>
  <c r="H46"/>
  <c r="H47"/>
  <c r="DF29" i="5"/>
  <c r="CT29"/>
  <c r="CH29"/>
  <c r="BV29"/>
  <c r="BJ29"/>
  <c r="AX29"/>
  <c r="AL29"/>
  <c r="Z29"/>
  <c r="CH27"/>
  <c r="BV27"/>
  <c r="BJ27"/>
  <c r="AX27"/>
  <c r="AL27"/>
  <c r="Z27"/>
  <c r="CH23"/>
  <c r="BV23"/>
  <c r="BJ23"/>
  <c r="AH21"/>
  <c r="Z21"/>
  <c r="CW20"/>
  <c r="CX20" s="1"/>
  <c r="CU20"/>
  <c r="CS20"/>
  <c r="CQ20"/>
  <c r="CO20"/>
  <c r="CK20"/>
  <c r="CI20"/>
  <c r="CG20"/>
  <c r="CE20"/>
  <c r="CC20"/>
  <c r="BY20"/>
  <c r="BW20"/>
  <c r="BU20"/>
  <c r="BS20"/>
  <c r="BQ20"/>
  <c r="BM20"/>
  <c r="BK20"/>
  <c r="BI20"/>
  <c r="BG20"/>
  <c r="BE20"/>
  <c r="BA20"/>
  <c r="AY20"/>
  <c r="AW20"/>
  <c r="AU20"/>
  <c r="AS20"/>
  <c r="AO20"/>
  <c r="AM20"/>
  <c r="AK20"/>
  <c r="AI20"/>
  <c r="AG20"/>
  <c r="AC20"/>
  <c r="AA20"/>
  <c r="Y20"/>
  <c r="W20"/>
  <c r="U20"/>
  <c r="AL19"/>
  <c r="Z19"/>
  <c r="DF15"/>
  <c r="CT15"/>
  <c r="CH15"/>
  <c r="BV15"/>
  <c r="BJ15"/>
  <c r="AX15"/>
  <c r="AL15"/>
  <c r="Z15"/>
  <c r="ET13"/>
  <c r="Q45" i="8"/>
  <c r="AC45"/>
  <c r="AC46" s="1"/>
  <c r="Q47" i="9"/>
  <c r="Q46"/>
  <c r="T46"/>
  <c r="T47" s="1"/>
  <c r="W47"/>
  <c r="W46"/>
  <c r="AC46"/>
  <c r="AC47" s="1"/>
  <c r="AF47"/>
  <c r="AF46"/>
  <c r="AR46"/>
  <c r="AO46" i="13"/>
  <c r="AO47" s="1"/>
  <c r="W46"/>
  <c r="W47" s="1"/>
  <c r="L64" i="12"/>
  <c r="O64" s="1"/>
  <c r="K64"/>
  <c r="AW26" i="9"/>
  <c r="AX45" i="2"/>
  <c r="L31"/>
  <c r="N31" s="1"/>
  <c r="O31"/>
  <c r="Q31" s="1"/>
  <c r="R31"/>
  <c r="T31" s="1"/>
  <c r="U31"/>
  <c r="W31" s="1"/>
  <c r="X31"/>
  <c r="Z31" s="1"/>
  <c r="AA31"/>
  <c r="AC31" s="1"/>
  <c r="AD31"/>
  <c r="AF31" s="1"/>
  <c r="AG31"/>
  <c r="AI31" s="1"/>
  <c r="AJ31"/>
  <c r="AM31"/>
  <c r="AO31" s="1"/>
  <c r="AP31"/>
  <c r="AR31" s="1"/>
  <c r="AS31"/>
  <c r="AU31" s="1"/>
  <c r="L31" i="9"/>
  <c r="N31" s="1"/>
  <c r="O31"/>
  <c r="Q31" s="1"/>
  <c r="R31"/>
  <c r="T31" s="1"/>
  <c r="U31"/>
  <c r="W31" s="1"/>
  <c r="X31"/>
  <c r="AA31"/>
  <c r="AC31" s="1"/>
  <c r="AD31"/>
  <c r="AF31" s="1"/>
  <c r="AG31"/>
  <c r="AI31" s="1"/>
  <c r="AJ31"/>
  <c r="AL31" s="1"/>
  <c r="AM31"/>
  <c r="AO31" s="1"/>
  <c r="AP31"/>
  <c r="AR31" s="1"/>
  <c r="AS31"/>
  <c r="AU31" s="1"/>
  <c r="C59" i="11"/>
  <c r="E59" s="1"/>
  <c r="I54"/>
  <c r="AG14" i="13"/>
  <c r="AI14" s="1"/>
  <c r="U14"/>
  <c r="W14" s="1"/>
  <c r="X14"/>
  <c r="Z14" s="1"/>
  <c r="AD14"/>
  <c r="AF14" s="1"/>
  <c r="AJ14"/>
  <c r="AL14" s="1"/>
  <c r="AM14"/>
  <c r="AO14" s="1"/>
  <c r="AP14"/>
  <c r="AR14" s="1"/>
  <c r="AS14"/>
  <c r="AU14" s="1"/>
  <c r="AG10"/>
  <c r="AI10" s="1"/>
  <c r="U10"/>
  <c r="W10" s="1"/>
  <c r="AA10"/>
  <c r="AC10" s="1"/>
  <c r="AS10"/>
  <c r="AU10" s="1"/>
  <c r="AG53" i="8"/>
  <c r="AG58" s="1"/>
  <c r="AI58" s="1"/>
  <c r="R53"/>
  <c r="X53"/>
  <c r="AD53"/>
  <c r="AM53"/>
  <c r="AM58" s="1"/>
  <c r="AO58" s="1"/>
  <c r="AS53"/>
  <c r="AS58" s="1"/>
  <c r="AU58" s="1"/>
  <c r="L58"/>
  <c r="N58" s="1"/>
  <c r="N59" s="1"/>
  <c r="U21"/>
  <c r="W21" s="1"/>
  <c r="AA21"/>
  <c r="AC21" s="1"/>
  <c r="AD21"/>
  <c r="AF21" s="1"/>
  <c r="AM21"/>
  <c r="AO21" s="1"/>
  <c r="AP21"/>
  <c r="AR21" s="1"/>
  <c r="U17"/>
  <c r="W17" s="1"/>
  <c r="AA17"/>
  <c r="AC17" s="1"/>
  <c r="AG17"/>
  <c r="AI17" s="1"/>
  <c r="AJ17"/>
  <c r="AL17" s="1"/>
  <c r="AS17"/>
  <c r="AU17" s="1"/>
  <c r="U13"/>
  <c r="W13" s="1"/>
  <c r="X13"/>
  <c r="Z13" s="1"/>
  <c r="AA13"/>
  <c r="AC13" s="1"/>
  <c r="AD13"/>
  <c r="AF13" s="1"/>
  <c r="AM13"/>
  <c r="AO13" s="1"/>
  <c r="AP13"/>
  <c r="AR13" s="1"/>
  <c r="U9"/>
  <c r="W9" s="1"/>
  <c r="X9"/>
  <c r="Z9" s="1"/>
  <c r="AA9"/>
  <c r="AC9" s="1"/>
  <c r="AD9"/>
  <c r="AF9" s="1"/>
  <c r="AG9"/>
  <c r="AI9" s="1"/>
  <c r="AJ9"/>
  <c r="AL9" s="1"/>
  <c r="AS9"/>
  <c r="AU9" s="1"/>
  <c r="AG13" i="12"/>
  <c r="AI13" s="1"/>
  <c r="AS13"/>
  <c r="AU13" s="1"/>
  <c r="AA13"/>
  <c r="AC13" s="1"/>
  <c r="U13"/>
  <c r="W13" s="1"/>
  <c r="AG11"/>
  <c r="AI11" s="1"/>
  <c r="AM11"/>
  <c r="AO11" s="1"/>
  <c r="AD11"/>
  <c r="AF11" s="1"/>
  <c r="AA11"/>
  <c r="AC11" s="1"/>
  <c r="AG9"/>
  <c r="AI9" s="1"/>
  <c r="AM9"/>
  <c r="AO9" s="1"/>
  <c r="AD9"/>
  <c r="AF9" s="1"/>
  <c r="AA9"/>
  <c r="AC9" s="1"/>
  <c r="AG7"/>
  <c r="AI7" s="1"/>
  <c r="AS7"/>
  <c r="AU7" s="1"/>
  <c r="AA7"/>
  <c r="AC7" s="1"/>
  <c r="U7"/>
  <c r="W7" s="1"/>
  <c r="L58"/>
  <c r="N58" s="1"/>
  <c r="O53"/>
  <c r="AD53"/>
  <c r="AM53"/>
  <c r="DA13" i="5"/>
  <c r="CO13"/>
  <c r="BV9"/>
  <c r="BR9"/>
  <c r="AX9"/>
  <c r="AT9"/>
  <c r="Z9"/>
  <c r="V9"/>
  <c r="AL8"/>
  <c r="Z8"/>
  <c r="W14" i="11"/>
  <c r="AX14" s="1"/>
  <c r="AV14" s="1"/>
  <c r="W12"/>
  <c r="AX12" s="1"/>
  <c r="AV12" s="1"/>
  <c r="W10"/>
  <c r="AX10" s="1"/>
  <c r="AV10" s="1"/>
  <c r="W8"/>
  <c r="H9" i="12"/>
  <c r="E47"/>
  <c r="AP54"/>
  <c r="X54"/>
  <c r="C31" i="2"/>
  <c r="E31" s="1"/>
  <c r="F31"/>
  <c r="H31" s="1"/>
  <c r="I31"/>
  <c r="K31" s="1"/>
  <c r="C31" i="9"/>
  <c r="E31" s="1"/>
  <c r="F31"/>
  <c r="H31" s="1"/>
  <c r="I31"/>
  <c r="K31" s="1"/>
  <c r="L30" i="2"/>
  <c r="O30"/>
  <c r="R30"/>
  <c r="U30"/>
  <c r="X30"/>
  <c r="AA30"/>
  <c r="AD30"/>
  <c r="AG30"/>
  <c r="AJ30"/>
  <c r="AM30"/>
  <c r="AO30" s="1"/>
  <c r="AO32" s="1"/>
  <c r="AP30"/>
  <c r="AS30"/>
  <c r="L30" i="9"/>
  <c r="N30" s="1"/>
  <c r="N32" s="1"/>
  <c r="O30"/>
  <c r="Q30" s="1"/>
  <c r="Q32" s="1"/>
  <c r="R30"/>
  <c r="T30" s="1"/>
  <c r="T32" s="1"/>
  <c r="U30"/>
  <c r="X30"/>
  <c r="AA30"/>
  <c r="AD30"/>
  <c r="AF30" s="1"/>
  <c r="AF32" s="1"/>
  <c r="AG30"/>
  <c r="AI30" s="1"/>
  <c r="AI32" s="1"/>
  <c r="AJ30"/>
  <c r="AL30" s="1"/>
  <c r="AL32" s="1"/>
  <c r="AM30"/>
  <c r="AO30" s="1"/>
  <c r="AO32" s="1"/>
  <c r="AP30"/>
  <c r="AR30" s="1"/>
  <c r="AR32" s="1"/>
  <c r="AS30"/>
  <c r="AU30" s="1"/>
  <c r="AU32" s="1"/>
  <c r="C30" i="2"/>
  <c r="F30"/>
  <c r="I30"/>
  <c r="C30" i="9"/>
  <c r="F30"/>
  <c r="I30"/>
  <c r="K30" s="1"/>
  <c r="K32" s="1"/>
  <c r="U13" i="10"/>
  <c r="W13" s="1"/>
  <c r="AJ13"/>
  <c r="AL13" s="1"/>
  <c r="AP13"/>
  <c r="AR13" s="1"/>
  <c r="U9"/>
  <c r="W9" s="1"/>
  <c r="X9"/>
  <c r="Z9" s="1"/>
  <c r="AJ9"/>
  <c r="AL9" s="1"/>
  <c r="AP9"/>
  <c r="AR9" s="1"/>
  <c r="L59"/>
  <c r="N59" s="1"/>
  <c r="O54"/>
  <c r="U54"/>
  <c r="U59" s="1"/>
  <c r="W59" s="1"/>
  <c r="W60" s="1"/>
  <c r="X54"/>
  <c r="X59" s="1"/>
  <c r="Z59" s="1"/>
  <c r="Z60" s="1"/>
  <c r="AA54"/>
  <c r="AA59" s="1"/>
  <c r="AG54"/>
  <c r="AG59" s="1"/>
  <c r="AJ54"/>
  <c r="AJ59" s="1"/>
  <c r="AL59" s="1"/>
  <c r="AL60" s="1"/>
  <c r="AM54"/>
  <c r="AM59" s="1"/>
  <c r="AO59" s="1"/>
  <c r="AP54"/>
  <c r="AP59" s="1"/>
  <c r="AS54"/>
  <c r="AS59" s="1"/>
  <c r="AU59" s="1"/>
  <c r="L58" i="11"/>
  <c r="N58" s="1"/>
  <c r="U53"/>
  <c r="F54" i="13"/>
  <c r="I54"/>
  <c r="AG12"/>
  <c r="AI12" s="1"/>
  <c r="U12"/>
  <c r="W12" s="1"/>
  <c r="X12"/>
  <c r="Z12" s="1"/>
  <c r="AS12"/>
  <c r="AU12" s="1"/>
  <c r="AG8"/>
  <c r="AI8" s="1"/>
  <c r="X8"/>
  <c r="Z8" s="1"/>
  <c r="AA8"/>
  <c r="AC8" s="1"/>
  <c r="AS8"/>
  <c r="AU8" s="1"/>
  <c r="H50" i="14"/>
  <c r="H52" s="1"/>
  <c r="AX52" i="8"/>
  <c r="U23"/>
  <c r="W23" s="1"/>
  <c r="X23"/>
  <c r="Z23" s="1"/>
  <c r="AJ23"/>
  <c r="AL23" s="1"/>
  <c r="AM23"/>
  <c r="AO23" s="1"/>
  <c r="U19"/>
  <c r="W19" s="1"/>
  <c r="X19"/>
  <c r="Z19" s="1"/>
  <c r="AD19"/>
  <c r="AF19" s="1"/>
  <c r="AG19"/>
  <c r="AI19" s="1"/>
  <c r="AP19"/>
  <c r="AR19" s="1"/>
  <c r="AS19"/>
  <c r="AU19" s="1"/>
  <c r="U15"/>
  <c r="W15" s="1"/>
  <c r="AJ15"/>
  <c r="AL15" s="1"/>
  <c r="AM15"/>
  <c r="AO15" s="1"/>
  <c r="U11"/>
  <c r="W11" s="1"/>
  <c r="AG11"/>
  <c r="AI11" s="1"/>
  <c r="AP11"/>
  <c r="AR11" s="1"/>
  <c r="AS11"/>
  <c r="AU11" s="1"/>
  <c r="U7"/>
  <c r="W7" s="1"/>
  <c r="AD7"/>
  <c r="AF7" s="1"/>
  <c r="AJ7"/>
  <c r="AL7" s="1"/>
  <c r="AM7"/>
  <c r="AO7" s="1"/>
  <c r="AG14" i="12"/>
  <c r="AI14" s="1"/>
  <c r="AS14"/>
  <c r="AU14" s="1"/>
  <c r="AA14"/>
  <c r="AC14" s="1"/>
  <c r="U14"/>
  <c r="W14" s="1"/>
  <c r="AG12"/>
  <c r="AI12" s="1"/>
  <c r="AM12"/>
  <c r="AO12" s="1"/>
  <c r="AD12"/>
  <c r="AF12" s="1"/>
  <c r="AA12"/>
  <c r="AC12" s="1"/>
  <c r="AG10"/>
  <c r="AI10" s="1"/>
  <c r="AM10"/>
  <c r="AO10" s="1"/>
  <c r="AD10"/>
  <c r="AF10" s="1"/>
  <c r="AA10"/>
  <c r="AC10" s="1"/>
  <c r="AG8"/>
  <c r="AI8" s="1"/>
  <c r="AS8"/>
  <c r="AU8" s="1"/>
  <c r="AA8"/>
  <c r="AC8" s="1"/>
  <c r="U8"/>
  <c r="W8" s="1"/>
  <c r="H42"/>
  <c r="G44"/>
  <c r="C59"/>
  <c r="E59" s="1"/>
  <c r="F54"/>
  <c r="I54"/>
  <c r="I59" s="1"/>
  <c r="K59" s="1"/>
  <c r="DF10" i="5"/>
  <c r="CT10"/>
  <c r="AI47" i="10"/>
  <c r="AI47" i="11"/>
  <c r="AI47" i="12"/>
  <c r="N47"/>
  <c r="N47" i="13"/>
  <c r="L31"/>
  <c r="N31" s="1"/>
  <c r="W13" i="11"/>
  <c r="AX13" s="1"/>
  <c r="AV13" s="1"/>
  <c r="W11"/>
  <c r="AX11" s="1"/>
  <c r="AV11" s="1"/>
  <c r="W9"/>
  <c r="AX9" s="1"/>
  <c r="AV9" s="1"/>
  <c r="W7"/>
  <c r="F54"/>
  <c r="E60"/>
  <c r="C58" i="8"/>
  <c r="I54"/>
  <c r="AP53"/>
  <c r="AA53"/>
  <c r="O53"/>
  <c r="AJ21"/>
  <c r="AL21" s="1"/>
  <c r="AJ13"/>
  <c r="AL13" s="1"/>
  <c r="AD17"/>
  <c r="AF17" s="1"/>
  <c r="E54" i="2"/>
  <c r="AR26" i="9"/>
  <c r="AR63" s="1"/>
  <c r="AL26"/>
  <c r="AL63" s="1"/>
  <c r="AF26"/>
  <c r="AF63" s="1"/>
  <c r="W30"/>
  <c r="W32" s="1"/>
  <c r="W26"/>
  <c r="W63" s="1"/>
  <c r="Q26"/>
  <c r="Q63" s="1"/>
  <c r="AX7"/>
  <c r="AU26"/>
  <c r="AU63" s="1"/>
  <c r="K42" i="14"/>
  <c r="K44" s="1"/>
  <c r="N67"/>
  <c r="AX23" i="9"/>
  <c r="AV23" s="1"/>
  <c r="AX19"/>
  <c r="AV19" s="1"/>
  <c r="AX15"/>
  <c r="AV15" s="1"/>
  <c r="AX11"/>
  <c r="AV11" s="1"/>
  <c r="AO26"/>
  <c r="AO63" s="1"/>
  <c r="AI26"/>
  <c r="AI63" s="1"/>
  <c r="T26"/>
  <c r="T63" s="1"/>
  <c r="N26"/>
  <c r="N63" s="1"/>
  <c r="AX7" i="2"/>
  <c r="Q30"/>
  <c r="Q32" s="1"/>
  <c r="K30"/>
  <c r="K32" s="1"/>
  <c r="AA24" i="9"/>
  <c r="AC24" s="1"/>
  <c r="AA22"/>
  <c r="AC22" s="1"/>
  <c r="AA20"/>
  <c r="AC20" s="1"/>
  <c r="AA18"/>
  <c r="AC18" s="1"/>
  <c r="AA16"/>
  <c r="AC16" s="1"/>
  <c r="X24"/>
  <c r="Z24" s="1"/>
  <c r="X22"/>
  <c r="Z22" s="1"/>
  <c r="X20"/>
  <c r="Z20" s="1"/>
  <c r="X18"/>
  <c r="Z18" s="1"/>
  <c r="X16"/>
  <c r="Z16" s="1"/>
  <c r="X14"/>
  <c r="Z14" s="1"/>
  <c r="AX14" s="1"/>
  <c r="AV14" s="1"/>
  <c r="X12"/>
  <c r="Z12" s="1"/>
  <c r="AX12" s="1"/>
  <c r="AV12" s="1"/>
  <c r="X10"/>
  <c r="Z10" s="1"/>
  <c r="AX10" s="1"/>
  <c r="AV10" s="1"/>
  <c r="X8"/>
  <c r="Z8" s="1"/>
  <c r="H30"/>
  <c r="H32" s="1"/>
  <c r="AI59" i="2"/>
  <c r="AI60" s="1"/>
  <c r="AX23"/>
  <c r="AX11"/>
  <c r="AX50" i="9"/>
  <c r="E52"/>
  <c r="W30" i="2"/>
  <c r="W32" s="1"/>
  <c r="AX8"/>
  <c r="T26"/>
  <c r="T63" s="1"/>
  <c r="N26"/>
  <c r="N63" s="1"/>
  <c r="H26"/>
  <c r="H63" s="1"/>
  <c r="E30" i="9"/>
  <c r="AL26" i="2"/>
  <c r="AL63" s="1"/>
  <c r="AV53" l="1"/>
  <c r="AS58"/>
  <c r="AU58" s="1"/>
  <c r="AU59" s="1"/>
  <c r="AU60" s="1"/>
  <c r="E54" i="13"/>
  <c r="E55"/>
  <c r="AF54"/>
  <c r="AF55"/>
  <c r="AH26" i="14"/>
  <c r="AH61" s="1"/>
  <c r="AW61" i="13"/>
  <c r="AS64" i="9"/>
  <c r="AU64" s="1"/>
  <c r="AR64"/>
  <c r="AX64" s="1"/>
  <c r="AW61" i="8"/>
  <c r="G26" i="14"/>
  <c r="G61" s="1"/>
  <c r="AF59" i="9"/>
  <c r="Q54" i="2"/>
  <c r="Q55" s="1"/>
  <c r="AC54"/>
  <c r="AC55" s="1"/>
  <c r="AO53"/>
  <c r="AF53" i="9"/>
  <c r="Z53" i="2"/>
  <c r="AL54"/>
  <c r="AL55" s="1"/>
  <c r="K54" i="10"/>
  <c r="K55" s="1"/>
  <c r="AI54" i="2"/>
  <c r="AI55"/>
  <c r="AF60" i="9"/>
  <c r="T53" i="2"/>
  <c r="AF53"/>
  <c r="AR54"/>
  <c r="AR55" s="1"/>
  <c r="W54"/>
  <c r="W55" s="1"/>
  <c r="AU53"/>
  <c r="E26" i="9"/>
  <c r="E63" s="1"/>
  <c r="H26" i="11"/>
  <c r="H63" s="1"/>
  <c r="AM58" i="13"/>
  <c r="AO58" s="1"/>
  <c r="AO59" s="1"/>
  <c r="AO60" s="1"/>
  <c r="AO53"/>
  <c r="AP58" i="10"/>
  <c r="AR58" s="1"/>
  <c r="AR53"/>
  <c r="AR59"/>
  <c r="AR60" s="1"/>
  <c r="H30" i="11"/>
  <c r="H32" s="1"/>
  <c r="H34" s="1"/>
  <c r="H36" s="1"/>
  <c r="H38" s="1"/>
  <c r="H39" s="1"/>
  <c r="AF54"/>
  <c r="AF55" s="1"/>
  <c r="X58" i="13"/>
  <c r="Z58" s="1"/>
  <c r="Z53"/>
  <c r="F58" i="11"/>
  <c r="H58" s="1"/>
  <c r="H53"/>
  <c r="AG58" i="10"/>
  <c r="AI58" s="1"/>
  <c r="AI53"/>
  <c r="AI59"/>
  <c r="AR26" i="2"/>
  <c r="AR63" s="1"/>
  <c r="N30" i="12"/>
  <c r="N32" s="1"/>
  <c r="AO32" i="11"/>
  <c r="AO34" s="1"/>
  <c r="E26" i="10"/>
  <c r="E63" s="1"/>
  <c r="AU54" i="11"/>
  <c r="AU55" s="1"/>
  <c r="AS59"/>
  <c r="AU59" s="1"/>
  <c r="AU60" s="1"/>
  <c r="AU26" i="2"/>
  <c r="AU63" s="1"/>
  <c r="T30" i="8"/>
  <c r="T32" s="1"/>
  <c r="K32" i="13"/>
  <c r="Q26" i="11"/>
  <c r="Q63" s="1"/>
  <c r="AC53" i="13"/>
  <c r="K53" i="9"/>
  <c r="W53" i="13"/>
  <c r="Z54" i="11"/>
  <c r="Z55" s="1"/>
  <c r="AR54"/>
  <c r="AR55" s="1"/>
  <c r="AI54"/>
  <c r="AI55" s="1"/>
  <c r="AC59" i="13"/>
  <c r="AC60" s="1"/>
  <c r="E26" i="2"/>
  <c r="E63" s="1"/>
  <c r="K26"/>
  <c r="K63" s="1"/>
  <c r="N30"/>
  <c r="N32" s="1"/>
  <c r="Q26"/>
  <c r="Q63" s="1"/>
  <c r="AX12"/>
  <c r="AO26"/>
  <c r="AO63" s="1"/>
  <c r="AL32" i="11"/>
  <c r="H30" i="2"/>
  <c r="H32" s="1"/>
  <c r="W26"/>
  <c r="W63" s="1"/>
  <c r="Z59" i="9"/>
  <c r="Z60" s="1"/>
  <c r="Q53" i="13"/>
  <c r="AR53"/>
  <c r="AL53" i="9"/>
  <c r="AL53" i="13"/>
  <c r="AL54" i="11"/>
  <c r="AL55" s="1"/>
  <c r="Z53" i="9"/>
  <c r="AO54" i="11"/>
  <c r="AO55" s="1"/>
  <c r="AX18" i="9"/>
  <c r="AV18" s="1"/>
  <c r="T30" i="2"/>
  <c r="T32" s="1"/>
  <c r="AU30"/>
  <c r="AX24"/>
  <c r="AV24" s="1"/>
  <c r="AF26"/>
  <c r="AF63" s="1"/>
  <c r="E30"/>
  <c r="AR30"/>
  <c r="AR32" s="1"/>
  <c r="AR34" s="1"/>
  <c r="AL30"/>
  <c r="AL32" s="1"/>
  <c r="AF30"/>
  <c r="AF32" s="1"/>
  <c r="AF34" s="1"/>
  <c r="Q34" i="10"/>
  <c r="Q36" s="1"/>
  <c r="Q38" s="1"/>
  <c r="Q39" s="1"/>
  <c r="N31" i="11"/>
  <c r="N30"/>
  <c r="N26"/>
  <c r="N63" s="1"/>
  <c r="AA58" i="10"/>
  <c r="AC58" s="1"/>
  <c r="AC53"/>
  <c r="AD58"/>
  <c r="AF58" s="1"/>
  <c r="AF53"/>
  <c r="AF54" s="1"/>
  <c r="AF55" s="1"/>
  <c r="AO53"/>
  <c r="Q54" i="11"/>
  <c r="Q55" s="1"/>
  <c r="T54"/>
  <c r="T55" s="1"/>
  <c r="T30" i="13"/>
  <c r="T32" s="1"/>
  <c r="T34" s="1"/>
  <c r="T36" s="1"/>
  <c r="N26" i="12"/>
  <c r="N63" s="1"/>
  <c r="T26" i="10"/>
  <c r="T63" s="1"/>
  <c r="T30"/>
  <c r="T32" s="1"/>
  <c r="K26" i="12"/>
  <c r="K63" s="1"/>
  <c r="K30"/>
  <c r="K32" s="1"/>
  <c r="E26" i="11"/>
  <c r="E63" s="1"/>
  <c r="E30"/>
  <c r="E32" s="1"/>
  <c r="AC59" i="10"/>
  <c r="AC60" s="1"/>
  <c r="H26" i="8"/>
  <c r="H63" s="1"/>
  <c r="K26"/>
  <c r="K63" s="1"/>
  <c r="N26"/>
  <c r="N63" s="1"/>
  <c r="AX14"/>
  <c r="AV14" s="1"/>
  <c r="K54" i="9"/>
  <c r="K55" s="1"/>
  <c r="Q30" i="11"/>
  <c r="Q32" s="1"/>
  <c r="Q34" s="1"/>
  <c r="E30" i="12"/>
  <c r="E32" s="1"/>
  <c r="E34" s="1"/>
  <c r="AC26" i="2"/>
  <c r="AC63" s="1"/>
  <c r="AX16"/>
  <c r="AV16" s="1"/>
  <c r="Z26"/>
  <c r="Z63" s="1"/>
  <c r="AR30" i="11"/>
  <c r="AR32" s="1"/>
  <c r="AR26"/>
  <c r="AR63" s="1"/>
  <c r="Z30" i="2"/>
  <c r="Z32" s="1"/>
  <c r="AX18"/>
  <c r="W34" i="9"/>
  <c r="AO30" i="8"/>
  <c r="AO32" s="1"/>
  <c r="AC30" i="2"/>
  <c r="AC32" s="1"/>
  <c r="AX14"/>
  <c r="AI26"/>
  <c r="AI63" s="1"/>
  <c r="AI30"/>
  <c r="AI32" s="1"/>
  <c r="AU26" i="10"/>
  <c r="Z34" i="11"/>
  <c r="Z36" s="1"/>
  <c r="Z26" i="12"/>
  <c r="Z63" s="1"/>
  <c r="AX7" i="13"/>
  <c r="AV7" s="1"/>
  <c r="AI31" i="10"/>
  <c r="AX31" s="1"/>
  <c r="AI30"/>
  <c r="AI26"/>
  <c r="AI63" s="1"/>
  <c r="AC32"/>
  <c r="AX11" i="13"/>
  <c r="AV11" s="1"/>
  <c r="AR30" i="12"/>
  <c r="AR32" s="1"/>
  <c r="AR34" s="1"/>
  <c r="AR36" s="1"/>
  <c r="AR38" s="1"/>
  <c r="AR39" s="1"/>
  <c r="AL26" i="11"/>
  <c r="AL63" s="1"/>
  <c r="AC32"/>
  <c r="AF34"/>
  <c r="AF36" s="1"/>
  <c r="AC26"/>
  <c r="AC63" s="1"/>
  <c r="Z30" i="12"/>
  <c r="Z32" s="1"/>
  <c r="Z34" s="1"/>
  <c r="Z36" s="1"/>
  <c r="Z38" s="1"/>
  <c r="Z39" s="1"/>
  <c r="AX8" i="10"/>
  <c r="AV8" s="1"/>
  <c r="AX11" i="8"/>
  <c r="AV11" s="1"/>
  <c r="AX15"/>
  <c r="AV15" s="1"/>
  <c r="AC34" i="10"/>
  <c r="AF65" i="11"/>
  <c r="AF38"/>
  <c r="AF39" s="1"/>
  <c r="AF61" s="1"/>
  <c r="AF66" s="1"/>
  <c r="AL30" i="12"/>
  <c r="AL32" s="1"/>
  <c r="AX15" i="2"/>
  <c r="AX19"/>
  <c r="K59"/>
  <c r="K60" s="1"/>
  <c r="K53"/>
  <c r="AX21"/>
  <c r="AX63"/>
  <c r="AX9"/>
  <c r="AX17"/>
  <c r="AX10"/>
  <c r="AX13"/>
  <c r="AF30" i="10"/>
  <c r="AF32" s="1"/>
  <c r="AX10"/>
  <c r="AV10" s="1"/>
  <c r="AF26"/>
  <c r="AF63" s="1"/>
  <c r="AX9" i="9"/>
  <c r="AV9" s="1"/>
  <c r="AX17"/>
  <c r="AV17" s="1"/>
  <c r="AX13"/>
  <c r="AV13" s="1"/>
  <c r="AX21"/>
  <c r="AV21" s="1"/>
  <c r="Q26" i="8"/>
  <c r="Q63" s="1"/>
  <c r="AX22"/>
  <c r="AV22" s="1"/>
  <c r="Q30" i="12"/>
  <c r="Q32" s="1"/>
  <c r="Q26"/>
  <c r="Q63" s="1"/>
  <c r="T26" i="11"/>
  <c r="T63" s="1"/>
  <c r="T30"/>
  <c r="T32" s="1"/>
  <c r="H54" i="2"/>
  <c r="H55" s="1"/>
  <c r="Q26" i="13"/>
  <c r="Q63" s="1"/>
  <c r="Q30"/>
  <c r="K26" i="11"/>
  <c r="K63" s="1"/>
  <c r="K30"/>
  <c r="K32" s="1"/>
  <c r="U64" i="2"/>
  <c r="T64"/>
  <c r="AM64" i="13"/>
  <c r="AL64"/>
  <c r="L64" i="10"/>
  <c r="K64"/>
  <c r="L64" i="8"/>
  <c r="K64"/>
  <c r="W34" i="2"/>
  <c r="W26" i="10"/>
  <c r="W63" s="1"/>
  <c r="K34" i="9"/>
  <c r="AX10" i="8"/>
  <c r="AV10" s="1"/>
  <c r="H30"/>
  <c r="H32" s="1"/>
  <c r="H34" s="1"/>
  <c r="N26" i="13"/>
  <c r="N63" s="1"/>
  <c r="AU31" i="8"/>
  <c r="K30"/>
  <c r="K32" s="1"/>
  <c r="K34" s="1"/>
  <c r="K26" i="13"/>
  <c r="K63" s="1"/>
  <c r="AX12" i="8"/>
  <c r="AV12" s="1"/>
  <c r="AI30" i="11"/>
  <c r="AI32" s="1"/>
  <c r="AI26"/>
  <c r="AI63" s="1"/>
  <c r="AU26"/>
  <c r="AU63" s="1"/>
  <c r="AU30"/>
  <c r="AU32" s="1"/>
  <c r="AU34" s="1"/>
  <c r="Z65"/>
  <c r="Z38"/>
  <c r="Z39" s="1"/>
  <c r="Z61" s="1"/>
  <c r="Z66" s="1"/>
  <c r="Z67" s="1"/>
  <c r="H34" i="9"/>
  <c r="AX22"/>
  <c r="AV22" s="1"/>
  <c r="AX16"/>
  <c r="AV16" s="1"/>
  <c r="AX20"/>
  <c r="AV20" s="1"/>
  <c r="AX24"/>
  <c r="AV24" s="1"/>
  <c r="AF30" i="12"/>
  <c r="AF32" s="1"/>
  <c r="T59" i="9"/>
  <c r="T60" s="1"/>
  <c r="AL26" i="12"/>
  <c r="AL63" s="1"/>
  <c r="E26" i="8"/>
  <c r="E63" s="1"/>
  <c r="T26"/>
  <c r="T63" s="1"/>
  <c r="AX20"/>
  <c r="AV20" s="1"/>
  <c r="AX18"/>
  <c r="AV18" s="1"/>
  <c r="T53" i="9"/>
  <c r="N30" i="8"/>
  <c r="N32" s="1"/>
  <c r="N34" s="1"/>
  <c r="N36" s="1"/>
  <c r="N38" s="1"/>
  <c r="N39" s="1"/>
  <c r="Q30"/>
  <c r="Q32" s="1"/>
  <c r="Q34" s="1"/>
  <c r="Q36" s="1"/>
  <c r="Q38" s="1"/>
  <c r="Q39" s="1"/>
  <c r="E30"/>
  <c r="E32" s="1"/>
  <c r="E34" s="1"/>
  <c r="H30" i="13"/>
  <c r="H32" s="1"/>
  <c r="H34" s="1"/>
  <c r="H36" s="1"/>
  <c r="H38" s="1"/>
  <c r="H39" s="1"/>
  <c r="Q31"/>
  <c r="AL54" i="12"/>
  <c r="AL55" s="1"/>
  <c r="AL60"/>
  <c r="AI59" i="9"/>
  <c r="AI60" s="1"/>
  <c r="AU60"/>
  <c r="W59"/>
  <c r="W60" s="1"/>
  <c r="AU53"/>
  <c r="AO59"/>
  <c r="AO60" s="1"/>
  <c r="AI53"/>
  <c r="W53"/>
  <c r="Q54"/>
  <c r="Q55" s="1"/>
  <c r="AC60"/>
  <c r="AO53"/>
  <c r="AC53"/>
  <c r="AC26" i="13"/>
  <c r="AC63" s="1"/>
  <c r="AC30"/>
  <c r="AC31"/>
  <c r="AU26" i="12"/>
  <c r="AU63" s="1"/>
  <c r="AX7"/>
  <c r="AL26" i="13"/>
  <c r="AL63" s="1"/>
  <c r="AL30"/>
  <c r="AL32" s="1"/>
  <c r="H66" i="10"/>
  <c r="H67" s="1"/>
  <c r="T66" i="12"/>
  <c r="K50" i="14"/>
  <c r="K52" s="1"/>
  <c r="AX52" i="9"/>
  <c r="E53"/>
  <c r="AV7"/>
  <c r="E55" i="2"/>
  <c r="O58" i="8"/>
  <c r="Q58" s="1"/>
  <c r="Q53"/>
  <c r="AP58"/>
  <c r="AR58" s="1"/>
  <c r="AR53"/>
  <c r="AX7" i="11"/>
  <c r="W26"/>
  <c r="W63" s="1"/>
  <c r="AX63" s="1"/>
  <c r="K60" i="12"/>
  <c r="E60"/>
  <c r="K67" i="14"/>
  <c r="H44" i="12"/>
  <c r="AC30"/>
  <c r="AC31"/>
  <c r="AI31"/>
  <c r="AI30"/>
  <c r="W30" i="8"/>
  <c r="W26"/>
  <c r="W63" s="1"/>
  <c r="AX8" i="13"/>
  <c r="AU30"/>
  <c r="AU31"/>
  <c r="Z26"/>
  <c r="Z63" s="1"/>
  <c r="Z30"/>
  <c r="Z31"/>
  <c r="I59"/>
  <c r="K59" s="1"/>
  <c r="K54"/>
  <c r="K55" s="1"/>
  <c r="U58" i="11"/>
  <c r="W58" s="1"/>
  <c r="W53"/>
  <c r="AU60" i="10"/>
  <c r="AO60"/>
  <c r="AO65"/>
  <c r="AI60"/>
  <c r="O59"/>
  <c r="Q59" s="1"/>
  <c r="Q54"/>
  <c r="AR26"/>
  <c r="AR63" s="1"/>
  <c r="AR30"/>
  <c r="AR32" s="1"/>
  <c r="AX9"/>
  <c r="AV9" s="1"/>
  <c r="Z30"/>
  <c r="Z32" s="1"/>
  <c r="Z26"/>
  <c r="Z63" s="1"/>
  <c r="E32" i="2"/>
  <c r="E34" s="1"/>
  <c r="AP59" i="12"/>
  <c r="AR59" s="1"/>
  <c r="AR54"/>
  <c r="AR55" s="1"/>
  <c r="H26"/>
  <c r="H30"/>
  <c r="AX8" i="11"/>
  <c r="AV8" s="1"/>
  <c r="W31"/>
  <c r="AX31" s="1"/>
  <c r="W30"/>
  <c r="AM58" i="12"/>
  <c r="AO58" s="1"/>
  <c r="AO53"/>
  <c r="O58"/>
  <c r="Q58" s="1"/>
  <c r="Q53"/>
  <c r="AO26"/>
  <c r="AO63" s="1"/>
  <c r="AX9"/>
  <c r="AV9" s="1"/>
  <c r="AO30"/>
  <c r="AO32" s="1"/>
  <c r="AO34" s="1"/>
  <c r="AX9" i="8"/>
  <c r="AV9" s="1"/>
  <c r="AU26"/>
  <c r="AU63" s="1"/>
  <c r="AC26"/>
  <c r="AC63" s="1"/>
  <c r="AC30"/>
  <c r="AC32" s="1"/>
  <c r="AU59"/>
  <c r="AU60" s="1"/>
  <c r="AD58"/>
  <c r="AF58" s="1"/>
  <c r="AF53"/>
  <c r="R58"/>
  <c r="T58" s="1"/>
  <c r="T53"/>
  <c r="W26" i="13"/>
  <c r="W63" s="1"/>
  <c r="W30"/>
  <c r="AO26"/>
  <c r="AO63" s="1"/>
  <c r="AO30"/>
  <c r="AO32" s="1"/>
  <c r="AF26"/>
  <c r="AF63" s="1"/>
  <c r="AF30"/>
  <c r="AF32" s="1"/>
  <c r="I59" i="11"/>
  <c r="K59" s="1"/>
  <c r="K54"/>
  <c r="K55" s="1"/>
  <c r="E45" i="14"/>
  <c r="AX47" i="2"/>
  <c r="Q46" i="8"/>
  <c r="Q47" s="1"/>
  <c r="DA20" i="5"/>
  <c r="DE20"/>
  <c r="DI20"/>
  <c r="DB20"/>
  <c r="DF20"/>
  <c r="DJ20"/>
  <c r="CY20"/>
  <c r="DC20"/>
  <c r="DG20"/>
  <c r="CZ20"/>
  <c r="DD20"/>
  <c r="DH20"/>
  <c r="T46" i="8"/>
  <c r="T47" s="1"/>
  <c r="AC36" i="10"/>
  <c r="AX57" i="9"/>
  <c r="E58"/>
  <c r="AX57" i="2"/>
  <c r="E58"/>
  <c r="AX58" s="1"/>
  <c r="E58" i="14" s="1"/>
  <c r="E36" i="12"/>
  <c r="E38" i="13"/>
  <c r="E65"/>
  <c r="H34" i="2"/>
  <c r="N34"/>
  <c r="T34"/>
  <c r="Z30" i="9"/>
  <c r="K34" i="2"/>
  <c r="Q34"/>
  <c r="AC26" i="9"/>
  <c r="AC63" s="1"/>
  <c r="Z26"/>
  <c r="Z63" s="1"/>
  <c r="AX8"/>
  <c r="AV8" s="1"/>
  <c r="AL26" i="8"/>
  <c r="AL63" s="1"/>
  <c r="AR26"/>
  <c r="AR63" s="1"/>
  <c r="AX19"/>
  <c r="AV19" s="1"/>
  <c r="AX23"/>
  <c r="AV23" s="1"/>
  <c r="AX12" i="13"/>
  <c r="AV12" s="1"/>
  <c r="AX13" i="10"/>
  <c r="AV13" s="1"/>
  <c r="AR34" i="9"/>
  <c r="AL34"/>
  <c r="AF34"/>
  <c r="T34"/>
  <c r="N34"/>
  <c r="AL34" i="2"/>
  <c r="Z34"/>
  <c r="W26" i="12"/>
  <c r="W63" s="1"/>
  <c r="AX11"/>
  <c r="AV11" s="1"/>
  <c r="AX13"/>
  <c r="AV13" s="1"/>
  <c r="AI26" i="8"/>
  <c r="AI63" s="1"/>
  <c r="AX21"/>
  <c r="AV21" s="1"/>
  <c r="AX10" i="13"/>
  <c r="AV10" s="1"/>
  <c r="AX14"/>
  <c r="AV14" s="1"/>
  <c r="AL54" i="10"/>
  <c r="AL55" s="1"/>
  <c r="AR47" i="9"/>
  <c r="AC47" i="8"/>
  <c r="AO54" i="10"/>
  <c r="AO55" s="1"/>
  <c r="AO61" s="1"/>
  <c r="AI53" i="8"/>
  <c r="AU53"/>
  <c r="Z47"/>
  <c r="AU26" i="13"/>
  <c r="AU63" s="1"/>
  <c r="W54" i="10"/>
  <c r="W55" s="1"/>
  <c r="K60"/>
  <c r="K61" s="1"/>
  <c r="AL30" i="8"/>
  <c r="AL32" s="1"/>
  <c r="AL34" s="1"/>
  <c r="N32" i="13"/>
  <c r="N34" s="1"/>
  <c r="Z54" i="10"/>
  <c r="Z55" s="1"/>
  <c r="K54" i="12"/>
  <c r="K55" s="1"/>
  <c r="V47" i="5"/>
  <c r="W47" s="1"/>
  <c r="X47" s="1"/>
  <c r="Y47" s="1"/>
  <c r="Z47" s="1"/>
  <c r="AA47" s="1"/>
  <c r="AB47" s="1"/>
  <c r="AC47" s="1"/>
  <c r="AD47" s="1"/>
  <c r="AE47" s="1"/>
  <c r="AF47" s="1"/>
  <c r="AG47" s="1"/>
  <c r="AH47" s="1"/>
  <c r="AI47" s="1"/>
  <c r="AJ47" s="1"/>
  <c r="AK47" s="1"/>
  <c r="AL47" s="1"/>
  <c r="AM47" s="1"/>
  <c r="AN47" s="1"/>
  <c r="AO47" s="1"/>
  <c r="AP47" s="1"/>
  <c r="AQ47" s="1"/>
  <c r="AR47" s="1"/>
  <c r="AS47" s="1"/>
  <c r="AT47" s="1"/>
  <c r="AU47" s="1"/>
  <c r="AV47" s="1"/>
  <c r="AW47" s="1"/>
  <c r="AX47" s="1"/>
  <c r="AY47" s="1"/>
  <c r="AZ47" s="1"/>
  <c r="BA47" s="1"/>
  <c r="BB47" s="1"/>
  <c r="BC47" s="1"/>
  <c r="BD47" s="1"/>
  <c r="BE47" s="1"/>
  <c r="BF47" s="1"/>
  <c r="BG47" s="1"/>
  <c r="BH47" s="1"/>
  <c r="BI47" s="1"/>
  <c r="BJ47" s="1"/>
  <c r="BK47" s="1"/>
  <c r="BL47" s="1"/>
  <c r="BM47" s="1"/>
  <c r="BN47" s="1"/>
  <c r="BO47" s="1"/>
  <c r="BP47" s="1"/>
  <c r="BQ47" s="1"/>
  <c r="BR47" s="1"/>
  <c r="BS47" s="1"/>
  <c r="BT47" s="1"/>
  <c r="BU47" s="1"/>
  <c r="BV47" s="1"/>
  <c r="BW47" s="1"/>
  <c r="BX47" s="1"/>
  <c r="BY47" s="1"/>
  <c r="BZ47" s="1"/>
  <c r="CA47" s="1"/>
  <c r="CB47" s="1"/>
  <c r="CC47" s="1"/>
  <c r="CD47" s="1"/>
  <c r="CE47" s="1"/>
  <c r="CF47" s="1"/>
  <c r="CG47" s="1"/>
  <c r="CH47" s="1"/>
  <c r="CI47" s="1"/>
  <c r="CJ47" s="1"/>
  <c r="CK47" s="1"/>
  <c r="CL47" s="1"/>
  <c r="CM47" s="1"/>
  <c r="CN47" s="1"/>
  <c r="CO47" s="1"/>
  <c r="CP47" s="1"/>
  <c r="CQ47" s="1"/>
  <c r="CR47" s="1"/>
  <c r="CS47" s="1"/>
  <c r="CT47" s="1"/>
  <c r="CU47" s="1"/>
  <c r="CV47" s="1"/>
  <c r="CW47" s="1"/>
  <c r="CX47" s="1"/>
  <c r="CY47" s="1"/>
  <c r="CZ47" s="1"/>
  <c r="DA47" s="1"/>
  <c r="DB47" s="1"/>
  <c r="DC47" s="1"/>
  <c r="DD47" s="1"/>
  <c r="DE47" s="1"/>
  <c r="DF47" s="1"/>
  <c r="DG47" s="1"/>
  <c r="DH47" s="1"/>
  <c r="DI47" s="1"/>
  <c r="DJ47" s="1"/>
  <c r="DK47" s="1"/>
  <c r="DL47" s="1"/>
  <c r="DM47" s="1"/>
  <c r="DN47" s="1"/>
  <c r="DO47" s="1"/>
  <c r="DP47" s="1"/>
  <c r="DQ47" s="1"/>
  <c r="DR47" s="1"/>
  <c r="DS47" s="1"/>
  <c r="DT47" s="1"/>
  <c r="DU47" s="1"/>
  <c r="DV47" s="1"/>
  <c r="DW47" s="1"/>
  <c r="DX47" s="1"/>
  <c r="DY47" s="1"/>
  <c r="DZ47" s="1"/>
  <c r="EA47" s="1"/>
  <c r="EB47" s="1"/>
  <c r="EC47" s="1"/>
  <c r="ED47" s="1"/>
  <c r="EE47" s="1"/>
  <c r="EF47" s="1"/>
  <c r="EG47" s="1"/>
  <c r="EH47" s="1"/>
  <c r="EI47" s="1"/>
  <c r="EJ47" s="1"/>
  <c r="EK47" s="1"/>
  <c r="EL47" s="1"/>
  <c r="EM47" s="1"/>
  <c r="EN47" s="1"/>
  <c r="EO47" s="1"/>
  <c r="EP47" s="1"/>
  <c r="EQ47" s="1"/>
  <c r="ER47" s="1"/>
  <c r="ES47" s="1"/>
  <c r="ET47" s="1"/>
  <c r="EU47" s="1"/>
  <c r="EV47" s="1"/>
  <c r="EW47" s="1"/>
  <c r="EX47" s="1"/>
  <c r="EY47" s="1"/>
  <c r="EZ47" s="1"/>
  <c r="FA47" s="1"/>
  <c r="FB47" s="1"/>
  <c r="FC47" s="1"/>
  <c r="FD47" s="1"/>
  <c r="FE47" s="1"/>
  <c r="FF47" s="1"/>
  <c r="FG47" s="1"/>
  <c r="FH47" s="1"/>
  <c r="FI47" s="1"/>
  <c r="FJ47" s="1"/>
  <c r="FK47" s="1"/>
  <c r="FL47" s="1"/>
  <c r="FM47" s="1"/>
  <c r="FN47" s="1"/>
  <c r="FO47" s="1"/>
  <c r="FP47" s="1"/>
  <c r="FQ47" s="1"/>
  <c r="FR47" s="1"/>
  <c r="FS47" s="1"/>
  <c r="FT47" s="1"/>
  <c r="FU47" s="1"/>
  <c r="FV47" s="1"/>
  <c r="FW47" s="1"/>
  <c r="E32" i="9"/>
  <c r="E34" s="1"/>
  <c r="W36" i="2"/>
  <c r="H36" i="9"/>
  <c r="W36"/>
  <c r="AA58" i="8"/>
  <c r="AC58" s="1"/>
  <c r="AC53"/>
  <c r="I59"/>
  <c r="K59" s="1"/>
  <c r="K60" s="1"/>
  <c r="K54"/>
  <c r="F59" i="11"/>
  <c r="H59" s="1"/>
  <c r="H54"/>
  <c r="H55" s="1"/>
  <c r="F59" i="12"/>
  <c r="H59" s="1"/>
  <c r="H60" s="1"/>
  <c r="H54"/>
  <c r="E42" i="9"/>
  <c r="E42" i="11"/>
  <c r="E42" i="10"/>
  <c r="G61" i="12"/>
  <c r="H64"/>
  <c r="W31"/>
  <c r="W30"/>
  <c r="AU30"/>
  <c r="AX8"/>
  <c r="AV8" s="1"/>
  <c r="AU31"/>
  <c r="AX7" i="8"/>
  <c r="AO26"/>
  <c r="AO63" s="1"/>
  <c r="AI26" i="13"/>
  <c r="AI63" s="1"/>
  <c r="AX42" s="1"/>
  <c r="AI30"/>
  <c r="F59"/>
  <c r="H59" s="1"/>
  <c r="H54"/>
  <c r="N59" i="11"/>
  <c r="N60" s="1"/>
  <c r="AX58"/>
  <c r="N60" i="10"/>
  <c r="N61" s="1"/>
  <c r="N65"/>
  <c r="AL26"/>
  <c r="AL63" s="1"/>
  <c r="AL30"/>
  <c r="AL32" s="1"/>
  <c r="K36" i="9"/>
  <c r="X59" i="12"/>
  <c r="Z59" s="1"/>
  <c r="Z54"/>
  <c r="Z55" s="1"/>
  <c r="AD58"/>
  <c r="AF58" s="1"/>
  <c r="AF53"/>
  <c r="N59"/>
  <c r="N60" s="1"/>
  <c r="Z30" i="8"/>
  <c r="Z32" s="1"/>
  <c r="Z26"/>
  <c r="Z63" s="1"/>
  <c r="N60"/>
  <c r="N61" s="1"/>
  <c r="N65"/>
  <c r="AO59"/>
  <c r="AO60" s="1"/>
  <c r="X58"/>
  <c r="Z58" s="1"/>
  <c r="Z53"/>
  <c r="AI59"/>
  <c r="AI60" s="1"/>
  <c r="AR30" i="13"/>
  <c r="AR32" s="1"/>
  <c r="AR34" s="1"/>
  <c r="AR26"/>
  <c r="AR63" s="1"/>
  <c r="J26" i="14"/>
  <c r="AW61" i="9"/>
  <c r="R64" i="12"/>
  <c r="Q64"/>
  <c r="EU13" i="5"/>
  <c r="EV13" s="1"/>
  <c r="EW13" s="1"/>
  <c r="EX13" s="1"/>
  <c r="EY13" s="1"/>
  <c r="EZ13" s="1"/>
  <c r="FA13" s="1"/>
  <c r="FB13" s="1"/>
  <c r="FC13" s="1"/>
  <c r="FD13" s="1"/>
  <c r="FE13" s="1"/>
  <c r="FF13"/>
  <c r="AF46" i="8"/>
  <c r="AX46" s="1"/>
  <c r="AX45"/>
  <c r="K46"/>
  <c r="K47" s="1"/>
  <c r="AO36" i="11"/>
  <c r="AX26" i="10"/>
  <c r="AV7"/>
  <c r="Q36" i="11"/>
  <c r="E58" i="8"/>
  <c r="AX57"/>
  <c r="E59"/>
  <c r="E58" i="10"/>
  <c r="AX58" s="1"/>
  <c r="N58" i="14" s="1"/>
  <c r="AX57" i="10"/>
  <c r="AX10" i="12"/>
  <c r="AV10" s="1"/>
  <c r="AX12"/>
  <c r="AV12" s="1"/>
  <c r="AX14"/>
  <c r="AV14" s="1"/>
  <c r="AF26" i="8"/>
  <c r="AF63" s="1"/>
  <c r="AU34" i="9"/>
  <c r="AO34"/>
  <c r="AI34"/>
  <c r="AC30"/>
  <c r="AC32" s="1"/>
  <c r="AC34" s="1"/>
  <c r="Q34"/>
  <c r="AO34" i="2"/>
  <c r="AC34"/>
  <c r="AC26" i="12"/>
  <c r="AC63" s="1"/>
  <c r="AI26"/>
  <c r="AI63" s="1"/>
  <c r="AX42" s="1"/>
  <c r="AX44" s="1"/>
  <c r="AF26"/>
  <c r="AF63" s="1"/>
  <c r="AX13" i="8"/>
  <c r="AV13" s="1"/>
  <c r="AX17"/>
  <c r="AV17" s="1"/>
  <c r="Z31" i="9"/>
  <c r="AX31" s="1"/>
  <c r="AI54" i="10"/>
  <c r="AI55" s="1"/>
  <c r="AU54"/>
  <c r="AU55" s="1"/>
  <c r="AX46" i="13"/>
  <c r="AR54" i="10"/>
  <c r="AR55" s="1"/>
  <c r="AO53" i="8"/>
  <c r="N64" i="12"/>
  <c r="AI30" i="8"/>
  <c r="AI32" s="1"/>
  <c r="AI34" s="1"/>
  <c r="AU30"/>
  <c r="AU32" s="1"/>
  <c r="AU34" s="1"/>
  <c r="W30" i="10"/>
  <c r="AX58" i="12"/>
  <c r="AF30" i="8"/>
  <c r="AF32" s="1"/>
  <c r="AR30"/>
  <c r="AR32" s="1"/>
  <c r="AR34" s="1"/>
  <c r="AC54" i="10"/>
  <c r="AC55" s="1"/>
  <c r="AI31" i="13"/>
  <c r="AX31" s="1"/>
  <c r="AU32" i="2" l="1"/>
  <c r="AU34" s="1"/>
  <c r="AX30"/>
  <c r="E30" i="14" s="1"/>
  <c r="AF54" i="2"/>
  <c r="AF55"/>
  <c r="AF54" i="9"/>
  <c r="AF55"/>
  <c r="AU54" i="2"/>
  <c r="AU55"/>
  <c r="T54"/>
  <c r="T55"/>
  <c r="Z54"/>
  <c r="Z55"/>
  <c r="AO54"/>
  <c r="AO55"/>
  <c r="Z59" i="13"/>
  <c r="Z60" s="1"/>
  <c r="AX58"/>
  <c r="AI58" i="14" s="1"/>
  <c r="AO54" i="13"/>
  <c r="AO55"/>
  <c r="AF34" i="8"/>
  <c r="E34" i="10"/>
  <c r="E36" s="1"/>
  <c r="E38" s="1"/>
  <c r="E39" s="1"/>
  <c r="Z54" i="13"/>
  <c r="Z55"/>
  <c r="AR34" i="11"/>
  <c r="AR36" s="1"/>
  <c r="E34"/>
  <c r="K34" i="12"/>
  <c r="K36" s="1"/>
  <c r="T34" i="10"/>
  <c r="T36" s="1"/>
  <c r="N32" i="11"/>
  <c r="N34" s="1"/>
  <c r="N36" s="1"/>
  <c r="N38" s="1"/>
  <c r="N39" s="1"/>
  <c r="N61" s="1"/>
  <c r="N66" s="1"/>
  <c r="W58" i="14"/>
  <c r="T58"/>
  <c r="Z54" i="9"/>
  <c r="Z55" s="1"/>
  <c r="AL54" i="13"/>
  <c r="AL55" s="1"/>
  <c r="AR54"/>
  <c r="AR55" s="1"/>
  <c r="AX63" i="9"/>
  <c r="K34" i="11"/>
  <c r="W31" i="14"/>
  <c r="T31"/>
  <c r="AL54" i="9"/>
  <c r="AL55" s="1"/>
  <c r="Q54" i="13"/>
  <c r="Q55" s="1"/>
  <c r="AX53"/>
  <c r="W54"/>
  <c r="W55"/>
  <c r="AC54"/>
  <c r="AC55"/>
  <c r="AR34" i="10"/>
  <c r="AI34" i="2"/>
  <c r="AI36" s="1"/>
  <c r="AX26"/>
  <c r="AW30" s="1"/>
  <c r="J61" i="14"/>
  <c r="AB26"/>
  <c r="Q34" i="12"/>
  <c r="Q36" s="1"/>
  <c r="Q38" s="1"/>
  <c r="Q39" s="1"/>
  <c r="AI32" i="10"/>
  <c r="AI34" s="1"/>
  <c r="AI36" s="1"/>
  <c r="E36" i="11"/>
  <c r="E38" s="1"/>
  <c r="E39" s="1"/>
  <c r="T38" i="10"/>
  <c r="T39" s="1"/>
  <c r="T61" s="1"/>
  <c r="T66" s="1"/>
  <c r="T65"/>
  <c r="AF59"/>
  <c r="AF60" s="1"/>
  <c r="N34" i="12"/>
  <c r="N36" s="1"/>
  <c r="N38" s="1"/>
  <c r="N39" s="1"/>
  <c r="N61" s="1"/>
  <c r="N66" s="1"/>
  <c r="T38" i="13"/>
  <c r="T39" s="1"/>
  <c r="T61" s="1"/>
  <c r="T66" s="1"/>
  <c r="T65"/>
  <c r="AX53" i="10"/>
  <c r="N53" i="14" s="1"/>
  <c r="AR38" i="11"/>
  <c r="AR39" s="1"/>
  <c r="AR61" s="1"/>
  <c r="AR66" s="1"/>
  <c r="AR65"/>
  <c r="AU32" i="13"/>
  <c r="AU63" i="10"/>
  <c r="AU34"/>
  <c r="AU36" s="1"/>
  <c r="AX63"/>
  <c r="Z34" i="8"/>
  <c r="AF67" i="11"/>
  <c r="AL34"/>
  <c r="AL36" s="1"/>
  <c r="AV31" i="10"/>
  <c r="N31" i="14"/>
  <c r="AC34" i="11"/>
  <c r="K54" i="2"/>
  <c r="AX54" s="1"/>
  <c r="AX53"/>
  <c r="Z34" i="10"/>
  <c r="AF34"/>
  <c r="AF36" s="1"/>
  <c r="T54" i="9"/>
  <c r="T55"/>
  <c r="H36" i="8"/>
  <c r="N64"/>
  <c r="O64"/>
  <c r="O64" i="10"/>
  <c r="N64"/>
  <c r="AP64" i="13"/>
  <c r="AO64"/>
  <c r="X64" i="2"/>
  <c r="W64"/>
  <c r="AL34" i="10"/>
  <c r="AI32" i="12"/>
  <c r="AI34" i="11"/>
  <c r="AI36" s="1"/>
  <c r="AL34" i="12"/>
  <c r="AL36" s="1"/>
  <c r="E36" i="8"/>
  <c r="E38" s="1"/>
  <c r="E39" s="1"/>
  <c r="AU36" i="11"/>
  <c r="K36" i="8"/>
  <c r="K36" i="11"/>
  <c r="K38" s="1"/>
  <c r="K39" s="1"/>
  <c r="K34" i="13"/>
  <c r="K36" s="1"/>
  <c r="K38" s="1"/>
  <c r="K39" s="1"/>
  <c r="Q32"/>
  <c r="Q34" s="1"/>
  <c r="Q36" s="1"/>
  <c r="T34" i="11"/>
  <c r="T34" i="8"/>
  <c r="T36" s="1"/>
  <c r="T38" s="1"/>
  <c r="T39" s="1"/>
  <c r="AC54" i="9"/>
  <c r="AC55" s="1"/>
  <c r="AI54"/>
  <c r="AI55" s="1"/>
  <c r="AU54"/>
  <c r="AU55" s="1"/>
  <c r="AO54"/>
  <c r="AO55" s="1"/>
  <c r="W54"/>
  <c r="W55" s="1"/>
  <c r="N65" i="11"/>
  <c r="AI31" i="14"/>
  <c r="AV31" i="13"/>
  <c r="H46" i="14"/>
  <c r="AV46" i="8"/>
  <c r="N66"/>
  <c r="N67" s="1"/>
  <c r="AF36"/>
  <c r="W32" i="10"/>
  <c r="W34" s="1"/>
  <c r="AX30"/>
  <c r="AO54" i="8"/>
  <c r="AO55" s="1"/>
  <c r="AC36" i="9"/>
  <c r="AO36"/>
  <c r="E65" i="8"/>
  <c r="AX58"/>
  <c r="H58" i="14" s="1"/>
  <c r="Q38" i="11"/>
  <c r="Q65"/>
  <c r="U64" i="12"/>
  <c r="T64"/>
  <c r="T67" s="1"/>
  <c r="Z36" i="8"/>
  <c r="AF54" i="12"/>
  <c r="AF55" s="1"/>
  <c r="AL36" i="10"/>
  <c r="H55" i="13"/>
  <c r="AX54"/>
  <c r="E44" i="11"/>
  <c r="AX42"/>
  <c r="AX44" s="1"/>
  <c r="H55" i="12"/>
  <c r="K55" i="8"/>
  <c r="AC54"/>
  <c r="AC55" s="1"/>
  <c r="W38" i="9"/>
  <c r="W39" s="1"/>
  <c r="W65"/>
  <c r="H38"/>
  <c r="H39" s="1"/>
  <c r="H61" s="1"/>
  <c r="H65"/>
  <c r="W38" i="2"/>
  <c r="W39" s="1"/>
  <c r="W61" s="1"/>
  <c r="W65"/>
  <c r="AL36" i="8"/>
  <c r="AU54"/>
  <c r="AU55" s="1"/>
  <c r="AO66" i="10"/>
  <c r="Z36" i="2"/>
  <c r="AL36"/>
  <c r="N36" i="9"/>
  <c r="AF36"/>
  <c r="AR36"/>
  <c r="Q36" i="2"/>
  <c r="N36"/>
  <c r="E39" i="13"/>
  <c r="E61" s="1"/>
  <c r="E57" i="14"/>
  <c r="AX58" i="9"/>
  <c r="K58" i="14" s="1"/>
  <c r="E59" i="9"/>
  <c r="DV20" i="5"/>
  <c r="DK20"/>
  <c r="DL20" s="1"/>
  <c r="DM20" s="1"/>
  <c r="DN20" s="1"/>
  <c r="DO20" s="1"/>
  <c r="DP20" s="1"/>
  <c r="DQ20" s="1"/>
  <c r="DR20" s="1"/>
  <c r="DS20" s="1"/>
  <c r="DT20" s="1"/>
  <c r="DU20" s="1"/>
  <c r="W32" i="13"/>
  <c r="W34" s="1"/>
  <c r="AX30"/>
  <c r="T54" i="8"/>
  <c r="T55" s="1"/>
  <c r="AF54"/>
  <c r="AF55" s="1"/>
  <c r="AO36" i="12"/>
  <c r="Q59"/>
  <c r="Q60" s="1"/>
  <c r="AO59"/>
  <c r="AO60" s="1"/>
  <c r="AV31" i="11"/>
  <c r="Q31" i="14"/>
  <c r="H32" i="12"/>
  <c r="H34" s="1"/>
  <c r="AX30"/>
  <c r="E36" i="2"/>
  <c r="Q65" i="10"/>
  <c r="Q60"/>
  <c r="W59" i="11"/>
  <c r="AX59" s="1"/>
  <c r="K65" i="13"/>
  <c r="K60"/>
  <c r="AV8"/>
  <c r="AX26"/>
  <c r="W32" i="8"/>
  <c r="W34" s="1"/>
  <c r="AX30"/>
  <c r="H45" i="12"/>
  <c r="AV7" i="11"/>
  <c r="AX26"/>
  <c r="AR59" i="8"/>
  <c r="AR60" s="1"/>
  <c r="Q59"/>
  <c r="Q65" s="1"/>
  <c r="E54" i="14"/>
  <c r="AX53" i="9"/>
  <c r="E54"/>
  <c r="AX26" i="12"/>
  <c r="AV7"/>
  <c r="AI32" i="13"/>
  <c r="AI34" s="1"/>
  <c r="AU32" i="12"/>
  <c r="AU34" s="1"/>
  <c r="AX31"/>
  <c r="AX30" i="9"/>
  <c r="Z32"/>
  <c r="Z34" s="1"/>
  <c r="E59" i="2"/>
  <c r="AF34" i="13"/>
  <c r="AO34"/>
  <c r="AC34" i="8"/>
  <c r="Z32" i="13"/>
  <c r="Z34" s="1"/>
  <c r="AC32" i="12"/>
  <c r="AC34" s="1"/>
  <c r="AX26" i="9"/>
  <c r="AF34" i="12"/>
  <c r="AL34" i="13"/>
  <c r="AF47" i="8"/>
  <c r="AI36"/>
  <c r="AI46" i="14"/>
  <c r="K31"/>
  <c r="AV31" i="9"/>
  <c r="AU36" i="2"/>
  <c r="N26" i="14"/>
  <c r="N63" s="1"/>
  <c r="AW30" i="10"/>
  <c r="AO38" i="11"/>
  <c r="AO39" s="1"/>
  <c r="AO61" s="1"/>
  <c r="AO65"/>
  <c r="AR36" i="13"/>
  <c r="Z59" i="8"/>
  <c r="Z60" s="1"/>
  <c r="AR36"/>
  <c r="Z58" i="14"/>
  <c r="AC58" s="1"/>
  <c r="AU36" i="8"/>
  <c r="AC36" i="2"/>
  <c r="AO36"/>
  <c r="Q36" i="9"/>
  <c r="AI36"/>
  <c r="AU36"/>
  <c r="N57" i="14"/>
  <c r="C21" i="18"/>
  <c r="E25" s="1"/>
  <c r="H57" i="14"/>
  <c r="H45"/>
  <c r="AV45" i="8"/>
  <c r="AX47"/>
  <c r="FG13" i="5"/>
  <c r="FH13" s="1"/>
  <c r="FI13" s="1"/>
  <c r="FJ13" s="1"/>
  <c r="FK13" s="1"/>
  <c r="FL13" s="1"/>
  <c r="FM13" s="1"/>
  <c r="FN13" s="1"/>
  <c r="FO13" s="1"/>
  <c r="FP13" s="1"/>
  <c r="FQ13" s="1"/>
  <c r="FR13"/>
  <c r="FS13" s="1"/>
  <c r="FT13" s="1"/>
  <c r="FU13" s="1"/>
  <c r="FV13" s="1"/>
  <c r="FW13" s="1"/>
  <c r="Z54" i="8"/>
  <c r="Z55" s="1"/>
  <c r="AF59" i="12"/>
  <c r="AF60" s="1"/>
  <c r="Z65"/>
  <c r="Z60"/>
  <c r="Z61" s="1"/>
  <c r="K38" i="9"/>
  <c r="K39" s="1"/>
  <c r="K61" s="1"/>
  <c r="K65"/>
  <c r="N66" i="10"/>
  <c r="N67" s="1"/>
  <c r="AX60" i="11"/>
  <c r="Q58" i="14"/>
  <c r="H60" i="13"/>
  <c r="H65"/>
  <c r="AI42" i="14"/>
  <c r="AI44" s="1"/>
  <c r="AX44" i="13"/>
  <c r="AV7" i="8"/>
  <c r="AX26"/>
  <c r="E44" i="10"/>
  <c r="E45" s="1"/>
  <c r="AX45" s="1"/>
  <c r="E44" i="9"/>
  <c r="AX42"/>
  <c r="AX44" s="1"/>
  <c r="H60" i="11"/>
  <c r="H61" s="1"/>
  <c r="H65"/>
  <c r="E52"/>
  <c r="AX50"/>
  <c r="AC59" i="8"/>
  <c r="AC60" s="1"/>
  <c r="E36" i="9"/>
  <c r="N36" i="13"/>
  <c r="K66" i="10"/>
  <c r="K67" s="1"/>
  <c r="AI54" i="8"/>
  <c r="AI55" s="1"/>
  <c r="AX31"/>
  <c r="E31" i="14"/>
  <c r="AV31" i="2"/>
  <c r="AF36"/>
  <c r="AR36"/>
  <c r="T36" i="9"/>
  <c r="AL36"/>
  <c r="K36" i="2"/>
  <c r="T36"/>
  <c r="H36"/>
  <c r="E38" i="12"/>
  <c r="E65"/>
  <c r="K57" i="14"/>
  <c r="AC65" i="10"/>
  <c r="AC38"/>
  <c r="AC39" s="1"/>
  <c r="AC61" s="1"/>
  <c r="AV58" i="2"/>
  <c r="E47" i="14"/>
  <c r="K60" i="11"/>
  <c r="K65"/>
  <c r="T59" i="8"/>
  <c r="T65" s="1"/>
  <c r="AF59"/>
  <c r="AF60" s="1"/>
  <c r="Q54" i="12"/>
  <c r="Q65"/>
  <c r="AX53"/>
  <c r="AO54"/>
  <c r="AO55" s="1"/>
  <c r="W32" i="11"/>
  <c r="W34" s="1"/>
  <c r="AX30"/>
  <c r="H63" i="12"/>
  <c r="AX63" s="1"/>
  <c r="F2"/>
  <c r="AR65"/>
  <c r="AR60"/>
  <c r="AR61" s="1"/>
  <c r="AX32" i="2"/>
  <c r="Z36" i="10"/>
  <c r="AR36"/>
  <c r="Q55"/>
  <c r="Q61" s="1"/>
  <c r="AX54"/>
  <c r="W54" i="11"/>
  <c r="W55" s="1"/>
  <c r="AR54" i="8"/>
  <c r="AR55" s="1"/>
  <c r="Q54"/>
  <c r="AX53"/>
  <c r="Q55"/>
  <c r="E59" i="10"/>
  <c r="E60" i="8"/>
  <c r="N65" i="12"/>
  <c r="W32"/>
  <c r="W34" s="1"/>
  <c r="AX59" i="13"/>
  <c r="AX63"/>
  <c r="K61"/>
  <c r="AU34"/>
  <c r="AX63" i="8"/>
  <c r="AI34" i="12"/>
  <c r="AX59"/>
  <c r="AO34" i="8"/>
  <c r="AC32" i="13"/>
  <c r="AC34" s="1"/>
  <c r="AV30" i="2" l="1"/>
  <c r="C30" i="14" s="1"/>
  <c r="E26"/>
  <c r="K61" i="11"/>
  <c r="K38" i="12"/>
  <c r="K39" s="1"/>
  <c r="K61" s="1"/>
  <c r="K66" s="1"/>
  <c r="K67" s="1"/>
  <c r="K65"/>
  <c r="T67" i="13"/>
  <c r="T30" i="14"/>
  <c r="T32" s="1"/>
  <c r="W30"/>
  <c r="W32" s="1"/>
  <c r="W34" s="1"/>
  <c r="W26"/>
  <c r="W63" s="1"/>
  <c r="T26"/>
  <c r="T63" s="1"/>
  <c r="AI53"/>
  <c r="AV53" i="13"/>
  <c r="AG53" i="14" s="1"/>
  <c r="C21" i="21"/>
  <c r="E25" s="1"/>
  <c r="T59" i="14"/>
  <c r="W59"/>
  <c r="W60" s="1"/>
  <c r="T60"/>
  <c r="AX34" i="2"/>
  <c r="E32" i="14"/>
  <c r="E63"/>
  <c r="K55" i="2"/>
  <c r="AI38" i="10"/>
  <c r="AI39" s="1"/>
  <c r="AI61" s="1"/>
  <c r="AI66" s="1"/>
  <c r="AI65"/>
  <c r="N67" i="12"/>
  <c r="AR67" i="11"/>
  <c r="AU38" i="10"/>
  <c r="AU39" s="1"/>
  <c r="AU61" s="1"/>
  <c r="AU66" s="1"/>
  <c r="AU65"/>
  <c r="AL65" i="11"/>
  <c r="AL38"/>
  <c r="AL39" s="1"/>
  <c r="AL61" s="1"/>
  <c r="AL66" s="1"/>
  <c r="AL67" s="1"/>
  <c r="AC36"/>
  <c r="E53" i="14"/>
  <c r="E55" s="1"/>
  <c r="C21" i="15"/>
  <c r="E25" s="1"/>
  <c r="AX55" i="2"/>
  <c r="AF38" i="10"/>
  <c r="AF39" s="1"/>
  <c r="AF61" s="1"/>
  <c r="AF66" s="1"/>
  <c r="AF65"/>
  <c r="T36" i="11"/>
  <c r="AU65"/>
  <c r="AU38"/>
  <c r="AU39" s="1"/>
  <c r="AI65"/>
  <c r="AI38"/>
  <c r="AI39" s="1"/>
  <c r="AI61" s="1"/>
  <c r="AI66" s="1"/>
  <c r="AI67" s="1"/>
  <c r="Z64" i="2"/>
  <c r="AA64"/>
  <c r="AS64" i="13"/>
  <c r="AU64" s="1"/>
  <c r="AR64"/>
  <c r="R64" i="10"/>
  <c r="Q64"/>
  <c r="H38" i="8"/>
  <c r="H39" s="1"/>
  <c r="H61" s="1"/>
  <c r="H66" s="1"/>
  <c r="H65"/>
  <c r="W60" i="11"/>
  <c r="Q65" i="13"/>
  <c r="Q38"/>
  <c r="Q39" s="1"/>
  <c r="Q61" s="1"/>
  <c r="Q66" s="1"/>
  <c r="K38" i="8"/>
  <c r="K39" s="1"/>
  <c r="K65"/>
  <c r="AL38" i="12"/>
  <c r="AL39" s="1"/>
  <c r="AL61" s="1"/>
  <c r="AL66" s="1"/>
  <c r="AL65"/>
  <c r="R64" i="8"/>
  <c r="Q64"/>
  <c r="E61"/>
  <c r="K61"/>
  <c r="AX64" i="13"/>
  <c r="N67" i="11"/>
  <c r="AX54" i="12"/>
  <c r="AV54" s="1"/>
  <c r="W61" i="9"/>
  <c r="W66" s="1"/>
  <c r="W67" s="1"/>
  <c r="AX54" i="8"/>
  <c r="AV54" s="1"/>
  <c r="Q55" i="12"/>
  <c r="AR66"/>
  <c r="K66" i="11"/>
  <c r="K67" s="1"/>
  <c r="H66"/>
  <c r="H67" s="1"/>
  <c r="Z66" i="12"/>
  <c r="AC36" i="13"/>
  <c r="AI36" i="12"/>
  <c r="AU36" i="13"/>
  <c r="AX59" i="10"/>
  <c r="E60"/>
  <c r="Q66"/>
  <c r="Q67" s="1"/>
  <c r="AR38"/>
  <c r="AR39" s="1"/>
  <c r="AR61" s="1"/>
  <c r="AR65"/>
  <c r="Z38"/>
  <c r="Z39" s="1"/>
  <c r="Z61" s="1"/>
  <c r="Z65"/>
  <c r="AV30" i="11"/>
  <c r="AX32"/>
  <c r="AX34" s="1"/>
  <c r="Q30" i="14"/>
  <c r="Q32" s="1"/>
  <c r="Z53"/>
  <c r="AC53" s="1"/>
  <c r="C21" i="20"/>
  <c r="E25" s="1"/>
  <c r="AC66" i="10"/>
  <c r="E39" i="12"/>
  <c r="E61" s="1"/>
  <c r="E66" s="1"/>
  <c r="H38" i="2"/>
  <c r="H39" s="1"/>
  <c r="H61" s="1"/>
  <c r="H65"/>
  <c r="T38"/>
  <c r="T39" s="1"/>
  <c r="T61" s="1"/>
  <c r="T65"/>
  <c r="K38"/>
  <c r="K39" s="1"/>
  <c r="K61" s="1"/>
  <c r="K65"/>
  <c r="AL38" i="9"/>
  <c r="AL39" s="1"/>
  <c r="AL61" s="1"/>
  <c r="AL65"/>
  <c r="T38"/>
  <c r="T39" s="1"/>
  <c r="T61" s="1"/>
  <c r="T65"/>
  <c r="AR38" i="2"/>
  <c r="AR39" s="1"/>
  <c r="AR61" s="1"/>
  <c r="AR65"/>
  <c r="AF38"/>
  <c r="AF39" s="1"/>
  <c r="AF61" s="1"/>
  <c r="AF65"/>
  <c r="Q50" i="14"/>
  <c r="Q52" s="1"/>
  <c r="AX52" i="11"/>
  <c r="H26" i="14"/>
  <c r="H63" s="1"/>
  <c r="AW30" i="8"/>
  <c r="H47" i="14"/>
  <c r="AR65" i="13"/>
  <c r="AR38"/>
  <c r="AR39" s="1"/>
  <c r="AR61" s="1"/>
  <c r="AF36" i="12"/>
  <c r="K26" i="14"/>
  <c r="K63" s="1"/>
  <c r="AW30" i="9"/>
  <c r="Z36" i="13"/>
  <c r="AC36" i="8"/>
  <c r="AF36" i="13"/>
  <c r="AX59" i="2"/>
  <c r="E60"/>
  <c r="K30" i="14"/>
  <c r="K32" s="1"/>
  <c r="AX32" i="9"/>
  <c r="AX34" s="1"/>
  <c r="AV30"/>
  <c r="I30" i="14" s="1"/>
  <c r="AU36" i="12"/>
  <c r="Z26" i="14"/>
  <c r="Z63" s="1"/>
  <c r="AW30" i="12"/>
  <c r="K53" i="14"/>
  <c r="C21" i="17"/>
  <c r="E25" s="1"/>
  <c r="H46" i="12"/>
  <c r="W36" i="8"/>
  <c r="Q59" i="14"/>
  <c r="AV59" i="11"/>
  <c r="E38" i="2"/>
  <c r="E65"/>
  <c r="AX36"/>
  <c r="H36" i="12"/>
  <c r="AO38"/>
  <c r="AO39" s="1"/>
  <c r="AO61" s="1"/>
  <c r="AO65"/>
  <c r="W36" i="13"/>
  <c r="EH20" i="5"/>
  <c r="DW20"/>
  <c r="DX20" s="1"/>
  <c r="DY20" s="1"/>
  <c r="DZ20" s="1"/>
  <c r="EA20" s="1"/>
  <c r="EB20" s="1"/>
  <c r="EC20" s="1"/>
  <c r="ED20" s="1"/>
  <c r="EE20" s="1"/>
  <c r="EF20" s="1"/>
  <c r="EG20" s="1"/>
  <c r="N38" i="2"/>
  <c r="N39" s="1"/>
  <c r="N61" s="1"/>
  <c r="N65"/>
  <c r="Q38"/>
  <c r="Q39" s="1"/>
  <c r="Q61" s="1"/>
  <c r="Q65"/>
  <c r="AR38" i="9"/>
  <c r="AR39" s="1"/>
  <c r="AR61" s="1"/>
  <c r="AR65"/>
  <c r="AF38"/>
  <c r="AF39" s="1"/>
  <c r="AF61" s="1"/>
  <c r="AF65"/>
  <c r="N38"/>
  <c r="N39" s="1"/>
  <c r="N61" s="1"/>
  <c r="N65"/>
  <c r="AL38" i="2"/>
  <c r="AL39" s="1"/>
  <c r="AL61" s="1"/>
  <c r="AL65"/>
  <c r="Z38"/>
  <c r="Z39" s="1"/>
  <c r="Z61" s="1"/>
  <c r="Z65"/>
  <c r="AL38" i="8"/>
  <c r="AL39" s="1"/>
  <c r="AL61" s="1"/>
  <c r="AL65"/>
  <c r="W66" i="2"/>
  <c r="W67" s="1"/>
  <c r="H66" i="9"/>
  <c r="H67" s="1"/>
  <c r="K66" i="8"/>
  <c r="K67" s="1"/>
  <c r="E45" i="11"/>
  <c r="AL38" i="10"/>
  <c r="AL39" s="1"/>
  <c r="AL61" s="1"/>
  <c r="AL65"/>
  <c r="X64" i="12"/>
  <c r="W64"/>
  <c r="N30" i="14"/>
  <c r="N32" s="1"/>
  <c r="N34" s="1"/>
  <c r="AX32" i="10"/>
  <c r="AX34" s="1"/>
  <c r="AV30"/>
  <c r="Q61" i="12"/>
  <c r="Q60" i="8"/>
  <c r="Q61" s="1"/>
  <c r="H61" i="13"/>
  <c r="AO36" i="8"/>
  <c r="Z59" i="14"/>
  <c r="AC59" s="1"/>
  <c r="AV59" i="12"/>
  <c r="K66" i="13"/>
  <c r="K67" s="1"/>
  <c r="AI59" i="14"/>
  <c r="AI60" s="1"/>
  <c r="AV59" i="13"/>
  <c r="AX60"/>
  <c r="W36" i="12"/>
  <c r="E66" i="8"/>
  <c r="E67" s="1"/>
  <c r="H53" i="14"/>
  <c r="C21" i="16"/>
  <c r="E25" s="1"/>
  <c r="AX55" i="8"/>
  <c r="AX55" i="10"/>
  <c r="N54" i="14"/>
  <c r="AV54" i="10"/>
  <c r="W36" i="11"/>
  <c r="H31" i="14"/>
  <c r="AV31" i="8"/>
  <c r="N38" i="13"/>
  <c r="N65"/>
  <c r="E38" i="9"/>
  <c r="E53" i="11"/>
  <c r="E45" i="9"/>
  <c r="K66"/>
  <c r="K67" s="1"/>
  <c r="AV53" i="8"/>
  <c r="AV58"/>
  <c r="AU38" i="9"/>
  <c r="AU39" s="1"/>
  <c r="AU61" s="1"/>
  <c r="AU65"/>
  <c r="AI38"/>
  <c r="AI39" s="1"/>
  <c r="AI61" s="1"/>
  <c r="AI65"/>
  <c r="Q38"/>
  <c r="Q39" s="1"/>
  <c r="Q61" s="1"/>
  <c r="Q65"/>
  <c r="AO38" i="2"/>
  <c r="AO39" s="1"/>
  <c r="AO61" s="1"/>
  <c r="AO65"/>
  <c r="AC38"/>
  <c r="AC39" s="1"/>
  <c r="AC61" s="1"/>
  <c r="AC65"/>
  <c r="AU38" i="8"/>
  <c r="AU39" s="1"/>
  <c r="AU61" s="1"/>
  <c r="AU65"/>
  <c r="AR38"/>
  <c r="AR39" s="1"/>
  <c r="AR61" s="1"/>
  <c r="AR65"/>
  <c r="AO66" i="11"/>
  <c r="AO67" s="1"/>
  <c r="AU38" i="2"/>
  <c r="AU39" s="1"/>
  <c r="AU61" s="1"/>
  <c r="AU65"/>
  <c r="AI38"/>
  <c r="AI39" s="1"/>
  <c r="AI61" s="1"/>
  <c r="AI65"/>
  <c r="AI38" i="8"/>
  <c r="AI39" s="1"/>
  <c r="AI61" s="1"/>
  <c r="AI65"/>
  <c r="AL36" i="13"/>
  <c r="AC36" i="12"/>
  <c r="AO36" i="13"/>
  <c r="Z36" i="9"/>
  <c r="AX36" s="1"/>
  <c r="AV31" i="12"/>
  <c r="Z31" i="14"/>
  <c r="AC31" s="1"/>
  <c r="AI36" i="13"/>
  <c r="AX54" i="9"/>
  <c r="E55"/>
  <c r="Q26" i="14"/>
  <c r="Q63" s="1"/>
  <c r="AW30" i="11"/>
  <c r="H30" i="14"/>
  <c r="H32" s="1"/>
  <c r="H34" s="1"/>
  <c r="AX32" i="8"/>
  <c r="AX34" s="1"/>
  <c r="AV30"/>
  <c r="F30" i="14" s="1"/>
  <c r="AI26"/>
  <c r="AI63" s="1"/>
  <c r="AW30" i="13"/>
  <c r="AV30" i="12"/>
  <c r="X30" i="14" s="1"/>
  <c r="AX32" i="12"/>
  <c r="AX34" s="1"/>
  <c r="Z30" i="14"/>
  <c r="AI30"/>
  <c r="AI32" s="1"/>
  <c r="AI34" s="1"/>
  <c r="AX32" i="13"/>
  <c r="AX34" s="1"/>
  <c r="AV30"/>
  <c r="AG30" i="14" s="1"/>
  <c r="AX59" i="9"/>
  <c r="E60"/>
  <c r="E66" i="13"/>
  <c r="E67" s="1"/>
  <c r="AX55"/>
  <c r="AI54" i="14"/>
  <c r="AI55" s="1"/>
  <c r="AV54" i="13"/>
  <c r="AG54" i="14" s="1"/>
  <c r="Z65" i="8"/>
  <c r="Z38"/>
  <c r="Z39" s="1"/>
  <c r="Z61" s="1"/>
  <c r="Q39" i="11"/>
  <c r="Q61" s="1"/>
  <c r="AO38" i="9"/>
  <c r="AO39" s="1"/>
  <c r="AO61" s="1"/>
  <c r="AO65"/>
  <c r="AC38"/>
  <c r="AC39" s="1"/>
  <c r="AC61" s="1"/>
  <c r="AC65"/>
  <c r="W36" i="10"/>
  <c r="AF38" i="8"/>
  <c r="AF39" s="1"/>
  <c r="AF61" s="1"/>
  <c r="AF65"/>
  <c r="T60"/>
  <c r="T61" s="1"/>
  <c r="AX60" i="12"/>
  <c r="AX59" i="8"/>
  <c r="AU61" i="11" l="1"/>
  <c r="AU66" s="1"/>
  <c r="T34" i="14"/>
  <c r="W36"/>
  <c r="L30"/>
  <c r="R30"/>
  <c r="U30"/>
  <c r="O30"/>
  <c r="AC30"/>
  <c r="AC26"/>
  <c r="AC63"/>
  <c r="E34"/>
  <c r="AX55" i="12"/>
  <c r="K34" i="14"/>
  <c r="Z32"/>
  <c r="Z34" s="1"/>
  <c r="Z36" s="1"/>
  <c r="AC38" i="11"/>
  <c r="AC39" s="1"/>
  <c r="AC61" s="1"/>
  <c r="AC66" s="1"/>
  <c r="AC65"/>
  <c r="U64" i="10"/>
  <c r="T64"/>
  <c r="T67" s="1"/>
  <c r="T65" i="11"/>
  <c r="T38"/>
  <c r="T39" s="1"/>
  <c r="T61" s="1"/>
  <c r="T66" s="1"/>
  <c r="T67" s="1"/>
  <c r="Z54" i="14"/>
  <c r="Q67" i="13"/>
  <c r="H67" i="8"/>
  <c r="U64"/>
  <c r="T64"/>
  <c r="AC64" i="2"/>
  <c r="AD64"/>
  <c r="H54" i="14"/>
  <c r="H55" s="1"/>
  <c r="Q66" i="8"/>
  <c r="Q67" s="1"/>
  <c r="AF66"/>
  <c r="H59" i="14"/>
  <c r="AV59" i="8"/>
  <c r="AX60"/>
  <c r="Q66" i="11"/>
  <c r="Q67" s="1"/>
  <c r="Z66" i="8"/>
  <c r="K59" i="14"/>
  <c r="AV59" i="9"/>
  <c r="AX60"/>
  <c r="E46" i="10"/>
  <c r="E65"/>
  <c r="E39" i="9"/>
  <c r="AO38" i="8"/>
  <c r="AO39" s="1"/>
  <c r="AO61" s="1"/>
  <c r="AO65"/>
  <c r="H66" i="13"/>
  <c r="H67" s="1"/>
  <c r="Q66" i="12"/>
  <c r="Q67" s="1"/>
  <c r="AX38" i="2"/>
  <c r="E39"/>
  <c r="E61" s="1"/>
  <c r="W65" i="8"/>
  <c r="W38"/>
  <c r="AX36"/>
  <c r="AX46" i="12"/>
  <c r="H47"/>
  <c r="AU38"/>
  <c r="AU39" s="1"/>
  <c r="AU61" s="1"/>
  <c r="AU65"/>
  <c r="AR66" i="13"/>
  <c r="AR67" s="1"/>
  <c r="E67" i="12"/>
  <c r="Z66" i="10"/>
  <c r="AR66"/>
  <c r="N59" i="14"/>
  <c r="AV59" i="10"/>
  <c r="AX60"/>
  <c r="AU38" i="13"/>
  <c r="AU39" s="1"/>
  <c r="AU61" s="1"/>
  <c r="AU65"/>
  <c r="AI38" i="12"/>
  <c r="AI39" s="1"/>
  <c r="AI61" s="1"/>
  <c r="AI65"/>
  <c r="AC38" i="13"/>
  <c r="AC39" s="1"/>
  <c r="AC61" s="1"/>
  <c r="AC65"/>
  <c r="Z60" i="14"/>
  <c r="AC60" s="1"/>
  <c r="Q34"/>
  <c r="T66" i="8"/>
  <c r="T67" s="1"/>
  <c r="W65" i="10"/>
  <c r="W38"/>
  <c r="AX36"/>
  <c r="AC66" i="9"/>
  <c r="AC67" s="1"/>
  <c r="AO66"/>
  <c r="AO67" s="1"/>
  <c r="AI36" i="14"/>
  <c r="H36"/>
  <c r="H65" s="1"/>
  <c r="K54"/>
  <c r="AV54" i="9"/>
  <c r="AX55"/>
  <c r="AI38" i="13"/>
  <c r="AI39" s="1"/>
  <c r="AI61" s="1"/>
  <c r="AI65"/>
  <c r="Z38" i="9"/>
  <c r="Z39" s="1"/>
  <c r="Z61" s="1"/>
  <c r="Z65"/>
  <c r="AO38" i="13"/>
  <c r="AO39" s="1"/>
  <c r="AO61" s="1"/>
  <c r="AO65"/>
  <c r="AC65" i="12"/>
  <c r="AC38"/>
  <c r="AC39" s="1"/>
  <c r="AC61" s="1"/>
  <c r="AL38" i="13"/>
  <c r="AL39" s="1"/>
  <c r="AL61" s="1"/>
  <c r="AL65"/>
  <c r="AI66" i="8"/>
  <c r="AI66" i="2"/>
  <c r="AU66"/>
  <c r="AR66" i="8"/>
  <c r="AU66"/>
  <c r="AC66" i="2"/>
  <c r="AC67" s="1"/>
  <c r="AO66"/>
  <c r="Q66" i="9"/>
  <c r="Q67" s="1"/>
  <c r="AI66"/>
  <c r="AI67" s="1"/>
  <c r="AU66"/>
  <c r="AU67" s="1"/>
  <c r="E46"/>
  <c r="AX46" s="1"/>
  <c r="AX45"/>
  <c r="E54" i="11"/>
  <c r="AX54" s="1"/>
  <c r="AX53"/>
  <c r="N39" i="13"/>
  <c r="N61" s="1"/>
  <c r="W38" i="11"/>
  <c r="W65"/>
  <c r="AX36"/>
  <c r="N55" i="14"/>
  <c r="W38" i="12"/>
  <c r="W39" s="1"/>
  <c r="W61" s="1"/>
  <c r="W65"/>
  <c r="N36" i="14"/>
  <c r="AA64" i="12"/>
  <c r="Z64"/>
  <c r="Z67" s="1"/>
  <c r="AL66" i="10"/>
  <c r="E46" i="11"/>
  <c r="AX46" s="1"/>
  <c r="E65"/>
  <c r="AX45"/>
  <c r="AL66" i="8"/>
  <c r="Z66" i="2"/>
  <c r="Z67" s="1"/>
  <c r="AL66"/>
  <c r="N66" i="9"/>
  <c r="N67" s="1"/>
  <c r="AF66"/>
  <c r="AF67" s="1"/>
  <c r="AR66"/>
  <c r="AR67" s="1"/>
  <c r="Q66" i="2"/>
  <c r="Q67" s="1"/>
  <c r="N66"/>
  <c r="N67" s="1"/>
  <c r="ET20" i="5"/>
  <c r="EI20"/>
  <c r="EJ20" s="1"/>
  <c r="EK20" s="1"/>
  <c r="EL20" s="1"/>
  <c r="EM20" s="1"/>
  <c r="EN20" s="1"/>
  <c r="EO20" s="1"/>
  <c r="EP20" s="1"/>
  <c r="EQ20" s="1"/>
  <c r="ER20" s="1"/>
  <c r="ES20" s="1"/>
  <c r="W38" i="13"/>
  <c r="W39" s="1"/>
  <c r="W61" s="1"/>
  <c r="W65"/>
  <c r="AO66" i="12"/>
  <c r="H38"/>
  <c r="H65"/>
  <c r="AX36"/>
  <c r="K36" i="14"/>
  <c r="E59"/>
  <c r="AX60" i="2"/>
  <c r="AF38" i="13"/>
  <c r="AF39" s="1"/>
  <c r="AF61" s="1"/>
  <c r="AF65"/>
  <c r="AC65" i="8"/>
  <c r="AC38"/>
  <c r="AC39" s="1"/>
  <c r="AC61" s="1"/>
  <c r="Z38" i="13"/>
  <c r="Z39" s="1"/>
  <c r="Z61" s="1"/>
  <c r="Z65"/>
  <c r="AF38" i="12"/>
  <c r="AF39" s="1"/>
  <c r="AF61" s="1"/>
  <c r="AF65"/>
  <c r="AF66" i="2"/>
  <c r="AR66"/>
  <c r="T66" i="9"/>
  <c r="T67" s="1"/>
  <c r="AL66"/>
  <c r="AL67" s="1"/>
  <c r="K66" i="2"/>
  <c r="K67" s="1"/>
  <c r="T66"/>
  <c r="T67" s="1"/>
  <c r="H66"/>
  <c r="H67" s="1"/>
  <c r="E65" i="9"/>
  <c r="AX65" s="1"/>
  <c r="AX36" i="13"/>
  <c r="AX65" i="2"/>
  <c r="Q60" i="14"/>
  <c r="W54" l="1"/>
  <c r="T54"/>
  <c r="T36"/>
  <c r="AU67" i="11"/>
  <c r="T45" i="14"/>
  <c r="W45"/>
  <c r="W46"/>
  <c r="T46"/>
  <c r="T53"/>
  <c r="T55" s="1"/>
  <c r="W53"/>
  <c r="W55" s="1"/>
  <c r="Z55"/>
  <c r="AC55" s="1"/>
  <c r="AC54"/>
  <c r="AC32"/>
  <c r="AC34"/>
  <c r="E36"/>
  <c r="AC67" i="11"/>
  <c r="AG64" i="2"/>
  <c r="AF64"/>
  <c r="AF67" s="1"/>
  <c r="X64" i="10"/>
  <c r="W64"/>
  <c r="W64" i="8"/>
  <c r="X64"/>
  <c r="AX65" i="11"/>
  <c r="AX65" i="13"/>
  <c r="AC66" i="8"/>
  <c r="E60" i="14"/>
  <c r="AV45" i="11"/>
  <c r="Q45" i="14"/>
  <c r="AX47" i="11"/>
  <c r="Q46" i="14"/>
  <c r="AV46" i="11"/>
  <c r="AD64" i="12"/>
  <c r="AC64"/>
  <c r="W66"/>
  <c r="W67" s="1"/>
  <c r="N66" i="13"/>
  <c r="N67" s="1"/>
  <c r="C21" i="19"/>
  <c r="E25" s="1"/>
  <c r="Q53" i="14"/>
  <c r="K45"/>
  <c r="AV45" i="9"/>
  <c r="AX47"/>
  <c r="AC66" i="12"/>
  <c r="AC67" s="1"/>
  <c r="AX38" i="10"/>
  <c r="W39"/>
  <c r="W61" s="1"/>
  <c r="N60" i="14"/>
  <c r="AU66" i="12"/>
  <c r="Z46" i="14"/>
  <c r="AX38" i="8"/>
  <c r="W39"/>
  <c r="W61" s="1"/>
  <c r="E66" i="2"/>
  <c r="AX66" s="1"/>
  <c r="C11" i="15" s="1"/>
  <c r="N45" i="14"/>
  <c r="N65" s="1"/>
  <c r="AX46" i="10"/>
  <c r="E47"/>
  <c r="E61" s="1"/>
  <c r="H60" i="14"/>
  <c r="K65"/>
  <c r="AX65" i="12"/>
  <c r="AX55" i="11"/>
  <c r="E47" i="9"/>
  <c r="E61" s="1"/>
  <c r="AF66" i="12"/>
  <c r="Z66" i="13"/>
  <c r="Z67" s="1"/>
  <c r="AF66"/>
  <c r="AF67" s="1"/>
  <c r="AX38" i="12"/>
  <c r="H39"/>
  <c r="H61" s="1"/>
  <c r="W66" i="13"/>
  <c r="W67" s="1"/>
  <c r="FF20" i="5"/>
  <c r="EU20"/>
  <c r="EV20" s="1"/>
  <c r="EW20" s="1"/>
  <c r="EX20" s="1"/>
  <c r="EY20" s="1"/>
  <c r="EZ20" s="1"/>
  <c r="FA20" s="1"/>
  <c r="FB20" s="1"/>
  <c r="FC20" s="1"/>
  <c r="FD20" s="1"/>
  <c r="FE20" s="1"/>
  <c r="AX38" i="11"/>
  <c r="W39"/>
  <c r="W61" s="1"/>
  <c r="Q54" i="14"/>
  <c r="AV54" i="11"/>
  <c r="K46" i="14"/>
  <c r="AV46" i="9"/>
  <c r="AL66" i="13"/>
  <c r="AL67" s="1"/>
  <c r="AO66"/>
  <c r="AO67" s="1"/>
  <c r="Z66" i="9"/>
  <c r="Z67" s="1"/>
  <c r="AI66" i="13"/>
  <c r="AX45" s="1"/>
  <c r="Q36" i="14"/>
  <c r="Q65" s="1"/>
  <c r="AC66" i="13"/>
  <c r="AC67" s="1"/>
  <c r="AI66" i="12"/>
  <c r="AX45" s="1"/>
  <c r="AU66" i="13"/>
  <c r="AU67" s="1"/>
  <c r="E38" i="14"/>
  <c r="AV38" i="2"/>
  <c r="C38" i="14" s="1"/>
  <c r="AX39" i="2"/>
  <c r="AX61" s="1"/>
  <c r="AO66" i="8"/>
  <c r="K60" i="14"/>
  <c r="AX38" i="13"/>
  <c r="K55" i="14"/>
  <c r="AX65" i="8"/>
  <c r="AX38" i="9"/>
  <c r="AX65" i="10"/>
  <c r="E47" i="11"/>
  <c r="E55"/>
  <c r="E61" s="1"/>
  <c r="T47" i="14" l="1"/>
  <c r="T38"/>
  <c r="T39" s="1"/>
  <c r="T61" s="1"/>
  <c r="W38"/>
  <c r="W39" s="1"/>
  <c r="AC36"/>
  <c r="W65"/>
  <c r="T65"/>
  <c r="W47"/>
  <c r="E39"/>
  <c r="E65"/>
  <c r="E67" i="2"/>
  <c r="AA64" i="10"/>
  <c r="Z64"/>
  <c r="Z67" s="1"/>
  <c r="AJ64" i="2"/>
  <c r="AI64"/>
  <c r="AI67" s="1"/>
  <c r="Z64" i="8"/>
  <c r="Z67" s="1"/>
  <c r="AA64"/>
  <c r="AI67" i="13"/>
  <c r="E66" i="9"/>
  <c r="E67" s="1"/>
  <c r="E66" i="11"/>
  <c r="E67" s="1"/>
  <c r="K38" i="14"/>
  <c r="K39" s="1"/>
  <c r="AV38" i="9"/>
  <c r="I38" i="14" s="1"/>
  <c r="AX39" i="9"/>
  <c r="AX61" s="1"/>
  <c r="C10" i="15"/>
  <c r="C12" s="1"/>
  <c r="C13" s="1"/>
  <c r="C12" i="24" s="1"/>
  <c r="Z45" i="14"/>
  <c r="AV45" i="12"/>
  <c r="AX47"/>
  <c r="AI45" i="14"/>
  <c r="AV45" i="13"/>
  <c r="AV58" s="1"/>
  <c r="AV46"/>
  <c r="AX47"/>
  <c r="Q38" i="14"/>
  <c r="Q39" s="1"/>
  <c r="AV38" i="11"/>
  <c r="AX39"/>
  <c r="AX61" s="1"/>
  <c r="FR20" i="5"/>
  <c r="FS20" s="1"/>
  <c r="FT20" s="1"/>
  <c r="FU20" s="1"/>
  <c r="FV20" s="1"/>
  <c r="FW20" s="1"/>
  <c r="FG20"/>
  <c r="FH20" s="1"/>
  <c r="FI20" s="1"/>
  <c r="FJ20" s="1"/>
  <c r="FK20" s="1"/>
  <c r="FL20" s="1"/>
  <c r="FM20" s="1"/>
  <c r="FN20" s="1"/>
  <c r="FO20" s="1"/>
  <c r="FP20" s="1"/>
  <c r="FQ20" s="1"/>
  <c r="AV38" i="12"/>
  <c r="Z38" i="14"/>
  <c r="Z39" s="1"/>
  <c r="AX39" i="12"/>
  <c r="AX61" s="1"/>
  <c r="N46" i="14"/>
  <c r="N47" s="1"/>
  <c r="AV46" i="10"/>
  <c r="W66" i="8"/>
  <c r="W67" s="1"/>
  <c r="W66" i="10"/>
  <c r="W67" s="1"/>
  <c r="K47" i="14"/>
  <c r="AG64" i="12"/>
  <c r="AF64"/>
  <c r="Q47" i="14"/>
  <c r="AV46" i="12"/>
  <c r="AI38" i="14"/>
  <c r="AI39" s="1"/>
  <c r="AV38" i="13"/>
  <c r="AG38" i="14" s="1"/>
  <c r="AX39" i="13"/>
  <c r="AX61" s="1"/>
  <c r="W66" i="11"/>
  <c r="W67" s="1"/>
  <c r="H66" i="12"/>
  <c r="AX66" s="1"/>
  <c r="E66" i="10"/>
  <c r="E67" s="1"/>
  <c r="F11" i="15"/>
  <c r="C10" i="24"/>
  <c r="H38" i="14"/>
  <c r="H39" s="1"/>
  <c r="H61" s="1"/>
  <c r="AV38" i="8"/>
  <c r="F38" i="14" s="1"/>
  <c r="AX39" i="8"/>
  <c r="AX61" s="1"/>
  <c r="N38" i="14"/>
  <c r="N39" s="1"/>
  <c r="AV38" i="10"/>
  <c r="L38" i="14" s="1"/>
  <c r="AX39" i="10"/>
  <c r="AV53" i="9"/>
  <c r="AV58"/>
  <c r="AV53" i="11"/>
  <c r="AV58"/>
  <c r="Q55" i="14"/>
  <c r="AX66" i="13"/>
  <c r="C11" i="21" s="1"/>
  <c r="C11" i="20" l="1"/>
  <c r="T69" i="14"/>
  <c r="W61"/>
  <c r="X38"/>
  <c r="O38"/>
  <c r="U38"/>
  <c r="R38"/>
  <c r="AC38"/>
  <c r="E61"/>
  <c r="E66" s="1"/>
  <c r="AC39"/>
  <c r="AC61" s="1"/>
  <c r="N61"/>
  <c r="N66" s="1"/>
  <c r="N68" s="1"/>
  <c r="AL64" i="2"/>
  <c r="AL67" s="1"/>
  <c r="AM64"/>
  <c r="AD64" i="10"/>
  <c r="AC64"/>
  <c r="AC67" s="1"/>
  <c r="AD64" i="8"/>
  <c r="AC64"/>
  <c r="AC67" s="1"/>
  <c r="AX66" i="10"/>
  <c r="C11" i="18" s="1"/>
  <c r="F11" s="1"/>
  <c r="E69" i="14"/>
  <c r="F11" i="21"/>
  <c r="C45" i="24"/>
  <c r="F11" i="20"/>
  <c r="C10" i="21"/>
  <c r="AX67" i="13"/>
  <c r="AJ64" i="12"/>
  <c r="AI64"/>
  <c r="AI67" s="1"/>
  <c r="C10" i="19"/>
  <c r="AI47" i="14"/>
  <c r="AI61" s="1"/>
  <c r="AI65"/>
  <c r="AV53" i="12"/>
  <c r="AV58"/>
  <c r="AX66" i="9"/>
  <c r="C11" i="17" s="1"/>
  <c r="C10"/>
  <c r="AX67" i="9"/>
  <c r="Q61" i="14"/>
  <c r="K61"/>
  <c r="AX66" i="11"/>
  <c r="C11" i="19" s="1"/>
  <c r="AX66" i="8"/>
  <c r="C11" i="16" s="1"/>
  <c r="C10"/>
  <c r="H66" i="14"/>
  <c r="H68" s="1"/>
  <c r="H69" s="1"/>
  <c r="E17" i="23" s="1"/>
  <c r="D12" i="15"/>
  <c r="C11" i="24"/>
  <c r="E12" i="15"/>
  <c r="H10" i="24"/>
  <c r="AF67" i="12"/>
  <c r="C10" i="20"/>
  <c r="C12" s="1"/>
  <c r="Z47" i="14"/>
  <c r="Z65"/>
  <c r="AC65" s="1"/>
  <c r="F10" i="15"/>
  <c r="F12" s="1"/>
  <c r="F13" s="1"/>
  <c r="D10"/>
  <c r="D9" i="24" s="1"/>
  <c r="E10" i="15"/>
  <c r="E9" i="24" s="1"/>
  <c r="C9"/>
  <c r="H67" i="12"/>
  <c r="T68" i="14" l="1"/>
  <c r="W69"/>
  <c r="E68"/>
  <c r="Z61"/>
  <c r="Z66" s="1"/>
  <c r="N69"/>
  <c r="E21" i="23" s="1"/>
  <c r="AF64" i="8"/>
  <c r="AF67" s="1"/>
  <c r="AG64"/>
  <c r="AG64" i="10"/>
  <c r="AF64"/>
  <c r="AF67" s="1"/>
  <c r="AO64" i="2"/>
  <c r="AO67" s="1"/>
  <c r="AP64"/>
  <c r="E12" i="20"/>
  <c r="D12"/>
  <c r="C13"/>
  <c r="F10" i="16"/>
  <c r="D10"/>
  <c r="D20" i="24" s="1"/>
  <c r="E10" i="16"/>
  <c r="E20" i="24" s="1"/>
  <c r="C20"/>
  <c r="K66" i="14"/>
  <c r="K68" s="1"/>
  <c r="AI67"/>
  <c r="AI69" s="1"/>
  <c r="E27" i="23" s="1"/>
  <c r="F11" i="17"/>
  <c r="C32" i="24"/>
  <c r="C12" i="17"/>
  <c r="AM64" i="12"/>
  <c r="AL64"/>
  <c r="F10" i="21"/>
  <c r="F12" s="1"/>
  <c r="F13" s="1"/>
  <c r="E10"/>
  <c r="E44" i="24" s="1"/>
  <c r="D10" i="21"/>
  <c r="D44" i="24" s="1"/>
  <c r="C44"/>
  <c r="AX67" i="11"/>
  <c r="E10" i="20"/>
  <c r="J31" i="24" s="1"/>
  <c r="F10" i="20"/>
  <c r="F12" s="1"/>
  <c r="D10"/>
  <c r="I31" i="24" s="1"/>
  <c r="E11"/>
  <c r="E11" i="15"/>
  <c r="D11" i="24"/>
  <c r="D11" i="15"/>
  <c r="F11" i="16"/>
  <c r="C12"/>
  <c r="C21" i="24"/>
  <c r="F11" i="19"/>
  <c r="C12"/>
  <c r="C13" s="1"/>
  <c r="Q69" i="14"/>
  <c r="E23" i="23" s="1"/>
  <c r="D10" i="17"/>
  <c r="D31" i="24" s="1"/>
  <c r="E10" i="17"/>
  <c r="E31" i="24" s="1"/>
  <c r="F10" i="17"/>
  <c r="F12" s="1"/>
  <c r="C31" i="24"/>
  <c r="D10" i="19"/>
  <c r="I20" i="24" s="1"/>
  <c r="E10" i="19"/>
  <c r="J20" i="24" s="1"/>
  <c r="F10" i="19"/>
  <c r="F12" s="1"/>
  <c r="F13" i="20"/>
  <c r="C12" i="21"/>
  <c r="AC66" i="14" l="1"/>
  <c r="AA66" s="1"/>
  <c r="W68"/>
  <c r="Q68"/>
  <c r="Z68"/>
  <c r="Z69" s="1"/>
  <c r="E25" i="23" s="1"/>
  <c r="AJ64" i="10"/>
  <c r="AI64"/>
  <c r="AS64" i="2"/>
  <c r="AU64" s="1"/>
  <c r="AR64"/>
  <c r="AR67" s="1"/>
  <c r="AJ64" i="8"/>
  <c r="AI64"/>
  <c r="AI67" s="1"/>
  <c r="E12" i="21"/>
  <c r="C46" i="24"/>
  <c r="D12" i="21"/>
  <c r="C13"/>
  <c r="C47" i="24" s="1"/>
  <c r="E12" i="19"/>
  <c r="D12"/>
  <c r="D13" i="15"/>
  <c r="D12" i="24" s="1"/>
  <c r="D10"/>
  <c r="E10"/>
  <c r="E13" i="15"/>
  <c r="E12" i="24" s="1"/>
  <c r="AL67" i="12"/>
  <c r="E12" i="17"/>
  <c r="D12"/>
  <c r="C33" i="24"/>
  <c r="J33"/>
  <c r="E11" i="20"/>
  <c r="C13" i="17"/>
  <c r="C34" i="24" s="1"/>
  <c r="K69" i="14"/>
  <c r="E19" i="23" s="1"/>
  <c r="D12" i="16"/>
  <c r="C22" i="24"/>
  <c r="C23" s="1"/>
  <c r="E12" i="16"/>
  <c r="AP64" i="12"/>
  <c r="AO64"/>
  <c r="AO67" s="1"/>
  <c r="I33" i="24"/>
  <c r="D11" i="20"/>
  <c r="F13" i="19"/>
  <c r="C13" i="16"/>
  <c r="F13" i="17"/>
  <c r="F12" i="16"/>
  <c r="F13" s="1"/>
  <c r="AC68" i="14" l="1"/>
  <c r="AA68" s="1"/>
  <c r="AI67" i="10"/>
  <c r="AX42"/>
  <c r="AM64" i="8"/>
  <c r="AL64"/>
  <c r="AL67" s="1"/>
  <c r="AX64" i="2"/>
  <c r="AX67" s="1"/>
  <c r="E15" i="23" s="1"/>
  <c r="AU67" i="2"/>
  <c r="AL64" i="10"/>
  <c r="AL67" s="1"/>
  <c r="AM64"/>
  <c r="AS64" i="12"/>
  <c r="AU64" s="1"/>
  <c r="AU67" s="1"/>
  <c r="AR64"/>
  <c r="AR67" s="1"/>
  <c r="D11" i="17"/>
  <c r="D33" i="24"/>
  <c r="J22"/>
  <c r="E11" i="19"/>
  <c r="D11" i="21"/>
  <c r="D46" i="24"/>
  <c r="E46"/>
  <c r="E11" i="21"/>
  <c r="AX64" i="12"/>
  <c r="AX67" s="1"/>
  <c r="AY5" s="1"/>
  <c r="D13" i="20"/>
  <c r="I34" i="24" s="1"/>
  <c r="I32"/>
  <c r="E22"/>
  <c r="E11" i="16"/>
  <c r="D11"/>
  <c r="D22" i="24"/>
  <c r="J32"/>
  <c r="E13" i="20"/>
  <c r="J34" i="24" s="1"/>
  <c r="E11" i="17"/>
  <c r="E33" i="24"/>
  <c r="I22"/>
  <c r="D11" i="19"/>
  <c r="AC69" i="14" l="1"/>
  <c r="AX44" i="10"/>
  <c r="AX47" s="1"/>
  <c r="AX61" s="1"/>
  <c r="C10" i="18" s="1"/>
  <c r="AV45" i="10"/>
  <c r="AO64" i="8"/>
  <c r="AO67" s="1"/>
  <c r="AP64"/>
  <c r="AO64" i="10"/>
  <c r="AO67" s="1"/>
  <c r="AP64"/>
  <c r="E13" i="16"/>
  <c r="E23" i="24" s="1"/>
  <c r="E21"/>
  <c r="D13" i="21"/>
  <c r="D47" i="24" s="1"/>
  <c r="D45"/>
  <c r="D13" i="17"/>
  <c r="D34" i="24" s="1"/>
  <c r="D32"/>
  <c r="D13" i="19"/>
  <c r="I23" i="24" s="1"/>
  <c r="I21"/>
  <c r="E13" i="17"/>
  <c r="E34" i="24" s="1"/>
  <c r="E32"/>
  <c r="D21"/>
  <c r="D13" i="16"/>
  <c r="D23" i="24" s="1"/>
  <c r="E13" i="21"/>
  <c r="E47" i="24" s="1"/>
  <c r="E45"/>
  <c r="E13" i="19"/>
  <c r="J23" i="24" s="1"/>
  <c r="J21"/>
  <c r="C12" i="18" l="1"/>
  <c r="D10"/>
  <c r="I9" i="24" s="1"/>
  <c r="E10" i="18"/>
  <c r="J9" i="24" s="1"/>
  <c r="H9"/>
  <c r="F10" i="18"/>
  <c r="F12" s="1"/>
  <c r="F13" s="1"/>
  <c r="AV53" i="10"/>
  <c r="AV58"/>
  <c r="AR64"/>
  <c r="AR67" s="1"/>
  <c r="AS64"/>
  <c r="AU64" s="1"/>
  <c r="AR64" i="8"/>
  <c r="AS64"/>
  <c r="AU64" s="1"/>
  <c r="AU67" s="1"/>
  <c r="C13" i="18" l="1"/>
  <c r="E12"/>
  <c r="H11" i="24"/>
  <c r="H12" s="1"/>
  <c r="D12" i="18"/>
  <c r="AX64" i="8"/>
  <c r="AX67" s="1"/>
  <c r="AR67"/>
  <c r="AX64" i="10"/>
  <c r="AX67" s="1"/>
  <c r="AU67"/>
  <c r="I11" i="24" l="1"/>
  <c r="D11" i="18"/>
  <c r="E11"/>
  <c r="J11" i="24"/>
  <c r="J10" l="1"/>
  <c r="E13" i="18"/>
  <c r="J12" i="24" s="1"/>
  <c r="D13" i="18"/>
  <c r="I12" i="24" s="1"/>
  <c r="I10"/>
</calcChain>
</file>

<file path=xl/comments1.xml><?xml version="1.0" encoding="utf-8"?>
<comments xmlns="http://schemas.openxmlformats.org/spreadsheetml/2006/main">
  <authors>
    <author>ROBERT BEICH</author>
  </authors>
  <commentList>
    <comment ref="B15" authorId="0">
      <text>
        <r>
          <rPr>
            <b/>
            <sz val="8"/>
            <color indexed="81"/>
            <rFont val="Tahoma"/>
          </rPr>
          <t>ROBERT BEICH:  Factors in this Row Feed the Master Escalator Model.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 BEICH</author>
  </authors>
  <commentList>
    <comment ref="B28" authorId="0">
      <text>
        <r>
          <rPr>
            <b/>
            <sz val="8"/>
            <color indexed="81"/>
            <rFont val="Tahoma"/>
          </rPr>
          <t>ROBERT BEICH: Used in Cost Analysis only.</t>
        </r>
        <r>
          <rPr>
            <sz val="8"/>
            <color indexed="81"/>
            <rFont val="Tahoma"/>
          </rPr>
          <t xml:space="preserve">
</t>
        </r>
      </text>
    </comment>
    <comment ref="B31" authorId="0">
      <text>
        <r>
          <rPr>
            <b/>
            <sz val="8"/>
            <color indexed="81"/>
            <rFont val="Tahoma"/>
          </rPr>
          <t>ROBERT BEICH: Used in Cost Analysis only.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<sst xmlns="http://schemas.openxmlformats.org/spreadsheetml/2006/main" count="2044" uniqueCount="378">
  <si>
    <t>Month</t>
  </si>
  <si>
    <t>Weeks</t>
  </si>
  <si>
    <t>Hours</t>
  </si>
  <si>
    <t>Task Descripton</t>
  </si>
  <si>
    <t>Last</t>
  </si>
  <si>
    <t>First</t>
  </si>
  <si>
    <t>Rate</t>
  </si>
  <si>
    <t>Company</t>
  </si>
  <si>
    <t>Job Key</t>
  </si>
  <si>
    <t>Contract Labor Category</t>
  </si>
  <si>
    <t>Total</t>
  </si>
  <si>
    <t>Management Labor</t>
  </si>
  <si>
    <t>CSC</t>
  </si>
  <si>
    <t>Factory Installation and Programming</t>
  </si>
  <si>
    <t>Hopkins</t>
  </si>
  <si>
    <t>Andrew</t>
  </si>
  <si>
    <t>00051604</t>
  </si>
  <si>
    <t>Equipment Purchase Labor</t>
  </si>
  <si>
    <t>Factory Testing and Installation</t>
  </si>
  <si>
    <t>Wade</t>
  </si>
  <si>
    <t>David</t>
  </si>
  <si>
    <t>00051189</t>
  </si>
  <si>
    <t xml:space="preserve">Testing Labor </t>
  </si>
  <si>
    <t>Guo</t>
  </si>
  <si>
    <t>Feng</t>
  </si>
  <si>
    <t>00051572</t>
  </si>
  <si>
    <t>Shmilovic</t>
  </si>
  <si>
    <t>Genia</t>
  </si>
  <si>
    <t>00051697</t>
  </si>
  <si>
    <t>Installing Programmn and Testing</t>
  </si>
  <si>
    <t>Site Set-up &amp; Install</t>
  </si>
  <si>
    <t>Testing and Training</t>
  </si>
  <si>
    <t>Mack</t>
  </si>
  <si>
    <t>Pat</t>
  </si>
  <si>
    <t>00050888</t>
  </si>
  <si>
    <t>Training</t>
  </si>
  <si>
    <t>Ullom</t>
  </si>
  <si>
    <t>Jeff</t>
  </si>
  <si>
    <t>Gerber</t>
  </si>
  <si>
    <t>Saunderson</t>
  </si>
  <si>
    <t>Dawn</t>
  </si>
  <si>
    <t>Kronman</t>
  </si>
  <si>
    <t>Nancy</t>
  </si>
  <si>
    <t>Klingler</t>
  </si>
  <si>
    <t>Gary</t>
  </si>
  <si>
    <t>Fitzsimons</t>
  </si>
  <si>
    <t>Patricia</t>
  </si>
  <si>
    <t>Kiniboua</t>
  </si>
  <si>
    <t>Allou</t>
  </si>
  <si>
    <t>Goetz</t>
  </si>
  <si>
    <t>Joseph</t>
  </si>
  <si>
    <t>Use actual rates</t>
  </si>
  <si>
    <t>Help Desk and Support</t>
  </si>
  <si>
    <t>00051473</t>
  </si>
  <si>
    <t>00051471</t>
  </si>
  <si>
    <t>00522356</t>
  </si>
  <si>
    <t>00051618</t>
  </si>
  <si>
    <t>00053124</t>
  </si>
  <si>
    <t>00051470</t>
  </si>
  <si>
    <t>Labor Category</t>
  </si>
  <si>
    <t>Cost</t>
  </si>
  <si>
    <t>Civil Labor</t>
  </si>
  <si>
    <t>Fed Sector - Civil Group</t>
  </si>
  <si>
    <t>Total Direct Labor Cost</t>
  </si>
  <si>
    <t>TIPSS PMO Allocation</t>
  </si>
  <si>
    <t>Overhead</t>
  </si>
  <si>
    <t>Total Overhead Costs</t>
  </si>
  <si>
    <t>Total Labor &amp; Overhead Costs</t>
  </si>
  <si>
    <t>G&amp;A Base</t>
  </si>
  <si>
    <t>G&amp;A Costs</t>
  </si>
  <si>
    <t>Civil</t>
  </si>
  <si>
    <t>Total Civil Labor Costs</t>
  </si>
  <si>
    <t>MHX</t>
  </si>
  <si>
    <t>Total Sub Labor &amp; Indirect Costs</t>
  </si>
  <si>
    <t xml:space="preserve"> </t>
  </si>
  <si>
    <t>G&amp;A Costs(MHX+ Facility Cost)</t>
  </si>
  <si>
    <t>Travel</t>
  </si>
  <si>
    <t>Total Travel Cost</t>
  </si>
  <si>
    <t>Total Cost</t>
  </si>
  <si>
    <t>COM - Direct Labor</t>
  </si>
  <si>
    <t>COM - Subcontract</t>
  </si>
  <si>
    <t>COM - G&amp;A</t>
  </si>
  <si>
    <t>Profit</t>
  </si>
  <si>
    <t xml:space="preserve">Total Price </t>
  </si>
  <si>
    <t>Customer Support Senior Manager</t>
  </si>
  <si>
    <t>Information Sysytems Architect Principal Leader</t>
  </si>
  <si>
    <t>Project Control Professional</t>
  </si>
  <si>
    <t>Project Control Senior Manager</t>
  </si>
  <si>
    <t>Project Control Senior Supervisor</t>
  </si>
  <si>
    <t>Software Engineer Principal Leader</t>
  </si>
  <si>
    <t>System administrator professional</t>
  </si>
  <si>
    <t>System Development Principal Leader</t>
  </si>
  <si>
    <t>Test Engineer Principal Leader</t>
  </si>
  <si>
    <t>Contracts Leader</t>
  </si>
  <si>
    <t>Billing Professional</t>
  </si>
  <si>
    <t>DRI ESCALATION FACTORS - First Quarter 2004</t>
  </si>
  <si>
    <t>LONG TERM TREND FORECAST</t>
  </si>
  <si>
    <t>ECI, Professional and Technical workers</t>
  </si>
  <si>
    <t>LABOR ESCALATION FACTORS - Source Bob Flint - CSC Laurel</t>
  </si>
  <si>
    <t>RATE YEAR</t>
  </si>
  <si>
    <t>1994</t>
  </si>
  <si>
    <t>CSC FY-01</t>
  </si>
  <si>
    <t>CSC FY-02</t>
  </si>
  <si>
    <t>CSC FY-03</t>
  </si>
  <si>
    <t>CSC FY-04</t>
  </si>
  <si>
    <t>CSC FY-05</t>
  </si>
  <si>
    <t>CSC FY-06</t>
  </si>
  <si>
    <t>CSC FY-07</t>
  </si>
  <si>
    <t>CSC FY-08</t>
  </si>
  <si>
    <t>CSC FY-09</t>
  </si>
  <si>
    <t>CSC FY-10</t>
  </si>
  <si>
    <t>CSC FY-11</t>
  </si>
  <si>
    <t>CSC FY-12</t>
  </si>
  <si>
    <t>CSC FY-13</t>
  </si>
  <si>
    <t>CSC FY-14</t>
  </si>
  <si>
    <t>CSC FY-15</t>
  </si>
  <si>
    <t>CSC FY-16</t>
  </si>
  <si>
    <t>CSC FY-17</t>
  </si>
  <si>
    <t>TIME PERIOD</t>
  </si>
  <si>
    <t>JUN 1994</t>
  </si>
  <si>
    <t>COVERED</t>
  </si>
  <si>
    <t>MAY 1995</t>
  </si>
  <si>
    <t>ESC FACTOR</t>
  </si>
  <si>
    <t>COMPOUNDED FACTOR</t>
  </si>
  <si>
    <t>COMPOUNDED FACTOR = PRODUCT(ESC FACTORS)</t>
  </si>
  <si>
    <t>2011 Rate</t>
  </si>
  <si>
    <t>MASTER RATE TABLE - PULLED FROM ACCOUNTINGS RATE SHEET DROP ZONE:</t>
  </si>
  <si>
    <t>DESCRIPTION</t>
  </si>
  <si>
    <t>CAT_CODE</t>
  </si>
  <si>
    <t>LOOK</t>
  </si>
  <si>
    <t>Civil Group Overheads by Site</t>
  </si>
  <si>
    <t>CFY 2005</t>
  </si>
  <si>
    <t>CFY 2006</t>
  </si>
  <si>
    <t>CFY 2007</t>
  </si>
  <si>
    <t>CFY 2008</t>
  </si>
  <si>
    <t>CFY 2009</t>
  </si>
  <si>
    <t>CFY 2010</t>
  </si>
  <si>
    <t>CFY 2011</t>
  </si>
  <si>
    <t>CFY 2012</t>
  </si>
  <si>
    <t>CFY 2013</t>
  </si>
  <si>
    <t>COM</t>
  </si>
  <si>
    <t>PRIME/New Carrollton OH</t>
  </si>
  <si>
    <t>OH20</t>
  </si>
  <si>
    <t>F/A Direct Labor</t>
  </si>
  <si>
    <t>OH21</t>
  </si>
  <si>
    <t>Codes</t>
  </si>
  <si>
    <t>Metro GS OH</t>
  </si>
  <si>
    <t>OH22</t>
  </si>
  <si>
    <t>Integrated Services:</t>
  </si>
  <si>
    <t>Other GS OH</t>
  </si>
  <si>
    <t>OH23</t>
  </si>
  <si>
    <t>PRIME /New Carrollton -</t>
  </si>
  <si>
    <t>New Carrollton GS OH</t>
  </si>
  <si>
    <t>OH24</t>
  </si>
  <si>
    <t>Contracts Direct Labor -</t>
  </si>
  <si>
    <t>DC GS OH</t>
  </si>
  <si>
    <t>OH25</t>
  </si>
  <si>
    <t>New Carrollton EI OH</t>
  </si>
  <si>
    <t>OH26</t>
  </si>
  <si>
    <t>General Services:</t>
  </si>
  <si>
    <t>Off-Site EI OH</t>
  </si>
  <si>
    <t>OH27</t>
  </si>
  <si>
    <t xml:space="preserve">Metro GS - </t>
  </si>
  <si>
    <t xml:space="preserve">Other GS - </t>
  </si>
  <si>
    <t>MATERIAL HANDLING (MHX)</t>
  </si>
  <si>
    <t xml:space="preserve">New Carrollton GS - </t>
  </si>
  <si>
    <t>Civil Group MHX -</t>
  </si>
  <si>
    <t xml:space="preserve">DC GS - </t>
  </si>
  <si>
    <t xml:space="preserve">Support Services MHX - </t>
  </si>
  <si>
    <t>MHX_SS</t>
  </si>
  <si>
    <t>MHX COM -</t>
  </si>
  <si>
    <t>COMMHX</t>
  </si>
  <si>
    <t>Enterprise Integration Indirect</t>
  </si>
  <si>
    <t>G&amp;A BUSINESS UNIT</t>
  </si>
  <si>
    <t xml:space="preserve">New Carrollton EI - </t>
  </si>
  <si>
    <t>Civil Group G&amp;A -</t>
  </si>
  <si>
    <t>GABU</t>
  </si>
  <si>
    <t xml:space="preserve">Off-Site EI - </t>
  </si>
  <si>
    <t>Support Services G&amp;A -</t>
  </si>
  <si>
    <t>GABU_SS</t>
  </si>
  <si>
    <t>G&amp;A COM -</t>
  </si>
  <si>
    <t>COMGABU</t>
  </si>
  <si>
    <t>FACILITIES HOURLY  BURDEN RATES</t>
  </si>
  <si>
    <t xml:space="preserve">Civil Group MHX - </t>
  </si>
  <si>
    <t>Fac Burden: Prime Plant Site -</t>
  </si>
  <si>
    <t>FACRATE20</t>
  </si>
  <si>
    <t>Fac Burden: Metro -</t>
  </si>
  <si>
    <t>FACRATE22</t>
  </si>
  <si>
    <t>Fac Burden: Other -</t>
  </si>
  <si>
    <t>FACRATE23</t>
  </si>
  <si>
    <t xml:space="preserve">Civil Group G&amp;A - </t>
  </si>
  <si>
    <t>DIVISIONAL DL COM RATES BY SITE</t>
  </si>
  <si>
    <t xml:space="preserve">Support Services G&amp;A - </t>
  </si>
  <si>
    <t>PRIME/New Carrollton COM</t>
  </si>
  <si>
    <t>COM20</t>
  </si>
  <si>
    <t>IRS Off-Site COM</t>
  </si>
  <si>
    <t>COM21</t>
  </si>
  <si>
    <t>Metro GS COM</t>
  </si>
  <si>
    <t>COM22</t>
  </si>
  <si>
    <t xml:space="preserve">FACILITY BURDEN </t>
  </si>
  <si>
    <t>Other GS COM</t>
  </si>
  <si>
    <t>COM23</t>
  </si>
  <si>
    <t>(RATE / HOUR)</t>
  </si>
  <si>
    <t>New Carrollton GS COM</t>
  </si>
  <si>
    <t>COM24</t>
  </si>
  <si>
    <t>DC GS COM</t>
  </si>
  <si>
    <t>COM25</t>
  </si>
  <si>
    <t>New Carrollton EI COM</t>
  </si>
  <si>
    <t>COM26</t>
  </si>
  <si>
    <t>PRIME / New Carrollton -</t>
  </si>
  <si>
    <t>Off-Site EI COM</t>
  </si>
  <si>
    <t>COM27</t>
  </si>
  <si>
    <t xml:space="preserve">Metro - </t>
  </si>
  <si>
    <t>Subcontractor Facilities COM Rates</t>
  </si>
  <si>
    <t xml:space="preserve">Other - </t>
  </si>
  <si>
    <t>PRIME / New Carrollton FACCOM</t>
  </si>
  <si>
    <t>FACCOM20</t>
  </si>
  <si>
    <t>Metro FACCOM</t>
  </si>
  <si>
    <t>FACCOM21</t>
  </si>
  <si>
    <t>Other FACCOM</t>
  </si>
  <si>
    <t>FACCOM22</t>
  </si>
  <si>
    <t>FEEB</t>
  </si>
  <si>
    <t>Base Fee</t>
  </si>
  <si>
    <t>LABOR LOOKUP PLACEMENT COUNTER - DO NOT DISTURB</t>
  </si>
  <si>
    <t>Overhead Contracts</t>
  </si>
  <si>
    <t>Price</t>
  </si>
  <si>
    <t>Type</t>
  </si>
  <si>
    <t>Qty</t>
  </si>
  <si>
    <t>Total Price</t>
  </si>
  <si>
    <t>License Fees</t>
  </si>
  <si>
    <t>Total License Cost</t>
  </si>
  <si>
    <t>G&amp;A Costs (MHX)</t>
  </si>
  <si>
    <t>12 - Boca Systems-Flight Strip Printer</t>
  </si>
  <si>
    <t>19 - Boca feeder basket</t>
  </si>
  <si>
    <t>Total Hardware Cost</t>
  </si>
  <si>
    <t>Hardware</t>
  </si>
  <si>
    <t>Base Period   (01/18/10 - 03/31/11)</t>
  </si>
  <si>
    <t>Name</t>
  </si>
  <si>
    <t>Job Category</t>
  </si>
  <si>
    <t>Tower Option One</t>
  </si>
  <si>
    <t>Tower Option Two</t>
  </si>
  <si>
    <t>Total Hardware &amp; Indirect Costs</t>
  </si>
  <si>
    <t>Tower Option Three</t>
  </si>
  <si>
    <t>Radar Option One</t>
  </si>
  <si>
    <t>Radar Option Two</t>
  </si>
  <si>
    <t>Proposal Two</t>
  </si>
  <si>
    <t xml:space="preserve">Hardware </t>
  </si>
  <si>
    <t>Business Case Analysis</t>
  </si>
  <si>
    <t>Contract Type</t>
  </si>
  <si>
    <t>Element</t>
  </si>
  <si>
    <t>Proposed</t>
  </si>
  <si>
    <t>5% Underun</t>
  </si>
  <si>
    <t>5% Overrun</t>
  </si>
  <si>
    <t>5% Underrun</t>
  </si>
  <si>
    <t>Margin</t>
  </si>
  <si>
    <t>Work Area</t>
  </si>
  <si>
    <t>Corporate Allocation</t>
  </si>
  <si>
    <t>MHX Base</t>
  </si>
  <si>
    <t>%</t>
  </si>
  <si>
    <t>$$</t>
  </si>
  <si>
    <t>Corporate G&amp;A</t>
  </si>
  <si>
    <t>Corporate MHX</t>
  </si>
  <si>
    <t>Firm Fixed Fee</t>
  </si>
  <si>
    <t>Rader Option One</t>
  </si>
  <si>
    <t>Rader Option Two</t>
  </si>
  <si>
    <t>Rader Option Three</t>
  </si>
  <si>
    <t>Miami Dade College</t>
  </si>
  <si>
    <t>Firm Fixed Price</t>
  </si>
  <si>
    <t>Period of Perfomance Jan 2010- March 2011</t>
  </si>
  <si>
    <t>Proposal One:</t>
  </si>
  <si>
    <t>Profit 40% on Licenses</t>
  </si>
  <si>
    <t xml:space="preserve">          20 % on Labor, Hardware and Travel</t>
  </si>
  <si>
    <t xml:space="preserve">Radar Option Three </t>
  </si>
  <si>
    <t>Extra items</t>
  </si>
  <si>
    <t>Site Surveys</t>
  </si>
  <si>
    <t>Travel Estimate</t>
  </si>
  <si>
    <t>Air/Train/Parking</t>
  </si>
  <si>
    <t>Perdiem</t>
  </si>
  <si>
    <t>Auto Rental / POV</t>
  </si>
  <si>
    <t>(BxDxE)</t>
  </si>
  <si>
    <t>(BxE)</t>
  </si>
  <si>
    <t>(BxCxE)</t>
  </si>
  <si>
    <t>(DxE)</t>
  </si>
  <si>
    <t xml:space="preserve">Parking </t>
  </si>
  <si>
    <t>Air/Auto</t>
  </si>
  <si>
    <t>$ Day</t>
  </si>
  <si>
    <t>Park/Day</t>
  </si>
  <si>
    <t>Quoted</t>
  </si>
  <si>
    <t>Less</t>
  </si>
  <si>
    <t>(1)</t>
  </si>
  <si>
    <t>(2)</t>
  </si>
  <si>
    <t>$ Gas*</t>
  </si>
  <si>
    <t>(3)</t>
  </si>
  <si>
    <t>(1+2+3)</t>
  </si>
  <si>
    <t>A</t>
  </si>
  <si>
    <t>B</t>
  </si>
  <si>
    <t>C</t>
  </si>
  <si>
    <t>D</t>
  </si>
  <si>
    <t>E</t>
  </si>
  <si>
    <t># Air/</t>
  </si>
  <si>
    <t>Baggage</t>
  </si>
  <si>
    <t>AIR</t>
  </si>
  <si>
    <t>TOTAL</t>
  </si>
  <si>
    <t>Meal</t>
  </si>
  <si>
    <t>Lodge</t>
  </si>
  <si>
    <t>Rental</t>
  </si>
  <si>
    <t>Original</t>
  </si>
  <si>
    <t>Train=T</t>
  </si>
  <si>
    <t># of</t>
  </si>
  <si>
    <t># OF</t>
  </si>
  <si>
    <t>Train</t>
  </si>
  <si>
    <t>Per</t>
  </si>
  <si>
    <t>Allow.</t>
  </si>
  <si>
    <t>Disc.@</t>
  </si>
  <si>
    <t>Air/Train/</t>
  </si>
  <si>
    <t>FTR</t>
  </si>
  <si>
    <t>Taxes</t>
  </si>
  <si>
    <t>Meal &amp;</t>
  </si>
  <si>
    <t>Gas &amp;</t>
  </si>
  <si>
    <t>&amp; POV</t>
  </si>
  <si>
    <t>CLIN</t>
  </si>
  <si>
    <t>Clin</t>
  </si>
  <si>
    <t>From:</t>
  </si>
  <si>
    <t>To:</t>
  </si>
  <si>
    <t>MM-YY</t>
  </si>
  <si>
    <t>Fly=F</t>
  </si>
  <si>
    <t>People</t>
  </si>
  <si>
    <t>Nights</t>
  </si>
  <si>
    <t>Days</t>
  </si>
  <si>
    <t>Trips</t>
  </si>
  <si>
    <t>R/T</t>
  </si>
  <si>
    <t>Parking &amp; LT</t>
  </si>
  <si>
    <t>$/DAY</t>
  </si>
  <si>
    <t>$/Day</t>
  </si>
  <si>
    <t>Lodging</t>
  </si>
  <si>
    <t>POV</t>
  </si>
  <si>
    <t>T&amp;L</t>
  </si>
  <si>
    <t>Total Estimated Travel Costs</t>
  </si>
  <si>
    <t>xx - pack of flight strip paper</t>
  </si>
  <si>
    <t>Navy Rom Tower</t>
  </si>
  <si>
    <t>McBride</t>
  </si>
  <si>
    <t>James</t>
  </si>
  <si>
    <t>Cabbagestalk</t>
  </si>
  <si>
    <t>Crystal</t>
  </si>
  <si>
    <t>PoP:</t>
  </si>
  <si>
    <t>DB Development</t>
  </si>
  <si>
    <t>Bates</t>
  </si>
  <si>
    <t xml:space="preserve">POP: </t>
  </si>
  <si>
    <t>Baltimore Airport DataBase</t>
  </si>
  <si>
    <t>UMES</t>
  </si>
  <si>
    <t>UMES Totals</t>
  </si>
  <si>
    <t>Potomac Tracon Database</t>
  </si>
  <si>
    <t>Washington Center Database Database</t>
  </si>
  <si>
    <t>Salisbury DB</t>
  </si>
  <si>
    <t>Baltimore DB</t>
  </si>
  <si>
    <t>Potomac Tracon DB</t>
  </si>
  <si>
    <t>Washington Center DB</t>
  </si>
  <si>
    <t>Out the Window Ground Control</t>
  </si>
  <si>
    <t>Off the Shelf DB</t>
  </si>
  <si>
    <t>Raleigh Durham       OTS DB</t>
  </si>
  <si>
    <t xml:space="preserve"> Nashville OTS DB</t>
  </si>
  <si>
    <t>Memphis OTS DB</t>
  </si>
  <si>
    <t>Database Allocated Cost</t>
  </si>
  <si>
    <t>Total Database Cost</t>
  </si>
  <si>
    <t>Total-All Options</t>
  </si>
  <si>
    <t>Potomac DB</t>
  </si>
  <si>
    <t>Out-the-Window Ground Control</t>
  </si>
  <si>
    <t>Profit(DB)</t>
  </si>
  <si>
    <t>Raleigh Durham OTS DB</t>
  </si>
  <si>
    <t>Nashville OTS DB</t>
  </si>
  <si>
    <t>Drew</t>
  </si>
  <si>
    <t>William</t>
  </si>
  <si>
    <t>Dell Optiplex</t>
  </si>
  <si>
    <t>17 Inch Monitor</t>
  </si>
  <si>
    <t>Rockville, MD</t>
  </si>
  <si>
    <t>MTSU</t>
  </si>
  <si>
    <t>NexSim Frasca Integration</t>
  </si>
  <si>
    <t>NexSim Frasca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</si>
</sst>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  <numFmt numFmtId="165" formatCode="0.0000"/>
    <numFmt numFmtId="166" formatCode="_-* #,##0.00_-;\-* #,##0.00_-;_-* &quot;-&quot;??_-;_-@_-"/>
    <numFmt numFmtId="167" formatCode="mmmm\ d\,\ yyyy"/>
    <numFmt numFmtId="168" formatCode="_(* #,##0_);_(* \(#,##0\);_(* &quot;-&quot;??_);_(@_)"/>
    <numFmt numFmtId="169" formatCode="0.000%"/>
    <numFmt numFmtId="170" formatCode="_(&quot;$&quot;* #,##0_);_(&quot;$&quot;* \(#,##0\);_(&quot;$&quot;* &quot;-&quot;??_);_(@_)"/>
    <numFmt numFmtId="171" formatCode="_(&quot;$&quot;* #,##0.00000_);_(&quot;$&quot;* \(#,##0.00000\);_(&quot;$&quot;* &quot;-&quot;??_);_(@_)"/>
    <numFmt numFmtId="172" formatCode="0.0%"/>
    <numFmt numFmtId="173" formatCode="0_);\(0\)"/>
    <numFmt numFmtId="174" formatCode="#,##0.0000"/>
    <numFmt numFmtId="175" formatCode="0.00000%"/>
    <numFmt numFmtId="176" formatCode="mm/dd/yy_)"/>
    <numFmt numFmtId="177" formatCode=";;;"/>
    <numFmt numFmtId="178" formatCode="0.0000_)"/>
    <numFmt numFmtId="179" formatCode="mmm\-yy_)"/>
    <numFmt numFmtId="180" formatCode="0.00000_)"/>
    <numFmt numFmtId="181" formatCode="&quot;$&quot;#,##0.00"/>
    <numFmt numFmtId="182" formatCode="_-&quot;$&quot;* #,##0.00_-;\-&quot;$&quot;* #,##0.00_-;_-&quot;$&quot;* &quot;-&quot;??_-;_-@_-"/>
  </numFmts>
  <fonts count="55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</font>
    <font>
      <sz val="10"/>
      <name val="Arial"/>
      <family val="2"/>
    </font>
    <font>
      <sz val="10"/>
      <color indexed="10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2"/>
      <name val="Helv"/>
    </font>
    <font>
      <sz val="10"/>
      <name val="Helv"/>
    </font>
    <font>
      <sz val="18"/>
      <name val="Helv"/>
    </font>
    <font>
      <b/>
      <sz val="9"/>
      <name val="Arial"/>
      <family val="2"/>
    </font>
    <font>
      <sz val="12"/>
      <name val="Courier New"/>
      <family val="3"/>
    </font>
    <font>
      <b/>
      <sz val="16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 val="singleAccounting"/>
      <sz val="10"/>
      <name val="Arial"/>
      <family val="2"/>
    </font>
    <font>
      <u val="singleAccounting"/>
      <sz val="10"/>
      <name val="Arial"/>
    </font>
    <font>
      <sz val="8"/>
      <name val="Arial"/>
    </font>
    <font>
      <sz val="12"/>
      <color indexed="12"/>
      <name val="Helv"/>
    </font>
    <font>
      <b/>
      <sz val="9"/>
      <color indexed="8"/>
      <name val="Helv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2"/>
      <color indexed="12"/>
      <name val="Garamond"/>
      <family val="1"/>
    </font>
    <font>
      <b/>
      <sz val="11"/>
      <color indexed="9"/>
      <name val="Arial"/>
      <family val="2"/>
    </font>
    <font>
      <b/>
      <u/>
      <sz val="10"/>
      <name val="Arial"/>
      <family val="2"/>
    </font>
    <font>
      <sz val="10"/>
      <color indexed="56"/>
      <name val="Arial"/>
      <family val="2"/>
    </font>
    <font>
      <b/>
      <u/>
      <sz val="10"/>
      <name val="Arial"/>
    </font>
    <font>
      <b/>
      <u/>
      <sz val="12"/>
      <name val="Times New Roman"/>
      <family val="1"/>
    </font>
    <font>
      <b/>
      <sz val="10"/>
      <color indexed="8"/>
      <name val="Arial"/>
    </font>
    <font>
      <b/>
      <sz val="11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</font>
    <font>
      <sz val="10"/>
      <color indexed="16"/>
      <name val="Arial"/>
    </font>
    <font>
      <sz val="8"/>
      <name val="Calibri"/>
      <family val="2"/>
    </font>
    <font>
      <i/>
      <sz val="11"/>
      <color indexed="8"/>
      <name val="Calibri"/>
      <family val="2"/>
    </font>
    <font>
      <b/>
      <sz val="12"/>
      <name val="Times New Roman"/>
      <family val="1"/>
    </font>
    <font>
      <b/>
      <sz val="9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0"/>
      <name val="Times New Roman"/>
    </font>
    <font>
      <b/>
      <i/>
      <sz val="12"/>
      <name val="Times New Roman"/>
      <family val="1"/>
    </font>
    <font>
      <b/>
      <sz val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sz val="9"/>
      <name val="Times New Roman"/>
      <family val="1"/>
    </font>
    <font>
      <sz val="9"/>
      <color indexed="12"/>
      <name val="Times New Roman"/>
      <family val="1"/>
    </font>
    <font>
      <sz val="9"/>
      <color indexed="18"/>
      <name val="Times New Roman"/>
      <family val="1"/>
    </font>
    <font>
      <b/>
      <sz val="9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0" fontId="10" fillId="0" borderId="1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" fillId="0" borderId="0" applyFont="0" applyFill="0" applyBorder="0" applyAlignment="0" applyProtection="0"/>
    <xf numFmtId="3" fontId="1" fillId="0" borderId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4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" fillId="0" borderId="0" applyFill="0" applyBorder="0" applyAlignment="0" applyProtection="0"/>
    <xf numFmtId="0" fontId="12" fillId="0" borderId="0"/>
    <xf numFmtId="0" fontId="13" fillId="0" borderId="0"/>
    <xf numFmtId="0" fontId="14" fillId="0" borderId="1"/>
    <xf numFmtId="173" fontId="1" fillId="2" borderId="0">
      <alignment horizontal="right"/>
      <protection locked="0"/>
    </xf>
    <xf numFmtId="5" fontId="10" fillId="3" borderId="0" applyFill="0" applyBorder="0">
      <alignment horizontal="right"/>
    </xf>
    <xf numFmtId="0" fontId="15" fillId="0" borderId="2" applyFill="0" applyBorder="0" applyProtection="0">
      <alignment vertical="center"/>
    </xf>
    <xf numFmtId="0" fontId="6" fillId="0" borderId="0"/>
    <xf numFmtId="0" fontId="9" fillId="0" borderId="0"/>
    <xf numFmtId="0" fontId="9" fillId="0" borderId="0"/>
    <xf numFmtId="0" fontId="46" fillId="4" borderId="0"/>
    <xf numFmtId="0" fontId="22" fillId="0" borderId="0"/>
    <xf numFmtId="0" fontId="12" fillId="0" borderId="0"/>
    <xf numFmtId="9" fontId="1" fillId="0" borderId="0" applyFont="0" applyFill="0" applyBorder="0" applyAlignment="0" applyProtection="0"/>
    <xf numFmtId="0" fontId="1" fillId="0" borderId="0"/>
  </cellStyleXfs>
  <cellXfs count="629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43" fontId="3" fillId="0" borderId="0" xfId="3" applyFont="1" applyBorder="1" applyAlignment="1">
      <alignment horizontal="right"/>
    </xf>
    <xf numFmtId="1" fontId="3" fillId="0" borderId="0" xfId="3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43" fontId="3" fillId="0" borderId="0" xfId="3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left" wrapText="1"/>
    </xf>
    <xf numFmtId="43" fontId="5" fillId="5" borderId="2" xfId="3" applyFont="1" applyFill="1" applyBorder="1" applyAlignment="1">
      <alignment horizontal="right" wrapText="1"/>
    </xf>
    <xf numFmtId="17" fontId="5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43" fontId="3" fillId="0" borderId="2" xfId="3" applyFont="1" applyFill="1" applyBorder="1" applyAlignment="1">
      <alignment horizontal="right" wrapText="1"/>
    </xf>
    <xf numFmtId="165" fontId="1" fillId="0" borderId="2" xfId="0" applyNumberFormat="1" applyFont="1" applyFill="1" applyBorder="1"/>
    <xf numFmtId="0" fontId="4" fillId="5" borderId="2" xfId="0" applyFont="1" applyFill="1" applyBorder="1"/>
    <xf numFmtId="0" fontId="0" fillId="5" borderId="2" xfId="0" applyFill="1" applyBorder="1" applyAlignment="1">
      <alignment horizontal="left"/>
    </xf>
    <xf numFmtId="0" fontId="3" fillId="5" borderId="2" xfId="0" applyFont="1" applyFill="1" applyBorder="1" applyAlignment="1">
      <alignment horizontal="right"/>
    </xf>
    <xf numFmtId="43" fontId="3" fillId="5" borderId="2" xfId="0" applyNumberFormat="1" applyFont="1" applyFill="1" applyBorder="1"/>
    <xf numFmtId="0" fontId="7" fillId="0" borderId="0" xfId="0" applyFont="1" applyAlignment="1">
      <alignment horizontal="left"/>
    </xf>
    <xf numFmtId="0" fontId="0" fillId="0" borderId="2" xfId="0" applyFill="1" applyBorder="1" applyAlignment="1">
      <alignment horizontal="left"/>
    </xf>
    <xf numFmtId="164" fontId="6" fillId="6" borderId="2" xfId="12" applyNumberFormat="1" applyFont="1" applyFill="1" applyBorder="1" applyAlignment="1">
      <alignment horizontal="left"/>
    </xf>
    <xf numFmtId="44" fontId="1" fillId="6" borderId="2" xfId="12" applyFont="1" applyFill="1" applyBorder="1" applyAlignment="1">
      <alignment horizontal="left"/>
    </xf>
    <xf numFmtId="44" fontId="1" fillId="6" borderId="2" xfId="12" quotePrefix="1" applyFont="1" applyFill="1" applyBorder="1" applyAlignment="1"/>
    <xf numFmtId="164" fontId="1" fillId="6" borderId="2" xfId="12" applyNumberFormat="1" applyFont="1" applyFill="1" applyBorder="1" applyAlignment="1">
      <alignment horizontal="left"/>
    </xf>
    <xf numFmtId="44" fontId="1" fillId="6" borderId="2" xfId="12" applyFont="1" applyFill="1" applyBorder="1" applyAlignment="1"/>
    <xf numFmtId="44" fontId="0" fillId="6" borderId="2" xfId="12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2" fontId="3" fillId="5" borderId="4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3" fontId="3" fillId="5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Border="1" applyAlignment="1">
      <alignment vertical="center"/>
    </xf>
    <xf numFmtId="44" fontId="1" fillId="0" borderId="8" xfId="12" applyBorder="1" applyAlignment="1">
      <alignment vertical="center"/>
    </xf>
    <xf numFmtId="168" fontId="1" fillId="0" borderId="0" xfId="3" applyNumberFormat="1" applyFont="1" applyFill="1" applyBorder="1" applyAlignment="1">
      <alignment vertical="center"/>
    </xf>
    <xf numFmtId="168" fontId="1" fillId="0" borderId="9" xfId="3" applyNumberFormat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168" fontId="1" fillId="0" borderId="0" xfId="3" applyNumberFormat="1" applyFont="1" applyBorder="1" applyAlignment="1">
      <alignment vertical="center"/>
    </xf>
    <xf numFmtId="170" fontId="1" fillId="0" borderId="9" xfId="12" applyNumberForma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7" fontId="3" fillId="0" borderId="10" xfId="12" applyNumberFormat="1" applyFont="1" applyBorder="1" applyAlignment="1">
      <alignment vertical="center"/>
    </xf>
    <xf numFmtId="170" fontId="3" fillId="0" borderId="11" xfId="12" applyNumberFormat="1" applyFont="1" applyBorder="1" applyAlignment="1">
      <alignment vertical="center"/>
    </xf>
    <xf numFmtId="37" fontId="1" fillId="0" borderId="0" xfId="12" applyNumberFormat="1" applyBorder="1" applyAlignment="1">
      <alignment vertical="center"/>
    </xf>
    <xf numFmtId="170" fontId="20" fillId="0" borderId="9" xfId="12" applyNumberFormat="1" applyFont="1" applyBorder="1" applyAlignment="1">
      <alignment vertical="center"/>
    </xf>
    <xf numFmtId="10" fontId="1" fillId="0" borderId="8" xfId="27" applyNumberFormat="1" applyBorder="1" applyAlignment="1">
      <alignment vertical="center"/>
    </xf>
    <xf numFmtId="0" fontId="0" fillId="0" borderId="0" xfId="0" applyBorder="1" applyAlignment="1">
      <alignment vertical="center"/>
    </xf>
    <xf numFmtId="170" fontId="1" fillId="0" borderId="9" xfId="12" applyNumberFormat="1" applyFill="1" applyBorder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8" xfId="0" applyFont="1" applyBorder="1" applyAlignment="1">
      <alignment vertical="center"/>
    </xf>
    <xf numFmtId="10" fontId="1" fillId="0" borderId="8" xfId="12" applyNumberForma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8" xfId="0" applyNumberFormat="1" applyBorder="1" applyAlignment="1">
      <alignment vertical="center"/>
    </xf>
    <xf numFmtId="10" fontId="1" fillId="0" borderId="0" xfId="27" applyNumberFormat="1" applyBorder="1" applyAlignment="1">
      <alignment vertical="center"/>
    </xf>
    <xf numFmtId="170" fontId="3" fillId="0" borderId="9" xfId="12" applyNumberFormat="1" applyFont="1" applyBorder="1" applyAlignment="1">
      <alignment vertical="center"/>
    </xf>
    <xf numFmtId="170" fontId="3" fillId="0" borderId="9" xfId="12" applyNumberFormat="1" applyFont="1" applyFill="1" applyBorder="1" applyAlignment="1">
      <alignment vertical="center"/>
    </xf>
    <xf numFmtId="2" fontId="0" fillId="0" borderId="8" xfId="0" applyNumberFormat="1" applyBorder="1" applyAlignment="1">
      <alignment vertical="center"/>
    </xf>
    <xf numFmtId="170" fontId="1" fillId="0" borderId="9" xfId="3" applyNumberFormat="1" applyBorder="1" applyAlignment="1">
      <alignment vertical="center"/>
    </xf>
    <xf numFmtId="170" fontId="6" fillId="0" borderId="11" xfId="12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0" fontId="3" fillId="0" borderId="12" xfId="27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4" fontId="1" fillId="0" borderId="8" xfId="12" applyFill="1" applyBorder="1" applyAlignment="1">
      <alignment vertical="center"/>
    </xf>
    <xf numFmtId="168" fontId="1" fillId="0" borderId="9" xfId="3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168" fontId="3" fillId="0" borderId="10" xfId="3" applyNumberFormat="1" applyFont="1" applyBorder="1" applyAlignment="1">
      <alignment vertical="center"/>
    </xf>
    <xf numFmtId="168" fontId="3" fillId="0" borderId="11" xfId="3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170" fontId="1" fillId="0" borderId="11" xfId="12" applyNumberFormat="1" applyFont="1" applyBorder="1" applyAlignment="1">
      <alignment vertical="center"/>
    </xf>
    <xf numFmtId="170" fontId="1" fillId="0" borderId="11" xfId="3" applyNumberForma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44" fontId="3" fillId="0" borderId="12" xfId="12" applyFont="1" applyBorder="1" applyAlignment="1">
      <alignment vertical="center"/>
    </xf>
    <xf numFmtId="3" fontId="3" fillId="0" borderId="10" xfId="0" applyNumberFormat="1" applyFont="1" applyBorder="1" applyAlignment="1">
      <alignment vertical="center"/>
    </xf>
    <xf numFmtId="168" fontId="3" fillId="0" borderId="0" xfId="3" applyNumberFormat="1" applyFont="1" applyBorder="1" applyAlignment="1">
      <alignment vertical="center"/>
    </xf>
    <xf numFmtId="168" fontId="1" fillId="0" borderId="9" xfId="3" applyNumberFormat="1" applyFont="1" applyBorder="1" applyAlignment="1">
      <alignment vertical="center"/>
    </xf>
    <xf numFmtId="170" fontId="21" fillId="0" borderId="9" xfId="12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4" fontId="3" fillId="0" borderId="8" xfId="12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7" xfId="0" applyFill="1" applyBorder="1" applyAlignment="1">
      <alignment vertical="center"/>
    </xf>
    <xf numFmtId="10" fontId="1" fillId="0" borderId="18" xfId="27" applyNumberFormat="1" applyBorder="1" applyAlignment="1">
      <alignment vertical="center"/>
    </xf>
    <xf numFmtId="3" fontId="0" fillId="0" borderId="17" xfId="0" applyNumberFormat="1" applyBorder="1" applyAlignment="1">
      <alignment vertical="center"/>
    </xf>
    <xf numFmtId="170" fontId="1" fillId="0" borderId="19" xfId="12" applyNumberFormat="1" applyBorder="1" applyAlignment="1">
      <alignment vertical="center"/>
    </xf>
    <xf numFmtId="170" fontId="1" fillId="0" borderId="11" xfId="12" applyNumberFormat="1" applyBorder="1" applyAlignment="1">
      <alignment vertical="center"/>
    </xf>
    <xf numFmtId="0" fontId="0" fillId="0" borderId="10" xfId="0" applyFill="1" applyBorder="1" applyAlignment="1">
      <alignment vertical="center"/>
    </xf>
    <xf numFmtId="10" fontId="1" fillId="0" borderId="12" xfId="27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9" fontId="1" fillId="0" borderId="8" xfId="27" applyBorder="1" applyAlignment="1">
      <alignment vertical="center"/>
    </xf>
    <xf numFmtId="3" fontId="3" fillId="0" borderId="20" xfId="0" applyNumberFormat="1" applyFont="1" applyBorder="1" applyAlignment="1">
      <alignment vertical="center"/>
    </xf>
    <xf numFmtId="170" fontId="0" fillId="0" borderId="0" xfId="0" applyNumberForma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9" fontId="1" fillId="0" borderId="8" xfId="3" applyNumberFormat="1" applyBorder="1" applyAlignment="1">
      <alignment vertical="center"/>
    </xf>
    <xf numFmtId="171" fontId="1" fillId="0" borderId="8" xfId="12" applyNumberForma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9" fontId="1" fillId="0" borderId="12" xfId="3" applyNumberForma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0" fontId="3" fillId="0" borderId="8" xfId="27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10" fontId="3" fillId="0" borderId="23" xfId="27" applyNumberFormat="1" applyFont="1" applyBorder="1" applyAlignment="1">
      <alignment vertical="center"/>
    </xf>
    <xf numFmtId="3" fontId="3" fillId="0" borderId="22" xfId="0" applyNumberFormat="1" applyFont="1" applyBorder="1" applyAlignment="1">
      <alignment vertical="center"/>
    </xf>
    <xf numFmtId="170" fontId="3" fillId="0" borderId="24" xfId="12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44" fontId="0" fillId="0" borderId="8" xfId="0" applyNumberFormat="1" applyFill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23" fillId="0" borderId="0" xfId="0" quotePrefix="1" applyFont="1" applyAlignment="1" applyProtection="1">
      <alignment horizontal="left"/>
      <protection locked="0"/>
    </xf>
    <xf numFmtId="0" fontId="23" fillId="0" borderId="0" xfId="0" applyFont="1" applyProtection="1">
      <protection locked="0"/>
    </xf>
    <xf numFmtId="176" fontId="23" fillId="0" borderId="0" xfId="0" applyNumberFormat="1" applyFont="1" applyProtection="1">
      <protection locked="0"/>
    </xf>
    <xf numFmtId="0" fontId="23" fillId="0" borderId="0" xfId="0" applyFont="1" applyAlignment="1" applyProtection="1">
      <alignment horizontal="centerContinuous"/>
      <protection locked="0"/>
    </xf>
    <xf numFmtId="0" fontId="0" fillId="0" borderId="0" xfId="0" applyAlignment="1">
      <alignment horizontal="centerContinuous"/>
    </xf>
    <xf numFmtId="0" fontId="5" fillId="0" borderId="0" xfId="0" quotePrefix="1" applyFont="1" applyAlignment="1">
      <alignment horizontal="left"/>
    </xf>
    <xf numFmtId="0" fontId="0" fillId="0" borderId="25" xfId="0" applyBorder="1" applyAlignment="1">
      <alignment horizontal="left"/>
    </xf>
    <xf numFmtId="177" fontId="0" fillId="0" borderId="25" xfId="0" applyNumberFormat="1" applyBorder="1" applyAlignment="1" applyProtection="1">
      <alignment horizontal="center"/>
    </xf>
    <xf numFmtId="0" fontId="24" fillId="6" borderId="25" xfId="0" quotePrefix="1" applyFont="1" applyFill="1" applyBorder="1" applyAlignment="1" applyProtection="1">
      <alignment horizontal="center"/>
      <protection locked="0"/>
    </xf>
    <xf numFmtId="177" fontId="0" fillId="0" borderId="25" xfId="0" applyNumberFormat="1" applyBorder="1" applyAlignment="1" applyProtection="1">
      <alignment horizontal="left"/>
    </xf>
    <xf numFmtId="17" fontId="23" fillId="0" borderId="25" xfId="0" applyNumberFormat="1" applyFont="1" applyBorder="1" applyAlignment="1" applyProtection="1">
      <alignment horizontal="right"/>
      <protection locked="0"/>
    </xf>
    <xf numFmtId="177" fontId="23" fillId="0" borderId="25" xfId="0" applyNumberFormat="1" applyFont="1" applyBorder="1" applyProtection="1">
      <protection locked="0"/>
    </xf>
    <xf numFmtId="178" fontId="23" fillId="0" borderId="25" xfId="0" applyNumberFormat="1" applyFont="1" applyBorder="1" applyProtection="1">
      <protection locked="0"/>
    </xf>
    <xf numFmtId="0" fontId="5" fillId="0" borderId="25" xfId="0" applyFont="1" applyBorder="1" applyAlignment="1">
      <alignment horizontal="left"/>
    </xf>
    <xf numFmtId="177" fontId="0" fillId="0" borderId="25" xfId="0" applyNumberFormat="1" applyBorder="1" applyProtection="1"/>
    <xf numFmtId="0" fontId="0" fillId="0" borderId="26" xfId="0" quotePrefix="1" applyFill="1" applyBorder="1" applyAlignment="1">
      <alignment horizontal="left"/>
    </xf>
    <xf numFmtId="165" fontId="0" fillId="0" borderId="0" xfId="0" applyNumberFormat="1" applyFill="1"/>
    <xf numFmtId="178" fontId="0" fillId="0" borderId="0" xfId="0" applyNumberFormat="1"/>
    <xf numFmtId="176" fontId="23" fillId="0" borderId="0" xfId="0" applyNumberFormat="1" applyFont="1" applyAlignment="1" applyProtection="1">
      <alignment horizontal="right"/>
      <protection locked="0"/>
    </xf>
    <xf numFmtId="0" fontId="25" fillId="0" borderId="2" xfId="0" applyFont="1" applyBorder="1"/>
    <xf numFmtId="179" fontId="23" fillId="0" borderId="27" xfId="0" applyNumberFormat="1" applyFont="1" applyBorder="1" applyProtection="1">
      <protection locked="0"/>
    </xf>
    <xf numFmtId="0" fontId="23" fillId="0" borderId="28" xfId="0" applyFont="1" applyBorder="1" applyProtection="1">
      <protection locked="0"/>
    </xf>
    <xf numFmtId="178" fontId="23" fillId="0" borderId="28" xfId="0" applyNumberFormat="1" applyFont="1" applyBorder="1" applyProtection="1">
      <protection locked="0"/>
    </xf>
    <xf numFmtId="0" fontId="23" fillId="7" borderId="28" xfId="0" applyFont="1" applyFill="1" applyBorder="1" applyProtection="1">
      <protection locked="0"/>
    </xf>
    <xf numFmtId="179" fontId="23" fillId="0" borderId="28" xfId="0" applyNumberFormat="1" applyFont="1" applyBorder="1" applyProtection="1">
      <protection locked="0"/>
    </xf>
    <xf numFmtId="179" fontId="23" fillId="0" borderId="29" xfId="0" applyNumberFormat="1" applyFont="1" applyBorder="1" applyProtection="1">
      <protection locked="0"/>
    </xf>
    <xf numFmtId="178" fontId="23" fillId="0" borderId="30" xfId="0" applyNumberFormat="1" applyFont="1" applyBorder="1" applyProtection="1">
      <protection locked="0"/>
    </xf>
    <xf numFmtId="179" fontId="23" fillId="0" borderId="31" xfId="0" applyNumberFormat="1" applyFont="1" applyBorder="1" applyProtection="1">
      <protection locked="0"/>
    </xf>
    <xf numFmtId="178" fontId="23" fillId="0" borderId="32" xfId="0" applyNumberFormat="1" applyFont="1" applyBorder="1" applyProtection="1">
      <protection locked="0"/>
    </xf>
    <xf numFmtId="0" fontId="23" fillId="7" borderId="32" xfId="0" applyFont="1" applyFill="1" applyBorder="1" applyProtection="1">
      <protection locked="0"/>
    </xf>
    <xf numFmtId="179" fontId="23" fillId="0" borderId="32" xfId="0" applyNumberFormat="1" applyFont="1" applyBorder="1" applyProtection="1">
      <protection locked="0"/>
    </xf>
    <xf numFmtId="0" fontId="23" fillId="0" borderId="33" xfId="0" applyFont="1" applyBorder="1" applyProtection="1">
      <protection locked="0"/>
    </xf>
    <xf numFmtId="179" fontId="23" fillId="0" borderId="0" xfId="0" applyNumberFormat="1" applyFont="1" applyAlignment="1" applyProtection="1">
      <alignment horizontal="left"/>
      <protection locked="0"/>
    </xf>
    <xf numFmtId="0" fontId="23" fillId="0" borderId="34" xfId="0" applyFont="1" applyBorder="1" applyProtection="1">
      <protection locked="0"/>
    </xf>
    <xf numFmtId="0" fontId="23" fillId="0" borderId="33" xfId="0" applyFont="1" applyBorder="1" applyAlignment="1" applyProtection="1">
      <alignment horizontal="left"/>
      <protection locked="0"/>
    </xf>
    <xf numFmtId="0" fontId="23" fillId="0" borderId="35" xfId="0" applyFont="1" applyBorder="1" applyAlignment="1" applyProtection="1">
      <alignment horizontal="left"/>
      <protection locked="0"/>
    </xf>
    <xf numFmtId="0" fontId="23" fillId="0" borderId="36" xfId="0" applyFont="1" applyBorder="1" applyProtection="1">
      <protection locked="0"/>
    </xf>
    <xf numFmtId="0" fontId="0" fillId="0" borderId="36" xfId="0" applyBorder="1"/>
    <xf numFmtId="180" fontId="23" fillId="0" borderId="36" xfId="0" applyNumberFormat="1" applyFont="1" applyBorder="1" applyProtection="1">
      <protection locked="0"/>
    </xf>
    <xf numFmtId="0" fontId="23" fillId="0" borderId="36" xfId="0" applyFont="1" applyBorder="1" applyAlignment="1" applyProtection="1">
      <alignment horizontal="center"/>
      <protection locked="0"/>
    </xf>
    <xf numFmtId="0" fontId="23" fillId="0" borderId="37" xfId="0" applyFont="1" applyBorder="1" applyProtection="1">
      <protection locked="0"/>
    </xf>
    <xf numFmtId="9" fontId="1" fillId="0" borderId="0" xfId="27" applyAlignment="1">
      <alignment horizontal="center"/>
    </xf>
    <xf numFmtId="0" fontId="28" fillId="0" borderId="0" xfId="0" applyFont="1"/>
    <xf numFmtId="175" fontId="1" fillId="0" borderId="0" xfId="27" applyNumberFormat="1"/>
    <xf numFmtId="0" fontId="0" fillId="0" borderId="38" xfId="0" applyBorder="1"/>
    <xf numFmtId="0" fontId="0" fillId="0" borderId="1" xfId="0" applyBorder="1"/>
    <xf numFmtId="0" fontId="0" fillId="0" borderId="39" xfId="0" applyBorder="1"/>
    <xf numFmtId="0" fontId="0" fillId="0" borderId="20" xfId="0" applyBorder="1"/>
    <xf numFmtId="0" fontId="3" fillId="0" borderId="20" xfId="0" applyFont="1" applyBorder="1" applyAlignment="1">
      <alignment horizontal="center"/>
    </xf>
    <xf numFmtId="0" fontId="0" fillId="0" borderId="20" xfId="0" applyBorder="1" applyAlignment="1">
      <alignment horizontal="centerContinuous"/>
    </xf>
    <xf numFmtId="0" fontId="0" fillId="0" borderId="40" xfId="0" applyBorder="1"/>
    <xf numFmtId="0" fontId="3" fillId="0" borderId="39" xfId="0" quotePrefix="1" applyFont="1" applyBorder="1" applyAlignment="1">
      <alignment horizontal="centerContinuous"/>
    </xf>
    <xf numFmtId="0" fontId="3" fillId="0" borderId="20" xfId="0" applyFont="1" applyBorder="1" applyAlignment="1">
      <alignment horizontal="centerContinuous"/>
    </xf>
    <xf numFmtId="0" fontId="3" fillId="0" borderId="20" xfId="0" quotePrefix="1" applyFont="1" applyBorder="1" applyAlignment="1">
      <alignment horizontal="center"/>
    </xf>
    <xf numFmtId="0" fontId="3" fillId="0" borderId="40" xfId="0" applyFont="1" applyBorder="1" applyAlignment="1">
      <alignment horizontal="centerContinuous"/>
    </xf>
    <xf numFmtId="0" fontId="14" fillId="0" borderId="20" xfId="0" quotePrefix="1" applyFont="1" applyBorder="1" applyAlignment="1">
      <alignment horizontal="center"/>
    </xf>
    <xf numFmtId="9" fontId="3" fillId="0" borderId="20" xfId="0" quotePrefix="1" applyNumberFormat="1" applyFont="1" applyBorder="1" applyAlignment="1">
      <alignment horizontal="center"/>
    </xf>
    <xf numFmtId="0" fontId="0" fillId="8" borderId="0" xfId="0" applyFill="1"/>
    <xf numFmtId="0" fontId="0" fillId="8" borderId="0" xfId="0" quotePrefix="1" applyFill="1" applyAlignment="1">
      <alignment horizontal="left"/>
    </xf>
    <xf numFmtId="0" fontId="0" fillId="9" borderId="0" xfId="0" applyFill="1"/>
    <xf numFmtId="0" fontId="0" fillId="9" borderId="0" xfId="0" quotePrefix="1" applyFill="1" applyAlignment="1">
      <alignment horizontal="left"/>
    </xf>
    <xf numFmtId="0" fontId="0" fillId="5" borderId="0" xfId="0" applyFill="1"/>
    <xf numFmtId="0" fontId="0" fillId="5" borderId="0" xfId="0" quotePrefix="1" applyFill="1" applyAlignment="1">
      <alignment horizontal="left"/>
    </xf>
    <xf numFmtId="0" fontId="0" fillId="2" borderId="0" xfId="0" applyFill="1"/>
    <xf numFmtId="0" fontId="0" fillId="2" borderId="0" xfId="0" quotePrefix="1" applyFill="1" applyAlignment="1">
      <alignment horizontal="left"/>
    </xf>
    <xf numFmtId="0" fontId="0" fillId="10" borderId="0" xfId="0" applyFill="1"/>
    <xf numFmtId="0" fontId="0" fillId="10" borderId="0" xfId="0" quotePrefix="1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3" fillId="11" borderId="2" xfId="0" applyFont="1" applyFill="1" applyBorder="1"/>
    <xf numFmtId="17" fontId="0" fillId="9" borderId="39" xfId="0" applyNumberFormat="1" applyFill="1" applyBorder="1"/>
    <xf numFmtId="17" fontId="0" fillId="9" borderId="20" xfId="0" applyNumberFormat="1" applyFill="1" applyBorder="1"/>
    <xf numFmtId="17" fontId="0" fillId="9" borderId="40" xfId="0" applyNumberFormat="1" applyFill="1" applyBorder="1"/>
    <xf numFmtId="17" fontId="0" fillId="5" borderId="39" xfId="0" applyNumberFormat="1" applyFill="1" applyBorder="1"/>
    <xf numFmtId="17" fontId="0" fillId="5" borderId="20" xfId="0" applyNumberFormat="1" applyFill="1" applyBorder="1"/>
    <xf numFmtId="17" fontId="0" fillId="5" borderId="40" xfId="0" applyNumberFormat="1" applyFill="1" applyBorder="1"/>
    <xf numFmtId="0" fontId="5" fillId="12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Continuous"/>
    </xf>
    <xf numFmtId="9" fontId="1" fillId="0" borderId="0" xfId="27" applyFill="1" applyAlignment="1">
      <alignment horizontal="center"/>
    </xf>
    <xf numFmtId="0" fontId="29" fillId="13" borderId="3" xfId="0" applyFont="1" applyFill="1" applyBorder="1"/>
    <xf numFmtId="0" fontId="3" fillId="13" borderId="41" xfId="0" applyFont="1" applyFill="1" applyBorder="1"/>
    <xf numFmtId="17" fontId="0" fillId="13" borderId="1" xfId="0" applyNumberFormat="1" applyFill="1" applyBorder="1"/>
    <xf numFmtId="17" fontId="0" fillId="13" borderId="0" xfId="0" applyNumberFormat="1" applyFill="1" applyBorder="1"/>
    <xf numFmtId="17" fontId="0" fillId="13" borderId="38" xfId="0" applyNumberFormat="1" applyFill="1" applyBorder="1"/>
    <xf numFmtId="0" fontId="30" fillId="0" borderId="42" xfId="0" applyFont="1" applyBorder="1" applyAlignment="1">
      <alignment horizontal="left"/>
    </xf>
    <xf numFmtId="0" fontId="0" fillId="0" borderId="43" xfId="0" applyBorder="1"/>
    <xf numFmtId="0" fontId="30" fillId="0" borderId="43" xfId="0" quotePrefix="1" applyFont="1" applyBorder="1" applyAlignment="1">
      <alignment horizontal="right"/>
    </xf>
    <xf numFmtId="9" fontId="30" fillId="0" borderId="44" xfId="27" applyFont="1" applyBorder="1" applyAlignment="1">
      <alignment horizontal="center"/>
    </xf>
    <xf numFmtId="0" fontId="5" fillId="9" borderId="3" xfId="0" quotePrefix="1" applyFont="1" applyFill="1" applyBorder="1" applyAlignment="1">
      <alignment horizontal="right"/>
    </xf>
    <xf numFmtId="0" fontId="0" fillId="0" borderId="41" xfId="0" applyBorder="1"/>
    <xf numFmtId="10" fontId="1" fillId="0" borderId="3" xfId="0" applyNumberFormat="1" applyFont="1" applyBorder="1"/>
    <xf numFmtId="10" fontId="31" fillId="0" borderId="17" xfId="0" applyNumberFormat="1" applyFont="1" applyBorder="1"/>
    <xf numFmtId="10" fontId="31" fillId="0" borderId="45" xfId="0" applyNumberFormat="1" applyFont="1" applyBorder="1"/>
    <xf numFmtId="10" fontId="31" fillId="0" borderId="46" xfId="0" applyNumberFormat="1" applyFont="1" applyBorder="1"/>
    <xf numFmtId="10" fontId="1" fillId="0" borderId="46" xfId="27" applyNumberFormat="1" applyBorder="1"/>
    <xf numFmtId="0" fontId="30" fillId="0" borderId="8" xfId="0" applyFont="1" applyBorder="1" applyAlignment="1">
      <alignment horizontal="left"/>
    </xf>
    <xf numFmtId="0" fontId="0" fillId="0" borderId="0" xfId="0" applyBorder="1"/>
    <xf numFmtId="0" fontId="30" fillId="0" borderId="0" xfId="0" applyFont="1" applyBorder="1" applyAlignment="1">
      <alignment horizontal="right"/>
    </xf>
    <xf numFmtId="9" fontId="5" fillId="0" borderId="47" xfId="27" quotePrefix="1" applyFont="1" applyBorder="1" applyAlignment="1">
      <alignment horizontal="center"/>
    </xf>
    <xf numFmtId="0" fontId="5" fillId="9" borderId="41" xfId="0" applyFont="1" applyFill="1" applyBorder="1" applyAlignment="1">
      <alignment horizontal="right"/>
    </xf>
    <xf numFmtId="10" fontId="1" fillId="0" borderId="41" xfId="0" applyNumberFormat="1" applyFont="1" applyBorder="1"/>
    <xf numFmtId="10" fontId="31" fillId="0" borderId="0" xfId="0" applyNumberFormat="1" applyFont="1" applyBorder="1"/>
    <xf numFmtId="10" fontId="31" fillId="0" borderId="38" xfId="0" applyNumberFormat="1" applyFont="1" applyBorder="1"/>
    <xf numFmtId="10" fontId="31" fillId="0" borderId="1" xfId="0" applyNumberFormat="1" applyFont="1" applyBorder="1"/>
    <xf numFmtId="10" fontId="1" fillId="0" borderId="1" xfId="27" applyNumberFormat="1" applyBorder="1"/>
    <xf numFmtId="0" fontId="0" fillId="0" borderId="8" xfId="0" applyBorder="1"/>
    <xf numFmtId="0" fontId="32" fillId="0" borderId="0" xfId="0" applyFont="1" applyBorder="1"/>
    <xf numFmtId="0" fontId="5" fillId="0" borderId="0" xfId="0" applyFont="1" applyBorder="1" applyAlignment="1">
      <alignment horizontal="right"/>
    </xf>
    <xf numFmtId="9" fontId="1" fillId="0" borderId="47" xfId="27" applyBorder="1" applyAlignment="1">
      <alignment horizontal="center"/>
    </xf>
    <xf numFmtId="0" fontId="5" fillId="0" borderId="41" xfId="0" quotePrefix="1" applyFont="1" applyBorder="1" applyAlignment="1">
      <alignment horizontal="right"/>
    </xf>
    <xf numFmtId="10" fontId="4" fillId="0" borderId="1" xfId="0" applyNumberFormat="1" applyFont="1" applyBorder="1"/>
    <xf numFmtId="10" fontId="4" fillId="0" borderId="0" xfId="0" applyNumberFormat="1" applyFont="1" applyBorder="1"/>
    <xf numFmtId="10" fontId="4" fillId="0" borderId="38" xfId="0" applyNumberFormat="1" applyFont="1" applyBorder="1"/>
    <xf numFmtId="10" fontId="4" fillId="0" borderId="1" xfId="27" applyNumberFormat="1" applyFont="1" applyBorder="1"/>
    <xf numFmtId="0" fontId="33" fillId="0" borderId="8" xfId="0" applyFont="1" applyBorder="1"/>
    <xf numFmtId="10" fontId="1" fillId="0" borderId="0" xfId="0" applyNumberFormat="1" applyFont="1" applyBorder="1" applyAlignment="1">
      <alignment horizontal="right"/>
    </xf>
    <xf numFmtId="169" fontId="5" fillId="0" borderId="47" xfId="27" applyNumberFormat="1" applyFont="1" applyBorder="1" applyAlignment="1">
      <alignment horizontal="center"/>
    </xf>
    <xf numFmtId="0" fontId="34" fillId="0" borderId="8" xfId="0" quotePrefix="1" applyFont="1" applyBorder="1" applyAlignment="1" applyProtection="1">
      <alignment horizontal="right"/>
    </xf>
    <xf numFmtId="0" fontId="35" fillId="3" borderId="0" xfId="0" applyFont="1" applyFill="1" applyBorder="1" applyAlignment="1">
      <alignment horizontal="center"/>
    </xf>
    <xf numFmtId="10" fontId="3" fillId="9" borderId="0" xfId="0" applyNumberFormat="1" applyFont="1" applyFill="1" applyBorder="1"/>
    <xf numFmtId="169" fontId="3" fillId="9" borderId="48" xfId="0" applyNumberFormat="1" applyFont="1" applyFill="1" applyBorder="1" applyAlignment="1">
      <alignment horizontal="center"/>
    </xf>
    <xf numFmtId="0" fontId="34" fillId="0" borderId="8" xfId="0" applyFont="1" applyBorder="1" applyAlignment="1" applyProtection="1">
      <alignment horizontal="right"/>
    </xf>
    <xf numFmtId="169" fontId="3" fillId="0" borderId="48" xfId="27" applyNumberFormat="1" applyFont="1" applyFill="1" applyBorder="1" applyAlignment="1">
      <alignment horizontal="center"/>
    </xf>
    <xf numFmtId="169" fontId="3" fillId="0" borderId="47" xfId="27" applyNumberFormat="1" applyFont="1" applyFill="1" applyBorder="1" applyAlignment="1">
      <alignment horizontal="center"/>
    </xf>
    <xf numFmtId="0" fontId="34" fillId="0" borderId="8" xfId="0" applyFont="1" applyBorder="1" applyAlignment="1" applyProtection="1">
      <alignment horizontal="left"/>
    </xf>
    <xf numFmtId="0" fontId="35" fillId="14" borderId="0" xfId="0" applyFont="1" applyFill="1" applyBorder="1" applyAlignment="1">
      <alignment horizontal="center"/>
    </xf>
    <xf numFmtId="10" fontId="6" fillId="0" borderId="0" xfId="0" applyNumberFormat="1" applyFont="1" applyBorder="1" applyAlignment="1">
      <alignment horizontal="right"/>
    </xf>
    <xf numFmtId="169" fontId="6" fillId="0" borderId="47" xfId="27" applyNumberFormat="1" applyFont="1" applyBorder="1" applyAlignment="1">
      <alignment horizontal="center"/>
    </xf>
    <xf numFmtId="10" fontId="36" fillId="0" borderId="0" xfId="0" applyNumberFormat="1" applyFont="1" applyFill="1" applyBorder="1"/>
    <xf numFmtId="0" fontId="0" fillId="0" borderId="49" xfId="0" applyBorder="1"/>
    <xf numFmtId="0" fontId="1" fillId="0" borderId="49" xfId="0" applyFont="1" applyBorder="1"/>
    <xf numFmtId="0" fontId="0" fillId="0" borderId="10" xfId="0" applyBorder="1"/>
    <xf numFmtId="0" fontId="0" fillId="0" borderId="50" xfId="0" applyBorder="1"/>
    <xf numFmtId="0" fontId="0" fillId="0" borderId="13" xfId="0" applyBorder="1"/>
    <xf numFmtId="0" fontId="29" fillId="13" borderId="0" xfId="0" applyFont="1" applyFill="1"/>
    <xf numFmtId="0" fontId="0" fillId="13" borderId="0" xfId="0" applyFill="1"/>
    <xf numFmtId="0" fontId="0" fillId="13" borderId="38" xfId="0" applyFill="1" applyBorder="1"/>
    <xf numFmtId="0" fontId="0" fillId="13" borderId="1" xfId="0" applyFill="1" applyBorder="1"/>
    <xf numFmtId="0" fontId="0" fillId="0" borderId="3" xfId="0" applyBorder="1"/>
    <xf numFmtId="10" fontId="0" fillId="0" borderId="3" xfId="0" applyNumberFormat="1" applyBorder="1"/>
    <xf numFmtId="10" fontId="1" fillId="0" borderId="0" xfId="27" applyNumberFormat="1" applyFont="1" applyBorder="1"/>
    <xf numFmtId="0" fontId="5" fillId="0" borderId="41" xfId="0" quotePrefix="1" applyFont="1" applyFill="1" applyBorder="1" applyAlignment="1">
      <alignment horizontal="right"/>
    </xf>
    <xf numFmtId="10" fontId="0" fillId="0" borderId="41" xfId="0" applyNumberFormat="1" applyBorder="1"/>
    <xf numFmtId="10" fontId="1" fillId="0" borderId="0" xfId="27" applyNumberFormat="1" applyBorder="1"/>
    <xf numFmtId="10" fontId="6" fillId="0" borderId="0" xfId="0" applyNumberFormat="1" applyFont="1" applyFill="1" applyBorder="1"/>
    <xf numFmtId="0" fontId="5" fillId="0" borderId="2" xfId="0" quotePrefix="1" applyFont="1" applyFill="1" applyBorder="1" applyAlignment="1">
      <alignment horizontal="right"/>
    </xf>
    <xf numFmtId="0" fontId="0" fillId="0" borderId="2" xfId="0" applyBorder="1"/>
    <xf numFmtId="169" fontId="0" fillId="0" borderId="2" xfId="0" applyNumberFormat="1" applyBorder="1"/>
    <xf numFmtId="169" fontId="0" fillId="0" borderId="20" xfId="0" applyNumberFormat="1" applyBorder="1"/>
    <xf numFmtId="169" fontId="0" fillId="0" borderId="40" xfId="0" applyNumberFormat="1" applyBorder="1"/>
    <xf numFmtId="10" fontId="1" fillId="0" borderId="39" xfId="27" applyNumberFormat="1" applyBorder="1"/>
    <xf numFmtId="10" fontId="1" fillId="0" borderId="20" xfId="27" applyNumberFormat="1" applyBorder="1"/>
    <xf numFmtId="169" fontId="1" fillId="0" borderId="39" xfId="27" applyNumberFormat="1" applyBorder="1"/>
    <xf numFmtId="169" fontId="6" fillId="14" borderId="48" xfId="27" applyNumberFormat="1" applyFont="1" applyFill="1" applyBorder="1" applyAlignment="1">
      <alignment horizontal="center"/>
    </xf>
    <xf numFmtId="0" fontId="0" fillId="0" borderId="41" xfId="0" quotePrefix="1" applyBorder="1" applyAlignment="1">
      <alignment horizontal="left"/>
    </xf>
    <xf numFmtId="0" fontId="34" fillId="0" borderId="4" xfId="0" applyFont="1" applyBorder="1" applyAlignment="1" applyProtection="1">
      <alignment horizontal="right"/>
    </xf>
    <xf numFmtId="0" fontId="35" fillId="14" borderId="6" xfId="0" applyFont="1" applyFill="1" applyBorder="1" applyAlignment="1">
      <alignment horizontal="center"/>
    </xf>
    <xf numFmtId="10" fontId="0" fillId="0" borderId="6" xfId="0" applyNumberFormat="1" applyFill="1" applyBorder="1"/>
    <xf numFmtId="169" fontId="1" fillId="0" borderId="51" xfId="27" applyNumberFormat="1" applyBorder="1" applyAlignment="1">
      <alignment horizontal="center"/>
    </xf>
    <xf numFmtId="0" fontId="5" fillId="9" borderId="2" xfId="0" quotePrefix="1" applyFont="1" applyFill="1" applyBorder="1" applyAlignment="1">
      <alignment horizontal="right"/>
    </xf>
    <xf numFmtId="0" fontId="0" fillId="0" borderId="2" xfId="0" quotePrefix="1" applyBorder="1" applyAlignment="1">
      <alignment horizontal="left"/>
    </xf>
    <xf numFmtId="0" fontId="0" fillId="14" borderId="0" xfId="0" applyFill="1" applyBorder="1"/>
    <xf numFmtId="10" fontId="0" fillId="0" borderId="0" xfId="0" applyNumberFormat="1" applyFill="1" applyBorder="1"/>
    <xf numFmtId="169" fontId="1" fillId="0" borderId="47" xfId="27" applyNumberFormat="1" applyBorder="1" applyAlignment="1">
      <alignment horizontal="center"/>
    </xf>
    <xf numFmtId="0" fontId="29" fillId="13" borderId="41" xfId="0" quotePrefix="1" applyFont="1" applyFill="1" applyBorder="1" applyAlignment="1">
      <alignment horizontal="left"/>
    </xf>
    <xf numFmtId="10" fontId="3" fillId="9" borderId="0" xfId="0" applyNumberFormat="1" applyFont="1" applyFill="1" applyBorder="1" applyAlignment="1">
      <alignment horizontal="right"/>
    </xf>
    <xf numFmtId="169" fontId="3" fillId="9" borderId="47" xfId="27" applyNumberFormat="1" applyFont="1" applyFill="1" applyBorder="1" applyAlignment="1">
      <alignment horizontal="center"/>
    </xf>
    <xf numFmtId="43" fontId="31" fillId="0" borderId="3" xfId="3" applyFont="1" applyBorder="1"/>
    <xf numFmtId="43" fontId="31" fillId="0" borderId="17" xfId="3" applyFont="1" applyBorder="1"/>
    <xf numFmtId="43" fontId="31" fillId="0" borderId="45" xfId="3" applyFont="1" applyBorder="1"/>
    <xf numFmtId="43" fontId="31" fillId="0" borderId="46" xfId="3" applyFont="1" applyBorder="1"/>
    <xf numFmtId="10" fontId="37" fillId="0" borderId="0" xfId="0" applyNumberFormat="1" applyFont="1" applyFill="1" applyBorder="1"/>
    <xf numFmtId="43" fontId="31" fillId="0" borderId="41" xfId="3" applyNumberFormat="1" applyFont="1" applyBorder="1"/>
    <xf numFmtId="43" fontId="31" fillId="0" borderId="0" xfId="3" applyNumberFormat="1" applyFont="1" applyBorder="1"/>
    <xf numFmtId="43" fontId="31" fillId="0" borderId="38" xfId="3" applyNumberFormat="1" applyFont="1" applyBorder="1"/>
    <xf numFmtId="43" fontId="31" fillId="0" borderId="1" xfId="3" applyNumberFormat="1" applyFont="1" applyBorder="1"/>
    <xf numFmtId="10" fontId="6" fillId="14" borderId="0" xfId="0" applyNumberFormat="1" applyFont="1" applyFill="1" applyBorder="1"/>
    <xf numFmtId="169" fontId="6" fillId="14" borderId="47" xfId="27" applyNumberFormat="1" applyFont="1" applyFill="1" applyBorder="1" applyAlignment="1">
      <alignment horizontal="center"/>
    </xf>
    <xf numFmtId="17" fontId="0" fillId="13" borderId="41" xfId="0" applyNumberFormat="1" applyFill="1" applyBorder="1"/>
    <xf numFmtId="169" fontId="37" fillId="0" borderId="47" xfId="27" applyNumberFormat="1" applyFont="1" applyFill="1" applyBorder="1" applyAlignment="1">
      <alignment horizontal="center"/>
    </xf>
    <xf numFmtId="174" fontId="0" fillId="0" borderId="41" xfId="0" applyNumberFormat="1" applyBorder="1"/>
    <xf numFmtId="174" fontId="31" fillId="0" borderId="0" xfId="0" applyNumberFormat="1" applyFont="1" applyBorder="1"/>
    <xf numFmtId="174" fontId="0" fillId="0" borderId="3" xfId="0" applyNumberFormat="1" applyBorder="1"/>
    <xf numFmtId="174" fontId="31" fillId="0" borderId="38" xfId="0" applyNumberFormat="1" applyFont="1" applyBorder="1"/>
    <xf numFmtId="174" fontId="1" fillId="0" borderId="1" xfId="27" applyNumberFormat="1" applyBorder="1"/>
    <xf numFmtId="174" fontId="1" fillId="0" borderId="0" xfId="27" applyNumberFormat="1" applyBorder="1"/>
    <xf numFmtId="0" fontId="34" fillId="0" borderId="4" xfId="0" applyFont="1" applyBorder="1" applyProtection="1"/>
    <xf numFmtId="0" fontId="0" fillId="14" borderId="6" xfId="0" applyFill="1" applyBorder="1"/>
    <xf numFmtId="10" fontId="1" fillId="0" borderId="6" xfId="0" applyNumberFormat="1" applyFont="1" applyFill="1" applyBorder="1" applyAlignment="1">
      <alignment horizontal="right"/>
    </xf>
    <xf numFmtId="0" fontId="5" fillId="9" borderId="41" xfId="0" quotePrefix="1" applyFont="1" applyFill="1" applyBorder="1" applyAlignment="1">
      <alignment horizontal="right"/>
    </xf>
    <xf numFmtId="0" fontId="5" fillId="0" borderId="42" xfId="0" applyFont="1" applyBorder="1"/>
    <xf numFmtId="0" fontId="0" fillId="14" borderId="43" xfId="0" applyFill="1" applyBorder="1"/>
    <xf numFmtId="10" fontId="0" fillId="0" borderId="43" xfId="0" applyNumberFormat="1" applyFill="1" applyBorder="1"/>
    <xf numFmtId="169" fontId="1" fillId="0" borderId="44" xfId="27" applyNumberFormat="1" applyBorder="1" applyAlignment="1">
      <alignment horizontal="center"/>
    </xf>
    <xf numFmtId="10" fontId="1" fillId="0" borderId="0" xfId="0" applyNumberFormat="1" applyFont="1" applyFill="1" applyBorder="1" applyAlignment="1">
      <alignment horizontal="right"/>
    </xf>
    <xf numFmtId="0" fontId="5" fillId="0" borderId="8" xfId="0" applyFont="1" applyBorder="1"/>
    <xf numFmtId="10" fontId="0" fillId="0" borderId="0" xfId="0" applyNumberFormat="1" applyBorder="1"/>
    <xf numFmtId="44" fontId="3" fillId="9" borderId="0" xfId="12" applyFont="1" applyFill="1" applyBorder="1"/>
    <xf numFmtId="171" fontId="3" fillId="9" borderId="47" xfId="12" applyNumberFormat="1" applyFont="1" applyFill="1" applyBorder="1" applyAlignment="1">
      <alignment horizontal="center"/>
    </xf>
    <xf numFmtId="0" fontId="5" fillId="0" borderId="49" xfId="0" quotePrefix="1" applyFont="1" applyBorder="1" applyAlignment="1">
      <alignment horizontal="right"/>
    </xf>
    <xf numFmtId="44" fontId="38" fillId="0" borderId="0" xfId="12" applyFont="1" applyFill="1" applyBorder="1"/>
    <xf numFmtId="174" fontId="0" fillId="13" borderId="41" xfId="0" applyNumberFormat="1" applyFill="1" applyBorder="1"/>
    <xf numFmtId="174" fontId="0" fillId="13" borderId="0" xfId="0" applyNumberFormat="1" applyFill="1" applyBorder="1"/>
    <xf numFmtId="174" fontId="0" fillId="13" borderId="38" xfId="0" applyNumberFormat="1" applyFill="1" applyBorder="1"/>
    <xf numFmtId="174" fontId="0" fillId="13" borderId="1" xfId="0" applyNumberFormat="1" applyFill="1" applyBorder="1"/>
    <xf numFmtId="0" fontId="0" fillId="0" borderId="3" xfId="0" quotePrefix="1" applyBorder="1" applyAlignment="1">
      <alignment horizontal="left"/>
    </xf>
    <xf numFmtId="174" fontId="31" fillId="0" borderId="17" xfId="0" applyNumberFormat="1" applyFont="1" applyBorder="1"/>
    <xf numFmtId="174" fontId="31" fillId="0" borderId="45" xfId="0" applyNumberFormat="1" applyFont="1" applyBorder="1"/>
    <xf numFmtId="174" fontId="1" fillId="0" borderId="17" xfId="27" applyNumberFormat="1" applyBorder="1"/>
    <xf numFmtId="174" fontId="1" fillId="0" borderId="46" xfId="27" applyNumberFormat="1" applyBorder="1"/>
    <xf numFmtId="10" fontId="39" fillId="0" borderId="6" xfId="0" applyNumberFormat="1" applyFont="1" applyFill="1" applyBorder="1"/>
    <xf numFmtId="0" fontId="0" fillId="0" borderId="51" xfId="0" applyBorder="1"/>
    <xf numFmtId="174" fontId="0" fillId="0" borderId="49" xfId="0" applyNumberFormat="1" applyBorder="1"/>
    <xf numFmtId="174" fontId="31" fillId="0" borderId="10" xfId="0" applyNumberFormat="1" applyFont="1" applyBorder="1"/>
    <xf numFmtId="174" fontId="0" fillId="0" borderId="2" xfId="0" applyNumberFormat="1" applyBorder="1"/>
    <xf numFmtId="174" fontId="31" fillId="0" borderId="50" xfId="0" applyNumberFormat="1" applyFont="1" applyBorder="1"/>
    <xf numFmtId="174" fontId="1" fillId="0" borderId="10" xfId="27" applyNumberFormat="1" applyBorder="1"/>
    <xf numFmtId="174" fontId="1" fillId="0" borderId="13" xfId="27" applyNumberFormat="1" applyBorder="1"/>
    <xf numFmtId="0" fontId="3" fillId="0" borderId="2" xfId="0" applyFont="1" applyBorder="1"/>
    <xf numFmtId="0" fontId="3" fillId="0" borderId="39" xfId="0" applyFont="1" applyBorder="1"/>
    <xf numFmtId="0" fontId="3" fillId="0" borderId="40" xfId="0" applyFont="1" applyBorder="1"/>
    <xf numFmtId="44" fontId="0" fillId="0" borderId="0" xfId="12" applyFont="1"/>
    <xf numFmtId="44" fontId="0" fillId="0" borderId="52" xfId="12" applyFont="1" applyBorder="1"/>
    <xf numFmtId="44" fontId="0" fillId="0" borderId="0" xfId="12" applyFont="1" applyBorder="1"/>
    <xf numFmtId="44" fontId="0" fillId="0" borderId="53" xfId="12" applyFont="1" applyBorder="1"/>
    <xf numFmtId="44" fontId="0" fillId="0" borderId="54" xfId="12" applyFont="1" applyBorder="1"/>
    <xf numFmtId="44" fontId="0" fillId="0" borderId="55" xfId="12" applyFont="1" applyBorder="1"/>
    <xf numFmtId="0" fontId="0" fillId="0" borderId="55" xfId="0" applyBorder="1"/>
    <xf numFmtId="44" fontId="0" fillId="0" borderId="56" xfId="12" applyFont="1" applyBorder="1"/>
    <xf numFmtId="0" fontId="9" fillId="0" borderId="0" xfId="22"/>
    <xf numFmtId="181" fontId="9" fillId="0" borderId="0" xfId="22" applyNumberFormat="1"/>
    <xf numFmtId="2" fontId="9" fillId="0" borderId="0" xfId="22" applyNumberFormat="1"/>
    <xf numFmtId="0" fontId="41" fillId="0" borderId="0" xfId="22" applyFont="1"/>
    <xf numFmtId="44" fontId="1" fillId="0" borderId="8" xfId="12" applyFont="1" applyFill="1" applyBorder="1" applyAlignment="1">
      <alignment vertical="center"/>
    </xf>
    <xf numFmtId="0" fontId="3" fillId="0" borderId="0" xfId="0" quotePrefix="1" applyFont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 wrapText="1"/>
    </xf>
    <xf numFmtId="42" fontId="1" fillId="0" borderId="49" xfId="12" applyNumberFormat="1" applyFont="1" applyFill="1" applyBorder="1" applyAlignment="1">
      <alignment horizontal="right"/>
    </xf>
    <xf numFmtId="3" fontId="0" fillId="0" borderId="49" xfId="0" applyNumberFormat="1" applyFill="1" applyBorder="1" applyAlignment="1">
      <alignment horizontal="right"/>
    </xf>
    <xf numFmtId="42" fontId="1" fillId="0" borderId="2" xfId="12" applyNumberFormat="1" applyFont="1" applyFill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172" fontId="3" fillId="0" borderId="2" xfId="27" applyNumberFormat="1" applyFont="1" applyBorder="1" applyAlignment="1">
      <alignment horizontal="right"/>
    </xf>
    <xf numFmtId="10" fontId="3" fillId="0" borderId="2" xfId="27" applyNumberFormat="1" applyFont="1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3" fillId="5" borderId="0" xfId="0" applyFont="1" applyFill="1"/>
    <xf numFmtId="0" fontId="3" fillId="0" borderId="0" xfId="0" applyFont="1" applyFill="1"/>
    <xf numFmtId="3" fontId="0" fillId="0" borderId="2" xfId="0" applyNumberFormat="1" applyBorder="1"/>
    <xf numFmtId="3" fontId="0" fillId="0" borderId="0" xfId="0" applyNumberFormat="1" applyBorder="1"/>
    <xf numFmtId="0" fontId="3" fillId="0" borderId="2" xfId="0" applyFont="1" applyBorder="1" applyAlignment="1">
      <alignment horizontal="right"/>
    </xf>
    <xf numFmtId="10" fontId="1" fillId="0" borderId="2" xfId="27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3" fontId="3" fillId="0" borderId="0" xfId="0" applyNumberFormat="1" applyFont="1"/>
    <xf numFmtId="0" fontId="0" fillId="15" borderId="0" xfId="0" applyFill="1"/>
    <xf numFmtId="0" fontId="3" fillId="0" borderId="49" xfId="0" applyFont="1" applyBorder="1" applyAlignment="1">
      <alignment vertical="center"/>
    </xf>
    <xf numFmtId="44" fontId="1" fillId="0" borderId="49" xfId="12" applyBorder="1" applyAlignment="1">
      <alignment vertical="center"/>
    </xf>
    <xf numFmtId="37" fontId="3" fillId="0" borderId="49" xfId="12" applyNumberFormat="1" applyFont="1" applyBorder="1" applyAlignment="1">
      <alignment vertical="center"/>
    </xf>
    <xf numFmtId="170" fontId="3" fillId="0" borderId="49" xfId="12" applyNumberFormat="1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44" fontId="1" fillId="0" borderId="53" xfId="12" applyBorder="1" applyAlignment="1">
      <alignment vertical="center"/>
    </xf>
    <xf numFmtId="10" fontId="3" fillId="0" borderId="57" xfId="27" applyNumberFormat="1" applyFont="1" applyBorder="1" applyAlignment="1">
      <alignment vertical="center"/>
    </xf>
    <xf numFmtId="3" fontId="3" fillId="0" borderId="58" xfId="0" applyNumberFormat="1" applyFont="1" applyBorder="1" applyAlignment="1">
      <alignment vertical="center"/>
    </xf>
    <xf numFmtId="170" fontId="3" fillId="0" borderId="59" xfId="12" applyNumberFormat="1" applyFont="1" applyBorder="1" applyAlignment="1">
      <alignment vertical="center"/>
    </xf>
    <xf numFmtId="44" fontId="0" fillId="0" borderId="0" xfId="12" applyFont="1" applyAlignment="1">
      <alignment vertical="center"/>
    </xf>
    <xf numFmtId="44" fontId="3" fillId="0" borderId="0" xfId="12" applyFont="1" applyAlignment="1">
      <alignment vertical="center"/>
    </xf>
    <xf numFmtId="170" fontId="0" fillId="0" borderId="0" xfId="0" applyNumberFormat="1" applyFill="1" applyAlignment="1">
      <alignment vertical="center"/>
    </xf>
    <xf numFmtId="170" fontId="17" fillId="0" borderId="0" xfId="0" applyNumberFormat="1" applyFont="1" applyAlignment="1">
      <alignment horizontal="center" vertical="center"/>
    </xf>
    <xf numFmtId="3" fontId="3" fillId="5" borderId="6" xfId="0" applyNumberFormat="1" applyFont="1" applyFill="1" applyBorder="1" applyAlignment="1">
      <alignment horizontal="center" vertical="center"/>
    </xf>
    <xf numFmtId="168" fontId="1" fillId="0" borderId="0" xfId="3" applyNumberFormat="1" applyBorder="1" applyAlignment="1">
      <alignment vertical="center"/>
    </xf>
    <xf numFmtId="2" fontId="3" fillId="5" borderId="6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44" fontId="1" fillId="0" borderId="0" xfId="3" applyNumberFormat="1" applyFont="1" applyFill="1" applyBorder="1" applyAlignment="1">
      <alignment vertical="center"/>
    </xf>
    <xf numFmtId="44" fontId="1" fillId="0" borderId="0" xfId="12" applyBorder="1" applyAlignment="1">
      <alignment vertical="center"/>
    </xf>
    <xf numFmtId="168" fontId="1" fillId="0" borderId="0" xfId="12" applyNumberFormat="1" applyBorder="1" applyAlignment="1">
      <alignment vertical="center"/>
    </xf>
    <xf numFmtId="44" fontId="3" fillId="0" borderId="0" xfId="12" applyFont="1" applyBorder="1" applyAlignment="1">
      <alignment vertical="center"/>
    </xf>
    <xf numFmtId="37" fontId="3" fillId="0" borderId="0" xfId="12" applyNumberFormat="1" applyFont="1" applyBorder="1" applyAlignment="1">
      <alignment vertical="center"/>
    </xf>
    <xf numFmtId="44" fontId="20" fillId="0" borderId="0" xfId="12" applyFont="1" applyBorder="1" applyAlignment="1">
      <alignment vertical="center"/>
    </xf>
    <xf numFmtId="37" fontId="20" fillId="0" borderId="0" xfId="12" applyNumberFormat="1" applyFont="1" applyBorder="1" applyAlignment="1">
      <alignment vertical="center"/>
    </xf>
    <xf numFmtId="10" fontId="1" fillId="0" borderId="0" xfId="12" applyNumberFormat="1" applyFill="1" applyBorder="1" applyAlignment="1">
      <alignment vertical="center"/>
    </xf>
    <xf numFmtId="0" fontId="1" fillId="0" borderId="0" xfId="12" applyNumberFormat="1" applyFill="1" applyBorder="1" applyAlignment="1">
      <alignment vertical="center"/>
    </xf>
    <xf numFmtId="37" fontId="1" fillId="0" borderId="0" xfId="12" applyNumberFormat="1" applyFill="1" applyBorder="1" applyAlignment="1">
      <alignment vertical="center"/>
    </xf>
    <xf numFmtId="10" fontId="1" fillId="0" borderId="0" xfId="12" applyNumberFormat="1" applyBorder="1" applyAlignment="1">
      <alignment vertical="center"/>
    </xf>
    <xf numFmtId="10" fontId="3" fillId="0" borderId="0" xfId="12" applyNumberFormat="1" applyFont="1" applyBorder="1" applyAlignment="1">
      <alignment vertical="center"/>
    </xf>
    <xf numFmtId="2" fontId="3" fillId="0" borderId="0" xfId="12" applyNumberFormat="1" applyFont="1" applyBorder="1" applyAlignment="1">
      <alignment vertical="center"/>
    </xf>
    <xf numFmtId="0" fontId="3" fillId="0" borderId="0" xfId="12" applyNumberFormat="1" applyFont="1" applyBorder="1" applyAlignment="1">
      <alignment vertical="center"/>
    </xf>
    <xf numFmtId="2" fontId="1" fillId="0" borderId="0" xfId="3" applyNumberFormat="1" applyBorder="1" applyAlignment="1">
      <alignment vertical="center"/>
    </xf>
    <xf numFmtId="0" fontId="1" fillId="0" borderId="0" xfId="3" applyNumberFormat="1" applyBorder="1" applyAlignment="1">
      <alignment vertical="center"/>
    </xf>
    <xf numFmtId="0" fontId="6" fillId="0" borderId="0" xfId="12" applyNumberFormat="1" applyFont="1" applyBorder="1" applyAlignment="1">
      <alignment vertical="center"/>
    </xf>
    <xf numFmtId="10" fontId="3" fillId="0" borderId="10" xfId="12" applyNumberFormat="1" applyFont="1" applyBorder="1" applyAlignment="1">
      <alignment vertical="center"/>
    </xf>
    <xf numFmtId="0" fontId="3" fillId="0" borderId="10" xfId="12" applyNumberFormat="1" applyFont="1" applyBorder="1" applyAlignment="1">
      <alignment vertical="center"/>
    </xf>
    <xf numFmtId="0" fontId="1" fillId="0" borderId="0" xfId="12" applyNumberFormat="1" applyBorder="1" applyAlignment="1">
      <alignment vertical="center"/>
    </xf>
    <xf numFmtId="44" fontId="1" fillId="0" borderId="0" xfId="3" applyNumberFormat="1" applyBorder="1" applyAlignment="1">
      <alignment vertical="center"/>
    </xf>
    <xf numFmtId="3" fontId="1" fillId="0" borderId="0" xfId="12" applyNumberFormat="1" applyBorder="1" applyAlignment="1">
      <alignment vertical="center"/>
    </xf>
    <xf numFmtId="44" fontId="3" fillId="0" borderId="0" xfId="3" applyNumberFormat="1" applyFont="1" applyBorder="1" applyAlignment="1">
      <alignment vertical="center"/>
    </xf>
    <xf numFmtId="3" fontId="1" fillId="0" borderId="0" xfId="12" applyNumberFormat="1" applyFont="1" applyBorder="1" applyAlignment="1">
      <alignment vertical="center"/>
    </xf>
    <xf numFmtId="44" fontId="3" fillId="0" borderId="10" xfId="12" applyFont="1" applyBorder="1" applyAlignment="1">
      <alignment vertical="center"/>
    </xf>
    <xf numFmtId="3" fontId="3" fillId="0" borderId="10" xfId="12" applyNumberFormat="1" applyFont="1" applyBorder="1" applyAlignment="1">
      <alignment vertical="center"/>
    </xf>
    <xf numFmtId="44" fontId="1" fillId="0" borderId="0" xfId="3" applyNumberFormat="1" applyFont="1" applyBorder="1" applyAlignment="1">
      <alignment vertical="center"/>
    </xf>
    <xf numFmtId="44" fontId="21" fillId="0" borderId="0" xfId="12" applyFont="1" applyBorder="1" applyAlignment="1">
      <alignment vertical="center"/>
    </xf>
    <xf numFmtId="3" fontId="21" fillId="0" borderId="0" xfId="12" applyNumberFormat="1" applyFont="1" applyBorder="1" applyAlignment="1">
      <alignment vertical="center"/>
    </xf>
    <xf numFmtId="168" fontId="3" fillId="0" borderId="0" xfId="12" applyNumberFormat="1" applyFont="1" applyBorder="1" applyAlignment="1">
      <alignment vertical="center"/>
    </xf>
    <xf numFmtId="10" fontId="1" fillId="0" borderId="17" xfId="12" applyNumberFormat="1" applyBorder="1" applyAlignment="1">
      <alignment vertical="center"/>
    </xf>
    <xf numFmtId="3" fontId="1" fillId="0" borderId="17" xfId="12" applyNumberFormat="1" applyBorder="1" applyAlignment="1">
      <alignment vertical="center"/>
    </xf>
    <xf numFmtId="9" fontId="3" fillId="0" borderId="0" xfId="12" applyNumberFormat="1" applyFont="1" applyBorder="1" applyAlignment="1">
      <alignment vertical="center"/>
    </xf>
    <xf numFmtId="3" fontId="3" fillId="0" borderId="0" xfId="12" applyNumberFormat="1" applyFont="1" applyBorder="1" applyAlignment="1">
      <alignment vertical="center"/>
    </xf>
    <xf numFmtId="9" fontId="1" fillId="0" borderId="0" xfId="3" applyNumberFormat="1" applyBorder="1" applyAlignment="1">
      <alignment vertical="center"/>
    </xf>
    <xf numFmtId="3" fontId="1" fillId="0" borderId="0" xfId="3" applyNumberFormat="1" applyBorder="1" applyAlignment="1">
      <alignment vertical="center"/>
    </xf>
    <xf numFmtId="169" fontId="1" fillId="0" borderId="0" xfId="3" applyNumberFormat="1" applyBorder="1" applyAlignment="1">
      <alignment vertical="center"/>
    </xf>
    <xf numFmtId="171" fontId="1" fillId="0" borderId="0" xfId="3" applyNumberFormat="1" applyBorder="1" applyAlignment="1">
      <alignment vertical="center"/>
    </xf>
    <xf numFmtId="169" fontId="1" fillId="0" borderId="10" xfId="3" applyNumberFormat="1" applyBorder="1" applyAlignment="1">
      <alignment vertical="center"/>
    </xf>
    <xf numFmtId="3" fontId="1" fillId="0" borderId="10" xfId="3" applyNumberFormat="1" applyBorder="1" applyAlignment="1">
      <alignment vertical="center"/>
    </xf>
    <xf numFmtId="10" fontId="1" fillId="0" borderId="8" xfId="3" applyNumberFormat="1" applyBorder="1" applyAlignment="1">
      <alignment vertical="center"/>
    </xf>
    <xf numFmtId="181" fontId="9" fillId="0" borderId="0" xfId="23" applyNumberFormat="1"/>
    <xf numFmtId="0" fontId="42" fillId="0" borderId="0" xfId="0" applyFont="1"/>
    <xf numFmtId="0" fontId="43" fillId="0" borderId="0" xfId="0" applyFont="1" applyFill="1"/>
    <xf numFmtId="0" fontId="44" fillId="0" borderId="0" xfId="0" applyFont="1"/>
    <xf numFmtId="17" fontId="44" fillId="0" borderId="0" xfId="0" applyNumberFormat="1" applyFont="1"/>
    <xf numFmtId="0" fontId="42" fillId="0" borderId="0" xfId="0" quotePrefix="1" applyFont="1" applyAlignment="1">
      <alignment horizontal="left"/>
    </xf>
    <xf numFmtId="0" fontId="45" fillId="0" borderId="0" xfId="25" applyFont="1" applyAlignment="1">
      <alignment horizontal="center"/>
    </xf>
    <xf numFmtId="0" fontId="45" fillId="0" borderId="0" xfId="25" quotePrefix="1" applyFont="1" applyAlignment="1">
      <alignment horizontal="center"/>
    </xf>
    <xf numFmtId="49" fontId="44" fillId="14" borderId="0" xfId="24" applyNumberFormat="1" applyFont="1" applyFill="1" applyAlignment="1"/>
    <xf numFmtId="0" fontId="47" fillId="14" borderId="46" xfId="25" applyFont="1" applyFill="1" applyBorder="1" applyAlignment="1">
      <alignment horizontal="centerContinuous"/>
    </xf>
    <xf numFmtId="0" fontId="47" fillId="14" borderId="17" xfId="25" applyFont="1" applyFill="1" applyBorder="1" applyAlignment="1">
      <alignment horizontal="centerContinuous"/>
    </xf>
    <xf numFmtId="0" fontId="47" fillId="14" borderId="45" xfId="25" applyFont="1" applyFill="1" applyBorder="1" applyAlignment="1">
      <alignment horizontal="centerContinuous"/>
    </xf>
    <xf numFmtId="0" fontId="47" fillId="14" borderId="17" xfId="25" quotePrefix="1" applyFont="1" applyFill="1" applyBorder="1" applyAlignment="1">
      <alignment horizontal="centerContinuous"/>
    </xf>
    <xf numFmtId="0" fontId="44" fillId="4" borderId="0" xfId="24" applyFont="1"/>
    <xf numFmtId="0" fontId="48" fillId="14" borderId="13" xfId="25" quotePrefix="1" applyFont="1" applyFill="1" applyBorder="1" applyAlignment="1">
      <alignment horizontal="center"/>
    </xf>
    <xf numFmtId="0" fontId="48" fillId="14" borderId="10" xfId="25" applyFont="1" applyFill="1" applyBorder="1" applyAlignment="1">
      <alignment horizontal="centerContinuous"/>
    </xf>
    <xf numFmtId="0" fontId="48" fillId="14" borderId="10" xfId="25" quotePrefix="1" applyFont="1" applyFill="1" applyBorder="1" applyAlignment="1">
      <alignment horizontal="center"/>
    </xf>
    <xf numFmtId="0" fontId="48" fillId="14" borderId="50" xfId="25" applyFont="1" applyFill="1" applyBorder="1" applyAlignment="1">
      <alignment horizontal="centerContinuous"/>
    </xf>
    <xf numFmtId="0" fontId="48" fillId="14" borderId="50" xfId="25" applyFont="1" applyFill="1" applyBorder="1"/>
    <xf numFmtId="0" fontId="48" fillId="0" borderId="10" xfId="25" quotePrefix="1" applyFont="1" applyBorder="1" applyAlignment="1">
      <alignment horizontal="center"/>
    </xf>
    <xf numFmtId="0" fontId="48" fillId="14" borderId="10" xfId="25" quotePrefix="1" applyFont="1" applyFill="1" applyBorder="1" applyAlignment="1">
      <alignment horizontal="centerContinuous"/>
    </xf>
    <xf numFmtId="0" fontId="43" fillId="0" borderId="0" xfId="0" applyFont="1"/>
    <xf numFmtId="0" fontId="48" fillId="0" borderId="13" xfId="25" applyFont="1" applyFill="1" applyBorder="1" applyAlignment="1">
      <alignment horizontal="centerContinuous"/>
    </xf>
    <xf numFmtId="0" fontId="48" fillId="0" borderId="50" xfId="25" applyFont="1" applyFill="1" applyBorder="1" applyAlignment="1">
      <alignment horizontal="centerContinuous"/>
    </xf>
    <xf numFmtId="0" fontId="48" fillId="0" borderId="10" xfId="25" applyFont="1" applyFill="1" applyBorder="1" applyAlignment="1">
      <alignment horizontal="centerContinuous"/>
    </xf>
    <xf numFmtId="0" fontId="48" fillId="12" borderId="60" xfId="25" applyFont="1" applyFill="1" applyBorder="1"/>
    <xf numFmtId="0" fontId="48" fillId="0" borderId="0" xfId="25" applyFont="1" applyBorder="1"/>
    <xf numFmtId="0" fontId="48" fillId="0" borderId="0" xfId="25" applyFont="1"/>
    <xf numFmtId="0" fontId="48" fillId="12" borderId="61" xfId="25" applyFont="1" applyFill="1" applyBorder="1"/>
    <xf numFmtId="0" fontId="48" fillId="0" borderId="20" xfId="25" applyFont="1" applyBorder="1" applyAlignment="1">
      <alignment horizontal="right"/>
    </xf>
    <xf numFmtId="44" fontId="49" fillId="0" borderId="40" xfId="13" applyNumberFormat="1" applyFont="1" applyBorder="1" applyAlignment="1">
      <alignment horizontal="center"/>
    </xf>
    <xf numFmtId="0" fontId="48" fillId="12" borderId="1" xfId="25" applyFont="1" applyFill="1" applyBorder="1"/>
    <xf numFmtId="0" fontId="48" fillId="14" borderId="3" xfId="25" applyFont="1" applyFill="1" applyBorder="1"/>
    <xf numFmtId="0" fontId="44" fillId="4" borderId="0" xfId="24" applyFont="1" applyAlignment="1"/>
    <xf numFmtId="0" fontId="45" fillId="0" borderId="39" xfId="25" quotePrefix="1" applyFont="1" applyBorder="1" applyAlignment="1">
      <alignment horizontal="left"/>
    </xf>
    <xf numFmtId="44" fontId="49" fillId="0" borderId="40" xfId="13" quotePrefix="1" applyNumberFormat="1" applyFont="1" applyBorder="1" applyAlignment="1">
      <alignment horizontal="center"/>
    </xf>
    <xf numFmtId="0" fontId="48" fillId="0" borderId="0" xfId="25" applyFont="1" applyAlignment="1">
      <alignment horizontal="center"/>
    </xf>
    <xf numFmtId="0" fontId="10" fillId="12" borderId="61" xfId="25" quotePrefix="1" applyFont="1" applyFill="1" applyBorder="1" applyAlignment="1">
      <alignment horizontal="center"/>
    </xf>
    <xf numFmtId="0" fontId="48" fillId="0" borderId="0" xfId="25" applyFont="1" applyBorder="1" applyAlignment="1">
      <alignment horizontal="center"/>
    </xf>
    <xf numFmtId="0" fontId="48" fillId="0" borderId="20" xfId="25" quotePrefix="1" applyFont="1" applyBorder="1" applyAlignment="1">
      <alignment horizontal="right"/>
    </xf>
    <xf numFmtId="44" fontId="49" fillId="0" borderId="40" xfId="13" applyNumberFormat="1" applyFont="1" applyBorder="1"/>
    <xf numFmtId="0" fontId="10" fillId="12" borderId="1" xfId="25" quotePrefix="1" applyFont="1" applyFill="1" applyBorder="1" applyAlignment="1">
      <alignment horizontal="center"/>
    </xf>
    <xf numFmtId="0" fontId="10" fillId="14" borderId="41" xfId="25" quotePrefix="1" applyFont="1" applyFill="1" applyBorder="1" applyAlignment="1">
      <alignment horizontal="center"/>
    </xf>
    <xf numFmtId="0" fontId="48" fillId="14" borderId="46" xfId="25" applyFont="1" applyFill="1" applyBorder="1" applyAlignment="1">
      <alignment horizontal="center"/>
    </xf>
    <xf numFmtId="0" fontId="48" fillId="14" borderId="17" xfId="25" applyFont="1" applyFill="1" applyBorder="1" applyAlignment="1">
      <alignment horizontal="center"/>
    </xf>
    <xf numFmtId="0" fontId="48" fillId="14" borderId="45" xfId="25" applyFont="1" applyFill="1" applyBorder="1" applyAlignment="1">
      <alignment horizontal="center"/>
    </xf>
    <xf numFmtId="0" fontId="48" fillId="0" borderId="46" xfId="25" applyFont="1" applyBorder="1" applyAlignment="1">
      <alignment horizontal="center"/>
    </xf>
    <xf numFmtId="0" fontId="48" fillId="0" borderId="45" xfId="25" applyFont="1" applyBorder="1" applyAlignment="1">
      <alignment horizontal="center"/>
    </xf>
    <xf numFmtId="0" fontId="48" fillId="0" borderId="1" xfId="25" quotePrefix="1" applyFont="1" applyBorder="1" applyAlignment="1">
      <alignment horizontal="center"/>
    </xf>
    <xf numFmtId="0" fontId="48" fillId="0" borderId="0" xfId="25" quotePrefix="1" applyFont="1" applyAlignment="1">
      <alignment horizontal="center"/>
    </xf>
    <xf numFmtId="0" fontId="48" fillId="12" borderId="61" xfId="25" applyFont="1" applyFill="1" applyBorder="1" applyAlignment="1">
      <alignment horizontal="center"/>
    </xf>
    <xf numFmtId="0" fontId="48" fillId="0" borderId="38" xfId="25" applyFont="1" applyBorder="1" applyAlignment="1">
      <alignment horizontal="center"/>
    </xf>
    <xf numFmtId="0" fontId="48" fillId="12" borderId="1" xfId="25" applyFont="1" applyFill="1" applyBorder="1" applyAlignment="1">
      <alignment horizontal="center"/>
    </xf>
    <xf numFmtId="0" fontId="48" fillId="14" borderId="41" xfId="25" applyFont="1" applyFill="1" applyBorder="1" applyAlignment="1">
      <alignment horizontal="center"/>
    </xf>
    <xf numFmtId="0" fontId="44" fillId="0" borderId="3" xfId="0" applyFont="1" applyBorder="1"/>
    <xf numFmtId="0" fontId="10" fillId="0" borderId="3" xfId="0" applyFont="1" applyBorder="1"/>
    <xf numFmtId="0" fontId="45" fillId="0" borderId="17" xfId="25" applyFont="1" applyBorder="1"/>
    <xf numFmtId="0" fontId="48" fillId="0" borderId="17" xfId="25" applyFont="1" applyBorder="1"/>
    <xf numFmtId="17" fontId="48" fillId="0" borderId="17" xfId="25" applyNumberFormat="1" applyFont="1" applyBorder="1"/>
    <xf numFmtId="0" fontId="45" fillId="0" borderId="17" xfId="25" quotePrefix="1" applyFont="1" applyBorder="1" applyAlignment="1">
      <alignment horizontal="center"/>
    </xf>
    <xf numFmtId="0" fontId="45" fillId="0" borderId="45" xfId="25" quotePrefix="1" applyFont="1" applyBorder="1" applyAlignment="1">
      <alignment horizontal="center"/>
    </xf>
    <xf numFmtId="0" fontId="48" fillId="0" borderId="1" xfId="25" applyFont="1" applyBorder="1" applyAlignment="1">
      <alignment horizontal="center"/>
    </xf>
    <xf numFmtId="0" fontId="48" fillId="12" borderId="61" xfId="25" quotePrefix="1" applyFont="1" applyFill="1" applyBorder="1" applyAlignment="1">
      <alignment horizontal="center"/>
    </xf>
    <xf numFmtId="0" fontId="48" fillId="12" borderId="0" xfId="25" applyFont="1" applyFill="1" applyBorder="1" applyAlignment="1">
      <alignment horizontal="center"/>
    </xf>
    <xf numFmtId="0" fontId="10" fillId="0" borderId="49" xfId="0" applyFont="1" applyBorder="1" applyAlignment="1">
      <alignment horizontal="left"/>
    </xf>
    <xf numFmtId="0" fontId="10" fillId="0" borderId="10" xfId="25" quotePrefix="1" applyFont="1" applyBorder="1" applyAlignment="1">
      <alignment horizontal="center"/>
    </xf>
    <xf numFmtId="17" fontId="10" fillId="0" borderId="10" xfId="25" applyNumberFormat="1" applyFont="1" applyBorder="1" applyAlignment="1">
      <alignment horizontal="center"/>
    </xf>
    <xf numFmtId="0" fontId="45" fillId="0" borderId="0" xfId="25" applyFont="1" applyBorder="1" applyAlignment="1">
      <alignment horizontal="center"/>
    </xf>
    <xf numFmtId="0" fontId="45" fillId="0" borderId="38" xfId="25" applyFont="1" applyBorder="1" applyAlignment="1">
      <alignment horizontal="center"/>
    </xf>
    <xf numFmtId="0" fontId="48" fillId="0" borderId="10" xfId="25" applyFont="1" applyBorder="1" applyAlignment="1">
      <alignment horizontal="center"/>
    </xf>
    <xf numFmtId="0" fontId="48" fillId="0" borderId="50" xfId="25" applyFont="1" applyBorder="1" applyAlignment="1">
      <alignment horizontal="center"/>
    </xf>
    <xf numFmtId="0" fontId="48" fillId="0" borderId="13" xfId="25" quotePrefix="1" applyFont="1" applyBorder="1" applyAlignment="1">
      <alignment horizontal="center"/>
    </xf>
    <xf numFmtId="172" fontId="50" fillId="0" borderId="10" xfId="25" quotePrefix="1" applyNumberFormat="1" applyFont="1" applyBorder="1" applyAlignment="1">
      <alignment horizontal="center"/>
    </xf>
    <xf numFmtId="0" fontId="48" fillId="12" borderId="62" xfId="25" quotePrefix="1" applyFont="1" applyFill="1" applyBorder="1" applyAlignment="1">
      <alignment horizontal="center"/>
    </xf>
    <xf numFmtId="0" fontId="48" fillId="12" borderId="62" xfId="25" applyFont="1" applyFill="1" applyBorder="1" applyAlignment="1">
      <alignment horizontal="center"/>
    </xf>
    <xf numFmtId="0" fontId="48" fillId="12" borderId="10" xfId="25" applyFont="1" applyFill="1" applyBorder="1" applyAlignment="1">
      <alignment horizontal="center"/>
    </xf>
    <xf numFmtId="0" fontId="48" fillId="14" borderId="49" xfId="25" applyFont="1" applyFill="1" applyBorder="1" applyAlignment="1">
      <alignment horizontal="center"/>
    </xf>
    <xf numFmtId="168" fontId="51" fillId="0" borderId="2" xfId="5" applyNumberFormat="1" applyFont="1" applyBorder="1" applyAlignment="1">
      <alignment horizontal="left"/>
    </xf>
    <xf numFmtId="1" fontId="51" fillId="0" borderId="2" xfId="5" applyNumberFormat="1" applyFont="1" applyFill="1" applyBorder="1" applyAlignment="1">
      <alignment horizontal="center"/>
    </xf>
    <xf numFmtId="168" fontId="51" fillId="0" borderId="2" xfId="5" applyNumberFormat="1" applyFont="1" applyFill="1" applyBorder="1" applyAlignment="1">
      <alignment horizontal="left"/>
    </xf>
    <xf numFmtId="17" fontId="0" fillId="0" borderId="2" xfId="0" applyNumberFormat="1" applyFill="1" applyBorder="1"/>
    <xf numFmtId="0" fontId="0" fillId="0" borderId="2" xfId="0" applyFill="1" applyBorder="1"/>
    <xf numFmtId="38" fontId="52" fillId="0" borderId="2" xfId="25" applyNumberFormat="1" applyFont="1" applyFill="1" applyBorder="1" applyAlignment="1">
      <alignment horizontal="center"/>
    </xf>
    <xf numFmtId="38" fontId="0" fillId="0" borderId="2" xfId="0" applyNumberFormat="1" applyFill="1" applyBorder="1"/>
    <xf numFmtId="41" fontId="51" fillId="0" borderId="2" xfId="25" applyNumberFormat="1" applyFont="1" applyFill="1" applyBorder="1" applyAlignment="1">
      <alignment horizontal="center"/>
    </xf>
    <xf numFmtId="41" fontId="51" fillId="0" borderId="3" xfId="13" applyNumberFormat="1" applyFont="1" applyFill="1" applyBorder="1" applyAlignment="1">
      <alignment horizontal="center"/>
    </xf>
    <xf numFmtId="41" fontId="51" fillId="15" borderId="2" xfId="25" applyNumberFormat="1" applyFont="1" applyFill="1" applyBorder="1" applyAlignment="1">
      <alignment horizontal="center"/>
    </xf>
    <xf numFmtId="41" fontId="53" fillId="0" borderId="2" xfId="13" applyNumberFormat="1" applyFont="1" applyFill="1" applyBorder="1" applyAlignment="1">
      <alignment horizontal="center"/>
    </xf>
    <xf numFmtId="41" fontId="54" fillId="0" borderId="45" xfId="25" applyNumberFormat="1" applyFont="1" applyFill="1" applyBorder="1" applyAlignment="1">
      <alignment horizontal="center"/>
    </xf>
    <xf numFmtId="41" fontId="51" fillId="0" borderId="40" xfId="25" applyNumberFormat="1" applyFont="1" applyFill="1" applyBorder="1" applyAlignment="1">
      <alignment horizontal="center"/>
    </xf>
    <xf numFmtId="41" fontId="51" fillId="15" borderId="2" xfId="13" applyNumberFormat="1" applyFont="1" applyFill="1" applyBorder="1" applyAlignment="1">
      <alignment horizontal="center"/>
    </xf>
    <xf numFmtId="41" fontId="51" fillId="0" borderId="2" xfId="5" applyNumberFormat="1" applyFont="1" applyFill="1" applyBorder="1" applyAlignment="1">
      <alignment horizontal="center"/>
    </xf>
    <xf numFmtId="41" fontId="54" fillId="0" borderId="63" xfId="25" applyNumberFormat="1" applyFont="1" applyFill="1" applyBorder="1" applyAlignment="1">
      <alignment horizontal="center"/>
    </xf>
    <xf numFmtId="41" fontId="51" fillId="0" borderId="64" xfId="25" applyNumberFormat="1" applyFont="1" applyFill="1" applyBorder="1" applyAlignment="1">
      <alignment horizontal="center"/>
    </xf>
    <xf numFmtId="41" fontId="51" fillId="0" borderId="45" xfId="13" applyNumberFormat="1" applyFont="1" applyFill="1" applyBorder="1" applyAlignment="1">
      <alignment horizontal="center"/>
    </xf>
    <xf numFmtId="41" fontId="54" fillId="0" borderId="46" xfId="25" applyNumberFormat="1" applyFont="1" applyFill="1" applyBorder="1" applyAlignment="1">
      <alignment horizontal="center"/>
    </xf>
    <xf numFmtId="41" fontId="54" fillId="0" borderId="3" xfId="25" applyNumberFormat="1" applyFont="1" applyFill="1" applyBorder="1" applyAlignment="1">
      <alignment horizontal="center"/>
    </xf>
    <xf numFmtId="1" fontId="51" fillId="0" borderId="2" xfId="5" applyNumberFormat="1" applyFont="1" applyBorder="1" applyAlignment="1">
      <alignment horizontal="center"/>
    </xf>
    <xf numFmtId="168" fontId="51" fillId="0" borderId="2" xfId="5" applyNumberFormat="1" applyFont="1" applyBorder="1" applyAlignment="1">
      <alignment horizontal="center"/>
    </xf>
    <xf numFmtId="41" fontId="51" fillId="0" borderId="65" xfId="25" applyNumberFormat="1" applyFont="1" applyFill="1" applyBorder="1" applyAlignment="1">
      <alignment horizontal="center"/>
    </xf>
    <xf numFmtId="41" fontId="51" fillId="0" borderId="40" xfId="13" applyNumberFormat="1" applyFont="1" applyFill="1" applyBorder="1" applyAlignment="1">
      <alignment horizontal="center"/>
    </xf>
    <xf numFmtId="41" fontId="54" fillId="0" borderId="2" xfId="25" applyNumberFormat="1" applyFont="1" applyFill="1" applyBorder="1" applyAlignment="1">
      <alignment horizontal="center"/>
    </xf>
    <xf numFmtId="41" fontId="51" fillId="0" borderId="2" xfId="13" applyNumberFormat="1" applyFont="1" applyFill="1" applyBorder="1" applyAlignment="1">
      <alignment horizontal="center"/>
    </xf>
    <xf numFmtId="41" fontId="51" fillId="15" borderId="39" xfId="13" applyNumberFormat="1" applyFont="1" applyFill="1" applyBorder="1" applyAlignment="1">
      <alignment horizontal="center"/>
    </xf>
    <xf numFmtId="41" fontId="54" fillId="0" borderId="66" xfId="25" applyNumberFormat="1" applyFont="1" applyFill="1" applyBorder="1" applyAlignment="1">
      <alignment horizontal="center"/>
    </xf>
    <xf numFmtId="41" fontId="54" fillId="0" borderId="39" xfId="25" applyNumberFormat="1" applyFont="1" applyFill="1" applyBorder="1" applyAlignment="1">
      <alignment horizontal="center"/>
    </xf>
    <xf numFmtId="41" fontId="51" fillId="0" borderId="39" xfId="13" applyNumberFormat="1" applyFont="1" applyFill="1" applyBorder="1" applyAlignment="1">
      <alignment horizontal="center"/>
    </xf>
    <xf numFmtId="17" fontId="44" fillId="4" borderId="0" xfId="24" applyNumberFormat="1" applyFont="1"/>
    <xf numFmtId="0" fontId="10" fillId="4" borderId="0" xfId="24" quotePrefix="1" applyFont="1" applyAlignment="1">
      <alignment horizontal="left"/>
    </xf>
    <xf numFmtId="170" fontId="10" fillId="4" borderId="2" xfId="24" applyNumberFormat="1" applyFont="1" applyBorder="1"/>
    <xf numFmtId="0" fontId="44" fillId="0" borderId="0" xfId="24" applyFont="1" applyFill="1" applyAlignment="1"/>
    <xf numFmtId="43" fontId="0" fillId="0" borderId="0" xfId="0" applyNumberFormat="1"/>
    <xf numFmtId="181" fontId="0" fillId="0" borderId="0" xfId="0" applyNumberFormat="1"/>
    <xf numFmtId="0" fontId="0" fillId="0" borderId="0" xfId="0" applyNumberFormat="1"/>
    <xf numFmtId="0" fontId="0" fillId="0" borderId="0" xfId="0" quotePrefix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  <xf numFmtId="181" fontId="0" fillId="0" borderId="0" xfId="0" quotePrefix="1" applyNumberFormat="1"/>
    <xf numFmtId="0" fontId="0" fillId="0" borderId="0" xfId="0" applyAlignment="1">
      <alignment horizontal="left"/>
    </xf>
    <xf numFmtId="0" fontId="8" fillId="3" borderId="2" xfId="0" applyFont="1" applyFill="1" applyBorder="1"/>
    <xf numFmtId="0" fontId="19" fillId="0" borderId="2" xfId="0" applyFont="1" applyBorder="1"/>
    <xf numFmtId="0" fontId="19" fillId="0" borderId="2" xfId="0" applyFont="1" applyBorder="1" applyAlignment="1">
      <alignment horizontal="left"/>
    </xf>
    <xf numFmtId="0" fontId="19" fillId="0" borderId="0" xfId="0" applyFont="1" applyFill="1" applyBorder="1"/>
    <xf numFmtId="0" fontId="6" fillId="0" borderId="76" xfId="21" applyBorder="1"/>
    <xf numFmtId="0" fontId="6" fillId="0" borderId="76" xfId="21" applyFill="1" applyBorder="1"/>
    <xf numFmtId="0" fontId="6" fillId="0" borderId="76" xfId="21" applyBorder="1" applyAlignment="1">
      <alignment wrapText="1"/>
    </xf>
    <xf numFmtId="0" fontId="0" fillId="16" borderId="2" xfId="0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6" fillId="16" borderId="2" xfId="0" applyFont="1" applyFill="1" applyBorder="1" applyAlignment="1">
      <alignment horizontal="left"/>
    </xf>
    <xf numFmtId="164" fontId="6" fillId="16" borderId="2" xfId="12" applyNumberFormat="1" applyFont="1" applyFill="1" applyBorder="1" applyAlignment="1">
      <alignment horizontal="left"/>
    </xf>
    <xf numFmtId="44" fontId="1" fillId="16" borderId="2" xfId="12" applyFont="1" applyFill="1" applyBorder="1" applyAlignment="1">
      <alignment horizontal="left"/>
    </xf>
    <xf numFmtId="44" fontId="1" fillId="16" borderId="2" xfId="12" quotePrefix="1" applyFont="1" applyFill="1" applyBorder="1" applyAlignment="1"/>
    <xf numFmtId="44" fontId="1" fillId="16" borderId="2" xfId="12" applyFont="1" applyFill="1" applyBorder="1" applyAlignment="1"/>
    <xf numFmtId="43" fontId="3" fillId="16" borderId="2" xfId="3" applyFont="1" applyFill="1" applyBorder="1" applyAlignment="1">
      <alignment horizontal="right" wrapText="1"/>
    </xf>
    <xf numFmtId="165" fontId="1" fillId="16" borderId="2" xfId="0" applyNumberFormat="1" applyFont="1" applyFill="1" applyBorder="1"/>
    <xf numFmtId="0" fontId="0" fillId="16" borderId="0" xfId="0" applyFill="1"/>
    <xf numFmtId="164" fontId="1" fillId="16" borderId="2" xfId="12" applyNumberFormat="1" applyFont="1" applyFill="1" applyBorder="1" applyAlignment="1">
      <alignment horizontal="left"/>
    </xf>
    <xf numFmtId="44" fontId="0" fillId="16" borderId="2" xfId="12" applyFont="1" applyFill="1" applyBorder="1" applyAlignment="1">
      <alignment horizontal="left"/>
    </xf>
    <xf numFmtId="168" fontId="0" fillId="0" borderId="9" xfId="3" applyNumberFormat="1" applyFont="1" applyBorder="1" applyAlignment="1">
      <alignment vertical="center"/>
    </xf>
    <xf numFmtId="169" fontId="0" fillId="0" borderId="8" xfId="3" applyNumberFormat="1" applyFont="1" applyBorder="1" applyAlignment="1">
      <alignment vertical="center"/>
    </xf>
    <xf numFmtId="10" fontId="0" fillId="0" borderId="8" xfId="3" applyNumberFormat="1" applyFont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2" fontId="1" fillId="0" borderId="0" xfId="12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2" fontId="3" fillId="0" borderId="0" xfId="27" applyNumberFormat="1" applyFont="1" applyFill="1" applyBorder="1" applyAlignment="1">
      <alignment horizontal="right"/>
    </xf>
    <xf numFmtId="17" fontId="18" fillId="9" borderId="67" xfId="0" applyNumberFormat="1" applyFont="1" applyFill="1" applyBorder="1" applyAlignment="1">
      <alignment horizontal="center" vertical="center" wrapText="1"/>
    </xf>
    <xf numFmtId="17" fontId="18" fillId="9" borderId="68" xfId="0" applyNumberFormat="1" applyFont="1" applyFill="1" applyBorder="1" applyAlignment="1">
      <alignment horizontal="center" vertical="center" wrapText="1"/>
    </xf>
    <xf numFmtId="17" fontId="18" fillId="9" borderId="69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9" borderId="68" xfId="0" applyFont="1" applyFill="1" applyBorder="1" applyAlignment="1">
      <alignment horizontal="center" vertical="center" wrapText="1"/>
    </xf>
    <xf numFmtId="0" fontId="18" fillId="9" borderId="69" xfId="0" applyFont="1" applyFill="1" applyBorder="1" applyAlignment="1">
      <alignment horizontal="center" vertical="center" wrapText="1"/>
    </xf>
    <xf numFmtId="0" fontId="18" fillId="3" borderId="67" xfId="0" applyFont="1" applyFill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/>
    </xf>
    <xf numFmtId="44" fontId="3" fillId="9" borderId="70" xfId="12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3" fillId="9" borderId="73" xfId="21" applyFont="1" applyFill="1" applyBorder="1" applyAlignment="1">
      <alignment horizontal="center"/>
    </xf>
    <xf numFmtId="0" fontId="3" fillId="9" borderId="74" xfId="21" applyFont="1" applyFill="1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</cellXfs>
  <cellStyles count="29">
    <cellStyle name="_1411_package" xfId="1"/>
    <cellStyle name="COLUMNS" xfId="2"/>
    <cellStyle name="Comma" xfId="3" builtinId="3"/>
    <cellStyle name="Comma 2" xfId="4"/>
    <cellStyle name="Comma_PDRI_Travel_121208" xfId="5"/>
    <cellStyle name="Comma0" xfId="6"/>
    <cellStyle name="Comma0 - Style2" xfId="7"/>
    <cellStyle name="Comma0 - Style5" xfId="8"/>
    <cellStyle name="Comma1 - Style1" xfId="9"/>
    <cellStyle name="Curren - Style2" xfId="10"/>
    <cellStyle name="Curren - Style6" xfId="11"/>
    <cellStyle name="Currency" xfId="12" builtinId="4"/>
    <cellStyle name="Currency_PDRI_Travel_121208" xfId="13"/>
    <cellStyle name="Date" xfId="14"/>
    <cellStyle name="Date - Style4" xfId="15"/>
    <cellStyle name="F2 - Style1" xfId="16"/>
    <cellStyle name="Field_Label" xfId="17"/>
    <cellStyle name="Inputs" xfId="18"/>
    <cellStyle name="listprice" xfId="19"/>
    <cellStyle name="LongDesc" xfId="20"/>
    <cellStyle name="Normal" xfId="0" builtinId="0"/>
    <cellStyle name="Normal 2" xfId="21"/>
    <cellStyle name="Normal_MDC-HardwareEstByOpt-16DEC2009" xfId="22"/>
    <cellStyle name="Normal_Radar 10 Option One" xfId="23"/>
    <cellStyle name="Normal_Travel_DMT_Phase 1" xfId="24"/>
    <cellStyle name="Normal_Travel_Travel_DMT_Phase 1" xfId="25"/>
    <cellStyle name="Percen - Style3" xfId="26"/>
    <cellStyle name="Percent" xfId="27" builtinId="5"/>
    <cellStyle name="Style 1" xf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externalLink" Target="externalLinks/externalLink15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26.xml"/><Relationship Id="rId55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39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16.xml"/><Relationship Id="rId45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29.xml"/><Relationship Id="rId58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externalLink" Target="externalLinks/externalLink12.xml"/><Relationship Id="rId49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33.xml"/><Relationship Id="rId61" Type="http://schemas.openxmlformats.org/officeDocument/2006/relationships/externalLink" Target="externalLinks/externalLink3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4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28.xml"/><Relationship Id="rId60" Type="http://schemas.openxmlformats.org/officeDocument/2006/relationships/externalLink" Target="externalLinks/externalLink36.xml"/><Relationship Id="rId65" Type="http://schemas.openxmlformats.org/officeDocument/2006/relationships/externalLink" Target="externalLinks/externalLink4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19.xml"/><Relationship Id="rId48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0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22.xml"/><Relationship Id="rId59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4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7.xml"/><Relationship Id="rId54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38.xml"/><Relationship Id="rId7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7</xdr:row>
      <xdr:rowOff>28575</xdr:rowOff>
    </xdr:from>
    <xdr:to>
      <xdr:col>14</xdr:col>
      <xdr:colOff>514350</xdr:colOff>
      <xdr:row>40</xdr:row>
      <xdr:rowOff>123825</xdr:rowOff>
    </xdr:to>
    <xdr:sp macro="" textlink="">
      <xdr:nvSpPr>
        <xdr:cNvPr id="3075" name="AutoShape 3"/>
        <xdr:cNvSpPr>
          <a:spLocks/>
        </xdr:cNvSpPr>
      </xdr:nvSpPr>
      <xdr:spPr bwMode="auto">
        <a:xfrm>
          <a:off x="12353925" y="1238250"/>
          <a:ext cx="428625" cy="6096000"/>
        </a:xfrm>
        <a:prstGeom prst="rightBrace">
          <a:avLst>
            <a:gd name="adj1" fmla="val 45037"/>
            <a:gd name="adj2" fmla="val 33861"/>
          </a:avLst>
        </a:prstGeom>
        <a:noFill/>
        <a:ln w="22225">
          <a:solidFill>
            <a:srgbClr val="00008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no\fna\MSOffice\Excel\PROPOSALS\MSST\MSSTTE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DOCUME~1\gzamiska\LOCALS~1\Temp\C.Lotus.Notes.Data\Jay'%20s%20Stuff\Work\Config%20Node%20Pric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scassara/Personal/Prime%20Data/target_develop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ohr/LOCALS~1/Temp/notesE1EF34/098B%20(SE)_Dec%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AWSS/BOM/BOM_prici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PAWSS\BOM\BOM_pric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%20Drive/Duane/WORK/CADE%20BRMS/CADE%20BRMS%20Phase-2%20Sapiens%20BRE%20PCE%200606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%20Drive\Duane\WORK\CADE%20BRMS\CADE%20BRMS%20Phase-2%20Sapiens%20BRE%20PCE%200606200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DOCUME~1\gzamiska\LOCALS~1\Temp\C.Lotus.Notes.Data\windows\TEMP\1850g_opt1b-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OMNIBUS/OmniPrice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OMNIBUS\OmniPrice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oate\cat\Documents%20and%20Settings\tcoate\My%20Documents\CSCPROJS\ACTIVE\IRS\ISS\IEIN\VROM%20Template%20R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Task%20Orders/Customer%20Communications%20(CC)/Release%202002%20Main%20Prop%201-00/Prime_Vanilla_Collections_11-9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sk%20Orders\PMO%20Task%20(CSC)\PMO%20FFP%209-00\Prime_Vanilla_Collections_11-9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.notes.data/098B%20(SE)_Dec%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-restricted/Task%20Orders/Modernized%20E-File/Mod%20E-file1_Vanilla%201-15-0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-restricted/Task%20Orders/CADE/07-09%20CADE%20Hardening/Fourth%20Request/PRIME_Vanilla_GENERIC%2012_8_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Data\PRIME_Vanilla_GENERIC%2001-29-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c.lotus.notes.data/CADE%20BRMS%20Phase-2%20Sapiens%20BRE%20PCE%20060620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c.lotus.notes.data\CADE%20BRMS%20Phase-2%20Sapiens%20BRE%20PCE%200606200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me/Re-Submit_BAFO/Prime%20Price%20Revision-BAFO/Production%20-%20Revision%20Submission/BOM/BOM_BAFO_final_prod_unpriced%20versio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icing-restricted\Task%20Orders\DITE\DITE%201-02\EEP-SDL%20Estimates%20FY02_010802%20%20TOTH%20UPDATE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IR-ROM-SizeAndCost-V1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-services%20MS5%20BOEs%20022504r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e-services%20MS5%20BOEs%20022504r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Task%20Orders/PPMT/4-99_Sub/Production/Task_Rate_Price_PPMT_with%20Sub$$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Task%20Orders\PPMT\4-99_Sub\Production\Task_Rate_Price_PPMT_with%20Sub$$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ime/Re-Submit_BAFO/Prime%20Price%20Revision-BAFO/Labor_profiles/CSC_Labor/CSC_Final_Blend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Prime\Re-Submit_BAFO\Prime%20Price%20Revision-BAFO\Labor_profiles\CSC_Labor\CSC_Final_Blend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ime/Re-Submit_BAFO/Prime%20Price%20Revision-BAFO/Labor_profiles/CSC_Labor/CSC_Final_Blend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-restricted/Civil%20Group%20Rates/Civil_Salaries7-10-06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oate\cat\TEMP\c.notes.data\STIR-ROM-SizeAndCost-V10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default/LOCALS~1/Temp/WBS%20Clin%202%20actuals%20to%2011-291%20org%20V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default\LOCALS~1\Temp\WBS%20Clin%202%20actuals%20to%2011-291%20org%20V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ime/Production/Pilot_Tasks2-4/TASK_LOE_PROD_VER8_office9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ime\Production\Pilot_Tasks2-4\TASK_LOE_PROD_VER8_office9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lewis4/My%20Documents/IFS/Pricing/CR144%20-%20HCTC/HCTC%20LOE_20070704_af-v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ime/Production/SDOM_TASK1/Production_SDOM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srvnwc3dss1\shared_data\Prime\Production\SDOM_TASK1\Production_SDOM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Prime/Production/SDOM_TASK1/Production_SDOM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ME%20Task%20Order%200001/BOE's/Labor/Anton/Anton_Travel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IME%20Task%20Order%200001\BOE's\Labor\Anton\Anton_Travel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-restricted/Task%20Orders/TIPSS/TIPSS%203/April%202009/RCCMS%20RTCP%20%232236/Production/RCCMS%20%20Pricing%2005-04-0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LL OF MATERIAL"/>
      <sheetName val="Sheet1"/>
      <sheetName val="RFP_Costing"/>
      <sheetName val="Labor_mapping"/>
      <sheetName val="PRICING"/>
      <sheetName val="Web Site Mix"/>
      <sheetName val="web site T&amp;M"/>
      <sheetName val="pricng_ops analysis"/>
      <sheetName val="Actuals"/>
      <sheetName val="PMO"/>
      <sheetName val="Indir"/>
      <sheetName val="S_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p"/>
      <sheetName val="Sum-WBS"/>
      <sheetName val="Sum-1"/>
      <sheetName val="Sum-2"/>
      <sheetName val="Sum-Lab"/>
      <sheetName val="CSC"/>
      <sheetName val="Subs"/>
      <sheetName val="Mat"/>
      <sheetName val="ODC"/>
      <sheetName val="Trav"/>
      <sheetName val="BOM"/>
      <sheetName val="Rpt-LCat"/>
      <sheetName val="Rpt-Ind"/>
      <sheetName val="Rate-Tbl"/>
      <sheetName val="WBSD"/>
      <sheetName val="Module1"/>
      <sheetName val="Module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7">
          <cell r="A57" t="str">
            <v>ODC</v>
          </cell>
          <cell r="B57" t="str">
            <v>Desc</v>
          </cell>
        </row>
        <row r="58">
          <cell r="A58" t="str">
            <v>T43-T1</v>
          </cell>
          <cell r="B58" t="str">
            <v>Travel - Local</v>
          </cell>
        </row>
        <row r="59">
          <cell r="A59" t="str">
            <v>T43-T2</v>
          </cell>
          <cell r="B59" t="str">
            <v>Travel - Non Local</v>
          </cell>
        </row>
        <row r="60">
          <cell r="A60" t="str">
            <v>O45-C1</v>
          </cell>
          <cell r="B60" t="str">
            <v xml:space="preserve">Other - </v>
          </cell>
        </row>
        <row r="61">
          <cell r="A61" t="str">
            <v>O45-C2</v>
          </cell>
          <cell r="B61" t="str">
            <v>Other - Facility Costs</v>
          </cell>
        </row>
        <row r="62">
          <cell r="A62" t="str">
            <v>O45-C3</v>
          </cell>
          <cell r="B62" t="str">
            <v>Other - Misc</v>
          </cell>
        </row>
        <row r="63">
          <cell r="A63" t="str">
            <v>O45-C4</v>
          </cell>
          <cell r="B63" t="str">
            <v>Other - Telephone</v>
          </cell>
        </row>
        <row r="64">
          <cell r="A64" t="str">
            <v>O45-C5</v>
          </cell>
          <cell r="B64" t="str">
            <v>Other - Equipment Rental</v>
          </cell>
        </row>
        <row r="65">
          <cell r="A65" t="str">
            <v>O45-C6</v>
          </cell>
          <cell r="B65" t="str">
            <v>Other - Facility Allocation</v>
          </cell>
        </row>
        <row r="66">
          <cell r="A66" t="str">
            <v>O45-C7</v>
          </cell>
          <cell r="B66" t="str">
            <v>Other - Training</v>
          </cell>
        </row>
        <row r="67">
          <cell r="A67" t="str">
            <v>O45-C8</v>
          </cell>
          <cell r="B67" t="str">
            <v>Other - Conference Fee</v>
          </cell>
        </row>
        <row r="68">
          <cell r="A68" t="str">
            <v>O45-C9</v>
          </cell>
          <cell r="B68" t="str">
            <v>Other - Non CSC Seminar</v>
          </cell>
        </row>
        <row r="69">
          <cell r="A69" t="str">
            <v>O45-C10</v>
          </cell>
          <cell r="B69" t="str">
            <v xml:space="preserve">Other - </v>
          </cell>
        </row>
        <row r="70">
          <cell r="A70" t="str">
            <v>46-P1</v>
          </cell>
          <cell r="B70" t="str">
            <v>O/T Premium</v>
          </cell>
        </row>
        <row r="71">
          <cell r="A71" t="str">
            <v>50-L3</v>
          </cell>
          <cell r="B71" t="str">
            <v>Purch Labor - IWO</v>
          </cell>
        </row>
        <row r="72">
          <cell r="A72" t="str">
            <v>50-L5</v>
          </cell>
          <cell r="B72" t="str">
            <v>Purch Labor - Publication Services</v>
          </cell>
        </row>
        <row r="73">
          <cell r="A73" t="str">
            <v>50-L6</v>
          </cell>
          <cell r="B73" t="str">
            <v>Purch Labor - Travel</v>
          </cell>
        </row>
      </sheetData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PLH Rate at Total Cost"/>
      <sheetName val="burdening"/>
      <sheetName val="Labor_mapping"/>
      <sheetName val="rates"/>
      <sheetName val="S_Codes"/>
      <sheetName val="Category Rationale"/>
    </sheetNames>
    <sheetDataSet>
      <sheetData sheetId="0" refreshError="1"/>
      <sheetData sheetId="1" refreshError="1">
        <row r="5">
          <cell r="E5" t="str">
            <v>CSC FY-98</v>
          </cell>
          <cell r="F5" t="str">
            <v>Base Bump</v>
          </cell>
          <cell r="G5" t="str">
            <v>Esc. Appld</v>
          </cell>
          <cell r="H5" t="str">
            <v>PMO $</v>
          </cell>
          <cell r="I5" t="str">
            <v>Adj Base</v>
          </cell>
          <cell r="J5" t="str">
            <v>Overhead</v>
          </cell>
          <cell r="K5" t="str">
            <v>G&amp;A</v>
          </cell>
          <cell r="L5" t="str">
            <v>DL COM</v>
          </cell>
          <cell r="M5" t="str">
            <v>G&amp;A COM</v>
          </cell>
          <cell r="N5" t="str">
            <v>Total</v>
          </cell>
          <cell r="O5" t="str">
            <v>Fee %</v>
          </cell>
          <cell r="P5" t="str">
            <v>Sell Rate</v>
          </cell>
        </row>
        <row r="6">
          <cell r="B6" t="str">
            <v>Ref#</v>
          </cell>
          <cell r="C6" t="str">
            <v>RFP T&amp;M Labor Category</v>
          </cell>
          <cell r="D6" t="str">
            <v>Spec Func Areas</v>
          </cell>
          <cell r="E6" t="str">
            <v>Base Rate</v>
          </cell>
          <cell r="F6">
            <v>0</v>
          </cell>
          <cell r="G6">
            <v>1.0233333333333334</v>
          </cell>
          <cell r="H6">
            <v>0</v>
          </cell>
          <cell r="I6" t="str">
            <v>Rate</v>
          </cell>
          <cell r="J6">
            <v>0.82825000000000004</v>
          </cell>
          <cell r="K6">
            <v>7.9100000000000004E-2</v>
          </cell>
          <cell r="L6">
            <v>4.7200000000000002E-3</v>
          </cell>
          <cell r="M6">
            <v>1.9000000000000001E-4</v>
          </cell>
          <cell r="N6" t="str">
            <v>Cost</v>
          </cell>
          <cell r="O6">
            <v>0.1</v>
          </cell>
          <cell r="P6">
            <v>1998</v>
          </cell>
        </row>
        <row r="7">
          <cell r="B7" t="str">
            <v>E.01.01</v>
          </cell>
          <cell r="C7" t="str">
            <v>Infrastructure Specialist, Jr</v>
          </cell>
          <cell r="D7" t="str">
            <v>DBM, SW</v>
          </cell>
          <cell r="E7">
            <v>20.240000000000002</v>
          </cell>
          <cell r="F7">
            <v>20.240000000000002</v>
          </cell>
          <cell r="G7">
            <v>20.712266666666672</v>
          </cell>
          <cell r="H7">
            <v>0</v>
          </cell>
          <cell r="I7">
            <v>20.712266666666672</v>
          </cell>
          <cell r="J7">
            <v>17.154934866666672</v>
          </cell>
          <cell r="K7">
            <v>2.9952956412866678</v>
          </cell>
          <cell r="L7">
            <v>9.7761898666666694E-2</v>
          </cell>
          <cell r="M7">
            <v>7.1947682913333358E-3</v>
          </cell>
          <cell r="N7">
            <v>40.967453841578013</v>
          </cell>
          <cell r="O7">
            <v>4.0862497174620014</v>
          </cell>
          <cell r="P7">
            <v>45.053703559040017</v>
          </cell>
        </row>
        <row r="8">
          <cell r="B8" t="str">
            <v>E.01.02</v>
          </cell>
          <cell r="C8" t="str">
            <v>Infrastructure Specialist, Jr</v>
          </cell>
          <cell r="D8" t="str">
            <v>Systems</v>
          </cell>
          <cell r="E8">
            <v>19.490000000000002</v>
          </cell>
          <cell r="F8">
            <v>19.490000000000002</v>
          </cell>
          <cell r="G8">
            <v>19.94476666666667</v>
          </cell>
          <cell r="H8">
            <v>0</v>
          </cell>
          <cell r="I8">
            <v>19.94476666666667</v>
          </cell>
          <cell r="J8">
            <v>16.519252991666669</v>
          </cell>
          <cell r="K8">
            <v>2.8843039549741674</v>
          </cell>
          <cell r="L8">
            <v>9.413929866666669E-2</v>
          </cell>
          <cell r="M8">
            <v>6.9281637350833356E-3</v>
          </cell>
          <cell r="N8">
            <v>39.449391075709258</v>
          </cell>
          <cell r="O8">
            <v>3.9348323613307508</v>
          </cell>
          <cell r="P8">
            <v>43.384223437040006</v>
          </cell>
        </row>
        <row r="9">
          <cell r="B9" t="str">
            <v>E.01.03</v>
          </cell>
          <cell r="C9" t="str">
            <v>Infrastructure Specialist, Jr</v>
          </cell>
          <cell r="D9" t="str">
            <v>Network</v>
          </cell>
          <cell r="E9">
            <v>21.060000000000002</v>
          </cell>
          <cell r="F9">
            <v>21.060000000000002</v>
          </cell>
          <cell r="G9">
            <v>21.551400000000005</v>
          </cell>
          <cell r="H9">
            <v>0</v>
          </cell>
          <cell r="I9">
            <v>21.551400000000005</v>
          </cell>
          <cell r="J9">
            <v>17.849947050000004</v>
          </cell>
          <cell r="K9">
            <v>3.116646551655001</v>
          </cell>
          <cell r="L9">
            <v>0.10172260800000002</v>
          </cell>
          <cell r="M9">
            <v>7.4862559395000028E-3</v>
          </cell>
          <cell r="N9">
            <v>42.627202465594515</v>
          </cell>
          <cell r="O9">
            <v>4.251799360165502</v>
          </cell>
          <cell r="P9">
            <v>46.879001825760014</v>
          </cell>
        </row>
        <row r="10">
          <cell r="B10" t="str">
            <v>E.02.01</v>
          </cell>
          <cell r="C10" t="str">
            <v>Infrastructure Specialist</v>
          </cell>
          <cell r="D10" t="str">
            <v>DBM, SW</v>
          </cell>
          <cell r="E10">
            <v>24.51</v>
          </cell>
          <cell r="F10">
            <v>24.51</v>
          </cell>
          <cell r="G10">
            <v>25.081900000000005</v>
          </cell>
          <cell r="H10">
            <v>0</v>
          </cell>
          <cell r="I10">
            <v>25.081900000000005</v>
          </cell>
          <cell r="J10">
            <v>20.774083675000004</v>
          </cell>
          <cell r="K10">
            <v>3.6272083086925004</v>
          </cell>
          <cell r="L10">
            <v>0.11838656800000003</v>
          </cell>
          <cell r="M10">
            <v>8.7126368982500015E-3</v>
          </cell>
          <cell r="N10">
            <v>49.610291188590757</v>
          </cell>
          <cell r="O10">
            <v>4.9483191983692514</v>
          </cell>
          <cell r="P10">
            <v>54.558610386960012</v>
          </cell>
        </row>
        <row r="11">
          <cell r="B11" t="str">
            <v>E.02.02</v>
          </cell>
          <cell r="C11" t="str">
            <v>Infrastructure Specialist</v>
          </cell>
          <cell r="D11" t="str">
            <v>Systems</v>
          </cell>
          <cell r="E11">
            <v>25.76</v>
          </cell>
          <cell r="F11">
            <v>25.76</v>
          </cell>
          <cell r="G11">
            <v>26.36106666666667</v>
          </cell>
          <cell r="H11">
            <v>0</v>
          </cell>
          <cell r="I11">
            <v>26.36106666666667</v>
          </cell>
          <cell r="J11">
            <v>21.833553466666672</v>
          </cell>
          <cell r="K11">
            <v>3.8121944525466676</v>
          </cell>
          <cell r="L11">
            <v>0.12442423466666669</v>
          </cell>
          <cell r="M11">
            <v>9.1569778253333366E-3</v>
          </cell>
          <cell r="N11">
            <v>52.140395798372019</v>
          </cell>
          <cell r="O11">
            <v>5.2006814585880017</v>
          </cell>
          <cell r="P11">
            <v>57.34107725696002</v>
          </cell>
        </row>
        <row r="12">
          <cell r="B12" t="str">
            <v>E.02.03</v>
          </cell>
          <cell r="C12" t="str">
            <v>Infrastructure Specialist</v>
          </cell>
          <cell r="D12" t="str">
            <v>Network</v>
          </cell>
          <cell r="E12">
            <v>24.37</v>
          </cell>
          <cell r="F12">
            <v>24.37</v>
          </cell>
          <cell r="G12">
            <v>24.938633333333335</v>
          </cell>
          <cell r="H12">
            <v>0</v>
          </cell>
          <cell r="I12">
            <v>24.938633333333335</v>
          </cell>
          <cell r="J12">
            <v>20.655423058333337</v>
          </cell>
          <cell r="K12">
            <v>3.6064898605808335</v>
          </cell>
          <cell r="L12">
            <v>0.11771034933333335</v>
          </cell>
          <cell r="M12">
            <v>8.6628707144166678E-3</v>
          </cell>
          <cell r="N12">
            <v>49.326919472295259</v>
          </cell>
          <cell r="O12">
            <v>4.9200546252247506</v>
          </cell>
          <cell r="P12">
            <v>54.24697409752001</v>
          </cell>
        </row>
        <row r="13">
          <cell r="B13" t="str">
            <v>E.03.01</v>
          </cell>
          <cell r="C13" t="str">
            <v>Sr. Principal Engineer</v>
          </cell>
          <cell r="D13" t="str">
            <v>DBM, SW</v>
          </cell>
          <cell r="E13">
            <v>25.39</v>
          </cell>
          <cell r="F13">
            <v>25.39</v>
          </cell>
          <cell r="G13">
            <v>25.982433333333336</v>
          </cell>
          <cell r="H13">
            <v>0</v>
          </cell>
          <cell r="I13">
            <v>25.982433333333336</v>
          </cell>
          <cell r="J13">
            <v>21.519950408333337</v>
          </cell>
          <cell r="K13">
            <v>3.7574385539658341</v>
          </cell>
          <cell r="L13">
            <v>0.12263708533333335</v>
          </cell>
          <cell r="M13">
            <v>9.0254529109166683E-3</v>
          </cell>
          <cell r="N13">
            <v>51.39148483387676</v>
          </cell>
          <cell r="O13">
            <v>5.1259822295632516</v>
          </cell>
          <cell r="P13">
            <v>56.517467063440009</v>
          </cell>
        </row>
        <row r="14">
          <cell r="B14" t="str">
            <v>E.03.02</v>
          </cell>
          <cell r="C14" t="str">
            <v>Sr. Principal Engineer</v>
          </cell>
          <cell r="D14" t="str">
            <v>Systems</v>
          </cell>
          <cell r="E14">
            <v>29.240000000000002</v>
          </cell>
          <cell r="F14">
            <v>29.240000000000002</v>
          </cell>
          <cell r="G14">
            <v>29.922266666666673</v>
          </cell>
          <cell r="H14">
            <v>0</v>
          </cell>
          <cell r="I14">
            <v>29.922266666666673</v>
          </cell>
          <cell r="J14">
            <v>24.783117366666673</v>
          </cell>
          <cell r="K14">
            <v>4.3271958770366679</v>
          </cell>
          <cell r="L14">
            <v>0.1412330986666667</v>
          </cell>
          <cell r="M14">
            <v>1.0394022966333336E-2</v>
          </cell>
          <cell r="N14">
            <v>59.184207032003009</v>
          </cell>
          <cell r="O14">
            <v>5.9032579910370018</v>
          </cell>
          <cell r="P14">
            <v>65.087465023040011</v>
          </cell>
        </row>
        <row r="15">
          <cell r="B15" t="str">
            <v>E.03.03</v>
          </cell>
          <cell r="C15" t="str">
            <v>Sr. Principal Engineer</v>
          </cell>
          <cell r="D15" t="str">
            <v>Network</v>
          </cell>
          <cell r="E15">
            <v>27.08</v>
          </cell>
          <cell r="F15">
            <v>27.08</v>
          </cell>
          <cell r="G15">
            <v>27.711866666666669</v>
          </cell>
          <cell r="H15">
            <v>0</v>
          </cell>
          <cell r="I15">
            <v>27.711866666666669</v>
          </cell>
          <cell r="J15">
            <v>22.95235356666667</v>
          </cell>
          <cell r="K15">
            <v>4.0075398204566675</v>
          </cell>
          <cell r="L15">
            <v>0.13080001066666669</v>
          </cell>
          <cell r="M15">
            <v>9.626201844333335E-3</v>
          </cell>
          <cell r="N15">
            <v>54.812186266301012</v>
          </cell>
          <cell r="O15">
            <v>5.4671760053790015</v>
          </cell>
          <cell r="P15">
            <v>60.279362271680014</v>
          </cell>
        </row>
        <row r="16">
          <cell r="B16" t="str">
            <v>E.04.01</v>
          </cell>
          <cell r="C16" t="str">
            <v>Sr. Consulting Engineer</v>
          </cell>
          <cell r="D16" t="str">
            <v>DBM, SW</v>
          </cell>
          <cell r="E16">
            <v>51.88</v>
          </cell>
          <cell r="F16">
            <v>51.88</v>
          </cell>
          <cell r="G16">
            <v>53.09053333333334</v>
          </cell>
          <cell r="H16">
            <v>0</v>
          </cell>
          <cell r="I16">
            <v>53.09053333333334</v>
          </cell>
          <cell r="J16">
            <v>43.972234233333339</v>
          </cell>
          <cell r="K16">
            <v>7.6776649145233344</v>
          </cell>
          <cell r="L16">
            <v>0.25058731733333339</v>
          </cell>
          <cell r="M16">
            <v>1.844192583766667E-2</v>
          </cell>
          <cell r="N16">
            <v>105.009461724361</v>
          </cell>
          <cell r="O16">
            <v>10.474043248119003</v>
          </cell>
          <cell r="P16">
            <v>115.48350497248001</v>
          </cell>
        </row>
        <row r="17">
          <cell r="B17" t="str">
            <v>E.04.02</v>
          </cell>
          <cell r="C17" t="str">
            <v>Sr. Consulting Engineer</v>
          </cell>
          <cell r="D17" t="str">
            <v>Systems</v>
          </cell>
          <cell r="E17">
            <v>41.24</v>
          </cell>
          <cell r="F17">
            <v>41.24</v>
          </cell>
          <cell r="G17">
            <v>42.202266666666674</v>
          </cell>
          <cell r="H17">
            <v>0</v>
          </cell>
          <cell r="I17">
            <v>42.202266666666674</v>
          </cell>
          <cell r="J17">
            <v>34.954027366666672</v>
          </cell>
          <cell r="K17">
            <v>6.1030628580366688</v>
          </cell>
          <cell r="L17">
            <v>0.1991946986666667</v>
          </cell>
          <cell r="M17">
            <v>1.4659695866333337E-2</v>
          </cell>
          <cell r="N17">
            <v>83.47321128590302</v>
          </cell>
          <cell r="O17">
            <v>8.3259356891370029</v>
          </cell>
          <cell r="P17">
            <v>91.799146975040017</v>
          </cell>
        </row>
        <row r="18">
          <cell r="B18" t="str">
            <v>E.04.03</v>
          </cell>
          <cell r="C18" t="str">
            <v>Sr. Consulting Engineer</v>
          </cell>
          <cell r="D18" t="str">
            <v>Network</v>
          </cell>
          <cell r="E18">
            <v>51.88</v>
          </cell>
          <cell r="F18">
            <v>51.88</v>
          </cell>
          <cell r="G18">
            <v>53.09053333333334</v>
          </cell>
          <cell r="H18">
            <v>0</v>
          </cell>
          <cell r="I18">
            <v>53.09053333333334</v>
          </cell>
          <cell r="J18">
            <v>43.972234233333339</v>
          </cell>
          <cell r="K18">
            <v>7.6776649145233344</v>
          </cell>
          <cell r="L18">
            <v>0.25058731733333339</v>
          </cell>
          <cell r="M18">
            <v>1.844192583766667E-2</v>
          </cell>
          <cell r="N18">
            <v>105.009461724361</v>
          </cell>
          <cell r="O18">
            <v>10.474043248119003</v>
          </cell>
          <cell r="P18">
            <v>115.48350497248001</v>
          </cell>
        </row>
        <row r="19">
          <cell r="B19" t="str">
            <v>T.01.01</v>
          </cell>
          <cell r="C19" t="str">
            <v>Programming Specialist,Jr</v>
          </cell>
          <cell r="D19" t="str">
            <v>P/A, SW Design, DBM</v>
          </cell>
          <cell r="E19">
            <v>14.700000000000001</v>
          </cell>
          <cell r="F19">
            <v>14.700000000000001</v>
          </cell>
          <cell r="G19">
            <v>15.043000000000003</v>
          </cell>
          <cell r="H19">
            <v>0</v>
          </cell>
          <cell r="I19">
            <v>15.043000000000003</v>
          </cell>
          <cell r="J19">
            <v>12.459364750000002</v>
          </cell>
          <cell r="K19">
            <v>2.1754370517250003</v>
          </cell>
          <cell r="L19">
            <v>7.1002960000000018E-2</v>
          </cell>
          <cell r="M19">
            <v>5.2254493025000017E-3</v>
          </cell>
          <cell r="N19">
            <v>29.754030211027509</v>
          </cell>
          <cell r="O19">
            <v>2.9677801801725008</v>
          </cell>
          <cell r="P19">
            <v>32.721810391200009</v>
          </cell>
        </row>
        <row r="20">
          <cell r="B20" t="str">
            <v>T.01.02</v>
          </cell>
          <cell r="C20" t="str">
            <v>Programming Specialist,Jr</v>
          </cell>
          <cell r="D20" t="str">
            <v>CM</v>
          </cell>
          <cell r="E20">
            <v>15.23</v>
          </cell>
          <cell r="F20">
            <v>15.23</v>
          </cell>
          <cell r="G20">
            <v>15.585366666666669</v>
          </cell>
          <cell r="H20">
            <v>0</v>
          </cell>
          <cell r="I20">
            <v>15.585366666666669</v>
          </cell>
          <cell r="J20">
            <v>12.90857994166667</v>
          </cell>
          <cell r="K20">
            <v>2.253871176719167</v>
          </cell>
          <cell r="L20">
            <v>7.3562930666666679E-2</v>
          </cell>
          <cell r="M20">
            <v>5.4138498555833343E-3</v>
          </cell>
          <cell r="N20">
            <v>30.826794565574755</v>
          </cell>
          <cell r="O20">
            <v>3.0747817785052507</v>
          </cell>
          <cell r="P20">
            <v>33.901576344080006</v>
          </cell>
        </row>
        <row r="21">
          <cell r="B21" t="str">
            <v>T.01.03</v>
          </cell>
          <cell r="C21" t="str">
            <v>Programming Specialist,Jr</v>
          </cell>
          <cell r="D21" t="str">
            <v>Mgmt Analyst</v>
          </cell>
          <cell r="E21">
            <v>15.649999999999999</v>
          </cell>
          <cell r="F21">
            <v>15.649999999999999</v>
          </cell>
          <cell r="G21">
            <v>16.015166666666666</v>
          </cell>
          <cell r="H21">
            <v>0</v>
          </cell>
          <cell r="I21">
            <v>16.015166666666666</v>
          </cell>
          <cell r="J21">
            <v>13.264561791666667</v>
          </cell>
          <cell r="K21">
            <v>2.3160265210541664</v>
          </cell>
          <cell r="L21">
            <v>7.5591586666666669E-2</v>
          </cell>
          <cell r="M21">
            <v>5.5631484070833336E-3</v>
          </cell>
          <cell r="N21">
            <v>31.676909714461249</v>
          </cell>
          <cell r="O21">
            <v>3.15957549793875</v>
          </cell>
          <cell r="P21">
            <v>34.8364852124</v>
          </cell>
        </row>
        <row r="22">
          <cell r="B22" t="str">
            <v>T.02.01</v>
          </cell>
          <cell r="C22" t="str">
            <v>Programming Specialist</v>
          </cell>
          <cell r="D22" t="str">
            <v>P/A, SW Design, DBM</v>
          </cell>
          <cell r="E22">
            <v>19.84</v>
          </cell>
          <cell r="F22">
            <v>19.84</v>
          </cell>
          <cell r="G22">
            <v>20.302933333333335</v>
          </cell>
          <cell r="H22">
            <v>0</v>
          </cell>
          <cell r="I22">
            <v>20.302933333333335</v>
          </cell>
          <cell r="J22">
            <v>16.815904533333335</v>
          </cell>
          <cell r="K22">
            <v>2.9361000752533335</v>
          </cell>
          <cell r="L22">
            <v>9.5829845333333344E-2</v>
          </cell>
          <cell r="M22">
            <v>7.0525791946666671E-3</v>
          </cell>
          <cell r="N22">
            <v>40.157820366448</v>
          </cell>
          <cell r="O22">
            <v>4.0054937941920006</v>
          </cell>
          <cell r="P22">
            <v>44.163314160639999</v>
          </cell>
        </row>
        <row r="23">
          <cell r="B23" t="str">
            <v>T.02.02</v>
          </cell>
          <cell r="C23" t="str">
            <v>Programming Specialist</v>
          </cell>
          <cell r="D23" t="str">
            <v>CM</v>
          </cell>
          <cell r="E23">
            <v>22.57</v>
          </cell>
          <cell r="F23">
            <v>22.57</v>
          </cell>
          <cell r="G23">
            <v>23.096633333333337</v>
          </cell>
          <cell r="H23">
            <v>0</v>
          </cell>
          <cell r="I23">
            <v>23.096633333333337</v>
          </cell>
          <cell r="J23">
            <v>19.129786558333336</v>
          </cell>
          <cell r="K23">
            <v>3.3401098134308338</v>
          </cell>
          <cell r="L23">
            <v>0.10901610933333336</v>
          </cell>
          <cell r="M23">
            <v>8.0230197794166676E-3</v>
          </cell>
          <cell r="N23">
            <v>45.683568834210256</v>
          </cell>
          <cell r="O23">
            <v>4.5566529705097514</v>
          </cell>
          <cell r="P23">
            <v>50.240221804720008</v>
          </cell>
        </row>
        <row r="24">
          <cell r="B24" t="str">
            <v>T.02.03</v>
          </cell>
          <cell r="C24" t="str">
            <v>Programming Specialist</v>
          </cell>
          <cell r="D24" t="str">
            <v>Mgmt Analyst</v>
          </cell>
          <cell r="E24">
            <v>20.34</v>
          </cell>
          <cell r="F24">
            <v>20.34</v>
          </cell>
          <cell r="G24">
            <v>20.814600000000002</v>
          </cell>
          <cell r="H24">
            <v>0</v>
          </cell>
          <cell r="I24">
            <v>20.814600000000002</v>
          </cell>
          <cell r="J24">
            <v>17.239692450000003</v>
          </cell>
          <cell r="K24">
            <v>3.0100945327950006</v>
          </cell>
          <cell r="L24">
            <v>9.8244912000000018E-2</v>
          </cell>
          <cell r="M24">
            <v>7.2303155655000012E-3</v>
          </cell>
          <cell r="N24">
            <v>41.169862210360506</v>
          </cell>
          <cell r="O24">
            <v>4.1064386982795007</v>
          </cell>
          <cell r="P24">
            <v>45.27630090864001</v>
          </cell>
        </row>
        <row r="25">
          <cell r="B25" t="str">
            <v>T.03.01</v>
          </cell>
          <cell r="C25" t="str">
            <v>Applications Specialist, Jr</v>
          </cell>
          <cell r="D25" t="str">
            <v>P/A, SW Design, DBM</v>
          </cell>
          <cell r="E25">
            <v>24.03</v>
          </cell>
          <cell r="F25">
            <v>24.03</v>
          </cell>
          <cell r="G25">
            <v>24.590700000000002</v>
          </cell>
          <cell r="H25">
            <v>0</v>
          </cell>
          <cell r="I25">
            <v>24.590700000000002</v>
          </cell>
          <cell r="J25">
            <v>20.367247275000004</v>
          </cell>
          <cell r="K25">
            <v>3.556173629452501</v>
          </cell>
          <cell r="L25">
            <v>0.11606810400000002</v>
          </cell>
          <cell r="M25">
            <v>8.5420099822500015E-3</v>
          </cell>
          <cell r="N25">
            <v>48.638731018434761</v>
          </cell>
          <cell r="O25">
            <v>4.8514120904452511</v>
          </cell>
          <cell r="P25">
            <v>53.490143108880012</v>
          </cell>
        </row>
        <row r="26">
          <cell r="B26" t="str">
            <v>T.03.02</v>
          </cell>
          <cell r="C26" t="str">
            <v>Applications Specialist, Jr</v>
          </cell>
          <cell r="D26" t="str">
            <v>CM</v>
          </cell>
          <cell r="E26">
            <v>23.99</v>
          </cell>
          <cell r="F26">
            <v>23.99</v>
          </cell>
          <cell r="G26">
            <v>24.549766666666667</v>
          </cell>
          <cell r="H26">
            <v>0</v>
          </cell>
          <cell r="I26">
            <v>24.549766666666667</v>
          </cell>
          <cell r="J26">
            <v>20.333344241666669</v>
          </cell>
          <cell r="K26">
            <v>3.5502540728491669</v>
          </cell>
          <cell r="L26">
            <v>0.11587489866666667</v>
          </cell>
          <cell r="M26">
            <v>8.527791072583335E-3</v>
          </cell>
          <cell r="N26">
            <v>48.557767670921749</v>
          </cell>
          <cell r="O26">
            <v>4.8433364981182505</v>
          </cell>
          <cell r="P26">
            <v>53.401104169039996</v>
          </cell>
        </row>
        <row r="27">
          <cell r="B27" t="str">
            <v>T.03.03</v>
          </cell>
          <cell r="C27" t="str">
            <v>Applications Specialist, Jr</v>
          </cell>
          <cell r="D27" t="str">
            <v>Mgmt Analyst</v>
          </cell>
          <cell r="E27">
            <v>25.68</v>
          </cell>
          <cell r="F27">
            <v>25.68</v>
          </cell>
          <cell r="G27">
            <v>26.279200000000003</v>
          </cell>
          <cell r="H27">
            <v>0</v>
          </cell>
          <cell r="I27">
            <v>26.279200000000003</v>
          </cell>
          <cell r="J27">
            <v>21.765747400000002</v>
          </cell>
          <cell r="K27">
            <v>3.8003553393400007</v>
          </cell>
          <cell r="L27">
            <v>0.12403782400000002</v>
          </cell>
          <cell r="M27">
            <v>9.1285400060000018E-3</v>
          </cell>
          <cell r="N27">
            <v>51.978469103346008</v>
          </cell>
          <cell r="O27">
            <v>5.1845302739340013</v>
          </cell>
          <cell r="P27">
            <v>57.162999377280009</v>
          </cell>
        </row>
        <row r="28">
          <cell r="B28" t="str">
            <v>T.04.01</v>
          </cell>
          <cell r="C28" t="str">
            <v>Applications Specialist</v>
          </cell>
          <cell r="D28" t="str">
            <v>P/A, SW Design, DBM</v>
          </cell>
          <cell r="E28">
            <v>27.6</v>
          </cell>
          <cell r="F28">
            <v>27.6</v>
          </cell>
          <cell r="G28">
            <v>28.244000000000003</v>
          </cell>
          <cell r="H28">
            <v>0</v>
          </cell>
          <cell r="I28">
            <v>28.244000000000003</v>
          </cell>
          <cell r="J28">
            <v>23.393093000000004</v>
          </cell>
          <cell r="K28">
            <v>4.0844940563000005</v>
          </cell>
          <cell r="L28">
            <v>0.13331168000000002</v>
          </cell>
          <cell r="M28">
            <v>9.8110476700000015E-3</v>
          </cell>
          <cell r="N28">
            <v>55.864709783970007</v>
          </cell>
          <cell r="O28">
            <v>5.5721587056300015</v>
          </cell>
          <cell r="P28">
            <v>61.436868489600009</v>
          </cell>
        </row>
        <row r="29">
          <cell r="B29" t="str">
            <v>T.04.02</v>
          </cell>
          <cell r="C29" t="str">
            <v>Applications Specialist</v>
          </cell>
          <cell r="D29" t="str">
            <v>CM</v>
          </cell>
          <cell r="E29">
            <v>30.36</v>
          </cell>
          <cell r="F29">
            <v>30.36</v>
          </cell>
          <cell r="G29">
            <v>31.068400000000004</v>
          </cell>
          <cell r="H29">
            <v>0</v>
          </cell>
          <cell r="I29">
            <v>31.068400000000004</v>
          </cell>
          <cell r="J29">
            <v>25.732402300000004</v>
          </cell>
          <cell r="K29">
            <v>4.4929434619300013</v>
          </cell>
          <cell r="L29">
            <v>0.14664284800000002</v>
          </cell>
          <cell r="M29">
            <v>1.0792152437000001E-2</v>
          </cell>
          <cell r="N29">
            <v>61.451180762367009</v>
          </cell>
          <cell r="O29">
            <v>6.1293745761930012</v>
          </cell>
          <cell r="P29">
            <v>67.580555338560004</v>
          </cell>
        </row>
        <row r="30">
          <cell r="B30" t="str">
            <v>T.04.03</v>
          </cell>
          <cell r="C30" t="str">
            <v>Applications Specialist</v>
          </cell>
          <cell r="D30" t="str">
            <v>Mgmt Analyst</v>
          </cell>
          <cell r="E30">
            <v>28.42</v>
          </cell>
          <cell r="F30">
            <v>28.42</v>
          </cell>
          <cell r="G30">
            <v>29.083133333333336</v>
          </cell>
          <cell r="H30">
            <v>0</v>
          </cell>
          <cell r="I30">
            <v>29.083133333333336</v>
          </cell>
          <cell r="J30">
            <v>24.088105183333337</v>
          </cell>
          <cell r="K30">
            <v>4.2058449666683346</v>
          </cell>
          <cell r="L30">
            <v>0.13727238933333336</v>
          </cell>
          <cell r="M30">
            <v>1.0102535318166669E-2</v>
          </cell>
          <cell r="N30">
            <v>57.524458407986515</v>
          </cell>
          <cell r="O30">
            <v>5.7377083483335021</v>
          </cell>
          <cell r="P30">
            <v>63.262166756320013</v>
          </cell>
        </row>
        <row r="31">
          <cell r="B31" t="str">
            <v>T.05.01</v>
          </cell>
          <cell r="C31" t="str">
            <v>Applications Specialist, Sr</v>
          </cell>
          <cell r="D31" t="str">
            <v>P/A, SW Design, DBM</v>
          </cell>
          <cell r="E31">
            <v>34.42</v>
          </cell>
          <cell r="F31">
            <v>34.42</v>
          </cell>
          <cell r="G31">
            <v>35.223133333333337</v>
          </cell>
          <cell r="H31">
            <v>0</v>
          </cell>
          <cell r="I31">
            <v>35.223133333333337</v>
          </cell>
          <cell r="J31">
            <v>29.173560183333336</v>
          </cell>
          <cell r="K31">
            <v>5.0937784571683338</v>
          </cell>
          <cell r="L31">
            <v>0.16625318933333336</v>
          </cell>
          <cell r="M31">
            <v>1.2235371768166669E-2</v>
          </cell>
          <cell r="N31">
            <v>69.668960534936517</v>
          </cell>
          <cell r="O31">
            <v>6.9490471973835017</v>
          </cell>
          <cell r="P31">
            <v>76.618007732320024</v>
          </cell>
        </row>
        <row r="32">
          <cell r="B32" t="str">
            <v>T.05.02</v>
          </cell>
          <cell r="C32" t="str">
            <v>Applications Specialist, Sr</v>
          </cell>
          <cell r="D32" t="str">
            <v>CM</v>
          </cell>
          <cell r="E32">
            <v>32.01</v>
          </cell>
          <cell r="F32">
            <v>32.01</v>
          </cell>
          <cell r="G32">
            <v>32.756900000000002</v>
          </cell>
          <cell r="H32">
            <v>0</v>
          </cell>
          <cell r="I32">
            <v>32.756900000000002</v>
          </cell>
          <cell r="J32">
            <v>27.130902425000002</v>
          </cell>
          <cell r="K32">
            <v>4.7371251718175005</v>
          </cell>
          <cell r="L32">
            <v>0.15461256800000001</v>
          </cell>
          <cell r="M32">
            <v>1.1378682460750002E-2</v>
          </cell>
          <cell r="N32">
            <v>64.790918847278249</v>
          </cell>
          <cell r="O32">
            <v>6.4624927596817505</v>
          </cell>
          <cell r="P32">
            <v>71.25341160696</v>
          </cell>
        </row>
        <row r="33">
          <cell r="B33" t="str">
            <v>T.05.03</v>
          </cell>
          <cell r="C33" t="str">
            <v>Applications Specialist, Sr</v>
          </cell>
          <cell r="D33" t="str">
            <v>Mgmt Analyst</v>
          </cell>
          <cell r="E33">
            <v>28.42</v>
          </cell>
          <cell r="F33">
            <v>28.42</v>
          </cell>
          <cell r="G33">
            <v>29.083133333333336</v>
          </cell>
          <cell r="H33">
            <v>0</v>
          </cell>
          <cell r="I33">
            <v>29.083133333333336</v>
          </cell>
          <cell r="J33">
            <v>24.088105183333337</v>
          </cell>
          <cell r="K33">
            <v>4.2058449666683346</v>
          </cell>
          <cell r="L33">
            <v>0.13727238933333336</v>
          </cell>
          <cell r="M33">
            <v>1.0102535318166669E-2</v>
          </cell>
          <cell r="N33">
            <v>57.524458407986515</v>
          </cell>
          <cell r="O33">
            <v>5.7377083483335021</v>
          </cell>
          <cell r="P33">
            <v>63.262166756320013</v>
          </cell>
        </row>
        <row r="34">
          <cell r="B34" t="str">
            <v>T.06.01</v>
          </cell>
          <cell r="C34" t="str">
            <v>Sr. Principal Computer Sci</v>
          </cell>
          <cell r="D34" t="str">
            <v>P/A, SW Design, DBM</v>
          </cell>
          <cell r="E34">
            <v>51.269999999999996</v>
          </cell>
          <cell r="F34">
            <v>51.269999999999996</v>
          </cell>
          <cell r="G34">
            <v>52.466300000000004</v>
          </cell>
          <cell r="H34">
            <v>0</v>
          </cell>
          <cell r="I34">
            <v>52.466300000000004</v>
          </cell>
          <cell r="J34">
            <v>43.455212975000002</v>
          </cell>
          <cell r="K34">
            <v>7.5873916763225013</v>
          </cell>
          <cell r="L34">
            <v>0.24764093600000003</v>
          </cell>
          <cell r="M34">
            <v>1.8225087465250003E-2</v>
          </cell>
          <cell r="N34">
            <v>103.77477067478776</v>
          </cell>
          <cell r="O34">
            <v>10.350890465132252</v>
          </cell>
          <cell r="P34">
            <v>114.12566113992001</v>
          </cell>
        </row>
        <row r="35">
          <cell r="B35" t="str">
            <v>T.06.02</v>
          </cell>
          <cell r="C35" t="str">
            <v>Sr. Principal Computer Sci</v>
          </cell>
          <cell r="D35" t="str">
            <v>CM</v>
          </cell>
          <cell r="E35">
            <v>51.269999999999996</v>
          </cell>
          <cell r="F35">
            <v>51.269999999999996</v>
          </cell>
          <cell r="G35">
            <v>52.466300000000004</v>
          </cell>
          <cell r="H35">
            <v>0</v>
          </cell>
          <cell r="I35">
            <v>52.466300000000004</v>
          </cell>
          <cell r="J35">
            <v>43.455212975000002</v>
          </cell>
          <cell r="K35">
            <v>7.5873916763225013</v>
          </cell>
          <cell r="L35">
            <v>0.24764093600000003</v>
          </cell>
          <cell r="M35">
            <v>1.8225087465250003E-2</v>
          </cell>
          <cell r="N35">
            <v>103.77477067478776</v>
          </cell>
          <cell r="O35">
            <v>10.350890465132252</v>
          </cell>
          <cell r="P35">
            <v>114.12566113992001</v>
          </cell>
        </row>
        <row r="36">
          <cell r="B36" t="str">
            <v>T.06.03</v>
          </cell>
          <cell r="C36" t="str">
            <v>Sr. Principal Computer Sci</v>
          </cell>
          <cell r="D36" t="str">
            <v>Mgmt Analyst</v>
          </cell>
          <cell r="E36">
            <v>51.269999999999996</v>
          </cell>
          <cell r="F36">
            <v>51.269999999999996</v>
          </cell>
          <cell r="G36">
            <v>52.466300000000004</v>
          </cell>
          <cell r="H36">
            <v>0</v>
          </cell>
          <cell r="I36">
            <v>52.466300000000004</v>
          </cell>
          <cell r="J36">
            <v>43.455212975000002</v>
          </cell>
          <cell r="K36">
            <v>7.5873916763225013</v>
          </cell>
          <cell r="L36">
            <v>0.24764093600000003</v>
          </cell>
          <cell r="M36">
            <v>1.8225087465250003E-2</v>
          </cell>
          <cell r="N36">
            <v>103.77477067478776</v>
          </cell>
          <cell r="O36">
            <v>10.350890465132252</v>
          </cell>
          <cell r="P36">
            <v>114.12566113992001</v>
          </cell>
        </row>
        <row r="37">
          <cell r="B37" t="str">
            <v>M.01.1</v>
          </cell>
          <cell r="C37" t="str">
            <v>Program Executive</v>
          </cell>
          <cell r="D37" t="str">
            <v>Program Manager</v>
          </cell>
          <cell r="E37">
            <v>75</v>
          </cell>
          <cell r="F37">
            <v>75</v>
          </cell>
          <cell r="G37">
            <v>76.75</v>
          </cell>
          <cell r="H37">
            <v>0</v>
          </cell>
          <cell r="I37">
            <v>76.75</v>
          </cell>
          <cell r="J37">
            <v>63.568187500000001</v>
          </cell>
          <cell r="K37">
            <v>11.09916863125</v>
          </cell>
          <cell r="L37">
            <v>0.36226000000000003</v>
          </cell>
          <cell r="M37">
            <v>2.6660455624999999E-2</v>
          </cell>
          <cell r="N37">
            <v>151.80627658687499</v>
          </cell>
          <cell r="O37">
            <v>15.141735613125</v>
          </cell>
          <cell r="P37">
            <v>166.94801219999999</v>
          </cell>
        </row>
        <row r="38">
          <cell r="B38" t="str">
            <v>M.02.1</v>
          </cell>
          <cell r="C38" t="str">
            <v>Sr. Manager</v>
          </cell>
          <cell r="D38" t="str">
            <v>F&amp;A/Program Control</v>
          </cell>
          <cell r="E38">
            <v>37.57</v>
          </cell>
          <cell r="F38">
            <v>37.57</v>
          </cell>
          <cell r="G38">
            <v>38.446633333333338</v>
          </cell>
          <cell r="H38">
            <v>0</v>
          </cell>
          <cell r="I38">
            <v>38.446633333333338</v>
          </cell>
          <cell r="J38">
            <v>31.843424058333341</v>
          </cell>
          <cell r="K38">
            <v>5.5599435396808348</v>
          </cell>
          <cell r="L38">
            <v>0.18146810933333338</v>
          </cell>
          <cell r="M38">
            <v>1.335511090441667E-2</v>
          </cell>
          <cell r="N38">
            <v>76.04482415158526</v>
          </cell>
          <cell r="O38">
            <v>7.5850000931347514</v>
          </cell>
          <cell r="P38">
            <v>83.629824244720012</v>
          </cell>
        </row>
        <row r="39">
          <cell r="B39" t="str">
            <v>M.02.2</v>
          </cell>
          <cell r="C39" t="str">
            <v>Sr. Manager</v>
          </cell>
          <cell r="D39" t="str">
            <v>Info Sys/Release Proj</v>
          </cell>
          <cell r="E39">
            <v>35.700000000000003</v>
          </cell>
          <cell r="F39">
            <v>35.700000000000003</v>
          </cell>
          <cell r="G39">
            <v>36.533000000000008</v>
          </cell>
          <cell r="H39">
            <v>0</v>
          </cell>
          <cell r="I39">
            <v>36.533000000000008</v>
          </cell>
          <cell r="J39">
            <v>30.25845725000001</v>
          </cell>
          <cell r="K39">
            <v>5.2832042684750018</v>
          </cell>
          <cell r="L39">
            <v>0.17243576000000005</v>
          </cell>
          <cell r="M39">
            <v>1.2690376877500005E-2</v>
          </cell>
          <cell r="N39">
            <v>72.259787655352525</v>
          </cell>
          <cell r="O39">
            <v>7.2074661518475027</v>
          </cell>
          <cell r="P39">
            <v>79.467253807200024</v>
          </cell>
        </row>
        <row r="40">
          <cell r="B40" t="str">
            <v>M.02.3</v>
          </cell>
          <cell r="C40" t="str">
            <v>Sr. Manager</v>
          </cell>
          <cell r="D40" t="str">
            <v>CM</v>
          </cell>
          <cell r="E40">
            <v>33.68</v>
          </cell>
          <cell r="F40">
            <v>33.68</v>
          </cell>
          <cell r="G40">
            <v>34.46586666666667</v>
          </cell>
          <cell r="H40">
            <v>0</v>
          </cell>
          <cell r="I40">
            <v>34.46586666666667</v>
          </cell>
          <cell r="J40">
            <v>28.54635406666667</v>
          </cell>
          <cell r="K40">
            <v>4.984266660006667</v>
          </cell>
          <cell r="L40">
            <v>0.16267889066666669</v>
          </cell>
          <cell r="M40">
            <v>1.1972321939333334E-2</v>
          </cell>
          <cell r="N40">
            <v>68.171138605946012</v>
          </cell>
          <cell r="O40">
            <v>6.7996487393340006</v>
          </cell>
          <cell r="P40">
            <v>74.970787345280016</v>
          </cell>
        </row>
        <row r="41">
          <cell r="B41" t="str">
            <v>M.03.1</v>
          </cell>
          <cell r="C41" t="str">
            <v>Manager</v>
          </cell>
          <cell r="D41" t="str">
            <v>F&amp;A/Program Control</v>
          </cell>
          <cell r="E41">
            <v>31.299999999999997</v>
          </cell>
          <cell r="F41">
            <v>31.299999999999997</v>
          </cell>
          <cell r="G41">
            <v>32.030333333333331</v>
          </cell>
          <cell r="H41">
            <v>0</v>
          </cell>
          <cell r="I41">
            <v>32.030333333333331</v>
          </cell>
          <cell r="J41">
            <v>26.529123583333334</v>
          </cell>
          <cell r="K41">
            <v>4.6320530421083328</v>
          </cell>
          <cell r="L41">
            <v>0.15118317333333334</v>
          </cell>
          <cell r="M41">
            <v>1.1126296814166667E-2</v>
          </cell>
          <cell r="N41">
            <v>63.353819428922499</v>
          </cell>
          <cell r="O41">
            <v>6.3191509958775001</v>
          </cell>
          <cell r="P41">
            <v>69.672970424799999</v>
          </cell>
        </row>
        <row r="42">
          <cell r="B42" t="str">
            <v>M.03.2</v>
          </cell>
          <cell r="C42" t="str">
            <v>Manager</v>
          </cell>
          <cell r="D42" t="str">
            <v>Info Sys/Release Proj</v>
          </cell>
          <cell r="E42">
            <v>32.22</v>
          </cell>
          <cell r="F42">
            <v>32.22</v>
          </cell>
          <cell r="G42">
            <v>32.971800000000002</v>
          </cell>
          <cell r="H42">
            <v>0</v>
          </cell>
          <cell r="I42">
            <v>32.971800000000002</v>
          </cell>
          <cell r="J42">
            <v>27.308893350000002</v>
          </cell>
          <cell r="K42">
            <v>4.7682028439850006</v>
          </cell>
          <cell r="L42">
            <v>0.15562689600000001</v>
          </cell>
          <cell r="M42">
            <v>1.1453331736500002E-2</v>
          </cell>
          <cell r="N42">
            <v>65.215976421721507</v>
          </cell>
          <cell r="O42">
            <v>6.5048896193985009</v>
          </cell>
          <cell r="P42">
            <v>71.720866041120004</v>
          </cell>
        </row>
        <row r="43">
          <cell r="B43" t="str">
            <v>M.03.3</v>
          </cell>
          <cell r="C43" t="str">
            <v>Manager</v>
          </cell>
          <cell r="D43" t="str">
            <v>CM</v>
          </cell>
          <cell r="E43">
            <v>33.92</v>
          </cell>
          <cell r="F43">
            <v>33.92</v>
          </cell>
          <cell r="G43">
            <v>34.711466666666674</v>
          </cell>
          <cell r="H43">
            <v>0</v>
          </cell>
          <cell r="I43">
            <v>34.711466666666674</v>
          </cell>
          <cell r="J43">
            <v>28.749772266666675</v>
          </cell>
          <cell r="K43">
            <v>5.019783999626668</v>
          </cell>
          <cell r="L43">
            <v>0.1638381226666667</v>
          </cell>
          <cell r="M43">
            <v>1.2057635397333337E-2</v>
          </cell>
          <cell r="N43">
            <v>68.656918691024003</v>
          </cell>
          <cell r="O43">
            <v>6.8481022932960016</v>
          </cell>
          <cell r="P43">
            <v>75.505020984319998</v>
          </cell>
        </row>
        <row r="44">
          <cell r="B44" t="str">
            <v>C.01.1</v>
          </cell>
          <cell r="C44" t="str">
            <v>Commercial Consultant</v>
          </cell>
          <cell r="D44" t="str">
            <v>Bus. Proc. Re-Engr.</v>
          </cell>
          <cell r="E44">
            <v>60</v>
          </cell>
          <cell r="F44">
            <v>60</v>
          </cell>
          <cell r="G44">
            <v>61.400000000000006</v>
          </cell>
          <cell r="H44">
            <v>0</v>
          </cell>
          <cell r="I44">
            <v>61.400000000000006</v>
          </cell>
          <cell r="J44">
            <v>50.85455000000001</v>
          </cell>
          <cell r="K44">
            <v>8.8793349050000021</v>
          </cell>
          <cell r="L44">
            <v>0.28980800000000007</v>
          </cell>
          <cell r="M44">
            <v>2.1328364500000006E-2</v>
          </cell>
          <cell r="N44">
            <v>121.44502126950002</v>
          </cell>
          <cell r="O44">
            <v>12.113388490500004</v>
          </cell>
          <cell r="P44">
            <v>133.55840976000002</v>
          </cell>
        </row>
        <row r="45">
          <cell r="B45" t="str">
            <v>C.01.2</v>
          </cell>
          <cell r="C45" t="str">
            <v>Commercial Consultant</v>
          </cell>
          <cell r="D45" t="str">
            <v>Technical Mgmt</v>
          </cell>
          <cell r="E45">
            <v>60</v>
          </cell>
          <cell r="F45">
            <v>60</v>
          </cell>
          <cell r="G45">
            <v>61.400000000000006</v>
          </cell>
          <cell r="H45">
            <v>0</v>
          </cell>
          <cell r="I45">
            <v>61.400000000000006</v>
          </cell>
          <cell r="J45">
            <v>50.85455000000001</v>
          </cell>
          <cell r="K45">
            <v>8.8793349050000021</v>
          </cell>
          <cell r="L45">
            <v>0.28980800000000007</v>
          </cell>
          <cell r="M45">
            <v>2.1328364500000006E-2</v>
          </cell>
          <cell r="N45">
            <v>121.44502126950002</v>
          </cell>
          <cell r="O45">
            <v>12.113388490500004</v>
          </cell>
          <cell r="P45">
            <v>133.55840976000002</v>
          </cell>
        </row>
        <row r="46">
          <cell r="B46" t="str">
            <v>C.02.1</v>
          </cell>
          <cell r="C46" t="str">
            <v>Sr. Commercial Consultant</v>
          </cell>
          <cell r="D46" t="str">
            <v>Bus. Proc. Re-Engr.</v>
          </cell>
          <cell r="E46">
            <v>100</v>
          </cell>
          <cell r="F46">
            <v>100</v>
          </cell>
          <cell r="G46">
            <v>102.33333333333334</v>
          </cell>
          <cell r="H46">
            <v>0</v>
          </cell>
          <cell r="I46">
            <v>102.33333333333334</v>
          </cell>
          <cell r="J46">
            <v>84.757583333333343</v>
          </cell>
          <cell r="K46">
            <v>14.798891508333336</v>
          </cell>
          <cell r="L46">
            <v>0.48301333333333341</v>
          </cell>
          <cell r="M46">
            <v>3.554727416666667E-2</v>
          </cell>
          <cell r="N46">
            <v>202.40836878250002</v>
          </cell>
          <cell r="O46">
            <v>20.188980817500003</v>
          </cell>
          <cell r="P46">
            <v>222.59734960000003</v>
          </cell>
        </row>
        <row r="47">
          <cell r="B47" t="str">
            <v>C.02.2</v>
          </cell>
          <cell r="C47" t="str">
            <v>Sr. Commercial Consultant</v>
          </cell>
          <cell r="D47" t="str">
            <v>Technical Mgmt</v>
          </cell>
          <cell r="E47">
            <v>100</v>
          </cell>
          <cell r="F47">
            <v>100</v>
          </cell>
          <cell r="G47">
            <v>102.33333333333334</v>
          </cell>
          <cell r="H47">
            <v>0</v>
          </cell>
          <cell r="I47">
            <v>102.33333333333334</v>
          </cell>
          <cell r="J47">
            <v>84.757583333333343</v>
          </cell>
          <cell r="K47">
            <v>14.798891508333336</v>
          </cell>
          <cell r="L47">
            <v>0.48301333333333341</v>
          </cell>
          <cell r="M47">
            <v>3.554727416666667E-2</v>
          </cell>
          <cell r="N47">
            <v>202.40836878250002</v>
          </cell>
          <cell r="O47">
            <v>20.188980817500003</v>
          </cell>
          <cell r="P47">
            <v>222.59734960000003</v>
          </cell>
        </row>
        <row r="48">
          <cell r="B48" t="str">
            <v>P.01.1</v>
          </cell>
          <cell r="C48" t="str">
            <v>Program Control Spec</v>
          </cell>
          <cell r="D48" t="str">
            <v>Proj Support</v>
          </cell>
          <cell r="E48">
            <v>15.77</v>
          </cell>
          <cell r="F48">
            <v>15.77</v>
          </cell>
          <cell r="G48">
            <v>16.137966666666667</v>
          </cell>
          <cell r="H48">
            <v>0</v>
          </cell>
          <cell r="I48">
            <v>16.137966666666667</v>
          </cell>
          <cell r="J48">
            <v>13.366270891666668</v>
          </cell>
          <cell r="K48">
            <v>2.3337851908641669</v>
          </cell>
          <cell r="L48">
            <v>7.6171202666666674E-2</v>
          </cell>
          <cell r="M48">
            <v>5.605805136083334E-3</v>
          </cell>
          <cell r="N48">
            <v>31.919799757000256</v>
          </cell>
          <cell r="O48">
            <v>3.1838022749197505</v>
          </cell>
          <cell r="P48">
            <v>35.103602031920005</v>
          </cell>
        </row>
        <row r="49">
          <cell r="B49" t="str">
            <v>P.02.1</v>
          </cell>
          <cell r="C49" t="str">
            <v>Sr. Program Control</v>
          </cell>
          <cell r="D49" t="str">
            <v>Proj Support</v>
          </cell>
          <cell r="E49">
            <v>22.37</v>
          </cell>
          <cell r="F49">
            <v>22.37</v>
          </cell>
          <cell r="G49">
            <v>22.891966666666669</v>
          </cell>
          <cell r="H49">
            <v>0</v>
          </cell>
          <cell r="I49">
            <v>22.891966666666669</v>
          </cell>
          <cell r="J49">
            <v>18.960271391666669</v>
          </cell>
          <cell r="K49">
            <v>3.3105120304141673</v>
          </cell>
          <cell r="L49">
            <v>0.10805008266666669</v>
          </cell>
          <cell r="M49">
            <v>7.9519252310833351E-3</v>
          </cell>
          <cell r="N49">
            <v>45.278752096645256</v>
          </cell>
          <cell r="O49">
            <v>4.516275008874751</v>
          </cell>
          <cell r="P49">
            <v>49.795027105520006</v>
          </cell>
        </row>
        <row r="50">
          <cell r="B50" t="str">
            <v>P.03.1</v>
          </cell>
          <cell r="C50" t="str">
            <v>Procurement Specialist</v>
          </cell>
          <cell r="D50" t="str">
            <v>Proj Support</v>
          </cell>
          <cell r="E50">
            <v>24.240000000000002</v>
          </cell>
          <cell r="F50">
            <v>24.240000000000002</v>
          </cell>
          <cell r="G50">
            <v>24.805600000000005</v>
          </cell>
          <cell r="H50">
            <v>0</v>
          </cell>
          <cell r="I50">
            <v>24.805600000000005</v>
          </cell>
          <cell r="J50">
            <v>20.545238200000007</v>
          </cell>
          <cell r="K50">
            <v>3.5872513016200012</v>
          </cell>
          <cell r="L50">
            <v>0.11708243200000003</v>
          </cell>
          <cell r="M50">
            <v>8.616659258000002E-3</v>
          </cell>
          <cell r="N50">
            <v>49.063788592878012</v>
          </cell>
          <cell r="O50">
            <v>4.8938089501620015</v>
          </cell>
          <cell r="P50">
            <v>53.957597543040016</v>
          </cell>
        </row>
        <row r="51">
          <cell r="B51" t="str">
            <v>P.04.1</v>
          </cell>
          <cell r="C51" t="str">
            <v>Sr. Procurement Specialist</v>
          </cell>
          <cell r="D51" t="str">
            <v>Proj Support</v>
          </cell>
          <cell r="E51">
            <v>28.84</v>
          </cell>
          <cell r="F51">
            <v>28.84</v>
          </cell>
          <cell r="G51">
            <v>29.512933333333336</v>
          </cell>
          <cell r="H51">
            <v>0</v>
          </cell>
          <cell r="I51">
            <v>29.512933333333336</v>
          </cell>
          <cell r="J51">
            <v>24.444087033333336</v>
          </cell>
          <cell r="K51">
            <v>4.268000311003334</v>
          </cell>
          <cell r="L51">
            <v>0.13930104533333335</v>
          </cell>
          <cell r="M51">
            <v>1.0251833869666667E-2</v>
          </cell>
          <cell r="N51">
            <v>58.374573556873003</v>
          </cell>
          <cell r="O51">
            <v>5.822502067767001</v>
          </cell>
          <cell r="P51">
            <v>64.197075624640007</v>
          </cell>
        </row>
        <row r="52">
          <cell r="B52" t="str">
            <v>P.05.1</v>
          </cell>
          <cell r="C52" t="str">
            <v>Administrative/Clerical</v>
          </cell>
          <cell r="D52" t="str">
            <v>Proj Support</v>
          </cell>
          <cell r="E52">
            <v>12.37</v>
          </cell>
          <cell r="F52">
            <v>12.37</v>
          </cell>
          <cell r="G52">
            <v>12.658633333333334</v>
          </cell>
          <cell r="H52">
            <v>0</v>
          </cell>
          <cell r="I52">
            <v>12.658633333333334</v>
          </cell>
          <cell r="J52">
            <v>10.484513058333334</v>
          </cell>
          <cell r="K52">
            <v>1.8306228795808335</v>
          </cell>
          <cell r="L52">
            <v>5.9748749333333344E-2</v>
          </cell>
          <cell r="M52">
            <v>4.3971978144166672E-3</v>
          </cell>
          <cell r="N52">
            <v>25.037915218395252</v>
          </cell>
          <cell r="O52">
            <v>2.4973769271247503</v>
          </cell>
          <cell r="P52">
            <v>27.535292145520003</v>
          </cell>
        </row>
        <row r="53">
          <cell r="B53" t="str">
            <v>P.06.1</v>
          </cell>
          <cell r="C53" t="str">
            <v>Publications Specialist</v>
          </cell>
          <cell r="D53" t="str">
            <v>Proj Support</v>
          </cell>
          <cell r="E53">
            <v>12.26</v>
          </cell>
          <cell r="F53">
            <v>12.26</v>
          </cell>
          <cell r="G53">
            <v>12.546066666666668</v>
          </cell>
          <cell r="H53">
            <v>0</v>
          </cell>
          <cell r="I53">
            <v>12.546066666666668</v>
          </cell>
          <cell r="J53">
            <v>10.391279716666668</v>
          </cell>
          <cell r="K53">
            <v>1.8143440989216668</v>
          </cell>
          <cell r="L53">
            <v>5.921743466666668E-2</v>
          </cell>
          <cell r="M53">
            <v>4.3580958128333338E-3</v>
          </cell>
          <cell r="N53">
            <v>24.815266012734501</v>
          </cell>
          <cell r="O53">
            <v>2.4751690482255002</v>
          </cell>
          <cell r="P53">
            <v>27.29043506096</v>
          </cell>
        </row>
        <row r="54">
          <cell r="B54" t="str">
            <v>P.07.1</v>
          </cell>
          <cell r="C54" t="str">
            <v>Facilities/Security Specialist</v>
          </cell>
          <cell r="D54" t="str">
            <v>Proj Support</v>
          </cell>
          <cell r="E54">
            <v>11.92</v>
          </cell>
          <cell r="F54">
            <v>11.92</v>
          </cell>
          <cell r="G54">
            <v>12.198133333333335</v>
          </cell>
          <cell r="H54">
            <v>0</v>
          </cell>
          <cell r="I54">
            <v>12.198133333333335</v>
          </cell>
          <cell r="J54">
            <v>10.103103933333335</v>
          </cell>
          <cell r="K54">
            <v>1.7640278677933334</v>
          </cell>
          <cell r="L54">
            <v>5.7575189333333339E-2</v>
          </cell>
          <cell r="M54">
            <v>4.2372350806666667E-3</v>
          </cell>
          <cell r="N54">
            <v>24.127077558874003</v>
          </cell>
          <cell r="O54">
            <v>2.4065265134460003</v>
          </cell>
          <cell r="P54">
            <v>26.533604072320003</v>
          </cell>
        </row>
        <row r="55">
          <cell r="B55" t="str">
            <v>P.08.1</v>
          </cell>
          <cell r="C55" t="str">
            <v>Systems Admininstrator</v>
          </cell>
          <cell r="D55" t="str">
            <v>Proj Support</v>
          </cell>
          <cell r="E55">
            <v>18.579999999999998</v>
          </cell>
          <cell r="F55">
            <v>18.579999999999998</v>
          </cell>
          <cell r="G55">
            <v>19.013533333333335</v>
          </cell>
          <cell r="H55">
            <v>0</v>
          </cell>
          <cell r="I55">
            <v>19.013533333333335</v>
          </cell>
          <cell r="J55">
            <v>15.747958983333335</v>
          </cell>
          <cell r="K55">
            <v>2.7496340422483336</v>
          </cell>
          <cell r="L55">
            <v>8.9743877333333347E-2</v>
          </cell>
          <cell r="M55">
            <v>6.6046835401666676E-3</v>
          </cell>
          <cell r="N55">
            <v>37.607474919788501</v>
          </cell>
          <cell r="O55">
            <v>3.7511126358915003</v>
          </cell>
          <cell r="P55">
            <v>41.358587555680003</v>
          </cell>
        </row>
        <row r="62">
          <cell r="E62" t="str">
            <v>CSC FY-98</v>
          </cell>
          <cell r="F62" t="str">
            <v>Base Bump</v>
          </cell>
          <cell r="G62" t="str">
            <v>Esc. Appld</v>
          </cell>
          <cell r="H62" t="str">
            <v>PMO $</v>
          </cell>
          <cell r="I62" t="str">
            <v>Adj Base</v>
          </cell>
          <cell r="J62" t="str">
            <v>Overhead</v>
          </cell>
          <cell r="K62" t="str">
            <v>G&amp;A</v>
          </cell>
          <cell r="L62" t="str">
            <v>DL COM</v>
          </cell>
          <cell r="M62" t="str">
            <v>G&amp;A COM</v>
          </cell>
          <cell r="N62" t="str">
            <v>Total</v>
          </cell>
          <cell r="O62" t="str">
            <v>Fee %</v>
          </cell>
          <cell r="P62" t="str">
            <v>Sell Rate</v>
          </cell>
        </row>
        <row r="63">
          <cell r="B63" t="str">
            <v>Ref#</v>
          </cell>
          <cell r="C63" t="str">
            <v>RFP T&amp;M Labor Category</v>
          </cell>
          <cell r="D63" t="str">
            <v>Spec Func Areas</v>
          </cell>
          <cell r="E63" t="str">
            <v>Base Rate</v>
          </cell>
          <cell r="F63">
            <v>0</v>
          </cell>
          <cell r="G63">
            <v>1.0642666666666667</v>
          </cell>
          <cell r="H63">
            <v>0</v>
          </cell>
          <cell r="I63" t="str">
            <v>Rate</v>
          </cell>
          <cell r="J63">
            <v>0.82755000000000001</v>
          </cell>
          <cell r="K63">
            <v>7.9024999999999998E-2</v>
          </cell>
          <cell r="L63">
            <v>4.7200000000000002E-3</v>
          </cell>
          <cell r="M63">
            <v>1.9000000000000001E-4</v>
          </cell>
          <cell r="N63" t="str">
            <v>Cost</v>
          </cell>
          <cell r="O63">
            <v>0.1</v>
          </cell>
          <cell r="P63">
            <v>1999</v>
          </cell>
        </row>
        <row r="64">
          <cell r="B64" t="str">
            <v>E.01.01</v>
          </cell>
          <cell r="C64" t="str">
            <v>Infrastructure Specialist, Jr</v>
          </cell>
          <cell r="D64" t="str">
            <v>DBM, SW</v>
          </cell>
          <cell r="E64">
            <v>20.240000000000002</v>
          </cell>
          <cell r="F64">
            <v>20.240000000000002</v>
          </cell>
          <cell r="G64">
            <v>21.540757333333335</v>
          </cell>
          <cell r="H64">
            <v>0</v>
          </cell>
          <cell r="I64">
            <v>21.540757333333335</v>
          </cell>
          <cell r="J64">
            <v>17.826053731200002</v>
          </cell>
          <cell r="K64">
            <v>3.1109622443747469</v>
          </cell>
          <cell r="L64">
            <v>0.10167237461333335</v>
          </cell>
          <cell r="M64">
            <v>7.4796941022613342E-3</v>
          </cell>
          <cell r="N64">
            <v>42.586925377623679</v>
          </cell>
          <cell r="O64">
            <v>4.2477773308908082</v>
          </cell>
          <cell r="P64">
            <v>46.834702708514484</v>
          </cell>
        </row>
        <row r="65">
          <cell r="B65" t="str">
            <v>E.01.02</v>
          </cell>
          <cell r="C65" t="str">
            <v>Infrastructure Specialist, Jr</v>
          </cell>
          <cell r="D65" t="str">
            <v>Systems</v>
          </cell>
          <cell r="E65">
            <v>19.490000000000002</v>
          </cell>
          <cell r="F65">
            <v>19.490000000000002</v>
          </cell>
          <cell r="G65">
            <v>20.742557333333338</v>
          </cell>
          <cell r="H65">
            <v>0</v>
          </cell>
          <cell r="I65">
            <v>20.742557333333338</v>
          </cell>
          <cell r="J65">
            <v>17.165503321200003</v>
          </cell>
          <cell r="K65">
            <v>2.9956844932244975</v>
          </cell>
          <cell r="L65">
            <v>9.7904870613333361E-2</v>
          </cell>
          <cell r="M65">
            <v>7.2025315243613355E-3</v>
          </cell>
          <cell r="N65">
            <v>41.008852549895536</v>
          </cell>
          <cell r="O65">
            <v>4.0903745147757844</v>
          </cell>
          <cell r="P65">
            <v>45.099227064671318</v>
          </cell>
        </row>
        <row r="66">
          <cell r="B66" t="str">
            <v>E.01.03</v>
          </cell>
          <cell r="C66" t="str">
            <v>Infrastructure Specialist, Jr</v>
          </cell>
          <cell r="D66" t="str">
            <v>Network</v>
          </cell>
          <cell r="E66">
            <v>21.060000000000002</v>
          </cell>
          <cell r="F66">
            <v>21.060000000000002</v>
          </cell>
          <cell r="G66">
            <v>22.413456000000004</v>
          </cell>
          <cell r="H66">
            <v>0</v>
          </cell>
          <cell r="I66">
            <v>22.413456000000004</v>
          </cell>
          <cell r="J66">
            <v>18.548255512800004</v>
          </cell>
          <cell r="K66">
            <v>3.2369992522990207</v>
          </cell>
          <cell r="L66">
            <v>0.10579151232000002</v>
          </cell>
          <cell r="M66">
            <v>7.7827251874320021E-3</v>
          </cell>
          <cell r="N66">
            <v>44.312285002606465</v>
          </cell>
          <cell r="O66">
            <v>4.419871076509903</v>
          </cell>
          <cell r="P66">
            <v>48.732156079116365</v>
          </cell>
        </row>
        <row r="67">
          <cell r="B67" t="str">
            <v>E.02.01</v>
          </cell>
          <cell r="C67" t="str">
            <v>Infrastructure Specialist</v>
          </cell>
          <cell r="D67" t="str">
            <v>DBM, SW</v>
          </cell>
          <cell r="E67">
            <v>24.51</v>
          </cell>
          <cell r="F67">
            <v>24.51</v>
          </cell>
          <cell r="G67">
            <v>26.085176000000001</v>
          </cell>
          <cell r="H67">
            <v>0</v>
          </cell>
          <cell r="I67">
            <v>26.085176000000001</v>
          </cell>
          <cell r="J67">
            <v>21.586787398800002</v>
          </cell>
          <cell r="K67">
            <v>3.76727690759017</v>
          </cell>
          <cell r="L67">
            <v>0.12312203072000001</v>
          </cell>
          <cell r="M67">
            <v>9.0576730457720012E-3</v>
          </cell>
          <cell r="N67">
            <v>51.571420010155947</v>
          </cell>
          <cell r="O67">
            <v>5.1439240306390177</v>
          </cell>
          <cell r="P67">
            <v>56.715344040794967</v>
          </cell>
        </row>
        <row r="68">
          <cell r="B68" t="str">
            <v>E.02.02</v>
          </cell>
          <cell r="C68" t="str">
            <v>Infrastructure Specialist</v>
          </cell>
          <cell r="D68" t="str">
            <v>Systems</v>
          </cell>
          <cell r="E68">
            <v>25.76</v>
          </cell>
          <cell r="F68">
            <v>25.76</v>
          </cell>
          <cell r="G68">
            <v>27.415509333333336</v>
          </cell>
          <cell r="H68">
            <v>0</v>
          </cell>
          <cell r="I68">
            <v>27.415509333333336</v>
          </cell>
          <cell r="J68">
            <v>22.687704748800002</v>
          </cell>
          <cell r="K68">
            <v>3.9594064928405865</v>
          </cell>
          <cell r="L68">
            <v>0.12940120405333336</v>
          </cell>
          <cell r="M68">
            <v>9.5196106756053334E-3</v>
          </cell>
          <cell r="N68">
            <v>54.201541389702854</v>
          </cell>
          <cell r="O68">
            <v>5.4062620574973925</v>
          </cell>
          <cell r="P68">
            <v>59.607803447200247</v>
          </cell>
        </row>
        <row r="69">
          <cell r="B69" t="str">
            <v>E.02.03</v>
          </cell>
          <cell r="C69" t="str">
            <v>Infrastructure Specialist</v>
          </cell>
          <cell r="D69" t="str">
            <v>Network</v>
          </cell>
          <cell r="E69">
            <v>24.37</v>
          </cell>
          <cell r="F69">
            <v>24.37</v>
          </cell>
          <cell r="G69">
            <v>25.936178666666667</v>
          </cell>
          <cell r="H69">
            <v>0</v>
          </cell>
          <cell r="I69">
            <v>25.936178666666667</v>
          </cell>
          <cell r="J69">
            <v>21.463484655599999</v>
          </cell>
          <cell r="K69">
            <v>3.7457583940421229</v>
          </cell>
          <cell r="L69">
            <v>0.12241876330666668</v>
          </cell>
          <cell r="M69">
            <v>9.0059360312306665E-3</v>
          </cell>
          <cell r="N69">
            <v>51.276846415646681</v>
          </cell>
          <cell r="O69">
            <v>5.1145421716308785</v>
          </cell>
          <cell r="P69">
            <v>56.391388587277561</v>
          </cell>
        </row>
        <row r="70">
          <cell r="B70" t="str">
            <v>E.03.01</v>
          </cell>
          <cell r="C70" t="str">
            <v>Sr. Principal Engineer</v>
          </cell>
          <cell r="D70" t="str">
            <v>DBM, SW</v>
          </cell>
          <cell r="E70">
            <v>25.39</v>
          </cell>
          <cell r="F70">
            <v>25.39</v>
          </cell>
          <cell r="G70">
            <v>27.021730666666667</v>
          </cell>
          <cell r="H70">
            <v>0</v>
          </cell>
          <cell r="I70">
            <v>27.021730666666667</v>
          </cell>
          <cell r="J70">
            <v>22.361833213200001</v>
          </cell>
          <cell r="K70">
            <v>3.9025361356064634</v>
          </cell>
          <cell r="L70">
            <v>0.12754256874666667</v>
          </cell>
          <cell r="M70">
            <v>9.3828771371746687E-3</v>
          </cell>
          <cell r="N70">
            <v>53.423025461356978</v>
          </cell>
          <cell r="O70">
            <v>5.3286100015473137</v>
          </cell>
          <cell r="P70">
            <v>58.751635462904289</v>
          </cell>
        </row>
        <row r="71">
          <cell r="B71" t="str">
            <v>E.03.02</v>
          </cell>
          <cell r="C71" t="str">
            <v>Sr. Principal Engineer</v>
          </cell>
          <cell r="D71" t="str">
            <v>Systems</v>
          </cell>
          <cell r="E71">
            <v>29.240000000000002</v>
          </cell>
          <cell r="F71">
            <v>29.240000000000002</v>
          </cell>
          <cell r="G71">
            <v>31.119157333333337</v>
          </cell>
          <cell r="H71">
            <v>0</v>
          </cell>
          <cell r="I71">
            <v>31.119157333333337</v>
          </cell>
          <cell r="J71">
            <v>25.752658651200004</v>
          </cell>
          <cell r="K71">
            <v>4.4942952581777469</v>
          </cell>
          <cell r="L71">
            <v>0.14688242261333337</v>
          </cell>
          <cell r="M71">
            <v>1.0805645037061336E-2</v>
          </cell>
          <cell r="N71">
            <v>61.523799310361476</v>
          </cell>
          <cell r="O71">
            <v>6.1366111242711092</v>
          </cell>
          <cell r="P71">
            <v>67.660410434632581</v>
          </cell>
        </row>
        <row r="72">
          <cell r="B72" t="str">
            <v>E.03.03</v>
          </cell>
          <cell r="C72" t="str">
            <v>Sr. Principal Engineer</v>
          </cell>
          <cell r="D72" t="str">
            <v>Network</v>
          </cell>
          <cell r="E72">
            <v>27.08</v>
          </cell>
          <cell r="F72">
            <v>27.08</v>
          </cell>
          <cell r="G72">
            <v>28.820341333333332</v>
          </cell>
          <cell r="H72">
            <v>0</v>
          </cell>
          <cell r="I72">
            <v>28.820341333333332</v>
          </cell>
          <cell r="J72">
            <v>23.850273470399998</v>
          </cell>
          <cell r="K72">
            <v>4.1622953348650267</v>
          </cell>
          <cell r="L72">
            <v>0.13603201109333332</v>
          </cell>
          <cell r="M72">
            <v>1.0007416812709334E-2</v>
          </cell>
          <cell r="N72">
            <v>56.978949566504404</v>
          </cell>
          <cell r="O72">
            <v>5.6832910138598365</v>
          </cell>
          <cell r="P72">
            <v>62.662240580364241</v>
          </cell>
        </row>
        <row r="73">
          <cell r="B73" t="str">
            <v>E.04.01</v>
          </cell>
          <cell r="C73" t="str">
            <v>Sr. Consulting Engineer</v>
          </cell>
          <cell r="D73" t="str">
            <v>DBM, SW</v>
          </cell>
          <cell r="E73">
            <v>51.88</v>
          </cell>
          <cell r="F73">
            <v>51.88</v>
          </cell>
          <cell r="G73">
            <v>55.214154666666673</v>
          </cell>
          <cell r="H73">
            <v>0</v>
          </cell>
          <cell r="I73">
            <v>55.214154666666673</v>
          </cell>
          <cell r="J73">
            <v>45.692473694400007</v>
          </cell>
          <cell r="K73">
            <v>7.974146306233294</v>
          </cell>
          <cell r="L73">
            <v>0.26061081002666669</v>
          </cell>
          <cell r="M73">
            <v>1.9172259388602671E-2</v>
          </cell>
          <cell r="N73">
            <v>109.16055773671523</v>
          </cell>
          <cell r="O73">
            <v>10.888077466729998</v>
          </cell>
          <cell r="P73">
            <v>120.04863520344523</v>
          </cell>
        </row>
        <row r="74">
          <cell r="B74" t="str">
            <v>E.04.02</v>
          </cell>
          <cell r="C74" t="str">
            <v>Sr. Consulting Engineer</v>
          </cell>
          <cell r="D74" t="str">
            <v>Systems</v>
          </cell>
          <cell r="E74">
            <v>41.24</v>
          </cell>
          <cell r="F74">
            <v>41.24</v>
          </cell>
          <cell r="G74">
            <v>43.890357333333334</v>
          </cell>
          <cell r="H74">
            <v>0</v>
          </cell>
          <cell r="I74">
            <v>43.890357333333334</v>
          </cell>
          <cell r="J74">
            <v>36.3214652112</v>
          </cell>
          <cell r="K74">
            <v>6.3387392765817463</v>
          </cell>
          <cell r="L74">
            <v>0.20716248661333334</v>
          </cell>
          <cell r="M74">
            <v>1.5240246283461335E-2</v>
          </cell>
          <cell r="N74">
            <v>86.772964554011864</v>
          </cell>
          <cell r="O74">
            <v>8.6550561821115082</v>
          </cell>
          <cell r="P74">
            <v>95.428020736123372</v>
          </cell>
        </row>
        <row r="75">
          <cell r="B75" t="str">
            <v>E.04.03</v>
          </cell>
          <cell r="C75" t="str">
            <v>Sr. Consulting Engineer</v>
          </cell>
          <cell r="D75" t="str">
            <v>Network</v>
          </cell>
          <cell r="E75">
            <v>51.88</v>
          </cell>
          <cell r="F75">
            <v>51.88</v>
          </cell>
          <cell r="G75">
            <v>55.214154666666673</v>
          </cell>
          <cell r="H75">
            <v>0</v>
          </cell>
          <cell r="I75">
            <v>55.214154666666673</v>
          </cell>
          <cell r="J75">
            <v>45.692473694400007</v>
          </cell>
          <cell r="K75">
            <v>7.974146306233294</v>
          </cell>
          <cell r="L75">
            <v>0.26061081002666669</v>
          </cell>
          <cell r="M75">
            <v>1.9172259388602671E-2</v>
          </cell>
          <cell r="N75">
            <v>109.16055773671523</v>
          </cell>
          <cell r="O75">
            <v>10.888077466729998</v>
          </cell>
          <cell r="P75">
            <v>120.04863520344523</v>
          </cell>
        </row>
        <row r="76">
          <cell r="B76" t="str">
            <v>T.01.01</v>
          </cell>
          <cell r="C76" t="str">
            <v>Programming Specialist,Jr</v>
          </cell>
          <cell r="D76" t="str">
            <v>P/A, SW Design, DBM</v>
          </cell>
          <cell r="E76">
            <v>14.700000000000001</v>
          </cell>
          <cell r="F76">
            <v>14.700000000000001</v>
          </cell>
          <cell r="G76">
            <v>15.644720000000001</v>
          </cell>
          <cell r="H76">
            <v>0</v>
          </cell>
          <cell r="I76">
            <v>15.644720000000001</v>
          </cell>
          <cell r="J76">
            <v>12.946788036000001</v>
          </cell>
          <cell r="K76">
            <v>2.2594439225449001</v>
          </cell>
          <cell r="L76">
            <v>7.3843078400000012E-2</v>
          </cell>
          <cell r="M76">
            <v>5.4323865268400004E-3</v>
          </cell>
          <cell r="N76">
            <v>30.930227423471742</v>
          </cell>
          <cell r="O76">
            <v>3.0850951958544903</v>
          </cell>
          <cell r="P76">
            <v>34.015322619326234</v>
          </cell>
        </row>
        <row r="77">
          <cell r="B77" t="str">
            <v>T.01.02</v>
          </cell>
          <cell r="C77" t="str">
            <v>Programming Specialist,Jr</v>
          </cell>
          <cell r="D77" t="str">
            <v>CM</v>
          </cell>
          <cell r="E77">
            <v>15.23</v>
          </cell>
          <cell r="F77">
            <v>15.23</v>
          </cell>
          <cell r="G77">
            <v>16.208781333333334</v>
          </cell>
          <cell r="H77">
            <v>0</v>
          </cell>
          <cell r="I77">
            <v>16.208781333333334</v>
          </cell>
          <cell r="J77">
            <v>13.413576992400001</v>
          </cell>
          <cell r="K77">
            <v>2.3409068666910771</v>
          </cell>
          <cell r="L77">
            <v>7.6505447893333342E-2</v>
          </cell>
          <cell r="M77">
            <v>5.6282480818893345E-3</v>
          </cell>
          <cell r="N77">
            <v>32.045398888399639</v>
          </cell>
          <cell r="O77">
            <v>3.1963265192424419</v>
          </cell>
          <cell r="P77">
            <v>35.241725407642079</v>
          </cell>
        </row>
        <row r="78">
          <cell r="B78" t="str">
            <v>T.01.03</v>
          </cell>
          <cell r="C78" t="str">
            <v>Programming Specialist,Jr</v>
          </cell>
          <cell r="D78" t="str">
            <v>Mgmt Analyst</v>
          </cell>
          <cell r="E78">
            <v>15.649999999999999</v>
          </cell>
          <cell r="F78">
            <v>15.649999999999999</v>
          </cell>
          <cell r="G78">
            <v>16.655773333333332</v>
          </cell>
          <cell r="H78">
            <v>0</v>
          </cell>
          <cell r="I78">
            <v>16.655773333333332</v>
          </cell>
          <cell r="J78">
            <v>13.783485221999999</v>
          </cell>
          <cell r="K78">
            <v>2.4054624073352167</v>
          </cell>
          <cell r="L78">
            <v>7.8615250133333328E-2</v>
          </cell>
          <cell r="M78">
            <v>5.7834591255133336E-3</v>
          </cell>
          <cell r="N78">
            <v>32.929119671927388</v>
          </cell>
          <cell r="O78">
            <v>3.284472096266855</v>
          </cell>
          <cell r="P78">
            <v>36.213591768194242</v>
          </cell>
        </row>
        <row r="79">
          <cell r="B79" t="str">
            <v>T.02.01</v>
          </cell>
          <cell r="C79" t="str">
            <v>Programming Specialist</v>
          </cell>
          <cell r="D79" t="str">
            <v>P/A, SW Design, DBM</v>
          </cell>
          <cell r="E79">
            <v>19.84</v>
          </cell>
          <cell r="F79">
            <v>19.84</v>
          </cell>
          <cell r="G79">
            <v>21.115050666666669</v>
          </cell>
          <cell r="H79">
            <v>0</v>
          </cell>
          <cell r="I79">
            <v>21.115050666666669</v>
          </cell>
          <cell r="J79">
            <v>17.473760179200003</v>
          </cell>
          <cell r="K79">
            <v>3.049480777094614</v>
          </cell>
          <cell r="L79">
            <v>9.9663039146666688E-2</v>
          </cell>
          <cell r="M79">
            <v>7.3318740607146689E-3</v>
          </cell>
          <cell r="N79">
            <v>41.745286536168678</v>
          </cell>
          <cell r="O79">
            <v>4.1638291622961292</v>
          </cell>
          <cell r="P79">
            <v>45.909115698464809</v>
          </cell>
        </row>
        <row r="80">
          <cell r="B80" t="str">
            <v>T.02.02</v>
          </cell>
          <cell r="C80" t="str">
            <v>Programming Specialist</v>
          </cell>
          <cell r="D80" t="str">
            <v>CM</v>
          </cell>
          <cell r="E80">
            <v>22.57</v>
          </cell>
          <cell r="F80">
            <v>22.57</v>
          </cell>
          <cell r="G80">
            <v>24.020498666666668</v>
          </cell>
          <cell r="H80">
            <v>0</v>
          </cell>
          <cell r="I80">
            <v>24.020498666666668</v>
          </cell>
          <cell r="J80">
            <v>19.878163671600003</v>
          </cell>
          <cell r="K80">
            <v>3.469091791281524</v>
          </cell>
          <cell r="L80">
            <v>0.11337675370666668</v>
          </cell>
          <cell r="M80">
            <v>8.3407458442706691E-3</v>
          </cell>
          <cell r="N80">
            <v>47.489471629099135</v>
          </cell>
          <cell r="O80">
            <v>4.7367754129548194</v>
          </cell>
          <cell r="P80">
            <v>52.226247042053956</v>
          </cell>
        </row>
        <row r="81">
          <cell r="B81" t="str">
            <v>T.02.03</v>
          </cell>
          <cell r="C81" t="str">
            <v>Programming Specialist</v>
          </cell>
          <cell r="D81" t="str">
            <v>Mgmt Analyst</v>
          </cell>
          <cell r="E81">
            <v>20.34</v>
          </cell>
          <cell r="F81">
            <v>20.34</v>
          </cell>
          <cell r="G81">
            <v>21.647183999999999</v>
          </cell>
          <cell r="H81">
            <v>0</v>
          </cell>
          <cell r="I81">
            <v>21.647183999999999</v>
          </cell>
          <cell r="J81">
            <v>17.9141271192</v>
          </cell>
          <cell r="K81">
            <v>3.1263326111947798</v>
          </cell>
          <cell r="L81">
            <v>0.10217470848</v>
          </cell>
          <cell r="M81">
            <v>7.5166491126480005E-3</v>
          </cell>
          <cell r="N81">
            <v>42.797335087987427</v>
          </cell>
          <cell r="O81">
            <v>4.2687643730394784</v>
          </cell>
          <cell r="P81">
            <v>47.066099461026909</v>
          </cell>
        </row>
        <row r="82">
          <cell r="B82" t="str">
            <v>T.03.01</v>
          </cell>
          <cell r="C82" t="str">
            <v>Applications Specialist, Jr</v>
          </cell>
          <cell r="D82" t="str">
            <v>P/A, SW Design, DBM</v>
          </cell>
          <cell r="E82">
            <v>24.03</v>
          </cell>
          <cell r="F82">
            <v>24.03</v>
          </cell>
          <cell r="G82">
            <v>25.574328000000001</v>
          </cell>
          <cell r="H82">
            <v>0</v>
          </cell>
          <cell r="I82">
            <v>25.574328000000001</v>
          </cell>
          <cell r="J82">
            <v>21.164035136400003</v>
          </cell>
          <cell r="K82">
            <v>3.6934991468540104</v>
          </cell>
          <cell r="L82">
            <v>0.12071082816000001</v>
          </cell>
          <cell r="M82">
            <v>8.8802889959160008E-3</v>
          </cell>
          <cell r="N82">
            <v>50.561453400409931</v>
          </cell>
          <cell r="O82">
            <v>5.0431862283254016</v>
          </cell>
          <cell r="P82">
            <v>55.604639628735335</v>
          </cell>
        </row>
        <row r="83">
          <cell r="B83" t="str">
            <v>T.03.02</v>
          </cell>
          <cell r="C83" t="str">
            <v>Applications Specialist, Jr</v>
          </cell>
          <cell r="D83" t="str">
            <v>CM</v>
          </cell>
          <cell r="E83">
            <v>23.99</v>
          </cell>
          <cell r="F83">
            <v>23.99</v>
          </cell>
          <cell r="G83">
            <v>25.531757333333331</v>
          </cell>
          <cell r="H83">
            <v>0</v>
          </cell>
          <cell r="I83">
            <v>25.531757333333331</v>
          </cell>
          <cell r="J83">
            <v>21.128805781199997</v>
          </cell>
          <cell r="K83">
            <v>3.6873510001259966</v>
          </cell>
          <cell r="L83">
            <v>0.12050989461333333</v>
          </cell>
          <cell r="M83">
            <v>8.8655069917613332E-3</v>
          </cell>
          <cell r="N83">
            <v>50.477289516264428</v>
          </cell>
          <cell r="O83">
            <v>5.0347914114659336</v>
          </cell>
          <cell r="P83">
            <v>55.512080927730359</v>
          </cell>
        </row>
        <row r="84">
          <cell r="B84" t="str">
            <v>T.03.03</v>
          </cell>
          <cell r="C84" t="str">
            <v>Applications Specialist, Jr</v>
          </cell>
          <cell r="D84" t="str">
            <v>Mgmt Analyst</v>
          </cell>
          <cell r="E84">
            <v>25.68</v>
          </cell>
          <cell r="F84">
            <v>25.68</v>
          </cell>
          <cell r="G84">
            <v>27.330368</v>
          </cell>
          <cell r="H84">
            <v>0</v>
          </cell>
          <cell r="I84">
            <v>27.330368</v>
          </cell>
          <cell r="J84">
            <v>22.617246038400001</v>
          </cell>
          <cell r="K84">
            <v>3.9471101993845603</v>
          </cell>
          <cell r="L84">
            <v>0.12899933696000002</v>
          </cell>
          <cell r="M84">
            <v>9.4900466672960017E-3</v>
          </cell>
          <cell r="N84">
            <v>54.033213621411861</v>
          </cell>
          <cell r="O84">
            <v>5.3894724237784573</v>
          </cell>
          <cell r="P84">
            <v>59.422686045190318</v>
          </cell>
        </row>
        <row r="85">
          <cell r="B85" t="str">
            <v>T.04.01</v>
          </cell>
          <cell r="C85" t="str">
            <v>Applications Specialist</v>
          </cell>
          <cell r="D85" t="str">
            <v>P/A, SW Design, DBM</v>
          </cell>
          <cell r="E85">
            <v>27.6</v>
          </cell>
          <cell r="F85">
            <v>27.6</v>
          </cell>
          <cell r="G85">
            <v>29.373760000000001</v>
          </cell>
          <cell r="H85">
            <v>0</v>
          </cell>
          <cell r="I85">
            <v>29.373760000000001</v>
          </cell>
          <cell r="J85">
            <v>24.308255087999999</v>
          </cell>
          <cell r="K85">
            <v>4.2422212423292001</v>
          </cell>
          <cell r="L85">
            <v>0.13864414720000001</v>
          </cell>
          <cell r="M85">
            <v>1.019958286672E-2</v>
          </cell>
          <cell r="N85">
            <v>58.073080060395917</v>
          </cell>
          <cell r="O85">
            <v>5.7924236330329206</v>
          </cell>
          <cell r="P85">
            <v>63.865503693428835</v>
          </cell>
        </row>
        <row r="86">
          <cell r="B86" t="str">
            <v>T.04.02</v>
          </cell>
          <cell r="C86" t="str">
            <v>Applications Specialist</v>
          </cell>
          <cell r="D86" t="str">
            <v>CM</v>
          </cell>
          <cell r="E86">
            <v>30.36</v>
          </cell>
          <cell r="F86">
            <v>30.36</v>
          </cell>
          <cell r="G86">
            <v>32.311135999999998</v>
          </cell>
          <cell r="H86">
            <v>0</v>
          </cell>
          <cell r="I86">
            <v>32.311135999999998</v>
          </cell>
          <cell r="J86">
            <v>26.739080596799997</v>
          </cell>
          <cell r="K86">
            <v>4.6664433665621194</v>
          </cell>
          <cell r="L86">
            <v>0.15250856192000001</v>
          </cell>
          <cell r="M86">
            <v>1.1219541153392E-2</v>
          </cell>
          <cell r="N86">
            <v>63.880388066435515</v>
          </cell>
          <cell r="O86">
            <v>6.3716659963362119</v>
          </cell>
          <cell r="P86">
            <v>70.25205406277172</v>
          </cell>
        </row>
        <row r="87">
          <cell r="B87" t="str">
            <v>T.04.03</v>
          </cell>
          <cell r="C87" t="str">
            <v>Applications Specialist</v>
          </cell>
          <cell r="D87" t="str">
            <v>Mgmt Analyst</v>
          </cell>
          <cell r="E87">
            <v>28.42</v>
          </cell>
          <cell r="F87">
            <v>28.42</v>
          </cell>
          <cell r="G87">
            <v>30.246458666666669</v>
          </cell>
          <cell r="H87">
            <v>0</v>
          </cell>
          <cell r="I87">
            <v>30.246458666666669</v>
          </cell>
          <cell r="J87">
            <v>25.030456869600002</v>
          </cell>
          <cell r="K87">
            <v>4.3682582502534739</v>
          </cell>
          <cell r="L87">
            <v>0.14276328490666668</v>
          </cell>
          <cell r="M87">
            <v>1.0502613951890668E-2</v>
          </cell>
          <cell r="N87">
            <v>59.798439685378703</v>
          </cell>
          <cell r="O87">
            <v>5.9645173786520154</v>
          </cell>
          <cell r="P87">
            <v>65.762957064030715</v>
          </cell>
        </row>
        <row r="88">
          <cell r="B88" t="str">
            <v>T.05.01</v>
          </cell>
          <cell r="C88" t="str">
            <v>Applications Specialist, Sr</v>
          </cell>
          <cell r="D88" t="str">
            <v>P/A, SW Design, DBM</v>
          </cell>
          <cell r="E88">
            <v>34.42</v>
          </cell>
          <cell r="F88">
            <v>34.42</v>
          </cell>
          <cell r="G88">
            <v>36.632058666666673</v>
          </cell>
          <cell r="H88">
            <v>0</v>
          </cell>
          <cell r="I88">
            <v>36.632058666666673</v>
          </cell>
          <cell r="J88">
            <v>30.314860149600005</v>
          </cell>
          <cell r="K88">
            <v>5.2904802594554736</v>
          </cell>
          <cell r="L88">
            <v>0.17290331690666672</v>
          </cell>
          <cell r="M88">
            <v>1.2719914575090668E-2</v>
          </cell>
          <cell r="N88">
            <v>72.423022307203908</v>
          </cell>
          <cell r="O88">
            <v>7.2237399075722157</v>
          </cell>
          <cell r="P88">
            <v>79.646762214776118</v>
          </cell>
        </row>
        <row r="89">
          <cell r="B89" t="str">
            <v>T.05.02</v>
          </cell>
          <cell r="C89" t="str">
            <v>Applications Specialist, Sr</v>
          </cell>
          <cell r="D89" t="str">
            <v>CM</v>
          </cell>
          <cell r="E89">
            <v>32.01</v>
          </cell>
          <cell r="F89">
            <v>32.01</v>
          </cell>
          <cell r="G89">
            <v>34.067175999999996</v>
          </cell>
          <cell r="H89">
            <v>0</v>
          </cell>
          <cell r="I89">
            <v>34.067175999999996</v>
          </cell>
          <cell r="J89">
            <v>28.192291498799996</v>
          </cell>
          <cell r="K89">
            <v>4.9200544190926694</v>
          </cell>
          <cell r="L89">
            <v>0.16079707071999999</v>
          </cell>
          <cell r="M89">
            <v>1.1829298824771999E-2</v>
          </cell>
          <cell r="N89">
            <v>67.35214828743743</v>
          </cell>
          <cell r="O89">
            <v>6.7179521917892657</v>
          </cell>
          <cell r="P89">
            <v>74.070100479226696</v>
          </cell>
        </row>
        <row r="90">
          <cell r="B90" t="str">
            <v>T.05.03</v>
          </cell>
          <cell r="C90" t="str">
            <v>Applications Specialist, Sr</v>
          </cell>
          <cell r="D90" t="str">
            <v>Mgmt Analyst</v>
          </cell>
          <cell r="E90">
            <v>28.42</v>
          </cell>
          <cell r="F90">
            <v>28.42</v>
          </cell>
          <cell r="G90">
            <v>30.246458666666669</v>
          </cell>
          <cell r="H90">
            <v>0</v>
          </cell>
          <cell r="I90">
            <v>30.246458666666669</v>
          </cell>
          <cell r="J90">
            <v>25.030456869600002</v>
          </cell>
          <cell r="K90">
            <v>4.3682582502534739</v>
          </cell>
          <cell r="L90">
            <v>0.14276328490666668</v>
          </cell>
          <cell r="M90">
            <v>1.0502613951890668E-2</v>
          </cell>
          <cell r="N90">
            <v>59.798439685378703</v>
          </cell>
          <cell r="O90">
            <v>5.9645173786520154</v>
          </cell>
          <cell r="P90">
            <v>65.762957064030715</v>
          </cell>
        </row>
        <row r="91">
          <cell r="B91" t="str">
            <v>T.06.01</v>
          </cell>
          <cell r="C91" t="str">
            <v>Sr. Principal Computer Sci</v>
          </cell>
          <cell r="D91" t="str">
            <v>P/A, SW Design, DBM</v>
          </cell>
          <cell r="E91">
            <v>51.269999999999996</v>
          </cell>
          <cell r="F91">
            <v>51.269999999999996</v>
          </cell>
          <cell r="G91">
            <v>54.564951999999998</v>
          </cell>
          <cell r="H91">
            <v>0</v>
          </cell>
          <cell r="I91">
            <v>54.564951999999998</v>
          </cell>
          <cell r="J91">
            <v>45.155226027600001</v>
          </cell>
          <cell r="K91">
            <v>7.88038706863109</v>
          </cell>
          <cell r="L91">
            <v>0.25754657343999998</v>
          </cell>
          <cell r="M91">
            <v>1.8946833825244001E-2</v>
          </cell>
          <cell r="N91">
            <v>107.87705850349633</v>
          </cell>
          <cell r="O91">
            <v>10.76005650962311</v>
          </cell>
          <cell r="P91">
            <v>118.63711501311944</v>
          </cell>
        </row>
        <row r="92">
          <cell r="B92" t="str">
            <v>T.06.02</v>
          </cell>
          <cell r="C92" t="str">
            <v>Sr. Principal Computer Sci</v>
          </cell>
          <cell r="D92" t="str">
            <v>CM</v>
          </cell>
          <cell r="E92">
            <v>51.269999999999996</v>
          </cell>
          <cell r="F92">
            <v>51.269999999999996</v>
          </cell>
          <cell r="G92">
            <v>54.564951999999998</v>
          </cell>
          <cell r="H92">
            <v>0</v>
          </cell>
          <cell r="I92">
            <v>54.564951999999998</v>
          </cell>
          <cell r="J92">
            <v>45.155226027600001</v>
          </cell>
          <cell r="K92">
            <v>7.88038706863109</v>
          </cell>
          <cell r="L92">
            <v>0.25754657343999998</v>
          </cell>
          <cell r="M92">
            <v>1.8946833825244001E-2</v>
          </cell>
          <cell r="N92">
            <v>107.87705850349633</v>
          </cell>
          <cell r="O92">
            <v>10.76005650962311</v>
          </cell>
          <cell r="P92">
            <v>118.63711501311944</v>
          </cell>
        </row>
        <row r="93">
          <cell r="B93" t="str">
            <v>T.06.03</v>
          </cell>
          <cell r="C93" t="str">
            <v>Sr. Principal Computer Sci</v>
          </cell>
          <cell r="D93" t="str">
            <v>Mgmt Analyst</v>
          </cell>
          <cell r="E93">
            <v>51.269999999999996</v>
          </cell>
          <cell r="F93">
            <v>51.269999999999996</v>
          </cell>
          <cell r="G93">
            <v>54.564951999999998</v>
          </cell>
          <cell r="H93">
            <v>0</v>
          </cell>
          <cell r="I93">
            <v>54.564951999999998</v>
          </cell>
          <cell r="J93">
            <v>45.155226027600001</v>
          </cell>
          <cell r="K93">
            <v>7.88038706863109</v>
          </cell>
          <cell r="L93">
            <v>0.25754657343999998</v>
          </cell>
          <cell r="M93">
            <v>1.8946833825244001E-2</v>
          </cell>
          <cell r="N93">
            <v>107.87705850349633</v>
          </cell>
          <cell r="O93">
            <v>10.76005650962311</v>
          </cell>
          <cell r="P93">
            <v>118.63711501311944</v>
          </cell>
        </row>
        <row r="94">
          <cell r="B94" t="str">
            <v>M.01.1</v>
          </cell>
          <cell r="C94" t="str">
            <v>Program Executive</v>
          </cell>
          <cell r="D94" t="str">
            <v>Program Manager</v>
          </cell>
          <cell r="E94">
            <v>75</v>
          </cell>
          <cell r="F94">
            <v>75</v>
          </cell>
          <cell r="G94">
            <v>79.820000000000007</v>
          </cell>
          <cell r="H94">
            <v>0</v>
          </cell>
          <cell r="I94">
            <v>79.820000000000007</v>
          </cell>
          <cell r="J94">
            <v>66.055041000000003</v>
          </cell>
          <cell r="K94">
            <v>11.527775115025001</v>
          </cell>
          <cell r="L94">
            <v>0.37675040000000004</v>
          </cell>
          <cell r="M94">
            <v>2.7716257790000004E-2</v>
          </cell>
          <cell r="N94">
            <v>157.807282772815</v>
          </cell>
          <cell r="O94">
            <v>15.740281611502503</v>
          </cell>
          <cell r="P94">
            <v>173.5475643843175</v>
          </cell>
        </row>
        <row r="95">
          <cell r="B95" t="str">
            <v>M.02.1</v>
          </cell>
          <cell r="C95" t="str">
            <v>Sr. Manager</v>
          </cell>
          <cell r="D95" t="str">
            <v>F&amp;A/Program Control</v>
          </cell>
          <cell r="E95">
            <v>37.57</v>
          </cell>
          <cell r="F95">
            <v>37.57</v>
          </cell>
          <cell r="G95">
            <v>39.984498666666667</v>
          </cell>
          <cell r="H95">
            <v>0</v>
          </cell>
          <cell r="I95">
            <v>39.984498666666667</v>
          </cell>
          <cell r="J95">
            <v>33.089171871600001</v>
          </cell>
          <cell r="K95">
            <v>5.7746468142865233</v>
          </cell>
          <cell r="L95">
            <v>0.18872683370666668</v>
          </cell>
          <cell r="M95">
            <v>1.3883997402270669E-2</v>
          </cell>
          <cell r="N95">
            <v>79.050928183662137</v>
          </cell>
          <cell r="O95">
            <v>7.8848317352553199</v>
          </cell>
          <cell r="P95">
            <v>86.935759918917455</v>
          </cell>
        </row>
        <row r="96">
          <cell r="B96" t="str">
            <v>M.02.2</v>
          </cell>
          <cell r="C96" t="str">
            <v>Sr. Manager</v>
          </cell>
          <cell r="D96" t="str">
            <v>Info Sys/Release Proj</v>
          </cell>
          <cell r="E96">
            <v>35.700000000000003</v>
          </cell>
          <cell r="F96">
            <v>35.700000000000003</v>
          </cell>
          <cell r="G96">
            <v>37.994320000000002</v>
          </cell>
          <cell r="H96">
            <v>0</v>
          </cell>
          <cell r="I96">
            <v>37.994320000000002</v>
          </cell>
          <cell r="J96">
            <v>31.442199516000002</v>
          </cell>
          <cell r="K96">
            <v>5.4872209547519004</v>
          </cell>
          <cell r="L96">
            <v>0.17933319040000001</v>
          </cell>
          <cell r="M96">
            <v>1.3192938708040001E-2</v>
          </cell>
          <cell r="N96">
            <v>75.116266599859955</v>
          </cell>
          <cell r="O96">
            <v>7.4923740470751916</v>
          </cell>
          <cell r="P96">
            <v>82.608640646935143</v>
          </cell>
        </row>
        <row r="97">
          <cell r="B97" t="str">
            <v>M.02.3</v>
          </cell>
          <cell r="C97" t="str">
            <v>Sr. Manager</v>
          </cell>
          <cell r="D97" t="str">
            <v>CM</v>
          </cell>
          <cell r="E97">
            <v>33.68</v>
          </cell>
          <cell r="F97">
            <v>33.68</v>
          </cell>
          <cell r="G97">
            <v>35.844501333333334</v>
          </cell>
          <cell r="H97">
            <v>0</v>
          </cell>
          <cell r="I97">
            <v>35.844501333333334</v>
          </cell>
          <cell r="J97">
            <v>29.663117078399999</v>
          </cell>
          <cell r="K97">
            <v>5.1767395449872264</v>
          </cell>
          <cell r="L97">
            <v>0.16918604629333334</v>
          </cell>
          <cell r="M97">
            <v>1.2446447498229334E-2</v>
          </cell>
          <cell r="N97">
            <v>70.865990450512129</v>
          </cell>
          <cell r="O97">
            <v>7.0684357956720563</v>
          </cell>
          <cell r="P97">
            <v>77.934426246184188</v>
          </cell>
        </row>
        <row r="98">
          <cell r="B98" t="str">
            <v>M.03.1</v>
          </cell>
          <cell r="C98" t="str">
            <v>Manager</v>
          </cell>
          <cell r="D98" t="str">
            <v>F&amp;A/Program Control</v>
          </cell>
          <cell r="E98">
            <v>31.299999999999997</v>
          </cell>
          <cell r="F98">
            <v>31.299999999999997</v>
          </cell>
          <cell r="G98">
            <v>33.311546666666665</v>
          </cell>
          <cell r="H98">
            <v>0</v>
          </cell>
          <cell r="I98">
            <v>33.311546666666665</v>
          </cell>
          <cell r="J98">
            <v>27.566970443999999</v>
          </cell>
          <cell r="K98">
            <v>4.8109248146704333</v>
          </cell>
          <cell r="L98">
            <v>0.15723050026666666</v>
          </cell>
          <cell r="M98">
            <v>1.1566918251026667E-2</v>
          </cell>
          <cell r="N98">
            <v>65.858239343854777</v>
          </cell>
          <cell r="O98">
            <v>6.56894419253371</v>
          </cell>
          <cell r="P98">
            <v>72.427183536388483</v>
          </cell>
        </row>
        <row r="99">
          <cell r="B99" t="str">
            <v>M.03.2</v>
          </cell>
          <cell r="C99" t="str">
            <v>Manager</v>
          </cell>
          <cell r="D99" t="str">
            <v>Info Sys/Release Proj</v>
          </cell>
          <cell r="E99">
            <v>32.22</v>
          </cell>
          <cell r="F99">
            <v>32.22</v>
          </cell>
          <cell r="G99">
            <v>34.290672000000001</v>
          </cell>
          <cell r="H99">
            <v>0</v>
          </cell>
          <cell r="I99">
            <v>34.290672000000001</v>
          </cell>
          <cell r="J99">
            <v>28.3772456136</v>
          </cell>
          <cell r="K99">
            <v>4.9523321894147392</v>
          </cell>
          <cell r="L99">
            <v>0.16185197184000003</v>
          </cell>
          <cell r="M99">
            <v>1.1906904346584E-2</v>
          </cell>
          <cell r="N99">
            <v>67.794008679201312</v>
          </cell>
          <cell r="O99">
            <v>6.7620249803014731</v>
          </cell>
          <cell r="P99">
            <v>74.556033659502788</v>
          </cell>
        </row>
        <row r="100">
          <cell r="B100" t="str">
            <v>M.03.3</v>
          </cell>
          <cell r="C100" t="str">
            <v>Manager</v>
          </cell>
          <cell r="D100" t="str">
            <v>CM</v>
          </cell>
          <cell r="E100">
            <v>33.92</v>
          </cell>
          <cell r="F100">
            <v>33.92</v>
          </cell>
          <cell r="G100">
            <v>36.099925333333339</v>
          </cell>
          <cell r="H100">
            <v>0</v>
          </cell>
          <cell r="I100">
            <v>36.099925333333339</v>
          </cell>
          <cell r="J100">
            <v>29.874493209600004</v>
          </cell>
          <cell r="K100">
            <v>5.2136284253553065</v>
          </cell>
          <cell r="L100">
            <v>0.17039164757333336</v>
          </cell>
          <cell r="M100">
            <v>1.2535139523157334E-2</v>
          </cell>
          <cell r="N100">
            <v>71.370973755385137</v>
          </cell>
          <cell r="O100">
            <v>7.1188046968288647</v>
          </cell>
          <cell r="P100">
            <v>78.489778452213997</v>
          </cell>
        </row>
        <row r="101">
          <cell r="B101" t="str">
            <v>C.01.1</v>
          </cell>
          <cell r="C101" t="str">
            <v>Commercial Consultant</v>
          </cell>
          <cell r="D101" t="str">
            <v>Bus. Proc. Re-Engr.</v>
          </cell>
          <cell r="E101">
            <v>60</v>
          </cell>
          <cell r="F101">
            <v>60</v>
          </cell>
          <cell r="G101">
            <v>63.856000000000002</v>
          </cell>
          <cell r="H101">
            <v>0</v>
          </cell>
          <cell r="I101">
            <v>63.856000000000002</v>
          </cell>
          <cell r="J101">
            <v>52.844032800000001</v>
          </cell>
          <cell r="K101">
            <v>9.2222200920200006</v>
          </cell>
          <cell r="L101">
            <v>0.30140032</v>
          </cell>
          <cell r="M101">
            <v>2.2173006232000001E-2</v>
          </cell>
          <cell r="N101">
            <v>126.24582621825199</v>
          </cell>
          <cell r="O101">
            <v>12.592225289202</v>
          </cell>
          <cell r="P101">
            <v>138.838051507454</v>
          </cell>
        </row>
        <row r="102">
          <cell r="B102" t="str">
            <v>C.01.2</v>
          </cell>
          <cell r="C102" t="str">
            <v>Commercial Consultant</v>
          </cell>
          <cell r="D102" t="str">
            <v>Technical Mgmt</v>
          </cell>
          <cell r="E102">
            <v>60</v>
          </cell>
          <cell r="F102">
            <v>60</v>
          </cell>
          <cell r="G102">
            <v>63.856000000000002</v>
          </cell>
          <cell r="H102">
            <v>0</v>
          </cell>
          <cell r="I102">
            <v>63.856000000000002</v>
          </cell>
          <cell r="J102">
            <v>52.844032800000001</v>
          </cell>
          <cell r="K102">
            <v>9.2222200920200006</v>
          </cell>
          <cell r="L102">
            <v>0.30140032</v>
          </cell>
          <cell r="M102">
            <v>2.2173006232000001E-2</v>
          </cell>
          <cell r="N102">
            <v>126.24582621825199</v>
          </cell>
          <cell r="O102">
            <v>12.592225289202</v>
          </cell>
          <cell r="P102">
            <v>138.838051507454</v>
          </cell>
        </row>
        <row r="103">
          <cell r="B103" t="str">
            <v>C.02.1</v>
          </cell>
          <cell r="C103" t="str">
            <v>Sr. Commercial Consultant</v>
          </cell>
          <cell r="D103" t="str">
            <v>Bus. Proc. Re-Engr.</v>
          </cell>
          <cell r="E103">
            <v>100</v>
          </cell>
          <cell r="F103">
            <v>100</v>
          </cell>
          <cell r="G103">
            <v>106.42666666666668</v>
          </cell>
          <cell r="H103">
            <v>0</v>
          </cell>
          <cell r="I103">
            <v>106.42666666666668</v>
          </cell>
          <cell r="J103">
            <v>88.073388000000008</v>
          </cell>
          <cell r="K103">
            <v>15.370366820033336</v>
          </cell>
          <cell r="L103">
            <v>0.50233386666666668</v>
          </cell>
          <cell r="M103">
            <v>3.6955010386666674E-2</v>
          </cell>
          <cell r="N103">
            <v>210.40971036375336</v>
          </cell>
          <cell r="O103">
            <v>20.987042148670003</v>
          </cell>
          <cell r="P103">
            <v>231.39675251242338</v>
          </cell>
        </row>
        <row r="104">
          <cell r="B104" t="str">
            <v>C.02.2</v>
          </cell>
          <cell r="C104" t="str">
            <v>Sr. Commercial Consultant</v>
          </cell>
          <cell r="D104" t="str">
            <v>Technical Mgmt</v>
          </cell>
          <cell r="E104">
            <v>100</v>
          </cell>
          <cell r="F104">
            <v>100</v>
          </cell>
          <cell r="G104">
            <v>106.42666666666668</v>
          </cell>
          <cell r="H104">
            <v>0</v>
          </cell>
          <cell r="I104">
            <v>106.42666666666668</v>
          </cell>
          <cell r="J104">
            <v>88.073388000000008</v>
          </cell>
          <cell r="K104">
            <v>15.370366820033336</v>
          </cell>
          <cell r="L104">
            <v>0.50233386666666668</v>
          </cell>
          <cell r="M104">
            <v>3.6955010386666674E-2</v>
          </cell>
          <cell r="N104">
            <v>210.40971036375336</v>
          </cell>
          <cell r="O104">
            <v>20.987042148670003</v>
          </cell>
          <cell r="P104">
            <v>231.39675251242338</v>
          </cell>
        </row>
        <row r="105">
          <cell r="B105" t="str">
            <v>P.01.1</v>
          </cell>
          <cell r="C105" t="str">
            <v>Program Control Spec</v>
          </cell>
          <cell r="D105" t="str">
            <v>Proj Support</v>
          </cell>
          <cell r="E105">
            <v>15.77</v>
          </cell>
          <cell r="F105">
            <v>15.77</v>
          </cell>
          <cell r="G105">
            <v>16.783485333333335</v>
          </cell>
          <cell r="H105">
            <v>0</v>
          </cell>
          <cell r="I105">
            <v>16.783485333333335</v>
          </cell>
          <cell r="J105">
            <v>13.889173287600002</v>
          </cell>
          <cell r="K105">
            <v>2.4239068475192571</v>
          </cell>
          <cell r="L105">
            <v>7.921805077333334E-2</v>
          </cell>
          <cell r="M105">
            <v>5.8278051379773346E-3</v>
          </cell>
          <cell r="N105">
            <v>33.181611324363907</v>
          </cell>
          <cell r="O105">
            <v>3.3096565468452597</v>
          </cell>
          <cell r="P105">
            <v>36.491267871209168</v>
          </cell>
        </row>
        <row r="106">
          <cell r="B106" t="str">
            <v>P.02.1</v>
          </cell>
          <cell r="C106" t="str">
            <v>Sr. Program Control</v>
          </cell>
          <cell r="D106" t="str">
            <v>Proj Support</v>
          </cell>
          <cell r="E106">
            <v>22.37</v>
          </cell>
          <cell r="F106">
            <v>22.37</v>
          </cell>
          <cell r="G106">
            <v>23.807645333333333</v>
          </cell>
          <cell r="H106">
            <v>0</v>
          </cell>
          <cell r="I106">
            <v>23.807645333333333</v>
          </cell>
          <cell r="J106">
            <v>19.7020168956</v>
          </cell>
          <cell r="K106">
            <v>3.4383510576414569</v>
          </cell>
          <cell r="L106">
            <v>0.11237208597333334</v>
          </cell>
          <cell r="M106">
            <v>8.2668358234973347E-3</v>
          </cell>
          <cell r="N106">
            <v>47.068652208371624</v>
          </cell>
          <cell r="O106">
            <v>4.694801328657479</v>
          </cell>
          <cell r="P106">
            <v>51.7634535370291</v>
          </cell>
        </row>
        <row r="107">
          <cell r="B107" t="str">
            <v>P.03.1</v>
          </cell>
          <cell r="C107" t="str">
            <v>Procurement Specialist</v>
          </cell>
          <cell r="D107" t="str">
            <v>Proj Support</v>
          </cell>
          <cell r="E107">
            <v>24.240000000000002</v>
          </cell>
          <cell r="F107">
            <v>24.240000000000002</v>
          </cell>
          <cell r="G107">
            <v>25.797824000000002</v>
          </cell>
          <cell r="H107">
            <v>0</v>
          </cell>
          <cell r="I107">
            <v>25.797824000000002</v>
          </cell>
          <cell r="J107">
            <v>21.348989251200003</v>
          </cell>
          <cell r="K107">
            <v>3.7257769171760802</v>
          </cell>
          <cell r="L107">
            <v>0.12176572928000001</v>
          </cell>
          <cell r="M107">
            <v>8.9578945177280003E-3</v>
          </cell>
          <cell r="N107">
            <v>51.003313792173806</v>
          </cell>
          <cell r="O107">
            <v>5.0872590168376082</v>
          </cell>
          <cell r="P107">
            <v>56.090572809011412</v>
          </cell>
        </row>
        <row r="108">
          <cell r="B108" t="str">
            <v>P.04.1</v>
          </cell>
          <cell r="C108" t="str">
            <v>Sr. Procurement Specialist</v>
          </cell>
          <cell r="D108" t="str">
            <v>Proj Support</v>
          </cell>
          <cell r="E108">
            <v>28.84</v>
          </cell>
          <cell r="F108">
            <v>28.84</v>
          </cell>
          <cell r="G108">
            <v>30.693450666666667</v>
          </cell>
          <cell r="H108">
            <v>0</v>
          </cell>
          <cell r="I108">
            <v>30.693450666666667</v>
          </cell>
          <cell r="J108">
            <v>25.400365099200002</v>
          </cell>
          <cell r="K108">
            <v>4.4328137908976135</v>
          </cell>
          <cell r="L108">
            <v>0.14487308714666666</v>
          </cell>
          <cell r="M108">
            <v>1.0657824995514667E-2</v>
          </cell>
          <cell r="N108">
            <v>60.682160468906453</v>
          </cell>
          <cell r="O108">
            <v>6.0526629556764284</v>
          </cell>
          <cell r="P108">
            <v>66.734823424582885</v>
          </cell>
        </row>
        <row r="109">
          <cell r="B109" t="str">
            <v>P.05.1</v>
          </cell>
          <cell r="C109" t="str">
            <v>Administrative/Clerical</v>
          </cell>
          <cell r="D109" t="str">
            <v>Proj Support</v>
          </cell>
          <cell r="E109">
            <v>12.37</v>
          </cell>
          <cell r="F109">
            <v>12.37</v>
          </cell>
          <cell r="G109">
            <v>13.164978666666666</v>
          </cell>
          <cell r="H109">
            <v>0</v>
          </cell>
          <cell r="I109">
            <v>13.164978666666666</v>
          </cell>
          <cell r="J109">
            <v>10.8946780956</v>
          </cell>
          <cell r="K109">
            <v>1.9013143756381232</v>
          </cell>
          <cell r="L109">
            <v>6.213869930666667E-2</v>
          </cell>
          <cell r="M109">
            <v>4.5713347848306664E-3</v>
          </cell>
          <cell r="N109">
            <v>26.027681171996285</v>
          </cell>
          <cell r="O109">
            <v>2.5960971137904791</v>
          </cell>
          <cell r="P109">
            <v>28.623778285786763</v>
          </cell>
        </row>
        <row r="110">
          <cell r="B110" t="str">
            <v>P.06.1</v>
          </cell>
          <cell r="C110" t="str">
            <v>Publications Specialist</v>
          </cell>
          <cell r="D110" t="str">
            <v>Proj Support</v>
          </cell>
          <cell r="E110">
            <v>12.26</v>
          </cell>
          <cell r="F110">
            <v>12.26</v>
          </cell>
          <cell r="G110">
            <v>13.047909333333333</v>
          </cell>
          <cell r="H110">
            <v>0</v>
          </cell>
          <cell r="I110">
            <v>13.047909333333333</v>
          </cell>
          <cell r="J110">
            <v>10.7977973688</v>
          </cell>
          <cell r="K110">
            <v>1.8844069721360868</v>
          </cell>
          <cell r="L110">
            <v>6.1586132053333333E-2</v>
          </cell>
          <cell r="M110">
            <v>4.5306842734053341E-3</v>
          </cell>
          <cell r="N110">
            <v>25.796230490596159</v>
          </cell>
          <cell r="O110">
            <v>2.5730113674269424</v>
          </cell>
          <cell r="P110">
            <v>28.369241858023102</v>
          </cell>
        </row>
        <row r="111">
          <cell r="B111" t="str">
            <v>P.07.1</v>
          </cell>
          <cell r="C111" t="str">
            <v>Facilities/Security Specialist</v>
          </cell>
          <cell r="D111" t="str">
            <v>Proj Support</v>
          </cell>
          <cell r="E111">
            <v>11.92</v>
          </cell>
          <cell r="F111">
            <v>11.92</v>
          </cell>
          <cell r="G111">
            <v>12.686058666666668</v>
          </cell>
          <cell r="H111">
            <v>0</v>
          </cell>
          <cell r="I111">
            <v>12.686058666666668</v>
          </cell>
          <cell r="J111">
            <v>10.498347849600002</v>
          </cell>
          <cell r="K111">
            <v>1.8321477249479734</v>
          </cell>
          <cell r="L111">
            <v>5.9878196906666674E-2</v>
          </cell>
          <cell r="M111">
            <v>4.4050372380906675E-3</v>
          </cell>
          <cell r="N111">
            <v>25.080837475359399</v>
          </cell>
          <cell r="O111">
            <v>2.5016554241214646</v>
          </cell>
          <cell r="P111">
            <v>27.582492899480862</v>
          </cell>
        </row>
        <row r="112">
          <cell r="B112" t="str">
            <v>P.08.1</v>
          </cell>
          <cell r="C112" t="str">
            <v>Systems Admininstrator</v>
          </cell>
          <cell r="D112" t="str">
            <v>Proj Support</v>
          </cell>
          <cell r="E112">
            <v>18.579999999999998</v>
          </cell>
          <cell r="F112">
            <v>18.579999999999998</v>
          </cell>
          <cell r="G112">
            <v>19.774074666666664</v>
          </cell>
          <cell r="H112">
            <v>0</v>
          </cell>
          <cell r="I112">
            <v>19.774074666666664</v>
          </cell>
          <cell r="J112">
            <v>16.364035490399999</v>
          </cell>
          <cell r="K112">
            <v>2.8558141551621929</v>
          </cell>
          <cell r="L112">
            <v>9.333363242666666E-2</v>
          </cell>
          <cell r="M112">
            <v>6.8662409298426664E-3</v>
          </cell>
          <cell r="N112">
            <v>39.094124185585365</v>
          </cell>
          <cell r="O112">
            <v>3.8993924312228856</v>
          </cell>
          <cell r="P112">
            <v>42.99351661680825</v>
          </cell>
        </row>
        <row r="119">
          <cell r="E119" t="str">
            <v>CSC FY-98</v>
          </cell>
          <cell r="F119" t="str">
            <v>Base Bump</v>
          </cell>
          <cell r="G119" t="str">
            <v>Esc. Appld</v>
          </cell>
          <cell r="H119" t="str">
            <v>PMO $</v>
          </cell>
          <cell r="I119" t="str">
            <v>Adj Base</v>
          </cell>
          <cell r="J119" t="str">
            <v>Overhead</v>
          </cell>
          <cell r="K119" t="str">
            <v>G&amp;A</v>
          </cell>
          <cell r="L119" t="str">
            <v>DL COM</v>
          </cell>
          <cell r="M119" t="str">
            <v>G&amp;A COM</v>
          </cell>
          <cell r="N119" t="str">
            <v>Total</v>
          </cell>
          <cell r="O119" t="str">
            <v>Fee %</v>
          </cell>
          <cell r="P119" t="str">
            <v>Sell Rate</v>
          </cell>
        </row>
        <row r="120">
          <cell r="B120" t="str">
            <v>Ref#</v>
          </cell>
          <cell r="C120" t="str">
            <v>RFP T&amp;M Labor Category</v>
          </cell>
          <cell r="D120" t="str">
            <v>Spec Func Areas</v>
          </cell>
          <cell r="E120" t="str">
            <v>Base Rate</v>
          </cell>
          <cell r="F120">
            <v>0</v>
          </cell>
          <cell r="G120">
            <v>1.1068373333333335</v>
          </cell>
          <cell r="H120">
            <v>0</v>
          </cell>
          <cell r="I120" t="str">
            <v>Rate</v>
          </cell>
          <cell r="J120">
            <v>0.83335000000000004</v>
          </cell>
          <cell r="K120">
            <v>7.9000000000000001E-2</v>
          </cell>
          <cell r="L120">
            <v>4.7200000000000002E-3</v>
          </cell>
          <cell r="M120">
            <v>1.9000000000000001E-4</v>
          </cell>
          <cell r="N120" t="str">
            <v>Cost</v>
          </cell>
          <cell r="O120">
            <v>0.1</v>
          </cell>
          <cell r="P120">
            <v>2000</v>
          </cell>
        </row>
        <row r="121">
          <cell r="B121" t="str">
            <v>E.01.01</v>
          </cell>
          <cell r="C121" t="str">
            <v>Infrastructure Specialist, Jr</v>
          </cell>
          <cell r="D121" t="str">
            <v>DBM, SW</v>
          </cell>
          <cell r="E121">
            <v>20.240000000000002</v>
          </cell>
          <cell r="F121">
            <v>20.240000000000002</v>
          </cell>
          <cell r="G121">
            <v>22.40238762666667</v>
          </cell>
          <cell r="H121">
            <v>0</v>
          </cell>
          <cell r="I121">
            <v>22.40238762666667</v>
          </cell>
          <cell r="J121">
            <v>18.66902972868267</v>
          </cell>
          <cell r="K121">
            <v>3.244641971072598</v>
          </cell>
          <cell r="L121">
            <v>0.10573926959786668</v>
          </cell>
          <cell r="M121">
            <v>7.803569297516375E-3</v>
          </cell>
          <cell r="N121">
            <v>44.42960216531732</v>
          </cell>
          <cell r="O121">
            <v>4.4316059326421939</v>
          </cell>
          <cell r="P121">
            <v>48.861208097959512</v>
          </cell>
        </row>
        <row r="122">
          <cell r="B122" t="str">
            <v>E.01.02</v>
          </cell>
          <cell r="C122" t="str">
            <v>Infrastructure Specialist, Jr</v>
          </cell>
          <cell r="D122" t="str">
            <v>Systems</v>
          </cell>
          <cell r="E122">
            <v>19.490000000000002</v>
          </cell>
          <cell r="F122">
            <v>19.490000000000002</v>
          </cell>
          <cell r="G122">
            <v>21.572259626666671</v>
          </cell>
          <cell r="H122">
            <v>0</v>
          </cell>
          <cell r="I122">
            <v>21.572259626666671</v>
          </cell>
          <cell r="J122">
            <v>17.977242559882672</v>
          </cell>
          <cell r="K122">
            <v>3.1244106727373984</v>
          </cell>
          <cell r="L122">
            <v>0.10182106543786669</v>
          </cell>
          <cell r="M122">
            <v>7.514405415444376E-3</v>
          </cell>
          <cell r="N122">
            <v>42.783248330140054</v>
          </cell>
          <cell r="O122">
            <v>4.2673912859286744</v>
          </cell>
          <cell r="P122">
            <v>47.050639616068729</v>
          </cell>
        </row>
        <row r="123">
          <cell r="B123" t="str">
            <v>E.01.03</v>
          </cell>
          <cell r="C123" t="str">
            <v>Infrastructure Specialist, Jr</v>
          </cell>
          <cell r="D123" t="str">
            <v>Network</v>
          </cell>
          <cell r="E123">
            <v>21.060000000000002</v>
          </cell>
          <cell r="F123">
            <v>21.060000000000002</v>
          </cell>
          <cell r="G123">
            <v>23.309994240000005</v>
          </cell>
          <cell r="H123">
            <v>0</v>
          </cell>
          <cell r="I123">
            <v>23.309994240000005</v>
          </cell>
          <cell r="J123">
            <v>19.425383699904007</v>
          </cell>
          <cell r="K123">
            <v>3.3760948572524172</v>
          </cell>
          <cell r="L123">
            <v>0.11002317281280002</v>
          </cell>
          <cell r="M123">
            <v>8.1197218085817622E-3</v>
          </cell>
          <cell r="N123">
            <v>46.229615691777816</v>
          </cell>
          <cell r="O123">
            <v>4.6111472797156434</v>
          </cell>
          <cell r="P123">
            <v>50.840762971493461</v>
          </cell>
        </row>
        <row r="124">
          <cell r="B124" t="str">
            <v>E.02.01</v>
          </cell>
          <cell r="C124" t="str">
            <v>Infrastructure Specialist</v>
          </cell>
          <cell r="D124" t="str">
            <v>DBM, SW</v>
          </cell>
          <cell r="E124">
            <v>24.51</v>
          </cell>
          <cell r="F124">
            <v>24.51</v>
          </cell>
          <cell r="G124">
            <v>27.128583040000006</v>
          </cell>
          <cell r="H124">
            <v>0</v>
          </cell>
          <cell r="I124">
            <v>27.128583040000006</v>
          </cell>
          <cell r="J124">
            <v>22.607604676384007</v>
          </cell>
          <cell r="K124">
            <v>3.9291588295943369</v>
          </cell>
          <cell r="L124">
            <v>0.12804691194880002</v>
          </cell>
          <cell r="M124">
            <v>9.4498756661129616E-3</v>
          </cell>
          <cell r="N124">
            <v>53.802843333593259</v>
          </cell>
          <cell r="O124">
            <v>5.3665346545978352</v>
          </cell>
          <cell r="P124">
            <v>59.169377988191094</v>
          </cell>
        </row>
        <row r="125">
          <cell r="B125" t="str">
            <v>E.02.02</v>
          </cell>
          <cell r="C125" t="str">
            <v>Infrastructure Specialist</v>
          </cell>
          <cell r="D125" t="str">
            <v>Systems</v>
          </cell>
          <cell r="E125">
            <v>25.76</v>
          </cell>
          <cell r="F125">
            <v>25.76</v>
          </cell>
          <cell r="G125">
            <v>28.51212970666667</v>
          </cell>
          <cell r="H125">
            <v>0</v>
          </cell>
          <cell r="I125">
            <v>28.51212970666667</v>
          </cell>
          <cell r="J125">
            <v>23.760583291050672</v>
          </cell>
          <cell r="K125">
            <v>4.1295443268196701</v>
          </cell>
          <cell r="L125">
            <v>0.13457725221546668</v>
          </cell>
          <cell r="M125">
            <v>9.9318154695662957E-3</v>
          </cell>
          <cell r="N125">
            <v>56.54676639222204</v>
          </cell>
          <cell r="O125">
            <v>5.6402257324537013</v>
          </cell>
          <cell r="P125">
            <v>62.18699212467574</v>
          </cell>
        </row>
        <row r="126">
          <cell r="B126" t="str">
            <v>E.02.03</v>
          </cell>
          <cell r="C126" t="str">
            <v>Infrastructure Specialist</v>
          </cell>
          <cell r="D126" t="str">
            <v>Network</v>
          </cell>
          <cell r="E126">
            <v>24.37</v>
          </cell>
          <cell r="F126">
            <v>24.37</v>
          </cell>
          <cell r="G126">
            <v>26.973625813333339</v>
          </cell>
          <cell r="H126">
            <v>0</v>
          </cell>
          <cell r="I126">
            <v>26.973625813333339</v>
          </cell>
          <cell r="J126">
            <v>22.478471071541339</v>
          </cell>
          <cell r="K126">
            <v>3.9067156539050996</v>
          </cell>
          <cell r="L126">
            <v>0.12731551383893336</v>
          </cell>
          <cell r="M126">
            <v>9.3958984081261888E-3</v>
          </cell>
          <cell r="N126">
            <v>53.49552395102684</v>
          </cell>
          <cell r="O126">
            <v>5.3358812538779787</v>
          </cell>
          <cell r="P126">
            <v>58.831405204904819</v>
          </cell>
        </row>
        <row r="127">
          <cell r="B127" t="str">
            <v>E.03.01</v>
          </cell>
          <cell r="C127" t="str">
            <v>Sr. Principal Engineer</v>
          </cell>
          <cell r="D127" t="str">
            <v>DBM, SW</v>
          </cell>
          <cell r="E127">
            <v>25.39</v>
          </cell>
          <cell r="F127">
            <v>25.39</v>
          </cell>
          <cell r="G127">
            <v>28.102599893333338</v>
          </cell>
          <cell r="H127">
            <v>0</v>
          </cell>
          <cell r="I127">
            <v>28.102599893333338</v>
          </cell>
          <cell r="J127">
            <v>23.419301621109337</v>
          </cell>
          <cell r="K127">
            <v>4.0702302196409716</v>
          </cell>
          <cell r="L127">
            <v>0.13264427149653335</v>
          </cell>
          <cell r="M127">
            <v>9.7891612877441091E-3</v>
          </cell>
          <cell r="N127">
            <v>55.734565166867917</v>
          </cell>
          <cell r="O127">
            <v>5.5592131734083647</v>
          </cell>
          <cell r="P127">
            <v>61.293778340276283</v>
          </cell>
        </row>
        <row r="128">
          <cell r="B128" t="str">
            <v>E.03.02</v>
          </cell>
          <cell r="C128" t="str">
            <v>Sr. Principal Engineer</v>
          </cell>
          <cell r="D128" t="str">
            <v>Systems</v>
          </cell>
          <cell r="E128">
            <v>29.240000000000002</v>
          </cell>
          <cell r="F128">
            <v>29.240000000000002</v>
          </cell>
          <cell r="G128">
            <v>32.363923626666676</v>
          </cell>
          <cell r="H128">
            <v>0</v>
          </cell>
          <cell r="I128">
            <v>32.363923626666676</v>
          </cell>
          <cell r="J128">
            <v>26.970475754282674</v>
          </cell>
          <cell r="K128">
            <v>4.6874175510949989</v>
          </cell>
          <cell r="L128">
            <v>0.15275771951786671</v>
          </cell>
          <cell r="M128">
            <v>1.1273535882380377E-2</v>
          </cell>
          <cell r="N128">
            <v>64.185848187444591</v>
          </cell>
          <cell r="O128">
            <v>6.4021816932044349</v>
          </cell>
          <cell r="P128">
            <v>70.588029880649032</v>
          </cell>
        </row>
        <row r="129">
          <cell r="B129" t="str">
            <v>E.03.03</v>
          </cell>
          <cell r="C129" t="str">
            <v>Sr. Principal Engineer</v>
          </cell>
          <cell r="D129" t="str">
            <v>Network</v>
          </cell>
          <cell r="E129">
            <v>27.08</v>
          </cell>
          <cell r="F129">
            <v>27.08</v>
          </cell>
          <cell r="G129">
            <v>29.973154986666668</v>
          </cell>
          <cell r="H129">
            <v>0</v>
          </cell>
          <cell r="I129">
            <v>29.973154986666668</v>
          </cell>
          <cell r="J129">
            <v>24.978128708138669</v>
          </cell>
          <cell r="K129">
            <v>4.3411514118896219</v>
          </cell>
          <cell r="L129">
            <v>0.14147329153706667</v>
          </cell>
          <cell r="M129">
            <v>1.0440743902013015E-2</v>
          </cell>
          <cell r="N129">
            <v>59.444349142134044</v>
          </cell>
          <cell r="O129">
            <v>5.9292435106694965</v>
          </cell>
          <cell r="P129">
            <v>65.373592652803538</v>
          </cell>
        </row>
        <row r="130">
          <cell r="B130" t="str">
            <v>E.04.01</v>
          </cell>
          <cell r="C130" t="str">
            <v>Sr. Consulting Engineer</v>
          </cell>
          <cell r="D130" t="str">
            <v>DBM, SW</v>
          </cell>
          <cell r="E130">
            <v>51.88</v>
          </cell>
          <cell r="F130">
            <v>51.88</v>
          </cell>
          <cell r="G130">
            <v>57.422720853333345</v>
          </cell>
          <cell r="H130">
            <v>0</v>
          </cell>
          <cell r="I130">
            <v>57.422720853333345</v>
          </cell>
          <cell r="J130">
            <v>47.853224423125347</v>
          </cell>
          <cell r="K130">
            <v>8.3167996768402368</v>
          </cell>
          <cell r="L130">
            <v>0.27103524242773341</v>
          </cell>
          <cell r="M130">
            <v>2.0002429602527152E-2</v>
          </cell>
          <cell r="N130">
            <v>113.88378262532918</v>
          </cell>
          <cell r="O130">
            <v>11.359274495329892</v>
          </cell>
          <cell r="P130">
            <v>125.24305712065907</v>
          </cell>
        </row>
        <row r="131">
          <cell r="B131" t="str">
            <v>E.04.02</v>
          </cell>
          <cell r="C131" t="str">
            <v>Sr. Consulting Engineer</v>
          </cell>
          <cell r="D131" t="str">
            <v>Systems</v>
          </cell>
          <cell r="E131">
            <v>41.24</v>
          </cell>
          <cell r="F131">
            <v>41.24</v>
          </cell>
          <cell r="G131">
            <v>45.645971626666672</v>
          </cell>
          <cell r="H131">
            <v>0</v>
          </cell>
          <cell r="I131">
            <v>45.645971626666672</v>
          </cell>
          <cell r="J131">
            <v>38.039070455082673</v>
          </cell>
          <cell r="K131">
            <v>6.6111183244581984</v>
          </cell>
          <cell r="L131">
            <v>0.21544898607786669</v>
          </cell>
          <cell r="M131">
            <v>1.5900157995532377E-2</v>
          </cell>
          <cell r="N131">
            <v>90.527509550280939</v>
          </cell>
          <cell r="O131">
            <v>9.0296160406207555</v>
          </cell>
          <cell r="P131">
            <v>99.557125590901691</v>
          </cell>
        </row>
        <row r="132">
          <cell r="B132" t="str">
            <v>E.04.03</v>
          </cell>
          <cell r="C132" t="str">
            <v>Sr. Consulting Engineer</v>
          </cell>
          <cell r="D132" t="str">
            <v>Network</v>
          </cell>
          <cell r="E132">
            <v>51.88</v>
          </cell>
          <cell r="F132">
            <v>51.88</v>
          </cell>
          <cell r="G132">
            <v>57.422720853333345</v>
          </cell>
          <cell r="H132">
            <v>0</v>
          </cell>
          <cell r="I132">
            <v>57.422720853333345</v>
          </cell>
          <cell r="J132">
            <v>47.853224423125347</v>
          </cell>
          <cell r="K132">
            <v>8.3167996768402368</v>
          </cell>
          <cell r="L132">
            <v>0.27103524242773341</v>
          </cell>
          <cell r="M132">
            <v>2.0002429602527152E-2</v>
          </cell>
          <cell r="N132">
            <v>113.88378262532918</v>
          </cell>
          <cell r="O132">
            <v>11.359274495329892</v>
          </cell>
          <cell r="P132">
            <v>125.24305712065907</v>
          </cell>
        </row>
        <row r="133">
          <cell r="B133" t="str">
            <v>T.01.01</v>
          </cell>
          <cell r="C133" t="str">
            <v>Programming Specialist,Jr</v>
          </cell>
          <cell r="D133" t="str">
            <v>P/A, SW Design, DBM</v>
          </cell>
          <cell r="E133">
            <v>14.700000000000001</v>
          </cell>
          <cell r="F133">
            <v>14.700000000000001</v>
          </cell>
          <cell r="G133">
            <v>16.270508800000002</v>
          </cell>
          <cell r="H133">
            <v>0</v>
          </cell>
          <cell r="I133">
            <v>16.270508800000002</v>
          </cell>
          <cell r="J133">
            <v>13.559028508480003</v>
          </cell>
          <cell r="K133">
            <v>2.3565334473699204</v>
          </cell>
          <cell r="L133">
            <v>7.6796801536000006E-2</v>
          </cell>
          <cell r="M133">
            <v>5.6676120886112015E-3</v>
          </cell>
          <cell r="N133">
            <v>32.268535169474532</v>
          </cell>
          <cell r="O133">
            <v>3.2186070755849929</v>
          </cell>
          <cell r="P133">
            <v>35.487142245059523</v>
          </cell>
        </row>
        <row r="134">
          <cell r="B134" t="str">
            <v>T.01.02</v>
          </cell>
          <cell r="C134" t="str">
            <v>Programming Specialist,Jr</v>
          </cell>
          <cell r="D134" t="str">
            <v>CM</v>
          </cell>
          <cell r="E134">
            <v>15.23</v>
          </cell>
          <cell r="F134">
            <v>15.23</v>
          </cell>
          <cell r="G134">
            <v>16.857132586666669</v>
          </cell>
          <cell r="H134">
            <v>0</v>
          </cell>
          <cell r="I134">
            <v>16.857132586666669</v>
          </cell>
          <cell r="J134">
            <v>14.047891441098669</v>
          </cell>
          <cell r="K134">
            <v>2.4414968981934617</v>
          </cell>
          <cell r="L134">
            <v>7.9565665809066682E-2</v>
          </cell>
          <cell r="M134">
            <v>5.8719545652754146E-3</v>
          </cell>
          <cell r="N134">
            <v>33.431958546333135</v>
          </cell>
          <cell r="O134">
            <v>3.33465209259588</v>
          </cell>
          <cell r="P134">
            <v>36.766610638929016</v>
          </cell>
        </row>
        <row r="135">
          <cell r="B135" t="str">
            <v>T.01.03</v>
          </cell>
          <cell r="C135" t="str">
            <v>Programming Specialist,Jr</v>
          </cell>
          <cell r="D135" t="str">
            <v>Mgmt Analyst</v>
          </cell>
          <cell r="E135">
            <v>15.649999999999999</v>
          </cell>
          <cell r="F135">
            <v>15.649999999999999</v>
          </cell>
          <cell r="G135">
            <v>17.322004266666667</v>
          </cell>
          <cell r="H135">
            <v>0</v>
          </cell>
          <cell r="I135">
            <v>17.322004266666667</v>
          </cell>
          <cell r="J135">
            <v>14.435292255626667</v>
          </cell>
          <cell r="K135">
            <v>2.5088264252611734</v>
          </cell>
          <cell r="L135">
            <v>8.1759860138666679E-2</v>
          </cell>
          <cell r="M135">
            <v>6.0338863392357337E-3</v>
          </cell>
          <cell r="N135">
            <v>34.353916694032414</v>
          </cell>
          <cell r="O135">
            <v>3.4266122947554507</v>
          </cell>
          <cell r="P135">
            <v>37.780528988787864</v>
          </cell>
        </row>
        <row r="136">
          <cell r="B136" t="str">
            <v>T.02.01</v>
          </cell>
          <cell r="C136" t="str">
            <v>Programming Specialist</v>
          </cell>
          <cell r="D136" t="str">
            <v>P/A, SW Design, DBM</v>
          </cell>
          <cell r="E136">
            <v>19.84</v>
          </cell>
          <cell r="F136">
            <v>19.84</v>
          </cell>
          <cell r="G136">
            <v>21.959652693333336</v>
          </cell>
          <cell r="H136">
            <v>0</v>
          </cell>
          <cell r="I136">
            <v>21.959652693333336</v>
          </cell>
          <cell r="J136">
            <v>18.300076571989337</v>
          </cell>
          <cell r="K136">
            <v>3.1805186119604913</v>
          </cell>
          <cell r="L136">
            <v>0.10364956071253335</v>
          </cell>
          <cell r="M136">
            <v>7.6493485604113088E-3</v>
          </cell>
          <cell r="N136">
            <v>43.551546786556116</v>
          </cell>
          <cell r="O136">
            <v>4.3440247877283173</v>
          </cell>
          <cell r="P136">
            <v>47.895571574284432</v>
          </cell>
        </row>
        <row r="137">
          <cell r="B137" t="str">
            <v>T.02.02</v>
          </cell>
          <cell r="C137" t="str">
            <v>Programming Specialist</v>
          </cell>
          <cell r="D137" t="str">
            <v>CM</v>
          </cell>
          <cell r="E137">
            <v>22.57</v>
          </cell>
          <cell r="F137">
            <v>22.57</v>
          </cell>
          <cell r="G137">
            <v>24.981318613333336</v>
          </cell>
          <cell r="H137">
            <v>0</v>
          </cell>
          <cell r="I137">
            <v>24.981318613333336</v>
          </cell>
          <cell r="J137">
            <v>20.818181866421337</v>
          </cell>
          <cell r="K137">
            <v>3.6181605379006188</v>
          </cell>
          <cell r="L137">
            <v>0.11791182385493335</v>
          </cell>
          <cell r="M137">
            <v>8.701905091153388E-3</v>
          </cell>
          <cell r="N137">
            <v>49.544274746601374</v>
          </cell>
          <cell r="O137">
            <v>4.9417661017655297</v>
          </cell>
          <cell r="P137">
            <v>54.486040848366905</v>
          </cell>
        </row>
        <row r="138">
          <cell r="B138" t="str">
            <v>T.02.03</v>
          </cell>
          <cell r="C138" t="str">
            <v>Programming Specialist</v>
          </cell>
          <cell r="D138" t="str">
            <v>Mgmt Analyst</v>
          </cell>
          <cell r="E138">
            <v>20.34</v>
          </cell>
          <cell r="F138">
            <v>20.34</v>
          </cell>
          <cell r="G138">
            <v>22.513071360000001</v>
          </cell>
          <cell r="H138">
            <v>0</v>
          </cell>
          <cell r="I138">
            <v>22.513071360000001</v>
          </cell>
          <cell r="J138">
            <v>18.761268017856001</v>
          </cell>
          <cell r="K138">
            <v>3.260672810850624</v>
          </cell>
          <cell r="L138">
            <v>0.10626169681920002</v>
          </cell>
          <cell r="M138">
            <v>7.8421244817926412E-3</v>
          </cell>
          <cell r="N138">
            <v>44.649116010007617</v>
          </cell>
          <cell r="O138">
            <v>4.4535012188706622</v>
          </cell>
          <cell r="P138">
            <v>49.10261722887828</v>
          </cell>
        </row>
        <row r="139">
          <cell r="B139" t="str">
            <v>T.03.01</v>
          </cell>
          <cell r="C139" t="str">
            <v>Applications Specialist, Jr</v>
          </cell>
          <cell r="D139" t="str">
            <v>P/A, SW Design, DBM</v>
          </cell>
          <cell r="E139">
            <v>24.03</v>
          </cell>
          <cell r="F139">
            <v>24.03</v>
          </cell>
          <cell r="G139">
            <v>26.597301120000004</v>
          </cell>
          <cell r="H139">
            <v>0</v>
          </cell>
          <cell r="I139">
            <v>26.597301120000004</v>
          </cell>
          <cell r="J139">
            <v>22.164860888352006</v>
          </cell>
          <cell r="K139">
            <v>3.8522107986598084</v>
          </cell>
          <cell r="L139">
            <v>0.12553926128640003</v>
          </cell>
          <cell r="M139">
            <v>9.2648107815868821E-3</v>
          </cell>
          <cell r="N139">
            <v>52.749176879079805</v>
          </cell>
          <cell r="O139">
            <v>5.2614372807011822</v>
          </cell>
          <cell r="P139">
            <v>58.010614159780985</v>
          </cell>
        </row>
        <row r="140">
          <cell r="B140" t="str">
            <v>T.03.02</v>
          </cell>
          <cell r="C140" t="str">
            <v>Applications Specialist, Jr</v>
          </cell>
          <cell r="D140" t="str">
            <v>CM</v>
          </cell>
          <cell r="E140">
            <v>23.99</v>
          </cell>
          <cell r="F140">
            <v>23.99</v>
          </cell>
          <cell r="G140">
            <v>26.553027626666669</v>
          </cell>
          <cell r="H140">
            <v>0</v>
          </cell>
          <cell r="I140">
            <v>26.553027626666669</v>
          </cell>
          <cell r="J140">
            <v>22.127965572682669</v>
          </cell>
          <cell r="K140">
            <v>3.8457984627485979</v>
          </cell>
          <cell r="L140">
            <v>0.12533029039786669</v>
          </cell>
          <cell r="M140">
            <v>9.2493887078763746E-3</v>
          </cell>
          <cell r="N140">
            <v>52.661371341203683</v>
          </cell>
          <cell r="O140">
            <v>5.252679166209794</v>
          </cell>
          <cell r="P140">
            <v>57.914050507413478</v>
          </cell>
        </row>
        <row r="141">
          <cell r="B141" t="str">
            <v>T.03.03</v>
          </cell>
          <cell r="C141" t="str">
            <v>Applications Specialist, Jr</v>
          </cell>
          <cell r="D141" t="str">
            <v>Mgmt Analyst</v>
          </cell>
          <cell r="E141">
            <v>25.68</v>
          </cell>
          <cell r="F141">
            <v>25.68</v>
          </cell>
          <cell r="G141">
            <v>28.423582720000002</v>
          </cell>
          <cell r="H141">
            <v>0</v>
          </cell>
          <cell r="I141">
            <v>28.423582720000002</v>
          </cell>
          <cell r="J141">
            <v>23.686792659712005</v>
          </cell>
          <cell r="K141">
            <v>4.1167196549972491</v>
          </cell>
          <cell r="L141">
            <v>0.13415931043840001</v>
          </cell>
          <cell r="M141">
            <v>9.9009713221452824E-3</v>
          </cell>
          <cell r="N141">
            <v>56.371155316469803</v>
          </cell>
          <cell r="O141">
            <v>5.6227095034709258</v>
          </cell>
          <cell r="P141">
            <v>61.993864819940725</v>
          </cell>
        </row>
        <row r="142">
          <cell r="B142" t="str">
            <v>T.04.01</v>
          </cell>
          <cell r="C142" t="str">
            <v>Applications Specialist</v>
          </cell>
          <cell r="D142" t="str">
            <v>P/A, SW Design, DBM</v>
          </cell>
          <cell r="E142">
            <v>27.6</v>
          </cell>
          <cell r="F142">
            <v>27.6</v>
          </cell>
          <cell r="G142">
            <v>30.548710400000004</v>
          </cell>
          <cell r="H142">
            <v>0</v>
          </cell>
          <cell r="I142">
            <v>30.548710400000004</v>
          </cell>
          <cell r="J142">
            <v>25.457767811840004</v>
          </cell>
          <cell r="K142">
            <v>4.4245117787353605</v>
          </cell>
          <cell r="L142">
            <v>0.14418991308800003</v>
          </cell>
          <cell r="M142">
            <v>1.0641230860249602E-2</v>
          </cell>
          <cell r="N142">
            <v>60.585821134523613</v>
          </cell>
          <cell r="O142">
            <v>6.0430989990575368</v>
          </cell>
          <cell r="P142">
            <v>66.628920133581147</v>
          </cell>
        </row>
        <row r="143">
          <cell r="B143" t="str">
            <v>T.04.02</v>
          </cell>
          <cell r="C143" t="str">
            <v>Applications Specialist</v>
          </cell>
          <cell r="D143" t="str">
            <v>CM</v>
          </cell>
          <cell r="E143">
            <v>30.36</v>
          </cell>
          <cell r="F143">
            <v>30.36</v>
          </cell>
          <cell r="G143">
            <v>33.603581440000006</v>
          </cell>
          <cell r="H143">
            <v>0</v>
          </cell>
          <cell r="I143">
            <v>33.603581440000006</v>
          </cell>
          <cell r="J143">
            <v>28.003544593024007</v>
          </cell>
          <cell r="K143">
            <v>4.866962956608897</v>
          </cell>
          <cell r="L143">
            <v>0.15860890439680003</v>
          </cell>
          <cell r="M143">
            <v>1.1705353946274564E-2</v>
          </cell>
          <cell r="N143">
            <v>66.644403247975987</v>
          </cell>
          <cell r="O143">
            <v>6.6474088989632918</v>
          </cell>
          <cell r="P143">
            <v>73.291812146939279</v>
          </cell>
        </row>
        <row r="144">
          <cell r="B144" t="str">
            <v>T.04.03</v>
          </cell>
          <cell r="C144" t="str">
            <v>Applications Specialist</v>
          </cell>
          <cell r="D144" t="str">
            <v>Mgmt Analyst</v>
          </cell>
          <cell r="E144">
            <v>28.42</v>
          </cell>
          <cell r="F144">
            <v>28.42</v>
          </cell>
          <cell r="G144">
            <v>31.45631701333334</v>
          </cell>
          <cell r="H144">
            <v>0</v>
          </cell>
          <cell r="I144">
            <v>31.45631701333334</v>
          </cell>
          <cell r="J144">
            <v>26.214121783061341</v>
          </cell>
          <cell r="K144">
            <v>4.5559646649151793</v>
          </cell>
          <cell r="L144">
            <v>0.14847381630293338</v>
          </cell>
          <cell r="M144">
            <v>1.0957383371314989E-2</v>
          </cell>
          <cell r="N144">
            <v>62.385834660984102</v>
          </cell>
          <cell r="O144">
            <v>6.2226403461309863</v>
          </cell>
          <cell r="P144">
            <v>68.608475007115089</v>
          </cell>
        </row>
        <row r="145">
          <cell r="B145" t="str">
            <v>T.05.01</v>
          </cell>
          <cell r="C145" t="str">
            <v>Applications Specialist, Sr</v>
          </cell>
          <cell r="D145" t="str">
            <v>P/A, SW Design, DBM</v>
          </cell>
          <cell r="E145">
            <v>34.42</v>
          </cell>
          <cell r="F145">
            <v>34.42</v>
          </cell>
          <cell r="G145">
            <v>38.097341013333342</v>
          </cell>
          <cell r="H145">
            <v>0</v>
          </cell>
          <cell r="I145">
            <v>38.097341013333342</v>
          </cell>
          <cell r="J145">
            <v>31.74841913346134</v>
          </cell>
          <cell r="K145">
            <v>5.517815051596779</v>
          </cell>
          <cell r="L145">
            <v>0.17981944958293339</v>
          </cell>
          <cell r="M145">
            <v>1.327069442789099E-2</v>
          </cell>
          <cell r="N145">
            <v>75.556665342402283</v>
          </cell>
          <cell r="O145">
            <v>7.5363575198391466</v>
          </cell>
          <cell r="P145">
            <v>83.093022862241426</v>
          </cell>
        </row>
        <row r="146">
          <cell r="B146" t="str">
            <v>T.05.02</v>
          </cell>
          <cell r="C146" t="str">
            <v>Applications Specialist, Sr</v>
          </cell>
          <cell r="D146" t="str">
            <v>CM</v>
          </cell>
          <cell r="E146">
            <v>32.01</v>
          </cell>
          <cell r="F146">
            <v>32.01</v>
          </cell>
          <cell r="G146">
            <v>35.429863040000001</v>
          </cell>
          <cell r="H146">
            <v>0</v>
          </cell>
          <cell r="I146">
            <v>35.429863040000001</v>
          </cell>
          <cell r="J146">
            <v>29.525476364384001</v>
          </cell>
          <cell r="K146">
            <v>5.1314718129463364</v>
          </cell>
          <cell r="L146">
            <v>0.16722895354880002</v>
          </cell>
          <cell r="M146">
            <v>1.2341514486832962E-2</v>
          </cell>
          <cell r="N146">
            <v>70.266381685365971</v>
          </cell>
          <cell r="O146">
            <v>7.0086811217330336</v>
          </cell>
          <cell r="P146">
            <v>77.275062807099005</v>
          </cell>
        </row>
        <row r="147">
          <cell r="B147" t="str">
            <v>T.05.03</v>
          </cell>
          <cell r="C147" t="str">
            <v>Applications Specialist, Sr</v>
          </cell>
          <cell r="D147" t="str">
            <v>Mgmt Analyst</v>
          </cell>
          <cell r="E147">
            <v>28.42</v>
          </cell>
          <cell r="F147">
            <v>28.42</v>
          </cell>
          <cell r="G147">
            <v>31.45631701333334</v>
          </cell>
          <cell r="H147">
            <v>0</v>
          </cell>
          <cell r="I147">
            <v>31.45631701333334</v>
          </cell>
          <cell r="J147">
            <v>26.214121783061341</v>
          </cell>
          <cell r="K147">
            <v>4.5559646649151793</v>
          </cell>
          <cell r="L147">
            <v>0.14847381630293338</v>
          </cell>
          <cell r="M147">
            <v>1.0957383371314989E-2</v>
          </cell>
          <cell r="N147">
            <v>62.385834660984102</v>
          </cell>
          <cell r="O147">
            <v>6.2226403461309863</v>
          </cell>
          <cell r="P147">
            <v>68.608475007115089</v>
          </cell>
        </row>
        <row r="148">
          <cell r="B148" t="str">
            <v>T.06.01</v>
          </cell>
          <cell r="C148" t="str">
            <v>Sr. Principal Computer Sci</v>
          </cell>
          <cell r="D148" t="str">
            <v>P/A, SW Design, DBM</v>
          </cell>
          <cell r="E148">
            <v>51.269999999999996</v>
          </cell>
          <cell r="F148">
            <v>51.269999999999996</v>
          </cell>
          <cell r="G148">
            <v>56.747550080000003</v>
          </cell>
          <cell r="H148">
            <v>0</v>
          </cell>
          <cell r="I148">
            <v>56.747550080000003</v>
          </cell>
          <cell r="J148">
            <v>47.290570859168007</v>
          </cell>
          <cell r="K148">
            <v>8.2190115541942728</v>
          </cell>
          <cell r="L148">
            <v>0.26784843637760003</v>
          </cell>
          <cell r="M148">
            <v>1.9767242978441922E-2</v>
          </cell>
          <cell r="N148">
            <v>112.54474817271833</v>
          </cell>
          <cell r="O148">
            <v>11.225713249336229</v>
          </cell>
          <cell r="P148">
            <v>123.77046142205455</v>
          </cell>
        </row>
        <row r="149">
          <cell r="B149" t="str">
            <v>T.06.02</v>
          </cell>
          <cell r="C149" t="str">
            <v>Sr. Principal Computer Sci</v>
          </cell>
          <cell r="D149" t="str">
            <v>CM</v>
          </cell>
          <cell r="E149">
            <v>51.269999999999996</v>
          </cell>
          <cell r="F149">
            <v>51.269999999999996</v>
          </cell>
          <cell r="G149">
            <v>56.747550080000003</v>
          </cell>
          <cell r="H149">
            <v>0</v>
          </cell>
          <cell r="I149">
            <v>56.747550080000003</v>
          </cell>
          <cell r="J149">
            <v>47.290570859168007</v>
          </cell>
          <cell r="K149">
            <v>8.2190115541942728</v>
          </cell>
          <cell r="L149">
            <v>0.26784843637760003</v>
          </cell>
          <cell r="M149">
            <v>1.9767242978441922E-2</v>
          </cell>
          <cell r="N149">
            <v>112.54474817271833</v>
          </cell>
          <cell r="O149">
            <v>11.225713249336229</v>
          </cell>
          <cell r="P149">
            <v>123.77046142205455</v>
          </cell>
        </row>
        <row r="150">
          <cell r="B150" t="str">
            <v>T.06.03</v>
          </cell>
          <cell r="C150" t="str">
            <v>Sr. Principal Computer Sci</v>
          </cell>
          <cell r="D150" t="str">
            <v>Mgmt Analyst</v>
          </cell>
          <cell r="E150">
            <v>51.269999999999996</v>
          </cell>
          <cell r="F150">
            <v>51.269999999999996</v>
          </cell>
          <cell r="G150">
            <v>56.747550080000003</v>
          </cell>
          <cell r="H150">
            <v>0</v>
          </cell>
          <cell r="I150">
            <v>56.747550080000003</v>
          </cell>
          <cell r="J150">
            <v>47.290570859168007</v>
          </cell>
          <cell r="K150">
            <v>8.2190115541942728</v>
          </cell>
          <cell r="L150">
            <v>0.26784843637760003</v>
          </cell>
          <cell r="M150">
            <v>1.9767242978441922E-2</v>
          </cell>
          <cell r="N150">
            <v>112.54474817271833</v>
          </cell>
          <cell r="O150">
            <v>11.225713249336229</v>
          </cell>
          <cell r="P150">
            <v>123.77046142205455</v>
          </cell>
        </row>
        <row r="151">
          <cell r="B151" t="str">
            <v>M.01.1</v>
          </cell>
          <cell r="C151" t="str">
            <v>Program Executive</v>
          </cell>
          <cell r="D151" t="str">
            <v>Program Manager</v>
          </cell>
          <cell r="E151">
            <v>75</v>
          </cell>
          <cell r="F151">
            <v>75</v>
          </cell>
          <cell r="G151">
            <v>83.012800000000013</v>
          </cell>
          <cell r="H151">
            <v>0</v>
          </cell>
          <cell r="I151">
            <v>83.012800000000013</v>
          </cell>
          <cell r="J151">
            <v>69.17871688000001</v>
          </cell>
          <cell r="K151">
            <v>12.023129833520002</v>
          </cell>
          <cell r="L151">
            <v>0.39182041600000006</v>
          </cell>
          <cell r="M151">
            <v>2.8916388207200005E-2</v>
          </cell>
          <cell r="N151">
            <v>164.63538351772723</v>
          </cell>
          <cell r="O151">
            <v>16.421464671352005</v>
          </cell>
          <cell r="P151">
            <v>181.05684818907923</v>
          </cell>
        </row>
        <row r="152">
          <cell r="B152" t="str">
            <v>M.02.1</v>
          </cell>
          <cell r="C152" t="str">
            <v>Sr. Manager</v>
          </cell>
          <cell r="D152" t="str">
            <v>F&amp;A/Program Control</v>
          </cell>
          <cell r="E152">
            <v>37.57</v>
          </cell>
          <cell r="F152">
            <v>37.57</v>
          </cell>
          <cell r="G152">
            <v>41.58387861333334</v>
          </cell>
          <cell r="H152">
            <v>0</v>
          </cell>
          <cell r="I152">
            <v>41.58387861333334</v>
          </cell>
          <cell r="J152">
            <v>34.653925242421337</v>
          </cell>
          <cell r="K152">
            <v>6.0227865046046194</v>
          </cell>
          <cell r="L152">
            <v>0.19627590705493336</v>
          </cell>
          <cell r="M152">
            <v>1.448518273259339E-2</v>
          </cell>
          <cell r="N152">
            <v>82.471351450146841</v>
          </cell>
          <cell r="O152">
            <v>8.2260590360359309</v>
          </cell>
          <cell r="P152">
            <v>90.697410486182775</v>
          </cell>
        </row>
        <row r="153">
          <cell r="B153" t="str">
            <v>M.02.2</v>
          </cell>
          <cell r="C153" t="str">
            <v>Sr. Manager</v>
          </cell>
          <cell r="D153" t="str">
            <v>Info Sys/Release Proj</v>
          </cell>
          <cell r="E153">
            <v>35.700000000000003</v>
          </cell>
          <cell r="F153">
            <v>35.700000000000003</v>
          </cell>
          <cell r="G153">
            <v>39.514092800000007</v>
          </cell>
          <cell r="H153">
            <v>0</v>
          </cell>
          <cell r="I153">
            <v>39.514092800000007</v>
          </cell>
          <cell r="J153">
            <v>32.929069234880011</v>
          </cell>
          <cell r="K153">
            <v>5.7230098007555217</v>
          </cell>
          <cell r="L153">
            <v>0.18650651801600004</v>
          </cell>
          <cell r="M153">
            <v>1.3764200786627203E-2</v>
          </cell>
          <cell r="N153">
            <v>78.366442554438166</v>
          </cell>
          <cell r="O153">
            <v>7.8166171835635545</v>
          </cell>
          <cell r="P153">
            <v>86.183059738001717</v>
          </cell>
        </row>
        <row r="154">
          <cell r="B154" t="str">
            <v>M.02.3</v>
          </cell>
          <cell r="C154" t="str">
            <v>Sr. Manager</v>
          </cell>
          <cell r="D154" t="str">
            <v>CM</v>
          </cell>
          <cell r="E154">
            <v>33.68</v>
          </cell>
          <cell r="F154">
            <v>33.68</v>
          </cell>
          <cell r="G154">
            <v>37.27828138666667</v>
          </cell>
          <cell r="H154">
            <v>0</v>
          </cell>
          <cell r="I154">
            <v>37.27828138666667</v>
          </cell>
          <cell r="J154">
            <v>31.06585579357867</v>
          </cell>
          <cell r="K154">
            <v>5.3991868372393821</v>
          </cell>
          <cell r="L154">
            <v>0.1759534881450667</v>
          </cell>
          <cell r="M154">
            <v>1.2985386064246615E-2</v>
          </cell>
          <cell r="N154">
            <v>73.932262891694037</v>
          </cell>
          <cell r="O154">
            <v>7.3743324017484726</v>
          </cell>
          <cell r="P154">
            <v>81.306595293442513</v>
          </cell>
        </row>
        <row r="155">
          <cell r="B155" t="str">
            <v>M.03.1</v>
          </cell>
          <cell r="C155" t="str">
            <v>Manager</v>
          </cell>
          <cell r="D155" t="str">
            <v>F&amp;A/Program Control</v>
          </cell>
          <cell r="E155">
            <v>31.299999999999997</v>
          </cell>
          <cell r="F155">
            <v>31.299999999999997</v>
          </cell>
          <cell r="G155">
            <v>34.644008533333334</v>
          </cell>
          <cell r="H155">
            <v>0</v>
          </cell>
          <cell r="I155">
            <v>34.644008533333334</v>
          </cell>
          <cell r="J155">
            <v>28.870584511253334</v>
          </cell>
          <cell r="K155">
            <v>5.0176528505223468</v>
          </cell>
          <cell r="L155">
            <v>0.16351972027733336</v>
          </cell>
          <cell r="M155">
            <v>1.2067772678471467E-2</v>
          </cell>
          <cell r="N155">
            <v>68.707833388064827</v>
          </cell>
          <cell r="O155">
            <v>6.8532245895109014</v>
          </cell>
          <cell r="P155">
            <v>75.561057977575729</v>
          </cell>
        </row>
        <row r="156">
          <cell r="B156" t="str">
            <v>M.03.2</v>
          </cell>
          <cell r="C156" t="str">
            <v>Manager</v>
          </cell>
          <cell r="D156" t="str">
            <v>Info Sys/Release Proj</v>
          </cell>
          <cell r="E156">
            <v>32.22</v>
          </cell>
          <cell r="F156">
            <v>32.22</v>
          </cell>
          <cell r="G156">
            <v>35.662298880000002</v>
          </cell>
          <cell r="H156">
            <v>0</v>
          </cell>
          <cell r="I156">
            <v>35.662298880000002</v>
          </cell>
          <cell r="J156">
            <v>29.719176771648002</v>
          </cell>
          <cell r="K156">
            <v>5.165136576480192</v>
          </cell>
          <cell r="L156">
            <v>0.16832605071360002</v>
          </cell>
          <cell r="M156">
            <v>1.2422480373813121E-2</v>
          </cell>
          <cell r="N156">
            <v>70.727360759215614</v>
          </cell>
          <cell r="O156">
            <v>7.05466122281282</v>
          </cell>
          <cell r="P156">
            <v>77.782021982028439</v>
          </cell>
        </row>
        <row r="157">
          <cell r="B157" t="str">
            <v>M.03.3</v>
          </cell>
          <cell r="C157" t="str">
            <v>Manager</v>
          </cell>
          <cell r="D157" t="str">
            <v>CM</v>
          </cell>
          <cell r="E157">
            <v>33.92</v>
          </cell>
          <cell r="F157">
            <v>33.92</v>
          </cell>
          <cell r="G157">
            <v>37.543922346666676</v>
          </cell>
          <cell r="H157">
            <v>0</v>
          </cell>
          <cell r="I157">
            <v>37.543922346666676</v>
          </cell>
          <cell r="J157">
            <v>31.287227687594676</v>
          </cell>
          <cell r="K157">
            <v>5.4376608527066468</v>
          </cell>
          <cell r="L157">
            <v>0.17720731347626673</v>
          </cell>
          <cell r="M157">
            <v>1.3077918506509658E-2</v>
          </cell>
          <cell r="N157">
            <v>74.459096118950782</v>
          </cell>
          <cell r="O157">
            <v>7.4268810886968</v>
          </cell>
          <cell r="P157">
            <v>81.885977207647585</v>
          </cell>
        </row>
        <row r="158">
          <cell r="B158" t="str">
            <v>C.01.1</v>
          </cell>
          <cell r="C158" t="str">
            <v>Commercial Consultant</v>
          </cell>
          <cell r="D158" t="str">
            <v>Bus. Proc. Re-Engr.</v>
          </cell>
          <cell r="E158">
            <v>60</v>
          </cell>
          <cell r="F158">
            <v>60</v>
          </cell>
          <cell r="G158">
            <v>66.410240000000002</v>
          </cell>
          <cell r="H158">
            <v>0</v>
          </cell>
          <cell r="I158">
            <v>66.410240000000002</v>
          </cell>
          <cell r="J158">
            <v>55.342973504000007</v>
          </cell>
          <cell r="K158">
            <v>9.6185038668160008</v>
          </cell>
          <cell r="L158">
            <v>0.31345633280000001</v>
          </cell>
          <cell r="M158">
            <v>2.3133110565760003E-2</v>
          </cell>
          <cell r="N158">
            <v>131.70830681418178</v>
          </cell>
          <cell r="O158">
            <v>13.137171737081601</v>
          </cell>
          <cell r="P158">
            <v>144.8454785512634</v>
          </cell>
        </row>
        <row r="159">
          <cell r="B159" t="str">
            <v>C.01.2</v>
          </cell>
          <cell r="C159" t="str">
            <v>Commercial Consultant</v>
          </cell>
          <cell r="D159" t="str">
            <v>Technical Mgmt</v>
          </cell>
          <cell r="E159">
            <v>60</v>
          </cell>
          <cell r="F159">
            <v>60</v>
          </cell>
          <cell r="G159">
            <v>66.410240000000002</v>
          </cell>
          <cell r="H159">
            <v>0</v>
          </cell>
          <cell r="I159">
            <v>66.410240000000002</v>
          </cell>
          <cell r="J159">
            <v>55.342973504000007</v>
          </cell>
          <cell r="K159">
            <v>9.6185038668160008</v>
          </cell>
          <cell r="L159">
            <v>0.31345633280000001</v>
          </cell>
          <cell r="M159">
            <v>2.3133110565760003E-2</v>
          </cell>
          <cell r="N159">
            <v>131.70830681418178</v>
          </cell>
          <cell r="O159">
            <v>13.137171737081601</v>
          </cell>
          <cell r="P159">
            <v>144.8454785512634</v>
          </cell>
        </row>
        <row r="160">
          <cell r="B160" t="str">
            <v>C.02.1</v>
          </cell>
          <cell r="C160" t="str">
            <v>Sr. Commercial Consultant</v>
          </cell>
          <cell r="D160" t="str">
            <v>Bus. Proc. Re-Engr.</v>
          </cell>
          <cell r="E160">
            <v>100</v>
          </cell>
          <cell r="F160">
            <v>100</v>
          </cell>
          <cell r="G160">
            <v>110.68373333333335</v>
          </cell>
          <cell r="H160">
            <v>0</v>
          </cell>
          <cell r="I160">
            <v>110.68373333333335</v>
          </cell>
          <cell r="J160">
            <v>92.238289173333357</v>
          </cell>
          <cell r="K160">
            <v>16.030839778026671</v>
          </cell>
          <cell r="L160">
            <v>0.52242722133333341</v>
          </cell>
          <cell r="M160">
            <v>3.8555184276266675E-2</v>
          </cell>
          <cell r="N160">
            <v>219.51384469030299</v>
          </cell>
          <cell r="O160">
            <v>21.895286228469338</v>
          </cell>
          <cell r="P160">
            <v>241.40913091877232</v>
          </cell>
        </row>
        <row r="161">
          <cell r="B161" t="str">
            <v>C.02.2</v>
          </cell>
          <cell r="C161" t="str">
            <v>Sr. Commercial Consultant</v>
          </cell>
          <cell r="D161" t="str">
            <v>Technical Mgmt</v>
          </cell>
          <cell r="E161">
            <v>100</v>
          </cell>
          <cell r="F161">
            <v>100</v>
          </cell>
          <cell r="G161">
            <v>110.68373333333335</v>
          </cell>
          <cell r="H161">
            <v>0</v>
          </cell>
          <cell r="I161">
            <v>110.68373333333335</v>
          </cell>
          <cell r="J161">
            <v>92.238289173333357</v>
          </cell>
          <cell r="K161">
            <v>16.030839778026671</v>
          </cell>
          <cell r="L161">
            <v>0.52242722133333341</v>
          </cell>
          <cell r="M161">
            <v>3.8555184276266675E-2</v>
          </cell>
          <cell r="N161">
            <v>219.51384469030299</v>
          </cell>
          <cell r="O161">
            <v>21.895286228469338</v>
          </cell>
          <cell r="P161">
            <v>241.40913091877232</v>
          </cell>
        </row>
        <row r="162">
          <cell r="B162" t="str">
            <v>P.01.1</v>
          </cell>
          <cell r="C162" t="str">
            <v>Program Control Spec</v>
          </cell>
          <cell r="D162" t="str">
            <v>Proj Support</v>
          </cell>
          <cell r="E162">
            <v>15.77</v>
          </cell>
          <cell r="F162">
            <v>15.77</v>
          </cell>
          <cell r="G162">
            <v>17.454824746666667</v>
          </cell>
          <cell r="H162">
            <v>0</v>
          </cell>
          <cell r="I162">
            <v>17.454824746666667</v>
          </cell>
          <cell r="J162">
            <v>14.545978202634668</v>
          </cell>
          <cell r="K162">
            <v>2.5280634329948053</v>
          </cell>
          <cell r="L162">
            <v>8.2386772804266664E-2</v>
          </cell>
          <cell r="M162">
            <v>6.0801525603672536E-3</v>
          </cell>
          <cell r="N162">
            <v>34.617333307660772</v>
          </cell>
          <cell r="O162">
            <v>3.4528866382296139</v>
          </cell>
          <cell r="P162">
            <v>38.070219945890386</v>
          </cell>
        </row>
        <row r="163">
          <cell r="B163" t="str">
            <v>P.02.1</v>
          </cell>
          <cell r="C163" t="str">
            <v>Sr. Program Control</v>
          </cell>
          <cell r="D163" t="str">
            <v>Proj Support</v>
          </cell>
          <cell r="E163">
            <v>22.37</v>
          </cell>
          <cell r="F163">
            <v>22.37</v>
          </cell>
          <cell r="G163">
            <v>24.759951146666669</v>
          </cell>
          <cell r="H163">
            <v>0</v>
          </cell>
          <cell r="I163">
            <v>24.759951146666669</v>
          </cell>
          <cell r="J163">
            <v>20.633705288074669</v>
          </cell>
          <cell r="K163">
            <v>3.5860988583445659</v>
          </cell>
          <cell r="L163">
            <v>0.11686696941226668</v>
          </cell>
          <cell r="M163">
            <v>8.624794722600854E-3</v>
          </cell>
          <cell r="N163">
            <v>49.105247057220765</v>
          </cell>
          <cell r="O163">
            <v>4.8979755293085905</v>
          </cell>
          <cell r="P163">
            <v>54.003222586529354</v>
          </cell>
        </row>
        <row r="164">
          <cell r="B164" t="str">
            <v>P.03.1</v>
          </cell>
          <cell r="C164" t="str">
            <v>Procurement Specialist</v>
          </cell>
          <cell r="D164" t="str">
            <v>Proj Support</v>
          </cell>
          <cell r="E164">
            <v>24.240000000000002</v>
          </cell>
          <cell r="F164">
            <v>24.240000000000002</v>
          </cell>
          <cell r="G164">
            <v>26.829736960000005</v>
          </cell>
          <cell r="H164">
            <v>0</v>
          </cell>
          <cell r="I164">
            <v>26.829736960000005</v>
          </cell>
          <cell r="J164">
            <v>22.358561295616006</v>
          </cell>
          <cell r="K164">
            <v>3.8858755621936649</v>
          </cell>
          <cell r="L164">
            <v>0.12663635845120003</v>
          </cell>
          <cell r="M164">
            <v>9.3457766685670421E-3</v>
          </cell>
          <cell r="N164">
            <v>53.210155952929448</v>
          </cell>
          <cell r="O164">
            <v>5.3074173817809687</v>
          </cell>
          <cell r="P164">
            <v>58.51757333471042</v>
          </cell>
        </row>
        <row r="165">
          <cell r="B165" t="str">
            <v>P.04.1</v>
          </cell>
          <cell r="C165" t="str">
            <v>Sr. Procurement Specialist</v>
          </cell>
          <cell r="D165" t="str">
            <v>Proj Support</v>
          </cell>
          <cell r="E165">
            <v>28.84</v>
          </cell>
          <cell r="F165">
            <v>28.84</v>
          </cell>
          <cell r="G165">
            <v>31.921188693333338</v>
          </cell>
          <cell r="H165">
            <v>0</v>
          </cell>
          <cell r="I165">
            <v>31.921188693333338</v>
          </cell>
          <cell r="J165">
            <v>26.601522597589337</v>
          </cell>
          <cell r="K165">
            <v>4.6232941919828914</v>
          </cell>
          <cell r="L165">
            <v>0.15066801063253335</v>
          </cell>
          <cell r="M165">
            <v>1.1119315145275309E-2</v>
          </cell>
          <cell r="N165">
            <v>63.307792808683374</v>
          </cell>
          <cell r="O165">
            <v>6.3146005482905565</v>
          </cell>
          <cell r="P165">
            <v>69.62239335697393</v>
          </cell>
        </row>
        <row r="166">
          <cell r="B166" t="str">
            <v>P.05.1</v>
          </cell>
          <cell r="C166" t="str">
            <v>Administrative/Clerical</v>
          </cell>
          <cell r="D166" t="str">
            <v>Proj Support</v>
          </cell>
          <cell r="E166">
            <v>12.37</v>
          </cell>
          <cell r="F166">
            <v>12.37</v>
          </cell>
          <cell r="G166">
            <v>13.691577813333334</v>
          </cell>
          <cell r="H166">
            <v>0</v>
          </cell>
          <cell r="I166">
            <v>13.691577813333334</v>
          </cell>
          <cell r="J166">
            <v>11.409876370741333</v>
          </cell>
          <cell r="K166">
            <v>1.9830148805418988</v>
          </cell>
          <cell r="L166">
            <v>6.4624247278933344E-2</v>
          </cell>
          <cell r="M166">
            <v>4.7692762949741877E-3</v>
          </cell>
          <cell r="N166">
            <v>27.153862588190474</v>
          </cell>
          <cell r="O166">
            <v>2.7084469064616568</v>
          </cell>
          <cell r="P166">
            <v>29.862309494652131</v>
          </cell>
        </row>
        <row r="167">
          <cell r="B167" t="str">
            <v>P.06.1</v>
          </cell>
          <cell r="C167" t="str">
            <v>Publications Specialist</v>
          </cell>
          <cell r="D167" t="str">
            <v>Proj Support</v>
          </cell>
          <cell r="E167">
            <v>12.26</v>
          </cell>
          <cell r="F167">
            <v>12.26</v>
          </cell>
          <cell r="G167">
            <v>13.569825706666668</v>
          </cell>
          <cell r="H167">
            <v>0</v>
          </cell>
          <cell r="I167">
            <v>13.569825706666668</v>
          </cell>
          <cell r="J167">
            <v>11.308414252650667</v>
          </cell>
          <cell r="K167">
            <v>1.9653809567860694</v>
          </cell>
          <cell r="L167">
            <v>6.4049577335466679E-2</v>
          </cell>
          <cell r="M167">
            <v>4.7268655922702938E-3</v>
          </cell>
          <cell r="N167">
            <v>26.912397359031143</v>
          </cell>
          <cell r="O167">
            <v>2.6843620916103408</v>
          </cell>
          <cell r="P167">
            <v>29.596759450641486</v>
          </cell>
        </row>
        <row r="168">
          <cell r="B168" t="str">
            <v>P.07.1</v>
          </cell>
          <cell r="C168" t="str">
            <v>Facilities/Security Specialist</v>
          </cell>
          <cell r="D168" t="str">
            <v>Proj Support</v>
          </cell>
          <cell r="E168">
            <v>11.92</v>
          </cell>
          <cell r="F168">
            <v>11.92</v>
          </cell>
          <cell r="G168">
            <v>13.193501013333334</v>
          </cell>
          <cell r="H168">
            <v>0</v>
          </cell>
          <cell r="I168">
            <v>13.193501013333334</v>
          </cell>
          <cell r="J168">
            <v>10.994804069461335</v>
          </cell>
          <cell r="K168">
            <v>1.9108761015407789</v>
          </cell>
          <cell r="L168">
            <v>6.2273324782933341E-2</v>
          </cell>
          <cell r="M168">
            <v>4.5957779657309879E-3</v>
          </cell>
          <cell r="N168">
            <v>26.166050287084111</v>
          </cell>
          <cell r="O168">
            <v>2.6099181184335452</v>
          </cell>
          <cell r="P168">
            <v>28.775968405517656</v>
          </cell>
        </row>
        <row r="169">
          <cell r="B169" t="str">
            <v>P.08.1</v>
          </cell>
          <cell r="C169" t="str">
            <v>Systems Admininstrator</v>
          </cell>
          <cell r="D169" t="str">
            <v>Proj Support</v>
          </cell>
          <cell r="E169">
            <v>18.579999999999998</v>
          </cell>
          <cell r="F169">
            <v>18.579999999999998</v>
          </cell>
          <cell r="G169">
            <v>20.565037653333334</v>
          </cell>
          <cell r="H169">
            <v>0</v>
          </cell>
          <cell r="I169">
            <v>20.565037653333334</v>
          </cell>
          <cell r="J169">
            <v>17.137874128405336</v>
          </cell>
          <cell r="K169">
            <v>2.978530030757355</v>
          </cell>
          <cell r="L169">
            <v>9.706697772373335E-2</v>
          </cell>
          <cell r="M169">
            <v>7.1635532385303478E-3</v>
          </cell>
          <cell r="N169">
            <v>40.785672343458288</v>
          </cell>
          <cell r="O169">
            <v>4.0681441812496031</v>
          </cell>
          <cell r="P169">
            <v>44.853816524707888</v>
          </cell>
        </row>
        <row r="176">
          <cell r="E176" t="str">
            <v>CSC FY-98</v>
          </cell>
          <cell r="F176" t="str">
            <v>Base Bump</v>
          </cell>
          <cell r="G176" t="str">
            <v>Esc. Appld</v>
          </cell>
          <cell r="H176" t="str">
            <v>PMO $</v>
          </cell>
          <cell r="I176" t="str">
            <v>Adj Base</v>
          </cell>
          <cell r="J176" t="str">
            <v>Overhead</v>
          </cell>
          <cell r="K176" t="str">
            <v>G&amp;A</v>
          </cell>
          <cell r="L176" t="str">
            <v>DL COM</v>
          </cell>
          <cell r="M176" t="str">
            <v>G&amp;A COM</v>
          </cell>
          <cell r="N176" t="str">
            <v>Total</v>
          </cell>
          <cell r="O176" t="str">
            <v>Fee %</v>
          </cell>
          <cell r="P176" t="str">
            <v>Sell Rate</v>
          </cell>
        </row>
        <row r="177">
          <cell r="B177" t="str">
            <v>Ref#</v>
          </cell>
          <cell r="C177" t="str">
            <v>RFP T&amp;M Labor Category</v>
          </cell>
          <cell r="D177" t="str">
            <v>Spec Func Areas</v>
          </cell>
          <cell r="E177" t="str">
            <v>Base Rate</v>
          </cell>
          <cell r="F177">
            <v>0</v>
          </cell>
          <cell r="G177">
            <v>1.1511108266666668</v>
          </cell>
          <cell r="H177">
            <v>0</v>
          </cell>
          <cell r="I177" t="str">
            <v>Rate</v>
          </cell>
          <cell r="J177">
            <v>0.839225</v>
          </cell>
          <cell r="K177">
            <v>7.9000000000000001E-2</v>
          </cell>
          <cell r="L177">
            <v>4.7200000000000002E-3</v>
          </cell>
          <cell r="M177">
            <v>1.9000000000000001E-4</v>
          </cell>
          <cell r="N177" t="str">
            <v>Cost</v>
          </cell>
          <cell r="O177">
            <v>0.1</v>
          </cell>
          <cell r="P177">
            <v>2001</v>
          </cell>
        </row>
        <row r="178">
          <cell r="B178" t="str">
            <v>E.01.01</v>
          </cell>
          <cell r="C178" t="str">
            <v>Infrastructure Specialist, Jr</v>
          </cell>
          <cell r="D178" t="str">
            <v>DBM, SW</v>
          </cell>
          <cell r="E178">
            <v>20.240000000000002</v>
          </cell>
          <cell r="F178">
            <v>20.240000000000002</v>
          </cell>
          <cell r="G178">
            <v>23.298483131733338</v>
          </cell>
          <cell r="H178">
            <v>0</v>
          </cell>
          <cell r="I178">
            <v>23.298483131733338</v>
          </cell>
          <cell r="J178">
            <v>19.552669506228909</v>
          </cell>
          <cell r="K178">
            <v>3.3852410583990173</v>
          </cell>
          <cell r="L178">
            <v>0.10996884038178135</v>
          </cell>
          <cell r="M178">
            <v>8.1417190012128271E-3</v>
          </cell>
          <cell r="N178">
            <v>46.35450425574426</v>
          </cell>
          <cell r="O178">
            <v>4.623639369636126</v>
          </cell>
          <cell r="P178">
            <v>50.978143625380383</v>
          </cell>
        </row>
        <row r="179">
          <cell r="B179" t="str">
            <v>E.01.02</v>
          </cell>
          <cell r="C179" t="str">
            <v>Infrastructure Specialist, Jr</v>
          </cell>
          <cell r="D179" t="str">
            <v>Systems</v>
          </cell>
          <cell r="E179">
            <v>19.490000000000002</v>
          </cell>
          <cell r="F179">
            <v>19.490000000000002</v>
          </cell>
          <cell r="G179">
            <v>22.435150011733338</v>
          </cell>
          <cell r="H179">
            <v>0</v>
          </cell>
          <cell r="I179">
            <v>22.435150011733338</v>
          </cell>
          <cell r="J179">
            <v>18.828138768596911</v>
          </cell>
          <cell r="K179">
            <v>3.2597998136460897</v>
          </cell>
          <cell r="L179">
            <v>0.10589390805538136</v>
          </cell>
          <cell r="M179">
            <v>7.8400248682627474E-3</v>
          </cell>
          <cell r="N179">
            <v>44.636822526899984</v>
          </cell>
          <cell r="O179">
            <v>4.4523088593976343</v>
          </cell>
          <cell r="P179">
            <v>49.089131386297616</v>
          </cell>
        </row>
        <row r="180">
          <cell r="B180" t="str">
            <v>E.01.03</v>
          </cell>
          <cell r="C180" t="str">
            <v>Infrastructure Specialist, Jr</v>
          </cell>
          <cell r="D180" t="str">
            <v>Network</v>
          </cell>
          <cell r="E180">
            <v>21.060000000000002</v>
          </cell>
          <cell r="F180">
            <v>21.060000000000002</v>
          </cell>
          <cell r="G180">
            <v>24.242394009600005</v>
          </cell>
          <cell r="H180">
            <v>0</v>
          </cell>
          <cell r="I180">
            <v>24.242394009600005</v>
          </cell>
          <cell r="J180">
            <v>20.344823112706564</v>
          </cell>
          <cell r="K180">
            <v>3.522390152662219</v>
          </cell>
          <cell r="L180">
            <v>0.11442409972531203</v>
          </cell>
          <cell r="M180">
            <v>8.4715712532382487E-3</v>
          </cell>
          <cell r="N180">
            <v>48.232502945947338</v>
          </cell>
          <cell r="O180">
            <v>4.8109607274968793</v>
          </cell>
          <cell r="P180">
            <v>53.043463673444215</v>
          </cell>
        </row>
        <row r="181">
          <cell r="B181" t="str">
            <v>E.02.01</v>
          </cell>
          <cell r="C181" t="str">
            <v>Infrastructure Specialist</v>
          </cell>
          <cell r="D181" t="str">
            <v>DBM, SW</v>
          </cell>
          <cell r="E181">
            <v>24.51</v>
          </cell>
          <cell r="F181">
            <v>24.51</v>
          </cell>
          <cell r="G181">
            <v>28.213726361600003</v>
          </cell>
          <cell r="H181">
            <v>0</v>
          </cell>
          <cell r="I181">
            <v>28.213726361600003</v>
          </cell>
          <cell r="J181">
            <v>23.677664505813762</v>
          </cell>
          <cell r="K181">
            <v>4.099419878525687</v>
          </cell>
          <cell r="L181">
            <v>0.13316878842675203</v>
          </cell>
          <cell r="M181">
            <v>9.8593642648086149E-3</v>
          </cell>
          <cell r="N181">
            <v>56.133838898631005</v>
          </cell>
          <cell r="O181">
            <v>5.5990810745939452</v>
          </cell>
          <cell r="P181">
            <v>61.732919973224952</v>
          </cell>
        </row>
        <row r="182">
          <cell r="B182" t="str">
            <v>E.02.02</v>
          </cell>
          <cell r="C182" t="str">
            <v>Infrastructure Specialist</v>
          </cell>
          <cell r="D182" t="str">
            <v>Systems</v>
          </cell>
          <cell r="E182">
            <v>25.76</v>
          </cell>
          <cell r="F182">
            <v>25.76</v>
          </cell>
          <cell r="G182">
            <v>29.652614894933336</v>
          </cell>
          <cell r="H182">
            <v>0</v>
          </cell>
          <cell r="I182">
            <v>29.652614894933336</v>
          </cell>
          <cell r="J182">
            <v>24.885215735200429</v>
          </cell>
          <cell r="K182">
            <v>4.3084886197805679</v>
          </cell>
          <cell r="L182">
            <v>0.13996034230408536</v>
          </cell>
          <cell r="M182">
            <v>1.0362187819725416E-2</v>
          </cell>
          <cell r="N182">
            <v>58.996641780038146</v>
          </cell>
          <cell r="O182">
            <v>5.8846319249914343</v>
          </cell>
          <cell r="P182">
            <v>64.881273705029585</v>
          </cell>
        </row>
        <row r="183">
          <cell r="B183" t="str">
            <v>E.02.03</v>
          </cell>
          <cell r="C183" t="str">
            <v>Infrastructure Specialist</v>
          </cell>
          <cell r="D183" t="str">
            <v>Network</v>
          </cell>
          <cell r="E183">
            <v>24.37</v>
          </cell>
          <cell r="F183">
            <v>24.37</v>
          </cell>
          <cell r="G183">
            <v>28.052570845866668</v>
          </cell>
          <cell r="H183">
            <v>0</v>
          </cell>
          <cell r="I183">
            <v>28.052570845866668</v>
          </cell>
          <cell r="J183">
            <v>23.542418768122456</v>
          </cell>
          <cell r="K183">
            <v>4.0760041795051407</v>
          </cell>
          <cell r="L183">
            <v>0.13240813439249069</v>
          </cell>
          <cell r="M183">
            <v>9.8030480266579345E-3</v>
          </cell>
          <cell r="N183">
            <v>55.813204975913415</v>
          </cell>
          <cell r="O183">
            <v>5.5670993793494272</v>
          </cell>
          <cell r="P183">
            <v>61.380304355262844</v>
          </cell>
        </row>
        <row r="184">
          <cell r="B184" t="str">
            <v>E.03.01</v>
          </cell>
          <cell r="C184" t="str">
            <v>Sr. Principal Engineer</v>
          </cell>
          <cell r="D184" t="str">
            <v>DBM, SW</v>
          </cell>
          <cell r="E184">
            <v>25.39</v>
          </cell>
          <cell r="F184">
            <v>25.39</v>
          </cell>
          <cell r="G184">
            <v>29.22670388906667</v>
          </cell>
          <cell r="H184">
            <v>0</v>
          </cell>
          <cell r="I184">
            <v>29.22670388906667</v>
          </cell>
          <cell r="J184">
            <v>24.527780571301975</v>
          </cell>
          <cell r="K184">
            <v>4.2466042723691233</v>
          </cell>
          <cell r="L184">
            <v>0.13795004235639469</v>
          </cell>
          <cell r="M184">
            <v>1.0213352047470044E-2</v>
          </cell>
          <cell r="N184">
            <v>58.149252127141636</v>
          </cell>
          <cell r="O184">
            <v>5.8001088732737776</v>
          </cell>
          <cell r="P184">
            <v>63.949361000415415</v>
          </cell>
        </row>
        <row r="185">
          <cell r="B185" t="str">
            <v>E.03.02</v>
          </cell>
          <cell r="C185" t="str">
            <v>Sr. Principal Engineer</v>
          </cell>
          <cell r="D185" t="str">
            <v>Systems</v>
          </cell>
          <cell r="E185">
            <v>29.240000000000002</v>
          </cell>
          <cell r="F185">
            <v>29.240000000000002</v>
          </cell>
          <cell r="G185">
            <v>33.658480571733335</v>
          </cell>
          <cell r="H185">
            <v>0</v>
          </cell>
          <cell r="I185">
            <v>33.658480571733335</v>
          </cell>
          <cell r="J185">
            <v>28.247038357812908</v>
          </cell>
          <cell r="K185">
            <v>4.8905359954341536</v>
          </cell>
          <cell r="L185">
            <v>0.15886802829858135</v>
          </cell>
          <cell r="M185">
            <v>1.1762048596613787E-2</v>
          </cell>
          <cell r="N185">
            <v>66.966685001875589</v>
          </cell>
          <cell r="O185">
            <v>6.6796054924980401</v>
          </cell>
          <cell r="P185">
            <v>73.646290494373631</v>
          </cell>
        </row>
        <row r="186">
          <cell r="B186" t="str">
            <v>E.03.03</v>
          </cell>
          <cell r="C186" t="str">
            <v>Sr. Principal Engineer</v>
          </cell>
          <cell r="D186" t="str">
            <v>Network</v>
          </cell>
          <cell r="E186">
            <v>27.08</v>
          </cell>
          <cell r="F186">
            <v>27.08</v>
          </cell>
          <cell r="G186">
            <v>31.172081186133333</v>
          </cell>
          <cell r="H186">
            <v>0</v>
          </cell>
          <cell r="I186">
            <v>31.172081186133333</v>
          </cell>
          <cell r="J186">
            <v>26.160389833432745</v>
          </cell>
          <cell r="K186">
            <v>4.5292652105457201</v>
          </cell>
          <cell r="L186">
            <v>0.14713222319854935</v>
          </cell>
          <cell r="M186">
            <v>1.0893169493717556E-2</v>
          </cell>
          <cell r="N186">
            <v>62.019761622804069</v>
          </cell>
          <cell r="O186">
            <v>6.1861736230111806</v>
          </cell>
          <cell r="P186">
            <v>68.205935245815255</v>
          </cell>
        </row>
        <row r="187">
          <cell r="B187" t="str">
            <v>E.04.01</v>
          </cell>
          <cell r="C187" t="str">
            <v>Sr. Consulting Engineer</v>
          </cell>
          <cell r="D187" t="str">
            <v>DBM, SW</v>
          </cell>
          <cell r="E187">
            <v>51.88</v>
          </cell>
          <cell r="F187">
            <v>51.88</v>
          </cell>
          <cell r="G187">
            <v>59.719629687466671</v>
          </cell>
          <cell r="H187">
            <v>0</v>
          </cell>
          <cell r="I187">
            <v>59.719629687466671</v>
          </cell>
          <cell r="J187">
            <v>50.118206224464217</v>
          </cell>
          <cell r="K187">
            <v>8.67718903704254</v>
          </cell>
          <cell r="L187">
            <v>0.2818766521248427</v>
          </cell>
          <cell r="M187">
            <v>2.0869188823266868E-2</v>
          </cell>
          <cell r="N187">
            <v>118.81777078992152</v>
          </cell>
          <cell r="O187">
            <v>11.851502494897343</v>
          </cell>
          <cell r="P187">
            <v>130.66927328481887</v>
          </cell>
        </row>
        <row r="188">
          <cell r="B188" t="str">
            <v>E.04.02</v>
          </cell>
          <cell r="C188" t="str">
            <v>Sr. Consulting Engineer</v>
          </cell>
          <cell r="D188" t="str">
            <v>Systems</v>
          </cell>
          <cell r="E188">
            <v>41.24</v>
          </cell>
          <cell r="F188">
            <v>41.24</v>
          </cell>
          <cell r="G188">
            <v>47.471810491733336</v>
          </cell>
          <cell r="H188">
            <v>0</v>
          </cell>
          <cell r="I188">
            <v>47.471810491733336</v>
          </cell>
          <cell r="J188">
            <v>39.839530159924912</v>
          </cell>
          <cell r="K188">
            <v>6.8975959114810008</v>
          </cell>
          <cell r="L188">
            <v>0.22406694552098136</v>
          </cell>
          <cell r="M188">
            <v>1.6589154723815065E-2</v>
          </cell>
          <cell r="N188">
            <v>94.449592663384053</v>
          </cell>
          <cell r="O188">
            <v>9.4208936563139254</v>
          </cell>
          <cell r="P188">
            <v>103.87048631969797</v>
          </cell>
        </row>
        <row r="189">
          <cell r="B189" t="str">
            <v>E.04.03</v>
          </cell>
          <cell r="C189" t="str">
            <v>Sr. Consulting Engineer</v>
          </cell>
          <cell r="D189" t="str">
            <v>Network</v>
          </cell>
          <cell r="E189">
            <v>51.88</v>
          </cell>
          <cell r="F189">
            <v>51.88</v>
          </cell>
          <cell r="G189">
            <v>59.719629687466671</v>
          </cell>
          <cell r="H189">
            <v>0</v>
          </cell>
          <cell r="I189">
            <v>59.719629687466671</v>
          </cell>
          <cell r="J189">
            <v>50.118206224464217</v>
          </cell>
          <cell r="K189">
            <v>8.67718903704254</v>
          </cell>
          <cell r="L189">
            <v>0.2818766521248427</v>
          </cell>
          <cell r="M189">
            <v>2.0869188823266868E-2</v>
          </cell>
          <cell r="N189">
            <v>118.81777078992152</v>
          </cell>
          <cell r="O189">
            <v>11.851502494897343</v>
          </cell>
          <cell r="P189">
            <v>130.66927328481887</v>
          </cell>
        </row>
        <row r="190">
          <cell r="B190" t="str">
            <v>T.01.01</v>
          </cell>
          <cell r="C190" t="str">
            <v>Programming Specialist,Jr</v>
          </cell>
          <cell r="D190" t="str">
            <v>P/A, SW Design, DBM</v>
          </cell>
          <cell r="E190">
            <v>14.700000000000001</v>
          </cell>
          <cell r="F190">
            <v>14.700000000000001</v>
          </cell>
          <cell r="G190">
            <v>16.921329152000002</v>
          </cell>
          <cell r="H190">
            <v>0</v>
          </cell>
          <cell r="I190">
            <v>16.921329152000002</v>
          </cell>
          <cell r="J190">
            <v>14.200802457587201</v>
          </cell>
          <cell r="K190">
            <v>2.4586483971573889</v>
          </cell>
          <cell r="L190">
            <v>7.9868673597440015E-2</v>
          </cell>
          <cell r="M190">
            <v>5.9132050058215693E-3</v>
          </cell>
          <cell r="N190">
            <v>33.666561885347846</v>
          </cell>
          <cell r="O190">
            <v>3.3580780006744591</v>
          </cell>
          <cell r="P190">
            <v>37.024639886022307</v>
          </cell>
        </row>
        <row r="191">
          <cell r="B191" t="str">
            <v>T.01.02</v>
          </cell>
          <cell r="C191" t="str">
            <v>Programming Specialist,Jr</v>
          </cell>
          <cell r="D191" t="str">
            <v>CM</v>
          </cell>
          <cell r="E191">
            <v>15.23</v>
          </cell>
          <cell r="F191">
            <v>15.23</v>
          </cell>
          <cell r="G191">
            <v>17.531417890133334</v>
          </cell>
          <cell r="H191">
            <v>0</v>
          </cell>
          <cell r="I191">
            <v>17.531417890133334</v>
          </cell>
          <cell r="J191">
            <v>14.712804178847147</v>
          </cell>
          <cell r="K191">
            <v>2.5472935434494577</v>
          </cell>
          <cell r="L191">
            <v>8.2748292441429339E-2</v>
          </cell>
          <cell r="M191">
            <v>6.1264021931062909E-3</v>
          </cell>
          <cell r="N191">
            <v>34.880390307064467</v>
          </cell>
          <cell r="O191">
            <v>3.4791515612429933</v>
          </cell>
          <cell r="P191">
            <v>38.35954186830746</v>
          </cell>
        </row>
        <row r="192">
          <cell r="B192" t="str">
            <v>T.01.03</v>
          </cell>
          <cell r="C192" t="str">
            <v>Programming Specialist,Jr</v>
          </cell>
          <cell r="D192" t="str">
            <v>Mgmt Analyst</v>
          </cell>
          <cell r="E192">
            <v>15.649999999999999</v>
          </cell>
          <cell r="F192">
            <v>15.649999999999999</v>
          </cell>
          <cell r="G192">
            <v>18.014884437333333</v>
          </cell>
          <cell r="H192">
            <v>0</v>
          </cell>
          <cell r="I192">
            <v>18.014884437333333</v>
          </cell>
          <cell r="J192">
            <v>15.118541391921067</v>
          </cell>
          <cell r="K192">
            <v>2.6175406405110975</v>
          </cell>
          <cell r="L192">
            <v>8.5030254544213341E-2</v>
          </cell>
          <cell r="M192">
            <v>6.2953509075583365E-3</v>
          </cell>
          <cell r="N192">
            <v>35.842292075217266</v>
          </cell>
          <cell r="O192">
            <v>3.5750966469765495</v>
          </cell>
          <cell r="P192">
            <v>39.417388722193813</v>
          </cell>
        </row>
        <row r="193">
          <cell r="B193" t="str">
            <v>T.02.01</v>
          </cell>
          <cell r="C193" t="str">
            <v>Programming Specialist</v>
          </cell>
          <cell r="D193" t="str">
            <v>P/A, SW Design, DBM</v>
          </cell>
          <cell r="E193">
            <v>19.84</v>
          </cell>
          <cell r="F193">
            <v>19.84</v>
          </cell>
          <cell r="G193">
            <v>22.83803880106667</v>
          </cell>
          <cell r="H193">
            <v>0</v>
          </cell>
          <cell r="I193">
            <v>22.83803880106667</v>
          </cell>
          <cell r="J193">
            <v>19.166253112825174</v>
          </cell>
          <cell r="K193">
            <v>3.3183390611974559</v>
          </cell>
          <cell r="L193">
            <v>0.10779554314103469</v>
          </cell>
          <cell r="M193">
            <v>7.980815463639452E-3</v>
          </cell>
          <cell r="N193">
            <v>45.438407333693981</v>
          </cell>
          <cell r="O193">
            <v>4.5322630975089302</v>
          </cell>
          <cell r="P193">
            <v>49.970670431202912</v>
          </cell>
        </row>
        <row r="194">
          <cell r="B194" t="str">
            <v>T.02.02</v>
          </cell>
          <cell r="C194" t="str">
            <v>Programming Specialist</v>
          </cell>
          <cell r="D194" t="str">
            <v>CM</v>
          </cell>
          <cell r="E194">
            <v>22.57</v>
          </cell>
          <cell r="F194">
            <v>22.57</v>
          </cell>
          <cell r="G194">
            <v>25.980571357866669</v>
          </cell>
          <cell r="H194">
            <v>0</v>
          </cell>
          <cell r="I194">
            <v>25.980571357866669</v>
          </cell>
          <cell r="J194">
            <v>21.803544997805655</v>
          </cell>
          <cell r="K194">
            <v>3.7749451920981136</v>
          </cell>
          <cell r="L194">
            <v>0.12262829680913069</v>
          </cell>
          <cell r="M194">
            <v>9.0789821075777429E-3</v>
          </cell>
          <cell r="N194">
            <v>51.690768826687147</v>
          </cell>
          <cell r="O194">
            <v>5.1559061547770444</v>
          </cell>
          <cell r="P194">
            <v>56.84667498146419</v>
          </cell>
        </row>
        <row r="195">
          <cell r="B195" t="str">
            <v>T.02.03</v>
          </cell>
          <cell r="C195" t="str">
            <v>Programming Specialist</v>
          </cell>
          <cell r="D195" t="str">
            <v>Mgmt Analyst</v>
          </cell>
          <cell r="E195">
            <v>20.34</v>
          </cell>
          <cell r="F195">
            <v>20.34</v>
          </cell>
          <cell r="G195">
            <v>23.413594214400003</v>
          </cell>
          <cell r="H195">
            <v>0</v>
          </cell>
          <cell r="I195">
            <v>23.413594214400003</v>
          </cell>
          <cell r="J195">
            <v>19.649273604579843</v>
          </cell>
          <cell r="K195">
            <v>3.4019665576994078</v>
          </cell>
          <cell r="L195">
            <v>0.11051216469196802</v>
          </cell>
          <cell r="M195">
            <v>8.1819448856061718E-3</v>
          </cell>
          <cell r="N195">
            <v>46.583528486256832</v>
          </cell>
          <cell r="O195">
            <v>4.6464834376679258</v>
          </cell>
          <cell r="P195">
            <v>51.230011923924756</v>
          </cell>
        </row>
        <row r="196">
          <cell r="B196" t="str">
            <v>T.03.01</v>
          </cell>
          <cell r="C196" t="str">
            <v>Applications Specialist, Jr</v>
          </cell>
          <cell r="D196" t="str">
            <v>P/A, SW Design, DBM</v>
          </cell>
          <cell r="E196">
            <v>24.03</v>
          </cell>
          <cell r="F196">
            <v>24.03</v>
          </cell>
          <cell r="G196">
            <v>27.661193164800004</v>
          </cell>
          <cell r="H196">
            <v>0</v>
          </cell>
          <cell r="I196">
            <v>27.661193164800004</v>
          </cell>
          <cell r="J196">
            <v>23.213964833729282</v>
          </cell>
          <cell r="K196">
            <v>4.0191374818838135</v>
          </cell>
          <cell r="L196">
            <v>0.13056083173785601</v>
          </cell>
          <cell r="M196">
            <v>9.6662800197205648E-3</v>
          </cell>
          <cell r="N196">
            <v>55.034522592170681</v>
          </cell>
          <cell r="O196">
            <v>5.4894295480413113</v>
          </cell>
          <cell r="P196">
            <v>60.523952140211989</v>
          </cell>
        </row>
        <row r="197">
          <cell r="B197" t="str">
            <v>T.03.02</v>
          </cell>
          <cell r="C197" t="str">
            <v>Applications Specialist, Jr</v>
          </cell>
          <cell r="D197" t="str">
            <v>CM</v>
          </cell>
          <cell r="E197">
            <v>23.99</v>
          </cell>
          <cell r="F197">
            <v>23.99</v>
          </cell>
          <cell r="G197">
            <v>27.615148731733335</v>
          </cell>
          <cell r="H197">
            <v>0</v>
          </cell>
          <cell r="I197">
            <v>27.615148731733335</v>
          </cell>
          <cell r="J197">
            <v>23.175323194388909</v>
          </cell>
          <cell r="K197">
            <v>4.0124472821636576</v>
          </cell>
          <cell r="L197">
            <v>0.13034350201378134</v>
          </cell>
          <cell r="M197">
            <v>9.6501896659632273E-3</v>
          </cell>
          <cell r="N197">
            <v>54.942912899965641</v>
          </cell>
          <cell r="O197">
            <v>5.4802919208285905</v>
          </cell>
          <cell r="P197">
            <v>60.423204820794233</v>
          </cell>
        </row>
        <row r="198">
          <cell r="B198" t="str">
            <v>T.03.03</v>
          </cell>
          <cell r="C198" t="str">
            <v>Applications Specialist, Jr</v>
          </cell>
          <cell r="D198" t="str">
            <v>Mgmt Analyst</v>
          </cell>
          <cell r="E198">
            <v>25.68</v>
          </cell>
          <cell r="F198">
            <v>25.68</v>
          </cell>
          <cell r="G198">
            <v>29.560526028800002</v>
          </cell>
          <cell r="H198">
            <v>0</v>
          </cell>
          <cell r="I198">
            <v>29.560526028800002</v>
          </cell>
          <cell r="J198">
            <v>24.80793245651968</v>
          </cell>
          <cell r="K198">
            <v>4.2951082203402544</v>
          </cell>
          <cell r="L198">
            <v>0.13952568285593603</v>
          </cell>
          <cell r="M198">
            <v>1.0330007112210739E-2</v>
          </cell>
          <cell r="N198">
            <v>58.813422395628074</v>
          </cell>
          <cell r="O198">
            <v>5.8663566705659935</v>
          </cell>
          <cell r="P198">
            <v>64.679779066194072</v>
          </cell>
        </row>
        <row r="199">
          <cell r="B199" t="str">
            <v>T.04.01</v>
          </cell>
          <cell r="C199" t="str">
            <v>Applications Specialist</v>
          </cell>
          <cell r="D199" t="str">
            <v>P/A, SW Design, DBM</v>
          </cell>
          <cell r="E199">
            <v>27.6</v>
          </cell>
          <cell r="F199">
            <v>27.6</v>
          </cell>
          <cell r="G199">
            <v>31.770658816000005</v>
          </cell>
          <cell r="H199">
            <v>0</v>
          </cell>
          <cell r="I199">
            <v>31.770658816000005</v>
          </cell>
          <cell r="J199">
            <v>26.662731144857602</v>
          </cell>
          <cell r="K199">
            <v>4.6162378069077512</v>
          </cell>
          <cell r="L199">
            <v>0.14995750961152002</v>
          </cell>
          <cell r="M199">
            <v>1.1102344092562947E-2</v>
          </cell>
          <cell r="N199">
            <v>63.21068762146944</v>
          </cell>
          <cell r="O199">
            <v>6.3049627767765362</v>
          </cell>
          <cell r="P199">
            <v>69.515650398245981</v>
          </cell>
        </row>
        <row r="200">
          <cell r="B200" t="str">
            <v>T.04.02</v>
          </cell>
          <cell r="C200" t="str">
            <v>Applications Specialist</v>
          </cell>
          <cell r="D200" t="str">
            <v>CM</v>
          </cell>
          <cell r="E200">
            <v>30.36</v>
          </cell>
          <cell r="F200">
            <v>30.36</v>
          </cell>
          <cell r="G200">
            <v>34.947724697600002</v>
          </cell>
          <cell r="H200">
            <v>0</v>
          </cell>
          <cell r="I200">
            <v>34.947724697600002</v>
          </cell>
          <cell r="J200">
            <v>29.32900425934336</v>
          </cell>
          <cell r="K200">
            <v>5.0778615875985258</v>
          </cell>
          <cell r="L200">
            <v>0.16495326057267201</v>
          </cell>
          <cell r="M200">
            <v>1.2212578501819239E-2</v>
          </cell>
          <cell r="N200">
            <v>69.531756383616369</v>
          </cell>
          <cell r="O200">
            <v>6.9354590544541885</v>
          </cell>
          <cell r="P200">
            <v>76.467215438070554</v>
          </cell>
        </row>
        <row r="201">
          <cell r="B201" t="str">
            <v>T.04.03</v>
          </cell>
          <cell r="C201" t="str">
            <v>Applications Specialist</v>
          </cell>
          <cell r="D201" t="str">
            <v>Mgmt Analyst</v>
          </cell>
          <cell r="E201">
            <v>28.42</v>
          </cell>
          <cell r="F201">
            <v>28.42</v>
          </cell>
          <cell r="G201">
            <v>32.714569693866672</v>
          </cell>
          <cell r="H201">
            <v>0</v>
          </cell>
          <cell r="I201">
            <v>32.714569693866672</v>
          </cell>
          <cell r="J201">
            <v>27.454884751335257</v>
          </cell>
          <cell r="K201">
            <v>4.753386901170952</v>
          </cell>
          <cell r="L201">
            <v>0.15441276895505071</v>
          </cell>
          <cell r="M201">
            <v>1.1432196344588367E-2</v>
          </cell>
          <cell r="N201">
            <v>65.088686311672518</v>
          </cell>
          <cell r="O201">
            <v>6.4922841346372877</v>
          </cell>
          <cell r="P201">
            <v>71.580970446309806</v>
          </cell>
        </row>
        <row r="202">
          <cell r="B202" t="str">
            <v>T.05.01</v>
          </cell>
          <cell r="C202" t="str">
            <v>Applications Specialist, Sr</v>
          </cell>
          <cell r="D202" t="str">
            <v>P/A, SW Design, DBM</v>
          </cell>
          <cell r="E202">
            <v>34.42</v>
          </cell>
          <cell r="F202">
            <v>34.42</v>
          </cell>
          <cell r="G202">
            <v>39.621234653866672</v>
          </cell>
          <cell r="H202">
            <v>0</v>
          </cell>
          <cell r="I202">
            <v>39.621234653866672</v>
          </cell>
          <cell r="J202">
            <v>33.251130652391261</v>
          </cell>
          <cell r="K202">
            <v>5.7569168591943765</v>
          </cell>
          <cell r="L202">
            <v>0.18701222756625069</v>
          </cell>
          <cell r="M202">
            <v>1.3845749408189008E-2</v>
          </cell>
          <cell r="N202">
            <v>78.830140142426757</v>
          </cell>
          <cell r="O202">
            <v>7.8629282165452317</v>
          </cell>
          <cell r="P202">
            <v>86.693068358971985</v>
          </cell>
        </row>
        <row r="203">
          <cell r="B203" t="str">
            <v>T.05.02</v>
          </cell>
          <cell r="C203" t="str">
            <v>Applications Specialist, Sr</v>
          </cell>
          <cell r="D203" t="str">
            <v>CM</v>
          </cell>
          <cell r="E203">
            <v>32.01</v>
          </cell>
          <cell r="F203">
            <v>32.01</v>
          </cell>
          <cell r="G203">
            <v>36.847057561600003</v>
          </cell>
          <cell r="H203">
            <v>0</v>
          </cell>
          <cell r="I203">
            <v>36.847057561600003</v>
          </cell>
          <cell r="J203">
            <v>30.922971882133762</v>
          </cell>
          <cell r="K203">
            <v>5.3538323260549676</v>
          </cell>
          <cell r="L203">
            <v>0.17391811169075203</v>
          </cell>
          <cell r="M203">
            <v>1.2876305594309415E-2</v>
          </cell>
          <cell r="N203">
            <v>73.310656187073789</v>
          </cell>
          <cell r="O203">
            <v>7.3123861769788734</v>
          </cell>
          <cell r="P203">
            <v>80.623042364052665</v>
          </cell>
        </row>
        <row r="204">
          <cell r="B204" t="str">
            <v>T.05.03</v>
          </cell>
          <cell r="C204" t="str">
            <v>Applications Specialist, Sr</v>
          </cell>
          <cell r="D204" t="str">
            <v>Mgmt Analyst</v>
          </cell>
          <cell r="E204">
            <v>28.42</v>
          </cell>
          <cell r="F204">
            <v>28.42</v>
          </cell>
          <cell r="G204">
            <v>32.714569693866672</v>
          </cell>
          <cell r="H204">
            <v>0</v>
          </cell>
          <cell r="I204">
            <v>32.714569693866672</v>
          </cell>
          <cell r="J204">
            <v>27.454884751335257</v>
          </cell>
          <cell r="K204">
            <v>4.753386901170952</v>
          </cell>
          <cell r="L204">
            <v>0.15441276895505071</v>
          </cell>
          <cell r="M204">
            <v>1.1432196344588367E-2</v>
          </cell>
          <cell r="N204">
            <v>65.088686311672518</v>
          </cell>
          <cell r="O204">
            <v>6.4922841346372877</v>
          </cell>
          <cell r="P204">
            <v>71.580970446309806</v>
          </cell>
        </row>
        <row r="205">
          <cell r="B205" t="str">
            <v>T.06.01</v>
          </cell>
          <cell r="C205" t="str">
            <v>Sr. Principal Computer Sci</v>
          </cell>
          <cell r="D205" t="str">
            <v>P/A, SW Design, DBM</v>
          </cell>
          <cell r="E205">
            <v>51.269999999999996</v>
          </cell>
          <cell r="F205">
            <v>51.269999999999996</v>
          </cell>
          <cell r="G205">
            <v>59.017452083199998</v>
          </cell>
          <cell r="H205">
            <v>0</v>
          </cell>
          <cell r="I205">
            <v>59.017452083199998</v>
          </cell>
          <cell r="J205">
            <v>49.528921224523522</v>
          </cell>
          <cell r="K205">
            <v>8.5751634913101569</v>
          </cell>
          <cell r="L205">
            <v>0.27856237383270399</v>
          </cell>
          <cell r="M205">
            <v>2.0623810928467469E-2</v>
          </cell>
          <cell r="N205">
            <v>117.42072298379483</v>
          </cell>
          <cell r="O205">
            <v>11.712153679903366</v>
          </cell>
          <cell r="P205">
            <v>129.1328766636982</v>
          </cell>
        </row>
        <row r="206">
          <cell r="B206" t="str">
            <v>T.06.02</v>
          </cell>
          <cell r="C206" t="str">
            <v>Sr. Principal Computer Sci</v>
          </cell>
          <cell r="D206" t="str">
            <v>CM</v>
          </cell>
          <cell r="E206">
            <v>51.269999999999996</v>
          </cell>
          <cell r="F206">
            <v>51.269999999999996</v>
          </cell>
          <cell r="G206">
            <v>59.017452083199998</v>
          </cell>
          <cell r="H206">
            <v>0</v>
          </cell>
          <cell r="I206">
            <v>59.017452083199998</v>
          </cell>
          <cell r="J206">
            <v>49.528921224523522</v>
          </cell>
          <cell r="K206">
            <v>8.5751634913101569</v>
          </cell>
          <cell r="L206">
            <v>0.27856237383270399</v>
          </cell>
          <cell r="M206">
            <v>2.0623810928467469E-2</v>
          </cell>
          <cell r="N206">
            <v>117.42072298379483</v>
          </cell>
          <cell r="O206">
            <v>11.712153679903366</v>
          </cell>
          <cell r="P206">
            <v>129.1328766636982</v>
          </cell>
        </row>
        <row r="207">
          <cell r="B207" t="str">
            <v>T.06.03</v>
          </cell>
          <cell r="C207" t="str">
            <v>Sr. Principal Computer Sci</v>
          </cell>
          <cell r="D207" t="str">
            <v>Mgmt Analyst</v>
          </cell>
          <cell r="E207">
            <v>51.269999999999996</v>
          </cell>
          <cell r="F207">
            <v>51.269999999999996</v>
          </cell>
          <cell r="G207">
            <v>59.017452083199998</v>
          </cell>
          <cell r="H207">
            <v>0</v>
          </cell>
          <cell r="I207">
            <v>59.017452083199998</v>
          </cell>
          <cell r="J207">
            <v>49.528921224523522</v>
          </cell>
          <cell r="K207">
            <v>8.5751634913101569</v>
          </cell>
          <cell r="L207">
            <v>0.27856237383270399</v>
          </cell>
          <cell r="M207">
            <v>2.0623810928467469E-2</v>
          </cell>
          <cell r="N207">
            <v>117.42072298379483</v>
          </cell>
          <cell r="O207">
            <v>11.712153679903366</v>
          </cell>
          <cell r="P207">
            <v>129.1328766636982</v>
          </cell>
        </row>
        <row r="208">
          <cell r="B208" t="str">
            <v>M.01.1</v>
          </cell>
          <cell r="C208" t="str">
            <v>Program Executive</v>
          </cell>
          <cell r="D208" t="str">
            <v>Program Manager</v>
          </cell>
          <cell r="E208">
            <v>75</v>
          </cell>
          <cell r="F208">
            <v>75</v>
          </cell>
          <cell r="G208">
            <v>86.333312000000006</v>
          </cell>
          <cell r="H208">
            <v>0</v>
          </cell>
          <cell r="I208">
            <v>86.333312000000006</v>
          </cell>
          <cell r="J208">
            <v>72.45307376320001</v>
          </cell>
          <cell r="K208">
            <v>12.544124475292803</v>
          </cell>
          <cell r="L208">
            <v>0.40749323264000004</v>
          </cell>
          <cell r="M208">
            <v>3.0169413295008007E-2</v>
          </cell>
          <cell r="N208">
            <v>171.76817288442783</v>
          </cell>
          <cell r="O208">
            <v>17.133051023849283</v>
          </cell>
          <cell r="P208">
            <v>188.9012239082771</v>
          </cell>
        </row>
        <row r="209">
          <cell r="B209" t="str">
            <v>M.02.1</v>
          </cell>
          <cell r="C209" t="str">
            <v>Sr. Manager</v>
          </cell>
          <cell r="D209" t="str">
            <v>F&amp;A/Program Control</v>
          </cell>
          <cell r="E209">
            <v>37.57</v>
          </cell>
          <cell r="F209">
            <v>37.57</v>
          </cell>
          <cell r="G209">
            <v>43.247233757866667</v>
          </cell>
          <cell r="H209">
            <v>0</v>
          </cell>
          <cell r="I209">
            <v>43.247233757866667</v>
          </cell>
          <cell r="J209">
            <v>36.294159750445651</v>
          </cell>
          <cell r="K209">
            <v>6.2837700871566735</v>
          </cell>
          <cell r="L209">
            <v>0.20412694333713069</v>
          </cell>
          <cell r="M209">
            <v>1.5112864766579342E-2</v>
          </cell>
          <cell r="N209">
            <v>86.044403403572701</v>
          </cell>
          <cell r="O209">
            <v>8.582516359546899</v>
          </cell>
          <cell r="P209">
            <v>94.626919763119602</v>
          </cell>
        </row>
        <row r="210">
          <cell r="B210" t="str">
            <v>M.02.2</v>
          </cell>
          <cell r="C210" t="str">
            <v>Sr. Manager</v>
          </cell>
          <cell r="D210" t="str">
            <v>Info Sys/Release Proj</v>
          </cell>
          <cell r="E210">
            <v>35.700000000000003</v>
          </cell>
          <cell r="F210">
            <v>35.700000000000003</v>
          </cell>
          <cell r="G210">
            <v>41.094656512000007</v>
          </cell>
          <cell r="H210">
            <v>0</v>
          </cell>
          <cell r="I210">
            <v>41.094656512000007</v>
          </cell>
          <cell r="J210">
            <v>34.487663111283204</v>
          </cell>
          <cell r="K210">
            <v>5.9710032502393737</v>
          </cell>
          <cell r="L210">
            <v>0.19396677873664003</v>
          </cell>
          <cell r="M210">
            <v>1.4360640728423812E-2</v>
          </cell>
          <cell r="N210">
            <v>81.761650292987653</v>
          </cell>
          <cell r="O210">
            <v>8.1553322873522589</v>
          </cell>
          <cell r="P210">
            <v>89.916982580339919</v>
          </cell>
        </row>
        <row r="211">
          <cell r="B211" t="str">
            <v>M.02.3</v>
          </cell>
          <cell r="C211" t="str">
            <v>Sr. Manager</v>
          </cell>
          <cell r="D211" t="str">
            <v>CM</v>
          </cell>
          <cell r="E211">
            <v>33.68</v>
          </cell>
          <cell r="F211">
            <v>33.68</v>
          </cell>
          <cell r="G211">
            <v>38.769412642133339</v>
          </cell>
          <cell r="H211">
            <v>0</v>
          </cell>
          <cell r="I211">
            <v>38.769412642133339</v>
          </cell>
          <cell r="J211">
            <v>32.536260324594352</v>
          </cell>
          <cell r="K211">
            <v>5.6331481643714874</v>
          </cell>
          <cell r="L211">
            <v>0.18299162767086938</v>
          </cell>
          <cell r="M211">
            <v>1.3548077863678261E-2</v>
          </cell>
          <cell r="N211">
            <v>77.135360836633723</v>
          </cell>
          <cell r="O211">
            <v>7.6938821131099182</v>
          </cell>
          <cell r="P211">
            <v>84.829242949743644</v>
          </cell>
        </row>
        <row r="212">
          <cell r="B212" t="str">
            <v>M.03.1</v>
          </cell>
          <cell r="C212" t="str">
            <v>Manager</v>
          </cell>
          <cell r="D212" t="str">
            <v>F&amp;A/Program Control</v>
          </cell>
          <cell r="E212">
            <v>31.299999999999997</v>
          </cell>
          <cell r="F212">
            <v>31.299999999999997</v>
          </cell>
          <cell r="G212">
            <v>36.029768874666665</v>
          </cell>
          <cell r="H212">
            <v>0</v>
          </cell>
          <cell r="I212">
            <v>36.029768874666665</v>
          </cell>
          <cell r="J212">
            <v>30.237082783842133</v>
          </cell>
          <cell r="K212">
            <v>5.2350812810221949</v>
          </cell>
          <cell r="L212">
            <v>0.17006050908842668</v>
          </cell>
          <cell r="M212">
            <v>1.2590701815116673E-2</v>
          </cell>
          <cell r="N212">
            <v>71.684584150434532</v>
          </cell>
          <cell r="O212">
            <v>7.150193293953099</v>
          </cell>
          <cell r="P212">
            <v>78.834777444387626</v>
          </cell>
        </row>
        <row r="213">
          <cell r="B213" t="str">
            <v>M.03.2</v>
          </cell>
          <cell r="C213" t="str">
            <v>Manager</v>
          </cell>
          <cell r="D213" t="str">
            <v>Info Sys/Release Proj</v>
          </cell>
          <cell r="E213">
            <v>32.22</v>
          </cell>
          <cell r="F213">
            <v>32.22</v>
          </cell>
          <cell r="G213">
            <v>37.088790835200001</v>
          </cell>
          <cell r="H213">
            <v>0</v>
          </cell>
          <cell r="I213">
            <v>37.088790835200001</v>
          </cell>
          <cell r="J213">
            <v>31.125840488670722</v>
          </cell>
          <cell r="K213">
            <v>5.3889558745857871</v>
          </cell>
          <cell r="L213">
            <v>0.17505909274214401</v>
          </cell>
          <cell r="M213">
            <v>1.2960779951535438E-2</v>
          </cell>
          <cell r="N213">
            <v>73.791607071150196</v>
          </cell>
          <cell r="O213">
            <v>7.3603587198456513</v>
          </cell>
          <cell r="P213">
            <v>81.151965790995845</v>
          </cell>
        </row>
        <row r="214">
          <cell r="B214" t="str">
            <v>M.03.3</v>
          </cell>
          <cell r="C214" t="str">
            <v>Manager</v>
          </cell>
          <cell r="D214" t="str">
            <v>CM</v>
          </cell>
          <cell r="E214">
            <v>33.92</v>
          </cell>
          <cell r="F214">
            <v>33.92</v>
          </cell>
          <cell r="G214">
            <v>39.045679240533339</v>
          </cell>
          <cell r="H214">
            <v>0</v>
          </cell>
          <cell r="I214">
            <v>39.045679240533339</v>
          </cell>
          <cell r="J214">
            <v>32.768110160636589</v>
          </cell>
          <cell r="K214">
            <v>5.6732893626924241</v>
          </cell>
          <cell r="L214">
            <v>0.18429560601531736</v>
          </cell>
          <cell r="M214">
            <v>1.3644619986222286E-2</v>
          </cell>
          <cell r="N214">
            <v>77.685018989863892</v>
          </cell>
          <cell r="O214">
            <v>7.748707876386236</v>
          </cell>
          <cell r="P214">
            <v>85.433726866250126</v>
          </cell>
        </row>
        <row r="215">
          <cell r="B215" t="str">
            <v>C.01.1</v>
          </cell>
          <cell r="C215" t="str">
            <v>Commercial Consultant</v>
          </cell>
          <cell r="D215" t="str">
            <v>Bus. Proc. Re-Engr.</v>
          </cell>
          <cell r="E215">
            <v>60</v>
          </cell>
          <cell r="F215">
            <v>60</v>
          </cell>
          <cell r="G215">
            <v>69.066649600000005</v>
          </cell>
          <cell r="H215">
            <v>0</v>
          </cell>
          <cell r="I215">
            <v>69.066649600000005</v>
          </cell>
          <cell r="J215">
            <v>57.962459010560003</v>
          </cell>
          <cell r="K215">
            <v>10.03529958023424</v>
          </cell>
          <cell r="L215">
            <v>0.32599458611200005</v>
          </cell>
          <cell r="M215">
            <v>2.4135530636006403E-2</v>
          </cell>
          <cell r="N215">
            <v>137.41453830754224</v>
          </cell>
          <cell r="O215">
            <v>13.706440819079425</v>
          </cell>
          <cell r="P215">
            <v>151.12097912662168</v>
          </cell>
        </row>
        <row r="216">
          <cell r="B216" t="str">
            <v>C.01.2</v>
          </cell>
          <cell r="C216" t="str">
            <v>Commercial Consultant</v>
          </cell>
          <cell r="D216" t="str">
            <v>Technical Mgmt</v>
          </cell>
          <cell r="E216">
            <v>60</v>
          </cell>
          <cell r="F216">
            <v>60</v>
          </cell>
          <cell r="G216">
            <v>69.066649600000005</v>
          </cell>
          <cell r="H216">
            <v>0</v>
          </cell>
          <cell r="I216">
            <v>69.066649600000005</v>
          </cell>
          <cell r="J216">
            <v>57.962459010560003</v>
          </cell>
          <cell r="K216">
            <v>10.03529958023424</v>
          </cell>
          <cell r="L216">
            <v>0.32599458611200005</v>
          </cell>
          <cell r="M216">
            <v>2.4135530636006403E-2</v>
          </cell>
          <cell r="N216">
            <v>137.41453830754224</v>
          </cell>
          <cell r="O216">
            <v>13.706440819079425</v>
          </cell>
          <cell r="P216">
            <v>151.12097912662168</v>
          </cell>
        </row>
        <row r="217">
          <cell r="B217" t="str">
            <v>C.02.1</v>
          </cell>
          <cell r="C217" t="str">
            <v>Sr. Commercial Consultant</v>
          </cell>
          <cell r="D217" t="str">
            <v>Bus. Proc. Re-Engr.</v>
          </cell>
          <cell r="E217">
            <v>100</v>
          </cell>
          <cell r="F217">
            <v>100</v>
          </cell>
          <cell r="G217">
            <v>115.11108266666668</v>
          </cell>
          <cell r="H217">
            <v>0</v>
          </cell>
          <cell r="I217">
            <v>115.11108266666668</v>
          </cell>
          <cell r="J217">
            <v>96.604098350933342</v>
          </cell>
          <cell r="K217">
            <v>16.7254993003904</v>
          </cell>
          <cell r="L217">
            <v>0.54332431018666671</v>
          </cell>
          <cell r="M217">
            <v>4.0225884393344E-2</v>
          </cell>
          <cell r="N217">
            <v>229.02423051257043</v>
          </cell>
          <cell r="O217">
            <v>22.84406803179904</v>
          </cell>
          <cell r="P217">
            <v>251.86829854436945</v>
          </cell>
        </row>
        <row r="218">
          <cell r="B218" t="str">
            <v>C.02.2</v>
          </cell>
          <cell r="C218" t="str">
            <v>Sr. Commercial Consultant</v>
          </cell>
          <cell r="D218" t="str">
            <v>Technical Mgmt</v>
          </cell>
          <cell r="E218">
            <v>100</v>
          </cell>
          <cell r="F218">
            <v>100</v>
          </cell>
          <cell r="G218">
            <v>115.11108266666668</v>
          </cell>
          <cell r="H218">
            <v>0</v>
          </cell>
          <cell r="I218">
            <v>115.11108266666668</v>
          </cell>
          <cell r="J218">
            <v>96.604098350933342</v>
          </cell>
          <cell r="K218">
            <v>16.7254993003904</v>
          </cell>
          <cell r="L218">
            <v>0.54332431018666671</v>
          </cell>
          <cell r="M218">
            <v>4.0225884393344E-2</v>
          </cell>
          <cell r="N218">
            <v>229.02423051257043</v>
          </cell>
          <cell r="O218">
            <v>22.84406803179904</v>
          </cell>
          <cell r="P218">
            <v>251.86829854436945</v>
          </cell>
        </row>
        <row r="219">
          <cell r="B219" t="str">
            <v>P.01.1</v>
          </cell>
          <cell r="C219" t="str">
            <v>Program Control Spec</v>
          </cell>
          <cell r="D219" t="str">
            <v>Proj Support</v>
          </cell>
          <cell r="E219">
            <v>15.77</v>
          </cell>
          <cell r="F219">
            <v>15.77</v>
          </cell>
          <cell r="G219">
            <v>18.153017736533336</v>
          </cell>
          <cell r="H219">
            <v>0</v>
          </cell>
          <cell r="I219">
            <v>18.153017736533336</v>
          </cell>
          <cell r="J219">
            <v>15.234466309942189</v>
          </cell>
          <cell r="K219">
            <v>2.6376112396715663</v>
          </cell>
          <cell r="L219">
            <v>8.5682243716437345E-2</v>
          </cell>
          <cell r="M219">
            <v>6.3436219688303491E-3</v>
          </cell>
          <cell r="N219">
            <v>36.11712115183235</v>
          </cell>
          <cell r="O219">
            <v>3.6025095286147089</v>
          </cell>
          <cell r="P219">
            <v>39.719630680447061</v>
          </cell>
        </row>
        <row r="220">
          <cell r="B220" t="str">
            <v>P.02.1</v>
          </cell>
          <cell r="C220" t="str">
            <v>Sr. Program Control</v>
          </cell>
          <cell r="D220" t="str">
            <v>Proj Support</v>
          </cell>
          <cell r="E220">
            <v>22.37</v>
          </cell>
          <cell r="F220">
            <v>22.37</v>
          </cell>
          <cell r="G220">
            <v>25.750349192533335</v>
          </cell>
          <cell r="H220">
            <v>0</v>
          </cell>
          <cell r="I220">
            <v>25.750349192533335</v>
          </cell>
          <cell r="J220">
            <v>21.610336801103788</v>
          </cell>
          <cell r="K220">
            <v>3.7414941934973323</v>
          </cell>
          <cell r="L220">
            <v>0.12154164818875735</v>
          </cell>
          <cell r="M220">
            <v>8.9985303387910536E-3</v>
          </cell>
          <cell r="N220">
            <v>51.232720365662004</v>
          </cell>
          <cell r="O220">
            <v>5.1102180187134456</v>
          </cell>
          <cell r="P220">
            <v>56.342938384375451</v>
          </cell>
        </row>
        <row r="221">
          <cell r="B221" t="str">
            <v>P.03.1</v>
          </cell>
          <cell r="C221" t="str">
            <v>Procurement Specialist</v>
          </cell>
          <cell r="D221" t="str">
            <v>Proj Support</v>
          </cell>
          <cell r="E221">
            <v>24.240000000000002</v>
          </cell>
          <cell r="F221">
            <v>24.240000000000002</v>
          </cell>
          <cell r="G221">
            <v>27.902926438400005</v>
          </cell>
          <cell r="H221">
            <v>0</v>
          </cell>
          <cell r="I221">
            <v>27.902926438400005</v>
          </cell>
          <cell r="J221">
            <v>23.416833440266245</v>
          </cell>
          <cell r="K221">
            <v>4.0542610304146338</v>
          </cell>
          <cell r="L221">
            <v>0.13170181278924803</v>
          </cell>
          <cell r="M221">
            <v>9.7507543769465872E-3</v>
          </cell>
          <cell r="N221">
            <v>55.515473476247074</v>
          </cell>
          <cell r="O221">
            <v>5.5374020909080883</v>
          </cell>
          <cell r="P221">
            <v>61.052875567155162</v>
          </cell>
        </row>
        <row r="222">
          <cell r="B222" t="str">
            <v>P.04.1</v>
          </cell>
          <cell r="C222" t="str">
            <v>Sr. Procurement Specialist</v>
          </cell>
          <cell r="D222" t="str">
            <v>Proj Support</v>
          </cell>
          <cell r="E222">
            <v>28.84</v>
          </cell>
          <cell r="F222">
            <v>28.84</v>
          </cell>
          <cell r="G222">
            <v>33.198036241066667</v>
          </cell>
          <cell r="H222">
            <v>0</v>
          </cell>
          <cell r="I222">
            <v>33.198036241066667</v>
          </cell>
          <cell r="J222">
            <v>27.860621964409173</v>
          </cell>
          <cell r="K222">
            <v>4.8236339982325909</v>
          </cell>
          <cell r="L222">
            <v>0.15669473105783469</v>
          </cell>
          <cell r="M222">
            <v>1.160114505904041E-2</v>
          </cell>
          <cell r="N222">
            <v>66.050588079825317</v>
          </cell>
          <cell r="O222">
            <v>6.5882292203708435</v>
          </cell>
          <cell r="P222">
            <v>72.638817300196166</v>
          </cell>
        </row>
        <row r="223">
          <cell r="B223" t="str">
            <v>P.05.1</v>
          </cell>
          <cell r="C223" t="str">
            <v>Administrative/Clerical</v>
          </cell>
          <cell r="D223" t="str">
            <v>Proj Support</v>
          </cell>
          <cell r="E223">
            <v>12.37</v>
          </cell>
          <cell r="F223">
            <v>12.37</v>
          </cell>
          <cell r="G223">
            <v>14.239240925866667</v>
          </cell>
          <cell r="H223">
            <v>0</v>
          </cell>
          <cell r="I223">
            <v>14.239240925866667</v>
          </cell>
          <cell r="J223">
            <v>11.949926966010453</v>
          </cell>
          <cell r="K223">
            <v>2.0689442634582926</v>
          </cell>
          <cell r="L223">
            <v>6.7209217170090679E-2</v>
          </cell>
          <cell r="M223">
            <v>4.9759418994566526E-3</v>
          </cell>
          <cell r="N223">
            <v>28.330297314404959</v>
          </cell>
          <cell r="O223">
            <v>2.8258112155335411</v>
          </cell>
          <cell r="P223">
            <v>31.1561085299385</v>
          </cell>
        </row>
        <row r="224">
          <cell r="B224" t="str">
            <v>P.06.1</v>
          </cell>
          <cell r="C224" t="str">
            <v>Publications Specialist</v>
          </cell>
          <cell r="D224" t="str">
            <v>Proj Support</v>
          </cell>
          <cell r="E224">
            <v>12.26</v>
          </cell>
          <cell r="F224">
            <v>12.26</v>
          </cell>
          <cell r="G224">
            <v>14.112618734933335</v>
          </cell>
          <cell r="H224">
            <v>0</v>
          </cell>
          <cell r="I224">
            <v>14.112618734933335</v>
          </cell>
          <cell r="J224">
            <v>11.843662457824427</v>
          </cell>
          <cell r="K224">
            <v>2.0505462142278632</v>
          </cell>
          <cell r="L224">
            <v>6.6611560428885344E-2</v>
          </cell>
          <cell r="M224">
            <v>4.9316934266239757E-3</v>
          </cell>
          <cell r="N224">
            <v>28.078370660841138</v>
          </cell>
          <cell r="O224">
            <v>2.800682740698563</v>
          </cell>
          <cell r="P224">
            <v>30.8790534015397</v>
          </cell>
        </row>
        <row r="225">
          <cell r="B225" t="str">
            <v>P.07.1</v>
          </cell>
          <cell r="C225" t="str">
            <v>Facilities/Security Specialist</v>
          </cell>
          <cell r="D225" t="str">
            <v>Proj Support</v>
          </cell>
          <cell r="E225">
            <v>11.92</v>
          </cell>
          <cell r="F225">
            <v>11.92</v>
          </cell>
          <cell r="G225">
            <v>13.721241053866668</v>
          </cell>
          <cell r="H225">
            <v>0</v>
          </cell>
          <cell r="I225">
            <v>13.721241053866668</v>
          </cell>
          <cell r="J225">
            <v>11.515208523431255</v>
          </cell>
          <cell r="K225">
            <v>1.9936795166065362</v>
          </cell>
          <cell r="L225">
            <v>6.4764257774250683E-2</v>
          </cell>
          <cell r="M225">
            <v>4.794925419686606E-3</v>
          </cell>
          <cell r="N225">
            <v>27.299688277098401</v>
          </cell>
          <cell r="O225">
            <v>2.7230129093904463</v>
          </cell>
          <cell r="P225">
            <v>30.022701186488845</v>
          </cell>
        </row>
        <row r="226">
          <cell r="B226" t="str">
            <v>P.08.1</v>
          </cell>
          <cell r="C226" t="str">
            <v>Systems Admininstrator</v>
          </cell>
          <cell r="D226" t="str">
            <v>Proj Support</v>
          </cell>
          <cell r="E226">
            <v>18.579999999999998</v>
          </cell>
          <cell r="F226">
            <v>18.579999999999998</v>
          </cell>
          <cell r="G226">
            <v>21.387639159466666</v>
          </cell>
          <cell r="H226">
            <v>0</v>
          </cell>
          <cell r="I226">
            <v>21.387639159466666</v>
          </cell>
          <cell r="J226">
            <v>17.949041473603412</v>
          </cell>
          <cell r="K226">
            <v>3.1075977700125357</v>
          </cell>
          <cell r="L226">
            <v>0.10094965683268267</v>
          </cell>
          <cell r="M226">
            <v>7.4739693202833142E-3</v>
          </cell>
          <cell r="N226">
            <v>42.552702029235569</v>
          </cell>
          <cell r="O226">
            <v>4.2444278403082611</v>
          </cell>
          <cell r="P226">
            <v>46.797129869543831</v>
          </cell>
        </row>
        <row r="233">
          <cell r="E233" t="str">
            <v>CSC FY-98</v>
          </cell>
          <cell r="F233" t="str">
            <v>Base Bump</v>
          </cell>
          <cell r="G233" t="str">
            <v>Esc. Appld</v>
          </cell>
          <cell r="H233" t="str">
            <v>PMO $</v>
          </cell>
          <cell r="I233" t="str">
            <v>Adj Base</v>
          </cell>
          <cell r="J233" t="str">
            <v>Overhead</v>
          </cell>
          <cell r="K233" t="str">
            <v>G&amp;A</v>
          </cell>
          <cell r="L233" t="str">
            <v>DL COM</v>
          </cell>
          <cell r="M233" t="str">
            <v>G&amp;A COM</v>
          </cell>
          <cell r="N233" t="str">
            <v>Total</v>
          </cell>
          <cell r="O233" t="str">
            <v>Fee %</v>
          </cell>
          <cell r="P233" t="str">
            <v>Sell Rate</v>
          </cell>
        </row>
        <row r="234">
          <cell r="B234" t="str">
            <v>Ref#</v>
          </cell>
          <cell r="C234" t="str">
            <v>RFP T&amp;M Labor Category</v>
          </cell>
          <cell r="D234" t="str">
            <v>Spec Func Areas</v>
          </cell>
          <cell r="E234" t="str">
            <v>Base Rate</v>
          </cell>
          <cell r="F234">
            <v>0</v>
          </cell>
          <cell r="G234">
            <v>1.1971552597333337</v>
          </cell>
          <cell r="H234">
            <v>0</v>
          </cell>
          <cell r="I234" t="str">
            <v>Rate</v>
          </cell>
          <cell r="J234">
            <v>0.84512500000000002</v>
          </cell>
          <cell r="K234">
            <v>7.9000000000000001E-2</v>
          </cell>
          <cell r="L234">
            <v>4.7200000000000002E-3</v>
          </cell>
          <cell r="M234">
            <v>1.9000000000000001E-4</v>
          </cell>
          <cell r="N234" t="str">
            <v>Cost</v>
          </cell>
          <cell r="O234">
            <v>0.1</v>
          </cell>
          <cell r="P234">
            <v>2002</v>
          </cell>
        </row>
        <row r="235">
          <cell r="B235" t="str">
            <v>E.01.01</v>
          </cell>
          <cell r="C235" t="str">
            <v>Infrastructure Specialist, Jr</v>
          </cell>
          <cell r="D235" t="str">
            <v>DBM, SW</v>
          </cell>
          <cell r="E235">
            <v>20.240000000000002</v>
          </cell>
          <cell r="F235">
            <v>20.240000000000002</v>
          </cell>
          <cell r="G235">
            <v>24.230422457002675</v>
          </cell>
          <cell r="H235">
            <v>0</v>
          </cell>
          <cell r="I235">
            <v>24.230422457002675</v>
          </cell>
          <cell r="J235">
            <v>20.477735778974385</v>
          </cell>
          <cell r="K235">
            <v>3.5319445006421879</v>
          </cell>
          <cell r="L235">
            <v>0.11436759399705262</v>
          </cell>
          <cell r="M235">
            <v>8.4945500648356421E-3</v>
          </cell>
          <cell r="N235">
            <v>48.36296488068114</v>
          </cell>
          <cell r="O235">
            <v>4.8240102736619255</v>
          </cell>
          <cell r="P235">
            <v>53.186975154343067</v>
          </cell>
        </row>
        <row r="236">
          <cell r="B236" t="str">
            <v>E.01.02</v>
          </cell>
          <cell r="C236" t="str">
            <v>Infrastructure Specialist, Jr</v>
          </cell>
          <cell r="D236" t="str">
            <v>Systems</v>
          </cell>
          <cell r="E236">
            <v>19.490000000000002</v>
          </cell>
          <cell r="F236">
            <v>19.490000000000002</v>
          </cell>
          <cell r="G236">
            <v>23.332556012202676</v>
          </cell>
          <cell r="H236">
            <v>0</v>
          </cell>
          <cell r="I236">
            <v>23.332556012202676</v>
          </cell>
          <cell r="J236">
            <v>19.718926399812787</v>
          </cell>
          <cell r="K236">
            <v>3.4010671105492212</v>
          </cell>
          <cell r="L236">
            <v>0.11012966437759664</v>
          </cell>
          <cell r="M236">
            <v>8.1797816582829374E-3</v>
          </cell>
          <cell r="N236">
            <v>46.570858968600561</v>
          </cell>
          <cell r="O236">
            <v>4.6452549522564679</v>
          </cell>
          <cell r="P236">
            <v>51.216113920857026</v>
          </cell>
        </row>
        <row r="237">
          <cell r="B237" t="str">
            <v>E.01.03</v>
          </cell>
          <cell r="C237" t="str">
            <v>Infrastructure Specialist, Jr</v>
          </cell>
          <cell r="D237" t="str">
            <v>Network</v>
          </cell>
          <cell r="E237">
            <v>21.060000000000002</v>
          </cell>
          <cell r="F237">
            <v>21.060000000000002</v>
          </cell>
          <cell r="G237">
            <v>25.212089769984011</v>
          </cell>
          <cell r="H237">
            <v>0</v>
          </cell>
          <cell r="I237">
            <v>25.212089769984011</v>
          </cell>
          <cell r="J237">
            <v>21.307367366857736</v>
          </cell>
          <cell r="K237">
            <v>3.6750371138104985</v>
          </cell>
          <cell r="L237">
            <v>0.11900106371432453</v>
          </cell>
          <cell r="M237">
            <v>8.8386968559999324E-3</v>
          </cell>
          <cell r="N237">
            <v>50.322334011222573</v>
          </cell>
          <cell r="O237">
            <v>5.0194494250652255</v>
          </cell>
          <cell r="P237">
            <v>55.341783436287798</v>
          </cell>
        </row>
        <row r="238">
          <cell r="B238" t="str">
            <v>E.02.01</v>
          </cell>
          <cell r="C238" t="str">
            <v>Infrastructure Specialist</v>
          </cell>
          <cell r="D238" t="str">
            <v>DBM, SW</v>
          </cell>
          <cell r="E238">
            <v>24.51</v>
          </cell>
          <cell r="F238">
            <v>24.51</v>
          </cell>
          <cell r="G238">
            <v>29.342275416064012</v>
          </cell>
          <cell r="H238">
            <v>0</v>
          </cell>
          <cell r="I238">
            <v>29.342275416064012</v>
          </cell>
          <cell r="J238">
            <v>24.7978905110011</v>
          </cell>
          <cell r="K238">
            <v>4.2770731082381443</v>
          </cell>
          <cell r="L238">
            <v>0.13849553996382213</v>
          </cell>
          <cell r="M238">
            <v>1.0286631526142372E-2</v>
          </cell>
          <cell r="N238">
            <v>58.566021206793216</v>
          </cell>
          <cell r="O238">
            <v>5.8417239035303261</v>
          </cell>
          <cell r="P238">
            <v>64.407745110323546</v>
          </cell>
        </row>
        <row r="239">
          <cell r="B239" t="str">
            <v>E.02.02</v>
          </cell>
          <cell r="C239" t="str">
            <v>Infrastructure Specialist</v>
          </cell>
          <cell r="D239" t="str">
            <v>Systems</v>
          </cell>
          <cell r="E239">
            <v>25.76</v>
          </cell>
          <cell r="F239">
            <v>25.76</v>
          </cell>
          <cell r="G239">
            <v>30.838719490730679</v>
          </cell>
          <cell r="H239">
            <v>0</v>
          </cell>
          <cell r="I239">
            <v>30.838719490730679</v>
          </cell>
          <cell r="J239">
            <v>26.062572809603765</v>
          </cell>
          <cell r="K239">
            <v>4.495202091726421</v>
          </cell>
          <cell r="L239">
            <v>0.14555875599624882</v>
          </cell>
          <cell r="M239">
            <v>1.0811245537063545E-2</v>
          </cell>
          <cell r="N239">
            <v>61.552864393594177</v>
          </cell>
          <cell r="O239">
            <v>6.139649439206087</v>
          </cell>
          <cell r="P239">
            <v>67.692513832800259</v>
          </cell>
        </row>
        <row r="240">
          <cell r="B240" t="str">
            <v>E.02.03</v>
          </cell>
          <cell r="C240" t="str">
            <v>Infrastructure Specialist</v>
          </cell>
          <cell r="D240" t="str">
            <v>Network</v>
          </cell>
          <cell r="E240">
            <v>24.37</v>
          </cell>
          <cell r="F240">
            <v>24.37</v>
          </cell>
          <cell r="G240">
            <v>29.174673679701343</v>
          </cell>
          <cell r="H240">
            <v>0</v>
          </cell>
          <cell r="I240">
            <v>29.174673679701343</v>
          </cell>
          <cell r="J240">
            <v>24.656246093557598</v>
          </cell>
          <cell r="K240">
            <v>4.2526426620874567</v>
          </cell>
          <cell r="L240">
            <v>0.13770445976819035</v>
          </cell>
          <cell r="M240">
            <v>1.0227874756919199E-2</v>
          </cell>
          <cell r="N240">
            <v>58.231494769871503</v>
          </cell>
          <cell r="O240">
            <v>5.8083562435346394</v>
          </cell>
          <cell r="P240">
            <v>64.03985101340615</v>
          </cell>
        </row>
        <row r="241">
          <cell r="B241" t="str">
            <v>E.03.01</v>
          </cell>
          <cell r="C241" t="str">
            <v>Sr. Principal Engineer</v>
          </cell>
          <cell r="D241" t="str">
            <v>DBM, SW</v>
          </cell>
          <cell r="E241">
            <v>25.39</v>
          </cell>
          <cell r="F241">
            <v>25.39</v>
          </cell>
          <cell r="G241">
            <v>30.395772044629343</v>
          </cell>
          <cell r="H241">
            <v>0</v>
          </cell>
          <cell r="I241">
            <v>30.395772044629343</v>
          </cell>
          <cell r="J241">
            <v>25.688226849217372</v>
          </cell>
          <cell r="K241">
            <v>4.4306359126138899</v>
          </cell>
          <cell r="L241">
            <v>0.1434680440506505</v>
          </cell>
          <cell r="M241">
            <v>1.0655959789830876E-2</v>
          </cell>
          <cell r="N241">
            <v>60.668758810301078</v>
          </cell>
          <cell r="O241">
            <v>6.0514634806460599</v>
          </cell>
          <cell r="P241">
            <v>66.720222290947135</v>
          </cell>
        </row>
        <row r="242">
          <cell r="B242" t="str">
            <v>E.03.02</v>
          </cell>
          <cell r="C242" t="str">
            <v>Sr. Principal Engineer</v>
          </cell>
          <cell r="D242" t="str">
            <v>Systems</v>
          </cell>
          <cell r="E242">
            <v>29.240000000000002</v>
          </cell>
          <cell r="F242">
            <v>29.240000000000002</v>
          </cell>
          <cell r="G242">
            <v>35.004819794602682</v>
          </cell>
          <cell r="H242">
            <v>0</v>
          </cell>
          <cell r="I242">
            <v>35.004819794602682</v>
          </cell>
          <cell r="J242">
            <v>29.58344832891359</v>
          </cell>
          <cell r="K242">
            <v>5.1024731817577855</v>
          </cell>
          <cell r="L242">
            <v>0.16522274943052467</v>
          </cell>
          <cell r="M242">
            <v>1.2271770943468093E-2</v>
          </cell>
          <cell r="N242">
            <v>69.868235825648057</v>
          </cell>
          <cell r="O242">
            <v>6.9690741305274067</v>
          </cell>
          <cell r="P242">
            <v>76.83730995617546</v>
          </cell>
        </row>
        <row r="243">
          <cell r="B243" t="str">
            <v>E.03.03</v>
          </cell>
          <cell r="C243" t="str">
            <v>Sr. Principal Engineer</v>
          </cell>
          <cell r="D243" t="str">
            <v>Network</v>
          </cell>
          <cell r="E243">
            <v>27.08</v>
          </cell>
          <cell r="F243">
            <v>27.08</v>
          </cell>
          <cell r="G243">
            <v>32.418964433578672</v>
          </cell>
          <cell r="H243">
            <v>0</v>
          </cell>
          <cell r="I243">
            <v>32.418964433578672</v>
          </cell>
          <cell r="J243">
            <v>27.398077316928177</v>
          </cell>
          <cell r="K243">
            <v>4.7255462982900411</v>
          </cell>
          <cell r="L243">
            <v>0.15301751212649134</v>
          </cell>
          <cell r="M243">
            <v>1.1365237932596301E-2</v>
          </cell>
          <cell r="N243">
            <v>64.706970798855977</v>
          </cell>
          <cell r="O243">
            <v>6.4542588048796894</v>
          </cell>
          <cell r="P243">
            <v>71.161229603735663</v>
          </cell>
        </row>
        <row r="244">
          <cell r="B244" t="str">
            <v>E.04.01</v>
          </cell>
          <cell r="C244" t="str">
            <v>Sr. Consulting Engineer</v>
          </cell>
          <cell r="D244" t="str">
            <v>DBM, SW</v>
          </cell>
          <cell r="E244">
            <v>51.88</v>
          </cell>
          <cell r="F244">
            <v>51.88</v>
          </cell>
          <cell r="G244">
            <v>62.108414874965355</v>
          </cell>
          <cell r="H244">
            <v>0</v>
          </cell>
          <cell r="I244">
            <v>62.108414874965355</v>
          </cell>
          <cell r="J244">
            <v>52.489374121205095</v>
          </cell>
          <cell r="K244">
            <v>9.0532253306974653</v>
          </cell>
          <cell r="L244">
            <v>0.29315171820983649</v>
          </cell>
          <cell r="M244">
            <v>2.1773579909272388E-2</v>
          </cell>
          <cell r="N244">
            <v>123.96593962498703</v>
          </cell>
          <cell r="O244">
            <v>12.365101432686792</v>
          </cell>
          <cell r="P244">
            <v>136.33104105767381</v>
          </cell>
        </row>
        <row r="245">
          <cell r="B245" t="str">
            <v>E.04.02</v>
          </cell>
          <cell r="C245" t="str">
            <v>Sr. Consulting Engineer</v>
          </cell>
          <cell r="D245" t="str">
            <v>Systems</v>
          </cell>
          <cell r="E245">
            <v>41.24</v>
          </cell>
          <cell r="F245">
            <v>41.24</v>
          </cell>
          <cell r="G245">
            <v>49.370682911402682</v>
          </cell>
          <cell r="H245">
            <v>0</v>
          </cell>
          <cell r="I245">
            <v>49.370682911402682</v>
          </cell>
          <cell r="J245">
            <v>41.724398395499193</v>
          </cell>
          <cell r="K245">
            <v>7.1965114232452478</v>
          </cell>
          <cell r="L245">
            <v>0.23302962334182067</v>
          </cell>
          <cell r="M245">
            <v>1.7308065448311358E-2</v>
          </cell>
          <cell r="N245">
            <v>98.541930418937255</v>
          </cell>
          <cell r="O245">
            <v>9.8291592730147137</v>
          </cell>
          <cell r="P245">
            <v>108.37108969195197</v>
          </cell>
        </row>
        <row r="246">
          <cell r="B246" t="str">
            <v>E.04.03</v>
          </cell>
          <cell r="C246" t="str">
            <v>Sr. Consulting Engineer</v>
          </cell>
          <cell r="D246" t="str">
            <v>Network</v>
          </cell>
          <cell r="E246">
            <v>51.88</v>
          </cell>
          <cell r="F246">
            <v>51.88</v>
          </cell>
          <cell r="G246">
            <v>62.108414874965355</v>
          </cell>
          <cell r="H246">
            <v>0</v>
          </cell>
          <cell r="I246">
            <v>62.108414874965355</v>
          </cell>
          <cell r="J246">
            <v>52.489374121205095</v>
          </cell>
          <cell r="K246">
            <v>9.0532253306974653</v>
          </cell>
          <cell r="L246">
            <v>0.29315171820983649</v>
          </cell>
          <cell r="M246">
            <v>2.1773579909272388E-2</v>
          </cell>
          <cell r="N246">
            <v>123.96593962498703</v>
          </cell>
          <cell r="O246">
            <v>12.365101432686792</v>
          </cell>
          <cell r="P246">
            <v>136.33104105767381</v>
          </cell>
        </row>
        <row r="247">
          <cell r="B247" t="str">
            <v>T.01.01</v>
          </cell>
          <cell r="C247" t="str">
            <v>Programming Specialist,Jr</v>
          </cell>
          <cell r="D247" t="str">
            <v>P/A, SW Design, DBM</v>
          </cell>
          <cell r="E247">
            <v>14.700000000000001</v>
          </cell>
          <cell r="F247">
            <v>14.700000000000001</v>
          </cell>
          <cell r="G247">
            <v>17.598182318080006</v>
          </cell>
          <cell r="H247">
            <v>0</v>
          </cell>
          <cell r="I247">
            <v>17.598182318080006</v>
          </cell>
          <cell r="J247">
            <v>14.872663831567365</v>
          </cell>
          <cell r="K247">
            <v>2.5651968458221424</v>
          </cell>
          <cell r="L247">
            <v>8.306342054133764E-2</v>
          </cell>
          <cell r="M247">
            <v>6.1694607684330011E-3</v>
          </cell>
          <cell r="N247">
            <v>35.125275876779284</v>
          </cell>
          <cell r="O247">
            <v>3.5036042995469519</v>
          </cell>
          <cell r="P247">
            <v>38.628880176326234</v>
          </cell>
        </row>
        <row r="248">
          <cell r="B248" t="str">
            <v>T.01.02</v>
          </cell>
          <cell r="C248" t="str">
            <v>Programming Specialist,Jr</v>
          </cell>
          <cell r="D248" t="str">
            <v>CM</v>
          </cell>
          <cell r="E248">
            <v>15.23</v>
          </cell>
          <cell r="F248">
            <v>15.23</v>
          </cell>
          <cell r="G248">
            <v>18.232674605738673</v>
          </cell>
          <cell r="H248">
            <v>0</v>
          </cell>
          <cell r="I248">
            <v>18.232674605738673</v>
          </cell>
          <cell r="J248">
            <v>15.408889126174897</v>
          </cell>
          <cell r="K248">
            <v>2.6576835348211723</v>
          </cell>
          <cell r="L248">
            <v>8.6058224139086537E-2</v>
          </cell>
          <cell r="M248">
            <v>6.391897109063579E-3</v>
          </cell>
          <cell r="N248">
            <v>36.391697387982894</v>
          </cell>
          <cell r="O248">
            <v>3.6299247266734747</v>
          </cell>
          <cell r="P248">
            <v>40.021622114656367</v>
          </cell>
        </row>
        <row r="249">
          <cell r="B249" t="str">
            <v>T.01.03</v>
          </cell>
          <cell r="C249" t="str">
            <v>Programming Specialist,Jr</v>
          </cell>
          <cell r="D249" t="str">
            <v>Mgmt Analyst</v>
          </cell>
          <cell r="E249">
            <v>15.649999999999999</v>
          </cell>
          <cell r="F249">
            <v>15.649999999999999</v>
          </cell>
          <cell r="G249">
            <v>18.735479814826672</v>
          </cell>
          <cell r="H249">
            <v>0</v>
          </cell>
          <cell r="I249">
            <v>18.735479814826672</v>
          </cell>
          <cell r="J249">
            <v>15.833822378505392</v>
          </cell>
          <cell r="K249">
            <v>2.7309748732732331</v>
          </cell>
          <cell r="L249">
            <v>8.8431464725981901E-2</v>
          </cell>
          <cell r="M249">
            <v>6.5681674167330922E-3</v>
          </cell>
          <cell r="N249">
            <v>37.395276698748006</v>
          </cell>
          <cell r="O249">
            <v>3.7300277066605299</v>
          </cell>
          <cell r="P249">
            <v>41.125304405408535</v>
          </cell>
        </row>
        <row r="250">
          <cell r="B250" t="str">
            <v>T.02.01</v>
          </cell>
          <cell r="C250" t="str">
            <v>Programming Specialist</v>
          </cell>
          <cell r="D250" t="str">
            <v>P/A, SW Design, DBM</v>
          </cell>
          <cell r="E250">
            <v>19.84</v>
          </cell>
          <cell r="F250">
            <v>19.84</v>
          </cell>
          <cell r="G250">
            <v>23.75156035310934</v>
          </cell>
          <cell r="H250">
            <v>0</v>
          </cell>
          <cell r="I250">
            <v>23.75156035310934</v>
          </cell>
          <cell r="J250">
            <v>20.07303744342153</v>
          </cell>
          <cell r="K250">
            <v>3.4621432259259386</v>
          </cell>
          <cell r="L250">
            <v>0.11210736486667609</v>
          </cell>
          <cell r="M250">
            <v>8.3266735813408658E-3</v>
          </cell>
          <cell r="N250">
            <v>47.407175060904827</v>
          </cell>
          <cell r="O250">
            <v>4.7286741022456811</v>
          </cell>
          <cell r="P250">
            <v>52.13584916315051</v>
          </cell>
        </row>
        <row r="251">
          <cell r="B251" t="str">
            <v>T.02.02</v>
          </cell>
          <cell r="C251" t="str">
            <v>Programming Specialist</v>
          </cell>
          <cell r="D251" t="str">
            <v>CM</v>
          </cell>
          <cell r="E251">
            <v>22.57</v>
          </cell>
          <cell r="F251">
            <v>22.57</v>
          </cell>
          <cell r="G251">
            <v>27.019794212181342</v>
          </cell>
          <cell r="H251">
            <v>0</v>
          </cell>
          <cell r="I251">
            <v>27.019794212181342</v>
          </cell>
          <cell r="J251">
            <v>22.835103583569758</v>
          </cell>
          <cell r="K251">
            <v>3.9385369258643368</v>
          </cell>
          <cell r="L251">
            <v>0.12753342868149595</v>
          </cell>
          <cell r="M251">
            <v>9.472430581192709E-3</v>
          </cell>
          <cell r="N251">
            <v>53.93044058087812</v>
          </cell>
          <cell r="O251">
            <v>5.3793434721615441</v>
          </cell>
          <cell r="P251">
            <v>59.309784053039664</v>
          </cell>
        </row>
        <row r="252">
          <cell r="B252" t="str">
            <v>T.02.03</v>
          </cell>
          <cell r="C252" t="str">
            <v>Programming Specialist</v>
          </cell>
          <cell r="D252" t="str">
            <v>Mgmt Analyst</v>
          </cell>
          <cell r="E252">
            <v>20.34</v>
          </cell>
          <cell r="F252">
            <v>20.34</v>
          </cell>
          <cell r="G252">
            <v>24.350137982976008</v>
          </cell>
          <cell r="H252">
            <v>0</v>
          </cell>
          <cell r="I252">
            <v>24.350137982976008</v>
          </cell>
          <cell r="J252">
            <v>20.578910362862601</v>
          </cell>
          <cell r="K252">
            <v>3.5493948193212503</v>
          </cell>
          <cell r="L252">
            <v>0.11493265127964676</v>
          </cell>
          <cell r="M252">
            <v>8.5365191857093362E-3</v>
          </cell>
          <cell r="N252">
            <v>48.601912335625215</v>
          </cell>
          <cell r="O252">
            <v>4.8478443165159861</v>
          </cell>
          <cell r="P252">
            <v>53.449756652141204</v>
          </cell>
        </row>
        <row r="253">
          <cell r="B253" t="str">
            <v>T.03.01</v>
          </cell>
          <cell r="C253" t="str">
            <v>Applications Specialist, Jr</v>
          </cell>
          <cell r="D253" t="str">
            <v>P/A, SW Design, DBM</v>
          </cell>
          <cell r="E253">
            <v>24.03</v>
          </cell>
          <cell r="F253">
            <v>24.03</v>
          </cell>
          <cell r="G253">
            <v>28.767640891392009</v>
          </cell>
          <cell r="H253">
            <v>0</v>
          </cell>
          <cell r="I253">
            <v>28.767640891392009</v>
          </cell>
          <cell r="J253">
            <v>24.312252508337671</v>
          </cell>
          <cell r="K253">
            <v>4.193311578578645</v>
          </cell>
          <cell r="L253">
            <v>0.13578326500737029</v>
          </cell>
          <cell r="M253">
            <v>1.0085179745948641E-2</v>
          </cell>
          <cell r="N253">
            <v>57.419073423061647</v>
          </cell>
          <cell r="O253">
            <v>5.7273204978308332</v>
          </cell>
          <cell r="P253">
            <v>63.146393920892478</v>
          </cell>
        </row>
        <row r="254">
          <cell r="B254" t="str">
            <v>T.03.02</v>
          </cell>
          <cell r="C254" t="str">
            <v>Applications Specialist, Jr</v>
          </cell>
          <cell r="D254" t="str">
            <v>CM</v>
          </cell>
          <cell r="E254">
            <v>23.99</v>
          </cell>
          <cell r="F254">
            <v>23.99</v>
          </cell>
          <cell r="G254">
            <v>28.719754681002673</v>
          </cell>
          <cell r="H254">
            <v>0</v>
          </cell>
          <cell r="I254">
            <v>28.719754681002673</v>
          </cell>
          <cell r="J254">
            <v>24.271782674782383</v>
          </cell>
          <cell r="K254">
            <v>4.1863314511070193</v>
          </cell>
          <cell r="L254">
            <v>0.13555724209433262</v>
          </cell>
          <cell r="M254">
            <v>1.006839209759916E-2</v>
          </cell>
          <cell r="N254">
            <v>57.323494441084016</v>
          </cell>
          <cell r="O254">
            <v>5.717786880689208</v>
          </cell>
          <cell r="P254">
            <v>63.041281321773226</v>
          </cell>
        </row>
        <row r="255">
          <cell r="B255" t="str">
            <v>T.03.03</v>
          </cell>
          <cell r="C255" t="str">
            <v>Applications Specialist, Jr</v>
          </cell>
          <cell r="D255" t="str">
            <v>Mgmt Analyst</v>
          </cell>
          <cell r="E255">
            <v>25.68</v>
          </cell>
          <cell r="F255">
            <v>25.68</v>
          </cell>
          <cell r="G255">
            <v>30.74294706995201</v>
          </cell>
          <cell r="H255">
            <v>0</v>
          </cell>
          <cell r="I255">
            <v>30.74294706995201</v>
          </cell>
          <cell r="J255">
            <v>25.981633142493191</v>
          </cell>
          <cell r="K255">
            <v>4.4812418367831715</v>
          </cell>
          <cell r="L255">
            <v>0.14510671017017349</v>
          </cell>
          <cell r="M255">
            <v>1.0777670240364589E-2</v>
          </cell>
          <cell r="N255">
            <v>61.361706429638915</v>
          </cell>
          <cell r="O255">
            <v>6.1205822049228376</v>
          </cell>
          <cell r="P255">
            <v>67.482288634561755</v>
          </cell>
        </row>
        <row r="256">
          <cell r="B256" t="str">
            <v>T.04.01</v>
          </cell>
          <cell r="C256" t="str">
            <v>Applications Specialist</v>
          </cell>
          <cell r="D256" t="str">
            <v>P/A, SW Design, DBM</v>
          </cell>
          <cell r="E256">
            <v>27.6</v>
          </cell>
          <cell r="F256">
            <v>27.6</v>
          </cell>
          <cell r="G256">
            <v>33.041485168640008</v>
          </cell>
          <cell r="H256">
            <v>0</v>
          </cell>
          <cell r="I256">
            <v>33.041485168640008</v>
          </cell>
          <cell r="J256">
            <v>27.924185153146887</v>
          </cell>
          <cell r="K256">
            <v>4.8162879554211644</v>
          </cell>
          <cell r="L256">
            <v>0.15595580999598085</v>
          </cell>
          <cell r="M256">
            <v>1.1583477361139511E-2</v>
          </cell>
          <cell r="N256">
            <v>65.949497564565192</v>
          </cell>
          <cell r="O256">
            <v>6.5781958277208066</v>
          </cell>
          <cell r="P256">
            <v>72.527693392285997</v>
          </cell>
        </row>
        <row r="257">
          <cell r="B257" t="str">
            <v>T.04.02</v>
          </cell>
          <cell r="C257" t="str">
            <v>Applications Specialist</v>
          </cell>
          <cell r="D257" t="str">
            <v>CM</v>
          </cell>
          <cell r="E257">
            <v>30.36</v>
          </cell>
          <cell r="F257">
            <v>30.36</v>
          </cell>
          <cell r="G257">
            <v>36.345633685504012</v>
          </cell>
          <cell r="H257">
            <v>0</v>
          </cell>
          <cell r="I257">
            <v>36.345633685504012</v>
          </cell>
          <cell r="J257">
            <v>30.71660366846158</v>
          </cell>
          <cell r="K257">
            <v>5.2979167509632825</v>
          </cell>
          <cell r="L257">
            <v>0.17155139099557895</v>
          </cell>
          <cell r="M257">
            <v>1.2741825097253464E-2</v>
          </cell>
          <cell r="N257">
            <v>72.544447321021707</v>
          </cell>
          <cell r="O257">
            <v>7.2360154104928887</v>
          </cell>
          <cell r="P257">
            <v>79.780462731514589</v>
          </cell>
        </row>
        <row r="258">
          <cell r="B258" t="str">
            <v>T.04.03</v>
          </cell>
          <cell r="C258" t="str">
            <v>Applications Specialist</v>
          </cell>
          <cell r="D258" t="str">
            <v>Mgmt Analyst</v>
          </cell>
          <cell r="E258">
            <v>28.42</v>
          </cell>
          <cell r="F258">
            <v>28.42</v>
          </cell>
          <cell r="G258">
            <v>34.023152481621345</v>
          </cell>
          <cell r="H258">
            <v>0</v>
          </cell>
          <cell r="I258">
            <v>34.023152481621345</v>
          </cell>
          <cell r="J258">
            <v>28.753816741030239</v>
          </cell>
          <cell r="K258">
            <v>4.9593805685894754</v>
          </cell>
          <cell r="L258">
            <v>0.16058927971325276</v>
          </cell>
          <cell r="M258">
            <v>1.1927624152303803E-2</v>
          </cell>
          <cell r="N258">
            <v>67.908866695106624</v>
          </cell>
          <cell r="O258">
            <v>6.7736349791241075</v>
          </cell>
          <cell r="P258">
            <v>74.682501674230735</v>
          </cell>
        </row>
        <row r="259">
          <cell r="B259" t="str">
            <v>T.05.01</v>
          </cell>
          <cell r="C259" t="str">
            <v>Applications Specialist, Sr</v>
          </cell>
          <cell r="D259" t="str">
            <v>P/A, SW Design, DBM</v>
          </cell>
          <cell r="E259">
            <v>34.42</v>
          </cell>
          <cell r="F259">
            <v>34.42</v>
          </cell>
          <cell r="G259">
            <v>41.206084040021345</v>
          </cell>
          <cell r="H259">
            <v>0</v>
          </cell>
          <cell r="I259">
            <v>41.206084040021345</v>
          </cell>
          <cell r="J259">
            <v>34.824291774323036</v>
          </cell>
          <cell r="K259">
            <v>6.0063996893332066</v>
          </cell>
          <cell r="L259">
            <v>0.19449271666890075</v>
          </cell>
          <cell r="M259">
            <v>1.4445771404725433E-2</v>
          </cell>
          <cell r="N259">
            <v>82.245713991751217</v>
          </cell>
          <cell r="O259">
            <v>8.2036775503677593</v>
          </cell>
          <cell r="P259">
            <v>90.449391542118974</v>
          </cell>
        </row>
        <row r="260">
          <cell r="B260" t="str">
            <v>T.05.02</v>
          </cell>
          <cell r="C260" t="str">
            <v>Applications Specialist, Sr</v>
          </cell>
          <cell r="D260" t="str">
            <v>CM</v>
          </cell>
          <cell r="E260">
            <v>32.01</v>
          </cell>
          <cell r="F260">
            <v>32.01</v>
          </cell>
          <cell r="G260">
            <v>38.320939864064009</v>
          </cell>
          <cell r="H260">
            <v>0</v>
          </cell>
          <cell r="I260">
            <v>38.320939864064009</v>
          </cell>
          <cell r="J260">
            <v>32.385984302617096</v>
          </cell>
          <cell r="K260">
            <v>5.5858470091678072</v>
          </cell>
          <cell r="L260">
            <v>0.18087483615838212</v>
          </cell>
          <cell r="M260">
            <v>1.343431559166941E-2</v>
          </cell>
          <cell r="N260">
            <v>76.48708032759896</v>
          </cell>
          <cell r="O260">
            <v>7.6292771175848912</v>
          </cell>
          <cell r="P260">
            <v>84.116357445183851</v>
          </cell>
        </row>
        <row r="261">
          <cell r="B261" t="str">
            <v>T.05.03</v>
          </cell>
          <cell r="C261" t="str">
            <v>Applications Specialist, Sr</v>
          </cell>
          <cell r="D261" t="str">
            <v>Mgmt Analyst</v>
          </cell>
          <cell r="E261">
            <v>28.42</v>
          </cell>
          <cell r="F261">
            <v>28.42</v>
          </cell>
          <cell r="G261">
            <v>34.023152481621345</v>
          </cell>
          <cell r="H261">
            <v>0</v>
          </cell>
          <cell r="I261">
            <v>34.023152481621345</v>
          </cell>
          <cell r="J261">
            <v>28.753816741030239</v>
          </cell>
          <cell r="K261">
            <v>4.9593805685894754</v>
          </cell>
          <cell r="L261">
            <v>0.16058927971325276</v>
          </cell>
          <cell r="M261">
            <v>1.1927624152303803E-2</v>
          </cell>
          <cell r="N261">
            <v>67.908866695106624</v>
          </cell>
          <cell r="O261">
            <v>6.7736349791241075</v>
          </cell>
          <cell r="P261">
            <v>74.682501674230735</v>
          </cell>
        </row>
        <row r="262">
          <cell r="B262" t="str">
            <v>T.06.01</v>
          </cell>
          <cell r="C262" t="str">
            <v>Sr. Principal Computer Sci</v>
          </cell>
          <cell r="D262" t="str">
            <v>P/A, SW Design, DBM</v>
          </cell>
          <cell r="E262">
            <v>51.269999999999996</v>
          </cell>
          <cell r="F262">
            <v>51.269999999999996</v>
          </cell>
          <cell r="G262">
            <v>61.378150166528016</v>
          </cell>
          <cell r="H262">
            <v>0</v>
          </cell>
          <cell r="I262">
            <v>61.378150166528016</v>
          </cell>
          <cell r="J262">
            <v>51.872209159486992</v>
          </cell>
          <cell r="K262">
            <v>8.9467783867551844</v>
          </cell>
          <cell r="L262">
            <v>0.28970486878601226</v>
          </cell>
          <cell r="M262">
            <v>2.1517568271942851E-2</v>
          </cell>
          <cell r="N262">
            <v>122.50836014982815</v>
          </cell>
          <cell r="O262">
            <v>12.21971377127702</v>
          </cell>
          <cell r="P262">
            <v>134.72807392110516</v>
          </cell>
        </row>
        <row r="263">
          <cell r="B263" t="str">
            <v>T.06.02</v>
          </cell>
          <cell r="C263" t="str">
            <v>Sr. Principal Computer Sci</v>
          </cell>
          <cell r="D263" t="str">
            <v>CM</v>
          </cell>
          <cell r="E263">
            <v>51.269999999999996</v>
          </cell>
          <cell r="F263">
            <v>51.269999999999996</v>
          </cell>
          <cell r="G263">
            <v>61.378150166528016</v>
          </cell>
          <cell r="H263">
            <v>0</v>
          </cell>
          <cell r="I263">
            <v>61.378150166528016</v>
          </cell>
          <cell r="J263">
            <v>51.872209159486992</v>
          </cell>
          <cell r="K263">
            <v>8.9467783867551844</v>
          </cell>
          <cell r="L263">
            <v>0.28970486878601226</v>
          </cell>
          <cell r="M263">
            <v>2.1517568271942851E-2</v>
          </cell>
          <cell r="N263">
            <v>122.50836014982815</v>
          </cell>
          <cell r="O263">
            <v>12.21971377127702</v>
          </cell>
          <cell r="P263">
            <v>134.72807392110516</v>
          </cell>
        </row>
        <row r="264">
          <cell r="B264" t="str">
            <v>T.06.03</v>
          </cell>
          <cell r="C264" t="str">
            <v>Sr. Principal Computer Sci</v>
          </cell>
          <cell r="D264" t="str">
            <v>Mgmt Analyst</v>
          </cell>
          <cell r="E264">
            <v>51.269999999999996</v>
          </cell>
          <cell r="F264">
            <v>51.269999999999996</v>
          </cell>
          <cell r="G264">
            <v>61.378150166528016</v>
          </cell>
          <cell r="H264">
            <v>0</v>
          </cell>
          <cell r="I264">
            <v>61.378150166528016</v>
          </cell>
          <cell r="J264">
            <v>51.872209159486992</v>
          </cell>
          <cell r="K264">
            <v>8.9467783867551844</v>
          </cell>
          <cell r="L264">
            <v>0.28970486878601226</v>
          </cell>
          <cell r="M264">
            <v>2.1517568271942851E-2</v>
          </cell>
          <cell r="N264">
            <v>122.50836014982815</v>
          </cell>
          <cell r="O264">
            <v>12.21971377127702</v>
          </cell>
          <cell r="P264">
            <v>134.72807392110516</v>
          </cell>
        </row>
        <row r="265">
          <cell r="B265" t="str">
            <v>M.01.1</v>
          </cell>
          <cell r="C265" t="str">
            <v>Program Executive</v>
          </cell>
          <cell r="D265" t="str">
            <v>Program Manager</v>
          </cell>
          <cell r="E265">
            <v>75</v>
          </cell>
          <cell r="F265">
            <v>75</v>
          </cell>
          <cell r="G265">
            <v>89.786644480000021</v>
          </cell>
          <cell r="H265">
            <v>0</v>
          </cell>
          <cell r="I265">
            <v>89.786644480000021</v>
          </cell>
          <cell r="J265">
            <v>75.880937916160022</v>
          </cell>
          <cell r="K265">
            <v>13.087739009296644</v>
          </cell>
          <cell r="L265">
            <v>0.42379296194560012</v>
          </cell>
          <cell r="M265">
            <v>3.1476840655270413E-2</v>
          </cell>
          <cell r="N265">
            <v>179.21059120805756</v>
          </cell>
          <cell r="O265">
            <v>17.875532140545669</v>
          </cell>
          <cell r="P265">
            <v>197.08612334860322</v>
          </cell>
        </row>
        <row r="266">
          <cell r="B266" t="str">
            <v>M.02.1</v>
          </cell>
          <cell r="C266" t="str">
            <v>Sr. Manager</v>
          </cell>
          <cell r="D266" t="str">
            <v>F&amp;A/Program Control</v>
          </cell>
          <cell r="E266">
            <v>37.57</v>
          </cell>
          <cell r="F266">
            <v>37.57</v>
          </cell>
          <cell r="G266">
            <v>44.977123108181345</v>
          </cell>
          <cell r="H266">
            <v>0</v>
          </cell>
          <cell r="I266">
            <v>44.977123108181345</v>
          </cell>
          <cell r="J266">
            <v>38.011291166801762</v>
          </cell>
          <cell r="K266">
            <v>6.5560847277236665</v>
          </cell>
          <cell r="L266">
            <v>0.21229202107061595</v>
          </cell>
          <cell r="M266">
            <v>1.5767798712246792E-2</v>
          </cell>
          <cell r="N266">
            <v>89.772558822489643</v>
          </cell>
          <cell r="O266">
            <v>8.9544499002706797</v>
          </cell>
          <cell r="P266">
            <v>98.727008722760317</v>
          </cell>
        </row>
        <row r="267">
          <cell r="B267" t="str">
            <v>M.02.2</v>
          </cell>
          <cell r="C267" t="str">
            <v>Sr. Manager</v>
          </cell>
          <cell r="D267" t="str">
            <v>Info Sys/Release Proj</v>
          </cell>
          <cell r="E267">
            <v>35.700000000000003</v>
          </cell>
          <cell r="F267">
            <v>35.700000000000003</v>
          </cell>
          <cell r="G267">
            <v>42.738442772480013</v>
          </cell>
          <cell r="H267">
            <v>0</v>
          </cell>
          <cell r="I267">
            <v>42.738442772480013</v>
          </cell>
          <cell r="J267">
            <v>36.119326448092174</v>
          </cell>
          <cell r="K267">
            <v>6.2297637684252027</v>
          </cell>
          <cell r="L267">
            <v>0.20172544988610566</v>
          </cell>
          <cell r="M267">
            <v>1.4982976151908715E-2</v>
          </cell>
          <cell r="N267">
            <v>85.304241415035406</v>
          </cell>
          <cell r="O267">
            <v>8.5087532988997392</v>
          </cell>
          <cell r="P267">
            <v>93.81299471393514</v>
          </cell>
        </row>
        <row r="268">
          <cell r="B268" t="str">
            <v>M.02.3</v>
          </cell>
          <cell r="C268" t="str">
            <v>Sr. Manager</v>
          </cell>
          <cell r="D268" t="str">
            <v>CM</v>
          </cell>
          <cell r="E268">
            <v>33.68</v>
          </cell>
          <cell r="F268">
            <v>33.68</v>
          </cell>
          <cell r="G268">
            <v>40.320189147818681</v>
          </cell>
          <cell r="H268">
            <v>0</v>
          </cell>
          <cell r="I268">
            <v>40.320189147818681</v>
          </cell>
          <cell r="J268">
            <v>34.075599853550266</v>
          </cell>
          <cell r="K268">
            <v>5.877267331108146</v>
          </cell>
          <cell r="L268">
            <v>0.19031129277770417</v>
          </cell>
          <cell r="M268">
            <v>1.4135199910260099E-2</v>
          </cell>
          <cell r="N268">
            <v>80.477502825165047</v>
          </cell>
          <cell r="O268">
            <v>8.0273056332477086</v>
          </cell>
          <cell r="P268">
            <v>88.504808458412754</v>
          </cell>
        </row>
        <row r="269">
          <cell r="B269" t="str">
            <v>M.03.1</v>
          </cell>
          <cell r="C269" t="str">
            <v>Manager</v>
          </cell>
          <cell r="D269" t="str">
            <v>F&amp;A/Program Control</v>
          </cell>
          <cell r="E269">
            <v>31.299999999999997</v>
          </cell>
          <cell r="F269">
            <v>31.299999999999997</v>
          </cell>
          <cell r="G269">
            <v>37.470959629653343</v>
          </cell>
          <cell r="H269">
            <v>0</v>
          </cell>
          <cell r="I269">
            <v>37.470959629653343</v>
          </cell>
          <cell r="J269">
            <v>31.667644757010784</v>
          </cell>
          <cell r="K269">
            <v>5.4619497465464661</v>
          </cell>
          <cell r="L269">
            <v>0.1768629294519638</v>
          </cell>
          <cell r="M269">
            <v>1.3136334833466184E-2</v>
          </cell>
          <cell r="N269">
            <v>74.790553397496012</v>
          </cell>
          <cell r="O269">
            <v>7.4600554133210597</v>
          </cell>
          <cell r="P269">
            <v>82.25060881081707</v>
          </cell>
        </row>
        <row r="270">
          <cell r="B270" t="str">
            <v>M.03.2</v>
          </cell>
          <cell r="C270" t="str">
            <v>Manager</v>
          </cell>
          <cell r="D270" t="str">
            <v>Info Sys/Release Proj</v>
          </cell>
          <cell r="E270">
            <v>32.22</v>
          </cell>
          <cell r="F270">
            <v>32.22</v>
          </cell>
          <cell r="G270">
            <v>38.572342468608014</v>
          </cell>
          <cell r="H270">
            <v>0</v>
          </cell>
          <cell r="I270">
            <v>38.572342468608014</v>
          </cell>
          <cell r="J270">
            <v>32.598450928782349</v>
          </cell>
          <cell r="K270">
            <v>5.6224926783938383</v>
          </cell>
          <cell r="L270">
            <v>0.18206145645182983</v>
          </cell>
          <cell r="M270">
            <v>1.3522450745504169E-2</v>
          </cell>
          <cell r="N270">
            <v>76.988869982981527</v>
          </cell>
          <cell r="O270">
            <v>7.6793286075784195</v>
          </cell>
          <cell r="P270">
            <v>84.668198590559939</v>
          </cell>
        </row>
        <row r="271">
          <cell r="B271" t="str">
            <v>M.03.3</v>
          </cell>
          <cell r="C271" t="str">
            <v>Manager</v>
          </cell>
          <cell r="D271" t="str">
            <v>CM</v>
          </cell>
          <cell r="E271">
            <v>33.92</v>
          </cell>
          <cell r="F271">
            <v>33.92</v>
          </cell>
          <cell r="G271">
            <v>40.607506410154684</v>
          </cell>
          <cell r="H271">
            <v>0</v>
          </cell>
          <cell r="I271">
            <v>40.607506410154684</v>
          </cell>
          <cell r="J271">
            <v>34.318418854881976</v>
          </cell>
          <cell r="K271">
            <v>5.9191480959378957</v>
          </cell>
          <cell r="L271">
            <v>0.19166743025593011</v>
          </cell>
          <cell r="M271">
            <v>1.4235925800356965E-2</v>
          </cell>
          <cell r="N271">
            <v>81.050976717030849</v>
          </cell>
          <cell r="O271">
            <v>8.084507336097456</v>
          </cell>
          <cell r="P271">
            <v>89.135484053128309</v>
          </cell>
        </row>
        <row r="272">
          <cell r="B272" t="str">
            <v>C.01.1</v>
          </cell>
          <cell r="C272" t="str">
            <v>Commercial Consultant</v>
          </cell>
          <cell r="D272" t="str">
            <v>Bus. Proc. Re-Engr.</v>
          </cell>
          <cell r="E272">
            <v>60</v>
          </cell>
          <cell r="F272">
            <v>60</v>
          </cell>
          <cell r="G272">
            <v>71.829315584000028</v>
          </cell>
          <cell r="H272">
            <v>0</v>
          </cell>
          <cell r="I272">
            <v>71.829315584000028</v>
          </cell>
          <cell r="J272">
            <v>60.704750332928022</v>
          </cell>
          <cell r="K272">
            <v>10.470191207437317</v>
          </cell>
          <cell r="L272">
            <v>0.33903436955648014</v>
          </cell>
          <cell r="M272">
            <v>2.5181472524216333E-2</v>
          </cell>
          <cell r="N272">
            <v>143.36847296644609</v>
          </cell>
          <cell r="O272">
            <v>14.300425712436539</v>
          </cell>
          <cell r="P272">
            <v>157.66889867888264</v>
          </cell>
        </row>
        <row r="273">
          <cell r="B273" t="str">
            <v>C.01.2</v>
          </cell>
          <cell r="C273" t="str">
            <v>Commercial Consultant</v>
          </cell>
          <cell r="D273" t="str">
            <v>Technical Mgmt</v>
          </cell>
          <cell r="E273">
            <v>60</v>
          </cell>
          <cell r="F273">
            <v>60</v>
          </cell>
          <cell r="G273">
            <v>71.829315584000028</v>
          </cell>
          <cell r="H273">
            <v>0</v>
          </cell>
          <cell r="I273">
            <v>71.829315584000028</v>
          </cell>
          <cell r="J273">
            <v>60.704750332928022</v>
          </cell>
          <cell r="K273">
            <v>10.470191207437317</v>
          </cell>
          <cell r="L273">
            <v>0.33903436955648014</v>
          </cell>
          <cell r="M273">
            <v>2.5181472524216333E-2</v>
          </cell>
          <cell r="N273">
            <v>143.36847296644609</v>
          </cell>
          <cell r="O273">
            <v>14.300425712436539</v>
          </cell>
          <cell r="P273">
            <v>157.66889867888264</v>
          </cell>
        </row>
        <row r="274">
          <cell r="B274" t="str">
            <v>C.02.1</v>
          </cell>
          <cell r="C274" t="str">
            <v>Sr. Commercial Consultant</v>
          </cell>
          <cell r="D274" t="str">
            <v>Bus. Proc. Re-Engr.</v>
          </cell>
          <cell r="E274">
            <v>100</v>
          </cell>
          <cell r="F274">
            <v>100</v>
          </cell>
          <cell r="G274">
            <v>119.71552597333337</v>
          </cell>
          <cell r="H274">
            <v>0</v>
          </cell>
          <cell r="I274">
            <v>119.71552597333337</v>
          </cell>
          <cell r="J274">
            <v>101.17458388821336</v>
          </cell>
          <cell r="K274">
            <v>17.450318679062192</v>
          </cell>
          <cell r="L274">
            <v>0.56505728259413357</v>
          </cell>
          <cell r="M274">
            <v>4.196912087369388E-2</v>
          </cell>
          <cell r="N274">
            <v>238.94745494407672</v>
          </cell>
          <cell r="O274">
            <v>23.834042854060893</v>
          </cell>
          <cell r="P274">
            <v>262.78149779813759</v>
          </cell>
        </row>
        <row r="275">
          <cell r="B275" t="str">
            <v>C.02.2</v>
          </cell>
          <cell r="C275" t="str">
            <v>Sr. Commercial Consultant</v>
          </cell>
          <cell r="D275" t="str">
            <v>Technical Mgmt</v>
          </cell>
          <cell r="E275">
            <v>100</v>
          </cell>
          <cell r="F275">
            <v>100</v>
          </cell>
          <cell r="G275">
            <v>119.71552597333337</v>
          </cell>
          <cell r="H275">
            <v>0</v>
          </cell>
          <cell r="I275">
            <v>119.71552597333337</v>
          </cell>
          <cell r="J275">
            <v>101.17458388821336</v>
          </cell>
          <cell r="K275">
            <v>17.450318679062192</v>
          </cell>
          <cell r="L275">
            <v>0.56505728259413357</v>
          </cell>
          <cell r="M275">
            <v>4.196912087369388E-2</v>
          </cell>
          <cell r="N275">
            <v>238.94745494407672</v>
          </cell>
          <cell r="O275">
            <v>23.834042854060893</v>
          </cell>
          <cell r="P275">
            <v>262.78149779813759</v>
          </cell>
        </row>
        <row r="276">
          <cell r="B276" t="str">
            <v>P.01.1</v>
          </cell>
          <cell r="C276" t="str">
            <v>Program Control Spec</v>
          </cell>
          <cell r="D276" t="str">
            <v>Proj Support</v>
          </cell>
          <cell r="E276">
            <v>15.77</v>
          </cell>
          <cell r="F276">
            <v>15.77</v>
          </cell>
          <cell r="G276">
            <v>18.879138445994673</v>
          </cell>
          <cell r="H276">
            <v>0</v>
          </cell>
          <cell r="I276">
            <v>18.879138445994673</v>
          </cell>
          <cell r="J276">
            <v>15.955231879171249</v>
          </cell>
          <cell r="K276">
            <v>2.7519152556881079</v>
          </cell>
          <cell r="L276">
            <v>8.9109533465094856E-2</v>
          </cell>
          <cell r="M276">
            <v>6.6185303617815249E-3</v>
          </cell>
          <cell r="N276">
            <v>37.682013644680907</v>
          </cell>
          <cell r="O276">
            <v>3.7586285580854035</v>
          </cell>
          <cell r="P276">
            <v>41.440642202766313</v>
          </cell>
        </row>
        <row r="277">
          <cell r="B277" t="str">
            <v>P.02.1</v>
          </cell>
          <cell r="C277" t="str">
            <v>Sr. Program Control</v>
          </cell>
          <cell r="D277" t="str">
            <v>Proj Support</v>
          </cell>
          <cell r="E277">
            <v>22.37</v>
          </cell>
          <cell r="F277">
            <v>22.37</v>
          </cell>
          <cell r="G277">
            <v>26.780363160234675</v>
          </cell>
          <cell r="H277">
            <v>0</v>
          </cell>
          <cell r="I277">
            <v>26.780363160234675</v>
          </cell>
          <cell r="J277">
            <v>22.632754415793329</v>
          </cell>
          <cell r="K277">
            <v>3.9036362885062119</v>
          </cell>
          <cell r="L277">
            <v>0.12640331411630767</v>
          </cell>
          <cell r="M277">
            <v>9.3884923394453208E-3</v>
          </cell>
          <cell r="N277">
            <v>53.45254567098997</v>
          </cell>
          <cell r="O277">
            <v>5.3316753864534219</v>
          </cell>
          <cell r="P277">
            <v>58.784221057443389</v>
          </cell>
        </row>
        <row r="278">
          <cell r="B278" t="str">
            <v>P.03.1</v>
          </cell>
          <cell r="C278" t="str">
            <v>Procurement Specialist</v>
          </cell>
          <cell r="D278" t="str">
            <v>Proj Support</v>
          </cell>
          <cell r="E278">
            <v>24.240000000000002</v>
          </cell>
          <cell r="F278">
            <v>24.240000000000002</v>
          </cell>
          <cell r="G278">
            <v>29.01904349593601</v>
          </cell>
          <cell r="H278">
            <v>0</v>
          </cell>
          <cell r="I278">
            <v>29.01904349593601</v>
          </cell>
          <cell r="J278">
            <v>24.52471913450292</v>
          </cell>
          <cell r="K278">
            <v>4.2299572478046761</v>
          </cell>
          <cell r="L278">
            <v>0.13696988530081797</v>
          </cell>
          <cell r="M278">
            <v>1.0173314899783398E-2</v>
          </cell>
          <cell r="N278">
            <v>57.920863078444206</v>
          </cell>
          <cell r="O278">
            <v>5.7773719878243615</v>
          </cell>
          <cell r="P278">
            <v>63.698235066268566</v>
          </cell>
        </row>
        <row r="279">
          <cell r="B279" t="str">
            <v>P.04.1</v>
          </cell>
          <cell r="C279" t="str">
            <v>Sr. Procurement Specialist</v>
          </cell>
          <cell r="D279" t="str">
            <v>Proj Support</v>
          </cell>
          <cell r="E279">
            <v>28.84</v>
          </cell>
          <cell r="F279">
            <v>28.84</v>
          </cell>
          <cell r="G279">
            <v>34.52595769070934</v>
          </cell>
          <cell r="H279">
            <v>0</v>
          </cell>
          <cell r="I279">
            <v>34.52595769070934</v>
          </cell>
          <cell r="J279">
            <v>29.178749993360732</v>
          </cell>
          <cell r="K279">
            <v>5.0326719070415358</v>
          </cell>
          <cell r="L279">
            <v>0.1629625203001481</v>
          </cell>
          <cell r="M279">
            <v>1.2103894459973315E-2</v>
          </cell>
          <cell r="N279">
            <v>68.912446005871715</v>
          </cell>
          <cell r="O279">
            <v>6.8737379591111605</v>
          </cell>
          <cell r="P279">
            <v>75.786183964982882</v>
          </cell>
        </row>
        <row r="280">
          <cell r="B280" t="str">
            <v>P.05.1</v>
          </cell>
          <cell r="C280" t="str">
            <v>Administrative/Clerical</v>
          </cell>
          <cell r="D280" t="str">
            <v>Proj Support</v>
          </cell>
          <cell r="E280">
            <v>12.37</v>
          </cell>
          <cell r="F280">
            <v>12.37</v>
          </cell>
          <cell r="G280">
            <v>14.808810562901337</v>
          </cell>
          <cell r="H280">
            <v>0</v>
          </cell>
          <cell r="I280">
            <v>14.808810562901337</v>
          </cell>
          <cell r="J280">
            <v>12.515296026971994</v>
          </cell>
          <cell r="K280">
            <v>2.158604420599993</v>
          </cell>
          <cell r="L280">
            <v>6.9897585856894318E-2</v>
          </cell>
          <cell r="M280">
            <v>5.1915802520759334E-3</v>
          </cell>
          <cell r="N280">
            <v>29.557800176582294</v>
          </cell>
          <cell r="O280">
            <v>2.9482711010473324</v>
          </cell>
          <cell r="P280">
            <v>32.50607127762963</v>
          </cell>
        </row>
        <row r="281">
          <cell r="B281" t="str">
            <v>P.06.1</v>
          </cell>
          <cell r="C281" t="str">
            <v>Publications Specialist</v>
          </cell>
          <cell r="D281" t="str">
            <v>Proj Support</v>
          </cell>
          <cell r="E281">
            <v>12.26</v>
          </cell>
          <cell r="F281">
            <v>12.26</v>
          </cell>
          <cell r="G281">
            <v>14.677123484330671</v>
          </cell>
          <cell r="H281">
            <v>0</v>
          </cell>
          <cell r="I281">
            <v>14.677123484330671</v>
          </cell>
          <cell r="J281">
            <v>12.40400398469496</v>
          </cell>
          <cell r="K281">
            <v>2.1394090700530248</v>
          </cell>
          <cell r="L281">
            <v>6.9276022846040772E-2</v>
          </cell>
          <cell r="M281">
            <v>5.1454142191148704E-3</v>
          </cell>
          <cell r="N281">
            <v>29.294957976143809</v>
          </cell>
          <cell r="O281">
            <v>2.9220536539078656</v>
          </cell>
          <cell r="P281">
            <v>32.217011630051672</v>
          </cell>
        </row>
        <row r="282">
          <cell r="B282" t="str">
            <v>P.07.1</v>
          </cell>
          <cell r="C282" t="str">
            <v>Facilities/Security Specialist</v>
          </cell>
          <cell r="D282" t="str">
            <v>Proj Support</v>
          </cell>
          <cell r="E282">
            <v>11.92</v>
          </cell>
          <cell r="F282">
            <v>11.92</v>
          </cell>
          <cell r="G282">
            <v>14.270090696021338</v>
          </cell>
          <cell r="H282">
            <v>0</v>
          </cell>
          <cell r="I282">
            <v>14.270090696021338</v>
          </cell>
          <cell r="J282">
            <v>12.060010399475033</v>
          </cell>
          <cell r="K282">
            <v>2.0800779865442132</v>
          </cell>
          <cell r="L282">
            <v>6.7354828085220725E-2</v>
          </cell>
          <cell r="M282">
            <v>5.0027192081443109E-3</v>
          </cell>
          <cell r="N282">
            <v>28.48253662933395</v>
          </cell>
          <cell r="O282">
            <v>2.8410179082040585</v>
          </cell>
          <cell r="P282">
            <v>31.323554537538008</v>
          </cell>
        </row>
        <row r="283">
          <cell r="B283" t="str">
            <v>P.08.1</v>
          </cell>
          <cell r="C283" t="str">
            <v>Systems Admininstrator</v>
          </cell>
          <cell r="D283" t="str">
            <v>Proj Support</v>
          </cell>
          <cell r="E283">
            <v>18.579999999999998</v>
          </cell>
          <cell r="F283">
            <v>18.579999999999998</v>
          </cell>
          <cell r="G283">
            <v>22.243144725845337</v>
          </cell>
          <cell r="H283">
            <v>0</v>
          </cell>
          <cell r="I283">
            <v>22.243144725845337</v>
          </cell>
          <cell r="J283">
            <v>18.798237686430042</v>
          </cell>
          <cell r="K283">
            <v>3.2422692105697553</v>
          </cell>
          <cell r="L283">
            <v>0.10498764310599</v>
          </cell>
          <cell r="M283">
            <v>7.7978626583323227E-3</v>
          </cell>
          <cell r="N283">
            <v>44.396437128609456</v>
          </cell>
          <cell r="O283">
            <v>4.4283651622845133</v>
          </cell>
          <cell r="P283">
            <v>48.82480229089397</v>
          </cell>
        </row>
        <row r="290">
          <cell r="E290" t="str">
            <v>CSC FY-98</v>
          </cell>
          <cell r="F290" t="str">
            <v>Base Bump</v>
          </cell>
          <cell r="G290" t="str">
            <v>Esc. Appld</v>
          </cell>
          <cell r="H290" t="str">
            <v>PMO $</v>
          </cell>
          <cell r="I290" t="str">
            <v>Adj Base</v>
          </cell>
          <cell r="J290" t="str">
            <v>Overhead</v>
          </cell>
          <cell r="K290" t="str">
            <v>G&amp;A</v>
          </cell>
          <cell r="L290" t="str">
            <v>DL COM</v>
          </cell>
          <cell r="M290" t="str">
            <v>G&amp;A COM</v>
          </cell>
          <cell r="N290" t="str">
            <v>Total</v>
          </cell>
          <cell r="O290" t="str">
            <v>Fee %</v>
          </cell>
          <cell r="P290" t="str">
            <v>Sell Rate</v>
          </cell>
        </row>
        <row r="291">
          <cell r="B291" t="str">
            <v>Ref#</v>
          </cell>
          <cell r="C291" t="str">
            <v>RFP T&amp;M Labor Category</v>
          </cell>
          <cell r="D291" t="str">
            <v>Spec Func Areas</v>
          </cell>
          <cell r="E291" t="str">
            <v>Base Rate</v>
          </cell>
          <cell r="F291">
            <v>0</v>
          </cell>
          <cell r="G291">
            <v>1.2450414701226671</v>
          </cell>
          <cell r="H291">
            <v>0</v>
          </cell>
          <cell r="I291" t="str">
            <v>Rate</v>
          </cell>
          <cell r="J291">
            <v>0.85102500000000003</v>
          </cell>
          <cell r="K291">
            <v>7.9000000000000001E-2</v>
          </cell>
          <cell r="L291">
            <v>4.7200000000000002E-3</v>
          </cell>
          <cell r="M291">
            <v>1.9000000000000001E-4</v>
          </cell>
          <cell r="N291" t="str">
            <v>Cost</v>
          </cell>
          <cell r="O291">
            <v>0.1</v>
          </cell>
          <cell r="P291">
            <v>2003</v>
          </cell>
        </row>
        <row r="292">
          <cell r="B292" t="str">
            <v>E.01.01</v>
          </cell>
          <cell r="C292" t="str">
            <v>Infrastructure Specialist, Jr</v>
          </cell>
          <cell r="D292" t="str">
            <v>DBM, SW</v>
          </cell>
          <cell r="E292">
            <v>20.240000000000002</v>
          </cell>
          <cell r="F292">
            <v>20.240000000000002</v>
          </cell>
          <cell r="G292">
            <v>25.199639355282784</v>
          </cell>
          <cell r="H292">
            <v>0</v>
          </cell>
          <cell r="I292">
            <v>25.199639355282784</v>
          </cell>
          <cell r="J292">
            <v>21.445523082329533</v>
          </cell>
          <cell r="K292">
            <v>3.6849678325713726</v>
          </cell>
          <cell r="L292">
            <v>0.11894229775693474</v>
          </cell>
          <cell r="M292">
            <v>8.8625808631463392E-3</v>
          </cell>
          <cell r="N292">
            <v>50.45793514880377</v>
          </cell>
          <cell r="O292">
            <v>5.0330130270183693</v>
          </cell>
          <cell r="P292">
            <v>55.49094817582214</v>
          </cell>
        </row>
        <row r="293">
          <cell r="B293" t="str">
            <v>E.01.02</v>
          </cell>
          <cell r="C293" t="str">
            <v>Infrastructure Specialist, Jr</v>
          </cell>
          <cell r="D293" t="str">
            <v>Systems</v>
          </cell>
          <cell r="E293">
            <v>19.490000000000002</v>
          </cell>
          <cell r="F293">
            <v>19.490000000000002</v>
          </cell>
          <cell r="G293">
            <v>24.265858252690784</v>
          </cell>
          <cell r="H293">
            <v>0</v>
          </cell>
          <cell r="I293">
            <v>24.265858252690784</v>
          </cell>
          <cell r="J293">
            <v>20.650852019496174</v>
          </cell>
          <cell r="K293">
            <v>3.5484201115027698</v>
          </cell>
          <cell r="L293">
            <v>0.11453485095270051</v>
          </cell>
          <cell r="M293">
            <v>8.5341749517155226E-3</v>
          </cell>
          <cell r="N293">
            <v>48.588199409594147</v>
          </cell>
          <cell r="O293">
            <v>4.8465130383689736</v>
          </cell>
          <cell r="P293">
            <v>53.434712447963122</v>
          </cell>
        </row>
        <row r="294">
          <cell r="B294" t="str">
            <v>E.01.03</v>
          </cell>
          <cell r="C294" t="str">
            <v>Infrastructure Specialist, Jr</v>
          </cell>
          <cell r="D294" t="str">
            <v>Network</v>
          </cell>
          <cell r="E294">
            <v>21.060000000000002</v>
          </cell>
          <cell r="F294">
            <v>21.060000000000002</v>
          </cell>
          <cell r="G294">
            <v>26.220573360783373</v>
          </cell>
          <cell r="H294">
            <v>0</v>
          </cell>
          <cell r="I294">
            <v>26.220573360783373</v>
          </cell>
          <cell r="J294">
            <v>22.314363444360669</v>
          </cell>
          <cell r="K294">
            <v>3.8342600076063795</v>
          </cell>
          <cell r="L294">
            <v>0.12376110626289753</v>
          </cell>
          <cell r="M294">
            <v>9.2216379929773683E-3</v>
          </cell>
          <cell r="N294">
            <v>52.502179557006301</v>
          </cell>
          <cell r="O294">
            <v>5.2369196812750429</v>
          </cell>
          <cell r="P294">
            <v>57.739099238281341</v>
          </cell>
        </row>
        <row r="295">
          <cell r="B295" t="str">
            <v>E.02.01</v>
          </cell>
          <cell r="C295" t="str">
            <v>Infrastructure Specialist</v>
          </cell>
          <cell r="D295" t="str">
            <v>DBM, SW</v>
          </cell>
          <cell r="E295">
            <v>24.51</v>
          </cell>
          <cell r="F295">
            <v>24.51</v>
          </cell>
          <cell r="G295">
            <v>30.515966432706573</v>
          </cell>
          <cell r="H295">
            <v>0</v>
          </cell>
          <cell r="I295">
            <v>30.515966432706573</v>
          </cell>
          <cell r="J295">
            <v>25.969850333394113</v>
          </cell>
          <cell r="K295">
            <v>4.4623795245219542</v>
          </cell>
          <cell r="L295">
            <v>0.14403536156237504</v>
          </cell>
          <cell r="M295">
            <v>1.073230518555913E-2</v>
          </cell>
          <cell r="N295">
            <v>61.102963957370569</v>
          </cell>
          <cell r="O295">
            <v>6.0948196290622647</v>
          </cell>
          <cell r="P295">
            <v>67.197783586432834</v>
          </cell>
        </row>
        <row r="296">
          <cell r="B296" t="str">
            <v>E.02.02</v>
          </cell>
          <cell r="C296" t="str">
            <v>Infrastructure Specialist</v>
          </cell>
          <cell r="D296" t="str">
            <v>Systems</v>
          </cell>
          <cell r="E296">
            <v>25.76</v>
          </cell>
          <cell r="F296">
            <v>25.76</v>
          </cell>
          <cell r="G296">
            <v>32.072268270359906</v>
          </cell>
          <cell r="H296">
            <v>0</v>
          </cell>
          <cell r="I296">
            <v>32.072268270359906</v>
          </cell>
          <cell r="J296">
            <v>27.294302104783039</v>
          </cell>
          <cell r="K296">
            <v>4.6899590596362923</v>
          </cell>
          <cell r="L296">
            <v>0.15138110623609877</v>
          </cell>
          <cell r="M296">
            <v>1.127964837127716E-2</v>
          </cell>
          <cell r="N296">
            <v>64.219190189386609</v>
          </cell>
          <cell r="O296">
            <v>6.4056529434779241</v>
          </cell>
          <cell r="P296">
            <v>70.624843132864527</v>
          </cell>
        </row>
        <row r="297">
          <cell r="B297" t="str">
            <v>E.02.03</v>
          </cell>
          <cell r="C297" t="str">
            <v>Infrastructure Specialist</v>
          </cell>
          <cell r="D297" t="str">
            <v>Network</v>
          </cell>
          <cell r="E297">
            <v>24.37</v>
          </cell>
          <cell r="F297">
            <v>24.37</v>
          </cell>
          <cell r="G297">
            <v>30.341660626889396</v>
          </cell>
          <cell r="H297">
            <v>0</v>
          </cell>
          <cell r="I297">
            <v>30.341660626889396</v>
          </cell>
          <cell r="J297">
            <v>25.821511734998548</v>
          </cell>
          <cell r="K297">
            <v>4.4368906165891477</v>
          </cell>
          <cell r="L297">
            <v>0.14321263815891797</v>
          </cell>
          <cell r="M297">
            <v>1.067100274875871E-2</v>
          </cell>
          <cell r="N297">
            <v>60.75394661938477</v>
          </cell>
          <cell r="O297">
            <v>6.0600062978477096</v>
          </cell>
          <cell r="P297">
            <v>66.813952917232484</v>
          </cell>
        </row>
        <row r="298">
          <cell r="B298" t="str">
            <v>E.03.01</v>
          </cell>
          <cell r="C298" t="str">
            <v>Sr. Principal Engineer</v>
          </cell>
          <cell r="D298" t="str">
            <v>DBM, SW</v>
          </cell>
          <cell r="E298">
            <v>25.39</v>
          </cell>
          <cell r="F298">
            <v>25.39</v>
          </cell>
          <cell r="G298">
            <v>31.611602926414516</v>
          </cell>
          <cell r="H298">
            <v>0</v>
          </cell>
          <cell r="I298">
            <v>31.611602926414516</v>
          </cell>
          <cell r="J298">
            <v>26.902264380451914</v>
          </cell>
          <cell r="K298">
            <v>4.6225955172424484</v>
          </cell>
          <cell r="L298">
            <v>0.14920676581267653</v>
          </cell>
          <cell r="M298">
            <v>1.1117634788304622E-2</v>
          </cell>
          <cell r="N298">
            <v>63.29678722470986</v>
          </cell>
          <cell r="O298">
            <v>6.3136462824108879</v>
          </cell>
          <cell r="P298">
            <v>69.610433507120746</v>
          </cell>
        </row>
        <row r="299">
          <cell r="B299" t="str">
            <v>E.03.02</v>
          </cell>
          <cell r="C299" t="str">
            <v>Sr. Principal Engineer</v>
          </cell>
          <cell r="D299" t="str">
            <v>Systems</v>
          </cell>
          <cell r="E299">
            <v>29.240000000000002</v>
          </cell>
          <cell r="F299">
            <v>29.240000000000002</v>
          </cell>
          <cell r="G299">
            <v>36.405012586386789</v>
          </cell>
          <cell r="H299">
            <v>0</v>
          </cell>
          <cell r="I299">
            <v>36.405012586386789</v>
          </cell>
          <cell r="J299">
            <v>30.981575836329817</v>
          </cell>
          <cell r="K299">
            <v>5.3235404853946129</v>
          </cell>
          <cell r="L299">
            <v>0.17183165940774564</v>
          </cell>
          <cell r="M299">
            <v>1.2803451800316158E-2</v>
          </cell>
          <cell r="N299">
            <v>72.894764019319283</v>
          </cell>
          <cell r="O299">
            <v>7.2710128908111233</v>
          </cell>
          <cell r="P299">
            <v>80.165776910130404</v>
          </cell>
        </row>
        <row r="300">
          <cell r="B300" t="str">
            <v>E.03.03</v>
          </cell>
          <cell r="C300" t="str">
            <v>Sr. Principal Engineer</v>
          </cell>
          <cell r="D300" t="str">
            <v>Network</v>
          </cell>
          <cell r="E300">
            <v>27.08</v>
          </cell>
          <cell r="F300">
            <v>27.08</v>
          </cell>
          <cell r="G300">
            <v>33.71572301092182</v>
          </cell>
          <cell r="H300">
            <v>0</v>
          </cell>
          <cell r="I300">
            <v>33.71572301092182</v>
          </cell>
          <cell r="J300">
            <v>28.692923175369742</v>
          </cell>
          <cell r="K300">
            <v>4.9302830487170333</v>
          </cell>
          <cell r="L300">
            <v>0.15913821261155101</v>
          </cell>
          <cell r="M300">
            <v>1.1857642775395397E-2</v>
          </cell>
          <cell r="N300">
            <v>67.509925090395541</v>
          </cell>
          <cell r="O300">
            <v>6.7338929235008598</v>
          </cell>
          <cell r="P300">
            <v>74.243818013896401</v>
          </cell>
        </row>
        <row r="301">
          <cell r="B301" t="str">
            <v>E.04.01</v>
          </cell>
          <cell r="C301" t="str">
            <v>Sr. Consulting Engineer</v>
          </cell>
          <cell r="D301" t="str">
            <v>DBM, SW</v>
          </cell>
          <cell r="E301">
            <v>51.88</v>
          </cell>
          <cell r="F301">
            <v>51.88</v>
          </cell>
          <cell r="G301">
            <v>64.592751469963972</v>
          </cell>
          <cell r="H301">
            <v>0</v>
          </cell>
          <cell r="I301">
            <v>64.592751469963972</v>
          </cell>
          <cell r="J301">
            <v>54.970046319726094</v>
          </cell>
          <cell r="K301">
            <v>9.4454610253855158</v>
          </cell>
          <cell r="L301">
            <v>0.30487778693822998</v>
          </cell>
          <cell r="M301">
            <v>2.2716931580041115E-2</v>
          </cell>
          <cell r="N301">
            <v>129.33585353359385</v>
          </cell>
          <cell r="O301">
            <v>12.900825881507558</v>
          </cell>
          <cell r="P301">
            <v>142.23667941510141</v>
          </cell>
        </row>
        <row r="302">
          <cell r="B302" t="str">
            <v>E.04.02</v>
          </cell>
          <cell r="C302" t="str">
            <v>Sr. Consulting Engineer</v>
          </cell>
          <cell r="D302" t="str">
            <v>Systems</v>
          </cell>
          <cell r="E302">
            <v>41.24</v>
          </cell>
          <cell r="F302">
            <v>41.24</v>
          </cell>
          <cell r="G302">
            <v>51.345510227858796</v>
          </cell>
          <cell r="H302">
            <v>0</v>
          </cell>
          <cell r="I302">
            <v>51.345510227858796</v>
          </cell>
          <cell r="J302">
            <v>43.696312841663534</v>
          </cell>
          <cell r="K302">
            <v>7.5083040224922648</v>
          </cell>
          <cell r="L302">
            <v>0.24235080827549352</v>
          </cell>
          <cell r="M302">
            <v>1.8057946383209244E-2</v>
          </cell>
          <cell r="N302">
            <v>102.8105358466733</v>
          </cell>
          <cell r="O302">
            <v>10.255012709201461</v>
          </cell>
          <cell r="P302">
            <v>113.06554855587477</v>
          </cell>
        </row>
        <row r="303">
          <cell r="B303" t="str">
            <v>E.04.03</v>
          </cell>
          <cell r="C303" t="str">
            <v>Sr. Consulting Engineer</v>
          </cell>
          <cell r="D303" t="str">
            <v>Network</v>
          </cell>
          <cell r="E303">
            <v>51.88</v>
          </cell>
          <cell r="F303">
            <v>51.88</v>
          </cell>
          <cell r="G303">
            <v>64.592751469963972</v>
          </cell>
          <cell r="H303">
            <v>0</v>
          </cell>
          <cell r="I303">
            <v>64.592751469963972</v>
          </cell>
          <cell r="J303">
            <v>54.970046319726094</v>
          </cell>
          <cell r="K303">
            <v>9.4454610253855158</v>
          </cell>
          <cell r="L303">
            <v>0.30487778693822998</v>
          </cell>
          <cell r="M303">
            <v>2.2716931580041115E-2</v>
          </cell>
          <cell r="N303">
            <v>129.33585353359385</v>
          </cell>
          <cell r="O303">
            <v>12.900825881507558</v>
          </cell>
          <cell r="P303">
            <v>142.23667941510141</v>
          </cell>
        </row>
        <row r="304">
          <cell r="B304" t="str">
            <v>T.01.01</v>
          </cell>
          <cell r="C304" t="str">
            <v>Programming Specialist,Jr</v>
          </cell>
          <cell r="D304" t="str">
            <v>P/A, SW Design, DBM</v>
          </cell>
          <cell r="E304">
            <v>14.700000000000001</v>
          </cell>
          <cell r="F304">
            <v>14.700000000000001</v>
          </cell>
          <cell r="G304">
            <v>18.302109610803207</v>
          </cell>
          <cell r="H304">
            <v>0</v>
          </cell>
          <cell r="I304">
            <v>18.302109610803207</v>
          </cell>
          <cell r="J304">
            <v>15.5755528315338</v>
          </cell>
          <cell r="K304">
            <v>2.6763353329446233</v>
          </cell>
          <cell r="L304">
            <v>8.6385957362991136E-2</v>
          </cell>
          <cell r="M304">
            <v>6.4367558640440314E-3</v>
          </cell>
          <cell r="N304">
            <v>36.646820488508666</v>
          </cell>
          <cell r="O304">
            <v>3.6553997775281633</v>
          </cell>
          <cell r="P304">
            <v>40.302220266036827</v>
          </cell>
        </row>
        <row r="305">
          <cell r="B305" t="str">
            <v>T.01.02</v>
          </cell>
          <cell r="C305" t="str">
            <v>Programming Specialist,Jr</v>
          </cell>
          <cell r="D305" t="str">
            <v>CM</v>
          </cell>
          <cell r="E305">
            <v>15.23</v>
          </cell>
          <cell r="F305">
            <v>15.23</v>
          </cell>
          <cell r="G305">
            <v>18.961981589968222</v>
          </cell>
          <cell r="H305">
            <v>0</v>
          </cell>
          <cell r="I305">
            <v>18.961981589968222</v>
          </cell>
          <cell r="J305">
            <v>16.137120382602706</v>
          </cell>
          <cell r="K305">
            <v>2.7728290558331032</v>
          </cell>
          <cell r="L305">
            <v>8.9500553104650007E-2</v>
          </cell>
          <cell r="M305">
            <v>6.6688293747884765E-3</v>
          </cell>
          <cell r="N305">
            <v>37.968100410883473</v>
          </cell>
          <cell r="O305">
            <v>3.7871931028404036</v>
          </cell>
          <cell r="P305">
            <v>41.755293513723878</v>
          </cell>
        </row>
        <row r="306">
          <cell r="B306" t="str">
            <v>T.01.03</v>
          </cell>
          <cell r="C306" t="str">
            <v>Programming Specialist,Jr</v>
          </cell>
          <cell r="D306" t="str">
            <v>Mgmt Analyst</v>
          </cell>
          <cell r="E306">
            <v>15.649999999999999</v>
          </cell>
          <cell r="F306">
            <v>15.649999999999999</v>
          </cell>
          <cell r="G306">
            <v>19.484899007419738</v>
          </cell>
          <cell r="H306">
            <v>0</v>
          </cell>
          <cell r="I306">
            <v>19.484899007419738</v>
          </cell>
          <cell r="J306">
            <v>16.582136177789383</v>
          </cell>
          <cell r="K306">
            <v>2.8492957796315208</v>
          </cell>
          <cell r="L306">
            <v>9.1968723315021164E-2</v>
          </cell>
          <cell r="M306">
            <v>6.8527366851897338E-3</v>
          </cell>
          <cell r="N306">
            <v>39.015152424840849</v>
          </cell>
          <cell r="O306">
            <v>3.891633096484064</v>
          </cell>
          <cell r="P306">
            <v>42.906785521324913</v>
          </cell>
        </row>
        <row r="307">
          <cell r="B307" t="str">
            <v>T.02.01</v>
          </cell>
          <cell r="C307" t="str">
            <v>Programming Specialist</v>
          </cell>
          <cell r="D307" t="str">
            <v>P/A, SW Design, DBM</v>
          </cell>
          <cell r="E307">
            <v>19.84</v>
          </cell>
          <cell r="F307">
            <v>19.84</v>
          </cell>
          <cell r="G307">
            <v>24.701622767233715</v>
          </cell>
          <cell r="H307">
            <v>0</v>
          </cell>
          <cell r="I307">
            <v>24.701622767233715</v>
          </cell>
          <cell r="J307">
            <v>21.021698515485074</v>
          </cell>
          <cell r="K307">
            <v>3.6121423813347842</v>
          </cell>
          <cell r="L307">
            <v>0.11659165946134314</v>
          </cell>
          <cell r="M307">
            <v>8.6874310437165692E-3</v>
          </cell>
          <cell r="N307">
            <v>49.46074275455863</v>
          </cell>
          <cell r="O307">
            <v>4.9335463664053574</v>
          </cell>
          <cell r="P307">
            <v>54.39428912096399</v>
          </cell>
        </row>
        <row r="308">
          <cell r="B308" t="str">
            <v>T.02.02</v>
          </cell>
          <cell r="C308" t="str">
            <v>Programming Specialist</v>
          </cell>
          <cell r="D308" t="str">
            <v>CM</v>
          </cell>
          <cell r="E308">
            <v>22.57</v>
          </cell>
          <cell r="F308">
            <v>22.57</v>
          </cell>
          <cell r="G308">
            <v>28.100585980668598</v>
          </cell>
          <cell r="H308">
            <v>0</v>
          </cell>
          <cell r="I308">
            <v>28.100585980668598</v>
          </cell>
          <cell r="J308">
            <v>23.914301184198493</v>
          </cell>
          <cell r="K308">
            <v>4.1091760860245001</v>
          </cell>
          <cell r="L308">
            <v>0.13263476582875577</v>
          </cell>
          <cell r="M308">
            <v>9.8828285613247486E-3</v>
          </cell>
          <cell r="N308">
            <v>56.266580845281666</v>
          </cell>
          <cell r="O308">
            <v>5.6124063250891592</v>
          </cell>
          <cell r="P308">
            <v>61.878987170370827</v>
          </cell>
        </row>
        <row r="309">
          <cell r="B309" t="str">
            <v>T.02.03</v>
          </cell>
          <cell r="C309" t="str">
            <v>Programming Specialist</v>
          </cell>
          <cell r="D309" t="str">
            <v>Mgmt Analyst</v>
          </cell>
          <cell r="E309">
            <v>20.34</v>
          </cell>
          <cell r="F309">
            <v>20.34</v>
          </cell>
          <cell r="G309">
            <v>25.324143502295048</v>
          </cell>
          <cell r="H309">
            <v>0</v>
          </cell>
          <cell r="I309">
            <v>25.324143502295048</v>
          </cell>
          <cell r="J309">
            <v>21.551479224040644</v>
          </cell>
          <cell r="K309">
            <v>3.7031741953805195</v>
          </cell>
          <cell r="L309">
            <v>0.11952995733083263</v>
          </cell>
          <cell r="M309">
            <v>8.9063683180037826E-3</v>
          </cell>
          <cell r="N309">
            <v>50.707233247365046</v>
          </cell>
          <cell r="O309">
            <v>5.0578796921716211</v>
          </cell>
          <cell r="P309">
            <v>55.765112939536664</v>
          </cell>
        </row>
        <row r="310">
          <cell r="B310" t="str">
            <v>T.03.01</v>
          </cell>
          <cell r="C310" t="str">
            <v>Applications Specialist, Jr</v>
          </cell>
          <cell r="D310" t="str">
            <v>P/A, SW Design, DBM</v>
          </cell>
          <cell r="E310">
            <v>24.03</v>
          </cell>
          <cell r="F310">
            <v>24.03</v>
          </cell>
          <cell r="G310">
            <v>29.918346527047692</v>
          </cell>
          <cell r="H310">
            <v>0</v>
          </cell>
          <cell r="I310">
            <v>29.918346527047692</v>
          </cell>
          <cell r="J310">
            <v>25.461260853180764</v>
          </cell>
          <cell r="K310">
            <v>4.3749889830380484</v>
          </cell>
          <cell r="L310">
            <v>0.14121459560766511</v>
          </cell>
          <cell r="M310">
            <v>1.0522125402243407E-2</v>
          </cell>
          <cell r="N310">
            <v>59.906333084276419</v>
          </cell>
          <cell r="O310">
            <v>5.9754596363266508</v>
          </cell>
          <cell r="P310">
            <v>65.881792720603073</v>
          </cell>
        </row>
        <row r="311">
          <cell r="B311" t="str">
            <v>T.03.02</v>
          </cell>
          <cell r="C311" t="str">
            <v>Applications Specialist, Jr</v>
          </cell>
          <cell r="D311" t="str">
            <v>CM</v>
          </cell>
          <cell r="E311">
            <v>23.99</v>
          </cell>
          <cell r="F311">
            <v>23.99</v>
          </cell>
          <cell r="G311">
            <v>29.868544868242783</v>
          </cell>
          <cell r="H311">
            <v>0</v>
          </cell>
          <cell r="I311">
            <v>29.868544868242783</v>
          </cell>
          <cell r="J311">
            <v>25.418878396496314</v>
          </cell>
          <cell r="K311">
            <v>4.3677064379143884</v>
          </cell>
          <cell r="L311">
            <v>0.14097953177810593</v>
          </cell>
          <cell r="M311">
            <v>1.0504610420300429E-2</v>
          </cell>
          <cell r="N311">
            <v>59.806613844851888</v>
          </cell>
          <cell r="O311">
            <v>5.9655129702653484</v>
          </cell>
          <cell r="P311">
            <v>65.772126815117232</v>
          </cell>
        </row>
        <row r="312">
          <cell r="B312" t="str">
            <v>T.03.03</v>
          </cell>
          <cell r="C312" t="str">
            <v>Applications Specialist, Jr</v>
          </cell>
          <cell r="D312" t="str">
            <v>Mgmt Analyst</v>
          </cell>
          <cell r="E312">
            <v>25.68</v>
          </cell>
          <cell r="F312">
            <v>25.68</v>
          </cell>
          <cell r="G312">
            <v>31.97266495275009</v>
          </cell>
          <cell r="H312">
            <v>0</v>
          </cell>
          <cell r="I312">
            <v>31.97266495275009</v>
          </cell>
          <cell r="J312">
            <v>27.209537191414146</v>
          </cell>
          <cell r="K312">
            <v>4.675393969388975</v>
          </cell>
          <cell r="L312">
            <v>0.15091097857698044</v>
          </cell>
          <cell r="M312">
            <v>1.1244618407391205E-2</v>
          </cell>
          <cell r="N312">
            <v>64.019751710537577</v>
          </cell>
          <cell r="O312">
            <v>6.3857596113553221</v>
          </cell>
          <cell r="P312">
            <v>70.405511321892902</v>
          </cell>
        </row>
        <row r="313">
          <cell r="B313" t="str">
            <v>T.04.01</v>
          </cell>
          <cell r="C313" t="str">
            <v>Applications Specialist</v>
          </cell>
          <cell r="D313" t="str">
            <v>P/A, SW Design, DBM</v>
          </cell>
          <cell r="E313">
            <v>27.6</v>
          </cell>
          <cell r="F313">
            <v>27.6</v>
          </cell>
          <cell r="G313">
            <v>34.363144575385611</v>
          </cell>
          <cell r="H313">
            <v>0</v>
          </cell>
          <cell r="I313">
            <v>34.363144575385611</v>
          </cell>
          <cell r="J313">
            <v>29.243895112267541</v>
          </cell>
          <cell r="K313">
            <v>5.0249561353245991</v>
          </cell>
          <cell r="L313">
            <v>0.16219404239582008</v>
          </cell>
          <cell r="M313">
            <v>1.2085337540654101E-2</v>
          </cell>
          <cell r="N313">
            <v>68.806275202914236</v>
          </cell>
          <cell r="O313">
            <v>6.863199582297776</v>
          </cell>
          <cell r="P313">
            <v>75.669474785212017</v>
          </cell>
        </row>
        <row r="314">
          <cell r="B314" t="str">
            <v>T.04.02</v>
          </cell>
          <cell r="C314" t="str">
            <v>Applications Specialist</v>
          </cell>
          <cell r="D314" t="str">
            <v>CM</v>
          </cell>
          <cell r="E314">
            <v>30.36</v>
          </cell>
          <cell r="F314">
            <v>30.36</v>
          </cell>
          <cell r="G314">
            <v>37.799459032924169</v>
          </cell>
          <cell r="H314">
            <v>0</v>
          </cell>
          <cell r="I314">
            <v>37.799459032924169</v>
          </cell>
          <cell r="J314">
            <v>32.168284623494294</v>
          </cell>
          <cell r="K314">
            <v>5.5274517488570583</v>
          </cell>
          <cell r="L314">
            <v>0.1784134466354021</v>
          </cell>
          <cell r="M314">
            <v>1.3293871294719508E-2</v>
          </cell>
          <cell r="N314">
            <v>75.686902723205648</v>
          </cell>
          <cell r="O314">
            <v>7.5495195405275526</v>
          </cell>
          <cell r="P314">
            <v>83.236422263733203</v>
          </cell>
        </row>
        <row r="315">
          <cell r="B315" t="str">
            <v>T.04.03</v>
          </cell>
          <cell r="C315" t="str">
            <v>Applications Specialist</v>
          </cell>
          <cell r="D315" t="str">
            <v>Mgmt Analyst</v>
          </cell>
          <cell r="E315">
            <v>28.42</v>
          </cell>
          <cell r="F315">
            <v>28.42</v>
          </cell>
          <cell r="G315">
            <v>35.384078580886204</v>
          </cell>
          <cell r="H315">
            <v>0</v>
          </cell>
          <cell r="I315">
            <v>35.384078580886204</v>
          </cell>
          <cell r="J315">
            <v>30.112735474298681</v>
          </cell>
          <cell r="K315">
            <v>5.174248310359606</v>
          </cell>
          <cell r="L315">
            <v>0.16701285090178289</v>
          </cell>
          <cell r="M315">
            <v>1.2444394670485128E-2</v>
          </cell>
          <cell r="N315">
            <v>70.850519611116752</v>
          </cell>
          <cell r="O315">
            <v>7.0671062365544488</v>
          </cell>
          <cell r="P315">
            <v>77.917625847671204</v>
          </cell>
        </row>
        <row r="316">
          <cell r="B316" t="str">
            <v>T.05.01</v>
          </cell>
          <cell r="C316" t="str">
            <v>Applications Specialist, Sr</v>
          </cell>
          <cell r="D316" t="str">
            <v>P/A, SW Design, DBM</v>
          </cell>
          <cell r="E316">
            <v>34.42</v>
          </cell>
          <cell r="F316">
            <v>34.42</v>
          </cell>
          <cell r="G316">
            <v>42.8543274016222</v>
          </cell>
          <cell r="H316">
            <v>0</v>
          </cell>
          <cell r="I316">
            <v>42.8543274016222</v>
          </cell>
          <cell r="J316">
            <v>36.470103976965532</v>
          </cell>
          <cell r="K316">
            <v>6.266630078908431</v>
          </cell>
          <cell r="L316">
            <v>0.20227242533565679</v>
          </cell>
          <cell r="M316">
            <v>1.507164196193167E-2</v>
          </cell>
          <cell r="N316">
            <v>85.808405524793756</v>
          </cell>
          <cell r="O316">
            <v>8.5591061457496167</v>
          </cell>
          <cell r="P316">
            <v>94.367511670543365</v>
          </cell>
        </row>
        <row r="317">
          <cell r="B317" t="str">
            <v>T.05.02</v>
          </cell>
          <cell r="C317" t="str">
            <v>Applications Specialist, Sr</v>
          </cell>
          <cell r="D317" t="str">
            <v>CM</v>
          </cell>
          <cell r="E317">
            <v>32.01</v>
          </cell>
          <cell r="F317">
            <v>32.01</v>
          </cell>
          <cell r="G317">
            <v>39.853777458626574</v>
          </cell>
          <cell r="H317">
            <v>0</v>
          </cell>
          <cell r="I317">
            <v>39.853777458626574</v>
          </cell>
          <cell r="J317">
            <v>33.916560961727683</v>
          </cell>
          <cell r="K317">
            <v>5.8278567352079857</v>
          </cell>
          <cell r="L317">
            <v>0.18810982960471745</v>
          </cell>
          <cell r="M317">
            <v>1.4016364299867308E-2</v>
          </cell>
          <cell r="N317">
            <v>79.800321349466813</v>
          </cell>
          <cell r="O317">
            <v>7.9598195155562239</v>
          </cell>
          <cell r="P317">
            <v>87.760140865023033</v>
          </cell>
        </row>
        <row r="318">
          <cell r="B318" t="str">
            <v>T.05.03</v>
          </cell>
          <cell r="C318" t="str">
            <v>Applications Specialist, Sr</v>
          </cell>
          <cell r="D318" t="str">
            <v>Mgmt Analyst</v>
          </cell>
          <cell r="E318">
            <v>28.42</v>
          </cell>
          <cell r="F318">
            <v>28.42</v>
          </cell>
          <cell r="G318">
            <v>35.384078580886204</v>
          </cell>
          <cell r="H318">
            <v>0</v>
          </cell>
          <cell r="I318">
            <v>35.384078580886204</v>
          </cell>
          <cell r="J318">
            <v>30.112735474298681</v>
          </cell>
          <cell r="K318">
            <v>5.174248310359606</v>
          </cell>
          <cell r="L318">
            <v>0.16701285090178289</v>
          </cell>
          <cell r="M318">
            <v>1.2444394670485128E-2</v>
          </cell>
          <cell r="N318">
            <v>70.850519611116752</v>
          </cell>
          <cell r="O318">
            <v>7.0671062365544488</v>
          </cell>
          <cell r="P318">
            <v>77.917625847671204</v>
          </cell>
        </row>
        <row r="319">
          <cell r="B319" t="str">
            <v>T.06.01</v>
          </cell>
          <cell r="C319" t="str">
            <v>Sr. Principal Computer Sci</v>
          </cell>
          <cell r="D319" t="str">
            <v>P/A, SW Design, DBM</v>
          </cell>
          <cell r="E319">
            <v>51.269999999999996</v>
          </cell>
          <cell r="F319">
            <v>51.269999999999996</v>
          </cell>
          <cell r="G319">
            <v>63.833276173189134</v>
          </cell>
          <cell r="H319">
            <v>0</v>
          </cell>
          <cell r="I319">
            <v>63.833276173189134</v>
          </cell>
          <cell r="J319">
            <v>54.323713855288283</v>
          </cell>
          <cell r="K319">
            <v>9.3344022122497172</v>
          </cell>
          <cell r="L319">
            <v>0.30129306353745272</v>
          </cell>
          <cell r="M319">
            <v>2.2449828105410713E-2</v>
          </cell>
          <cell r="N319">
            <v>127.81513513237</v>
          </cell>
          <cell r="O319">
            <v>12.749139224072714</v>
          </cell>
          <cell r="P319">
            <v>140.56427435644272</v>
          </cell>
        </row>
        <row r="320">
          <cell r="B320" t="str">
            <v>T.06.02</v>
          </cell>
          <cell r="C320" t="str">
            <v>Sr. Principal Computer Sci</v>
          </cell>
          <cell r="D320" t="str">
            <v>CM</v>
          </cell>
          <cell r="E320">
            <v>51.269999999999996</v>
          </cell>
          <cell r="F320">
            <v>51.269999999999996</v>
          </cell>
          <cell r="G320">
            <v>63.833276173189134</v>
          </cell>
          <cell r="H320">
            <v>0</v>
          </cell>
          <cell r="I320">
            <v>63.833276173189134</v>
          </cell>
          <cell r="J320">
            <v>54.323713855288283</v>
          </cell>
          <cell r="K320">
            <v>9.3344022122497172</v>
          </cell>
          <cell r="L320">
            <v>0.30129306353745272</v>
          </cell>
          <cell r="M320">
            <v>2.2449828105410713E-2</v>
          </cell>
          <cell r="N320">
            <v>127.81513513237</v>
          </cell>
          <cell r="O320">
            <v>12.749139224072714</v>
          </cell>
          <cell r="P320">
            <v>140.56427435644272</v>
          </cell>
        </row>
        <row r="321">
          <cell r="B321" t="str">
            <v>T.06.03</v>
          </cell>
          <cell r="C321" t="str">
            <v>Sr. Principal Computer Sci</v>
          </cell>
          <cell r="D321" t="str">
            <v>Mgmt Analyst</v>
          </cell>
          <cell r="E321">
            <v>51.269999999999996</v>
          </cell>
          <cell r="F321">
            <v>51.269999999999996</v>
          </cell>
          <cell r="G321">
            <v>63.833276173189134</v>
          </cell>
          <cell r="H321">
            <v>0</v>
          </cell>
          <cell r="I321">
            <v>63.833276173189134</v>
          </cell>
          <cell r="J321">
            <v>54.323713855288283</v>
          </cell>
          <cell r="K321">
            <v>9.3344022122497172</v>
          </cell>
          <cell r="L321">
            <v>0.30129306353745272</v>
          </cell>
          <cell r="M321">
            <v>2.2449828105410713E-2</v>
          </cell>
          <cell r="N321">
            <v>127.81513513237</v>
          </cell>
          <cell r="O321">
            <v>12.749139224072714</v>
          </cell>
          <cell r="P321">
            <v>140.56427435644272</v>
          </cell>
        </row>
        <row r="322">
          <cell r="B322" t="str">
            <v>M.01.1</v>
          </cell>
          <cell r="C322" t="str">
            <v>Program Executive</v>
          </cell>
          <cell r="D322" t="str">
            <v>Program Manager</v>
          </cell>
          <cell r="E322">
            <v>75</v>
          </cell>
          <cell r="F322">
            <v>75</v>
          </cell>
          <cell r="G322">
            <v>93.378110259200028</v>
          </cell>
          <cell r="H322">
            <v>0</v>
          </cell>
          <cell r="I322">
            <v>93.378110259200028</v>
          </cell>
          <cell r="J322">
            <v>79.46710628333571</v>
          </cell>
          <cell r="K322">
            <v>13.654772106860324</v>
          </cell>
          <cell r="L322">
            <v>0.44074468042342413</v>
          </cell>
          <cell r="M322">
            <v>3.2840591143081792E-2</v>
          </cell>
          <cell r="N322">
            <v>186.97357392096256</v>
          </cell>
          <cell r="O322">
            <v>18.649998864939608</v>
          </cell>
          <cell r="P322">
            <v>205.62357278590218</v>
          </cell>
        </row>
        <row r="323">
          <cell r="B323" t="str">
            <v>M.02.1</v>
          </cell>
          <cell r="C323" t="str">
            <v>Sr. Manager</v>
          </cell>
          <cell r="D323" t="str">
            <v>F&amp;A/Program Control</v>
          </cell>
          <cell r="E323">
            <v>37.57</v>
          </cell>
          <cell r="F323">
            <v>37.57</v>
          </cell>
          <cell r="G323">
            <v>46.776208032508606</v>
          </cell>
          <cell r="H323">
            <v>0</v>
          </cell>
          <cell r="I323">
            <v>46.776208032508606</v>
          </cell>
          <cell r="J323">
            <v>39.807722440865639</v>
          </cell>
          <cell r="K323">
            <v>6.840130507396565</v>
          </cell>
          <cell r="L323">
            <v>0.22078370191344063</v>
          </cell>
          <cell r="M323">
            <v>1.6450946789941107E-2</v>
          </cell>
          <cell r="N323">
            <v>93.661295629474196</v>
          </cell>
          <cell r="O323">
            <v>9.3424060980770811</v>
          </cell>
          <cell r="P323">
            <v>103.00370172755127</v>
          </cell>
        </row>
        <row r="324">
          <cell r="B324" t="str">
            <v>M.02.2</v>
          </cell>
          <cell r="C324" t="str">
            <v>Sr. Manager</v>
          </cell>
          <cell r="D324" t="str">
            <v>Info Sys/Release Proj</v>
          </cell>
          <cell r="E324">
            <v>35.700000000000003</v>
          </cell>
          <cell r="F324">
            <v>35.700000000000003</v>
          </cell>
          <cell r="G324">
            <v>44.447980483379219</v>
          </cell>
          <cell r="H324">
            <v>0</v>
          </cell>
          <cell r="I324">
            <v>44.447980483379219</v>
          </cell>
          <cell r="J324">
            <v>37.826342590867803</v>
          </cell>
          <cell r="K324">
            <v>6.4996715228655146</v>
          </cell>
          <cell r="L324">
            <v>0.20979446788154993</v>
          </cell>
          <cell r="M324">
            <v>1.5632121384106936E-2</v>
          </cell>
          <cell r="N324">
            <v>88.999421186378186</v>
          </cell>
          <cell r="O324">
            <v>8.8773994597112544</v>
          </cell>
          <cell r="P324">
            <v>97.876820646089442</v>
          </cell>
        </row>
        <row r="325">
          <cell r="B325" t="str">
            <v>M.02.3</v>
          </cell>
          <cell r="C325" t="str">
            <v>Sr. Manager</v>
          </cell>
          <cell r="D325" t="str">
            <v>CM</v>
          </cell>
          <cell r="E325">
            <v>33.68</v>
          </cell>
          <cell r="F325">
            <v>33.68</v>
          </cell>
          <cell r="G325">
            <v>41.932996713731427</v>
          </cell>
          <cell r="H325">
            <v>0</v>
          </cell>
          <cell r="I325">
            <v>41.932996713731427</v>
          </cell>
          <cell r="J325">
            <v>35.686028528303289</v>
          </cell>
          <cell r="K325">
            <v>6.1319029941207432</v>
          </cell>
          <cell r="L325">
            <v>0.19792374448881234</v>
          </cell>
          <cell r="M325">
            <v>1.4747614795986599E-2</v>
          </cell>
          <cell r="N325">
            <v>83.963599595440272</v>
          </cell>
          <cell r="O325">
            <v>8.375092823615546</v>
          </cell>
          <cell r="P325">
            <v>92.338692419055818</v>
          </cell>
        </row>
        <row r="326">
          <cell r="B326" t="str">
            <v>M.03.1</v>
          </cell>
          <cell r="C326" t="str">
            <v>Manager</v>
          </cell>
          <cell r="D326" t="str">
            <v>F&amp;A/Program Control</v>
          </cell>
          <cell r="E326">
            <v>31.299999999999997</v>
          </cell>
          <cell r="F326">
            <v>31.299999999999997</v>
          </cell>
          <cell r="G326">
            <v>38.969798014839476</v>
          </cell>
          <cell r="H326">
            <v>0</v>
          </cell>
          <cell r="I326">
            <v>38.969798014839476</v>
          </cell>
          <cell r="J326">
            <v>33.164272355578767</v>
          </cell>
          <cell r="K326">
            <v>5.6985915592630416</v>
          </cell>
          <cell r="L326">
            <v>0.18393744663004233</v>
          </cell>
          <cell r="M326">
            <v>1.3705473370379468E-2</v>
          </cell>
          <cell r="N326">
            <v>78.030304849681698</v>
          </cell>
          <cell r="O326">
            <v>7.7832661929681279</v>
          </cell>
          <cell r="P326">
            <v>85.813571042649826</v>
          </cell>
        </row>
        <row r="327">
          <cell r="B327" t="str">
            <v>M.03.2</v>
          </cell>
          <cell r="C327" t="str">
            <v>Manager</v>
          </cell>
          <cell r="D327" t="str">
            <v>Info Sys/Release Proj</v>
          </cell>
          <cell r="E327">
            <v>32.22</v>
          </cell>
          <cell r="F327">
            <v>32.22</v>
          </cell>
          <cell r="G327">
            <v>40.115236167352329</v>
          </cell>
          <cell r="H327">
            <v>0</v>
          </cell>
          <cell r="I327">
            <v>40.115236167352329</v>
          </cell>
          <cell r="J327">
            <v>34.139068859321014</v>
          </cell>
          <cell r="K327">
            <v>5.8660900971071932</v>
          </cell>
          <cell r="L327">
            <v>0.189343914709903</v>
          </cell>
          <cell r="M327">
            <v>1.4108317955067935E-2</v>
          </cell>
          <cell r="N327">
            <v>80.323847356445498</v>
          </cell>
          <cell r="O327">
            <v>8.0120395123780526</v>
          </cell>
          <cell r="P327">
            <v>88.33588686882355</v>
          </cell>
        </row>
        <row r="328">
          <cell r="B328" t="str">
            <v>M.03.3</v>
          </cell>
          <cell r="C328" t="str">
            <v>Manager</v>
          </cell>
          <cell r="D328" t="str">
            <v>CM</v>
          </cell>
          <cell r="E328">
            <v>33.92</v>
          </cell>
          <cell r="F328">
            <v>33.92</v>
          </cell>
          <cell r="G328">
            <v>42.231806666560871</v>
          </cell>
          <cell r="H328">
            <v>0</v>
          </cell>
          <cell r="I328">
            <v>42.231806666560871</v>
          </cell>
          <cell r="J328">
            <v>35.940323268409969</v>
          </cell>
          <cell r="K328">
            <v>6.1755982648626961</v>
          </cell>
          <cell r="L328">
            <v>0.19933412746616733</v>
          </cell>
          <cell r="M328">
            <v>1.485270468764446E-2</v>
          </cell>
          <cell r="N328">
            <v>84.561915031987354</v>
          </cell>
          <cell r="O328">
            <v>8.4347728199833547</v>
          </cell>
          <cell r="P328">
            <v>92.996687851970705</v>
          </cell>
        </row>
        <row r="329">
          <cell r="B329" t="str">
            <v>C.01.1</v>
          </cell>
          <cell r="C329" t="str">
            <v>Commercial Consultant</v>
          </cell>
          <cell r="D329" t="str">
            <v>Bus. Proc. Re-Engr.</v>
          </cell>
          <cell r="E329">
            <v>60</v>
          </cell>
          <cell r="F329">
            <v>60</v>
          </cell>
          <cell r="G329">
            <v>74.70248820736002</v>
          </cell>
          <cell r="H329">
            <v>0</v>
          </cell>
          <cell r="I329">
            <v>74.70248820736002</v>
          </cell>
          <cell r="J329">
            <v>63.573685026668564</v>
          </cell>
          <cell r="K329">
            <v>10.92381768548826</v>
          </cell>
          <cell r="L329">
            <v>0.3525957443387393</v>
          </cell>
          <cell r="M329">
            <v>2.6272472914465432E-2</v>
          </cell>
          <cell r="N329">
            <v>149.57885913677003</v>
          </cell>
          <cell r="O329">
            <v>14.919999091951684</v>
          </cell>
          <cell r="P329">
            <v>164.49885822872173</v>
          </cell>
        </row>
        <row r="330">
          <cell r="B330" t="str">
            <v>C.01.2</v>
          </cell>
          <cell r="C330" t="str">
            <v>Commercial Consultant</v>
          </cell>
          <cell r="D330" t="str">
            <v>Technical Mgmt</v>
          </cell>
          <cell r="E330">
            <v>60</v>
          </cell>
          <cell r="F330">
            <v>60</v>
          </cell>
          <cell r="G330">
            <v>74.70248820736002</v>
          </cell>
          <cell r="H330">
            <v>0</v>
          </cell>
          <cell r="I330">
            <v>74.70248820736002</v>
          </cell>
          <cell r="J330">
            <v>63.573685026668564</v>
          </cell>
          <cell r="K330">
            <v>10.92381768548826</v>
          </cell>
          <cell r="L330">
            <v>0.3525957443387393</v>
          </cell>
          <cell r="M330">
            <v>2.6272472914465432E-2</v>
          </cell>
          <cell r="N330">
            <v>149.57885913677003</v>
          </cell>
          <cell r="O330">
            <v>14.919999091951684</v>
          </cell>
          <cell r="P330">
            <v>164.49885822872173</v>
          </cell>
        </row>
        <row r="331">
          <cell r="B331" t="str">
            <v>C.02.1</v>
          </cell>
          <cell r="C331" t="str">
            <v>Sr. Commercial Consultant</v>
          </cell>
          <cell r="D331" t="str">
            <v>Bus. Proc. Re-Engr.</v>
          </cell>
          <cell r="E331">
            <v>100</v>
          </cell>
          <cell r="F331">
            <v>100</v>
          </cell>
          <cell r="G331">
            <v>124.50414701226671</v>
          </cell>
          <cell r="H331">
            <v>0</v>
          </cell>
          <cell r="I331">
            <v>124.50414701226671</v>
          </cell>
          <cell r="J331">
            <v>105.95614171111428</v>
          </cell>
          <cell r="K331">
            <v>18.206362809147098</v>
          </cell>
          <cell r="L331">
            <v>0.58765957389789891</v>
          </cell>
          <cell r="M331">
            <v>4.3787454857442391E-2</v>
          </cell>
          <cell r="N331">
            <v>249.29809856128341</v>
          </cell>
          <cell r="O331">
            <v>24.866665153252811</v>
          </cell>
          <cell r="P331">
            <v>274.16476371453621</v>
          </cell>
        </row>
        <row r="332">
          <cell r="B332" t="str">
            <v>C.02.2</v>
          </cell>
          <cell r="C332" t="str">
            <v>Sr. Commercial Consultant</v>
          </cell>
          <cell r="D332" t="str">
            <v>Technical Mgmt</v>
          </cell>
          <cell r="E332">
            <v>100</v>
          </cell>
          <cell r="F332">
            <v>100</v>
          </cell>
          <cell r="G332">
            <v>124.50414701226671</v>
          </cell>
          <cell r="H332">
            <v>0</v>
          </cell>
          <cell r="I332">
            <v>124.50414701226671</v>
          </cell>
          <cell r="J332">
            <v>105.95614171111428</v>
          </cell>
          <cell r="K332">
            <v>18.206362809147098</v>
          </cell>
          <cell r="L332">
            <v>0.58765957389789891</v>
          </cell>
          <cell r="M332">
            <v>4.3787454857442391E-2</v>
          </cell>
          <cell r="N332">
            <v>249.29809856128341</v>
          </cell>
          <cell r="O332">
            <v>24.866665153252811</v>
          </cell>
          <cell r="P332">
            <v>274.16476371453621</v>
          </cell>
        </row>
        <row r="333">
          <cell r="B333" t="str">
            <v>P.01.1</v>
          </cell>
          <cell r="C333" t="str">
            <v>Program Control Spec</v>
          </cell>
          <cell r="D333" t="str">
            <v>Proj Support</v>
          </cell>
          <cell r="E333">
            <v>15.77</v>
          </cell>
          <cell r="F333">
            <v>15.77</v>
          </cell>
          <cell r="G333">
            <v>19.63430398383446</v>
          </cell>
          <cell r="H333">
            <v>0</v>
          </cell>
          <cell r="I333">
            <v>19.63430398383446</v>
          </cell>
          <cell r="J333">
            <v>16.709283547842723</v>
          </cell>
          <cell r="K333">
            <v>2.8711434150024977</v>
          </cell>
          <cell r="L333">
            <v>9.2673914803698659E-2</v>
          </cell>
          <cell r="M333">
            <v>6.9052816310186662E-3</v>
          </cell>
          <cell r="N333">
            <v>39.314310143114405</v>
          </cell>
          <cell r="O333">
            <v>3.9214730946679688</v>
          </cell>
          <cell r="P333">
            <v>43.235783237782371</v>
          </cell>
        </row>
        <row r="334">
          <cell r="B334" t="str">
            <v>P.02.1</v>
          </cell>
          <cell r="C334" t="str">
            <v>Sr. Program Control</v>
          </cell>
          <cell r="D334" t="str">
            <v>Proj Support</v>
          </cell>
          <cell r="E334">
            <v>22.37</v>
          </cell>
          <cell r="F334">
            <v>22.37</v>
          </cell>
          <cell r="G334">
            <v>27.851577686644063</v>
          </cell>
          <cell r="H334">
            <v>0</v>
          </cell>
          <cell r="I334">
            <v>27.851577686644063</v>
          </cell>
          <cell r="J334">
            <v>23.702388900776263</v>
          </cell>
          <cell r="K334">
            <v>4.0727633604062055</v>
          </cell>
          <cell r="L334">
            <v>0.13145944668095999</v>
          </cell>
          <cell r="M334">
            <v>9.7952536516098618E-3</v>
          </cell>
          <cell r="N334">
            <v>55.7679846481591</v>
          </cell>
          <cell r="O334">
            <v>5.5626729947826536</v>
          </cell>
          <cell r="P334">
            <v>61.330657642941752</v>
          </cell>
        </row>
        <row r="335">
          <cell r="B335" t="str">
            <v>P.03.1</v>
          </cell>
          <cell r="C335" t="str">
            <v>Procurement Specialist</v>
          </cell>
          <cell r="D335" t="str">
            <v>Proj Support</v>
          </cell>
          <cell r="E335">
            <v>24.240000000000002</v>
          </cell>
          <cell r="F335">
            <v>24.240000000000002</v>
          </cell>
          <cell r="G335">
            <v>30.179805235773454</v>
          </cell>
          <cell r="H335">
            <v>0</v>
          </cell>
          <cell r="I335">
            <v>30.179805235773454</v>
          </cell>
          <cell r="J335">
            <v>25.683768750774103</v>
          </cell>
          <cell r="K335">
            <v>4.4132223449372567</v>
          </cell>
          <cell r="L335">
            <v>0.14244868071285072</v>
          </cell>
          <cell r="M335">
            <v>1.0614079057444036E-2</v>
          </cell>
          <cell r="N335">
            <v>60.429859091255118</v>
          </cell>
          <cell r="O335">
            <v>6.0276796331484821</v>
          </cell>
          <cell r="P335">
            <v>66.457538724403605</v>
          </cell>
        </row>
        <row r="336">
          <cell r="B336" t="str">
            <v>P.04.1</v>
          </cell>
          <cell r="C336" t="str">
            <v>Sr. Procurement Specialist</v>
          </cell>
          <cell r="D336" t="str">
            <v>Proj Support</v>
          </cell>
          <cell r="E336">
            <v>28.84</v>
          </cell>
          <cell r="F336">
            <v>28.84</v>
          </cell>
          <cell r="G336">
            <v>35.90699599833772</v>
          </cell>
          <cell r="H336">
            <v>0</v>
          </cell>
          <cell r="I336">
            <v>35.90699599833772</v>
          </cell>
          <cell r="J336">
            <v>30.557751269485358</v>
          </cell>
          <cell r="K336">
            <v>5.2507150341580227</v>
          </cell>
          <cell r="L336">
            <v>0.16948102111215405</v>
          </cell>
          <cell r="M336">
            <v>1.2628301980886384E-2</v>
          </cell>
          <cell r="N336">
            <v>71.897571625074121</v>
          </cell>
          <cell r="O336">
            <v>7.1715462301981097</v>
          </cell>
          <cell r="P336">
            <v>79.069117855272225</v>
          </cell>
        </row>
        <row r="337">
          <cell r="B337" t="str">
            <v>P.05.1</v>
          </cell>
          <cell r="C337" t="str">
            <v>Administrative/Clerical</v>
          </cell>
          <cell r="D337" t="str">
            <v>Proj Support</v>
          </cell>
          <cell r="E337">
            <v>12.37</v>
          </cell>
          <cell r="F337">
            <v>12.37</v>
          </cell>
          <cell r="G337">
            <v>15.401162985417391</v>
          </cell>
          <cell r="H337">
            <v>0</v>
          </cell>
          <cell r="I337">
            <v>15.401162985417391</v>
          </cell>
          <cell r="J337">
            <v>13.106774729664837</v>
          </cell>
          <cell r="K337">
            <v>2.2521270794914963</v>
          </cell>
          <cell r="L337">
            <v>7.2693489291170088E-2</v>
          </cell>
          <cell r="M337">
            <v>5.4165081658656238E-3</v>
          </cell>
          <cell r="N337">
            <v>30.83817479203076</v>
          </cell>
          <cell r="O337">
            <v>3.0760064794573729</v>
          </cell>
          <cell r="P337">
            <v>33.914181271488133</v>
          </cell>
        </row>
        <row r="338">
          <cell r="B338" t="str">
            <v>P.06.1</v>
          </cell>
          <cell r="C338" t="str">
            <v>Publications Specialist</v>
          </cell>
          <cell r="D338" t="str">
            <v>Proj Support</v>
          </cell>
          <cell r="E338">
            <v>12.26</v>
          </cell>
          <cell r="F338">
            <v>12.26</v>
          </cell>
          <cell r="G338">
            <v>15.264208423703899</v>
          </cell>
          <cell r="H338">
            <v>0</v>
          </cell>
          <cell r="I338">
            <v>15.264208423703899</v>
          </cell>
          <cell r="J338">
            <v>12.990222973782611</v>
          </cell>
          <cell r="K338">
            <v>2.2321000804014344</v>
          </cell>
          <cell r="L338">
            <v>7.2047063759882402E-2</v>
          </cell>
          <cell r="M338">
            <v>5.3683419655224367E-3</v>
          </cell>
          <cell r="N338">
            <v>30.563946883613347</v>
          </cell>
          <cell r="O338">
            <v>3.0486531477887944</v>
          </cell>
          <cell r="P338">
            <v>33.612600031402138</v>
          </cell>
        </row>
        <row r="339">
          <cell r="B339" t="str">
            <v>P.07.1</v>
          </cell>
          <cell r="C339" t="str">
            <v>Facilities/Security Specialist</v>
          </cell>
          <cell r="D339" t="str">
            <v>Proj Support</v>
          </cell>
          <cell r="E339">
            <v>11.92</v>
          </cell>
          <cell r="F339">
            <v>11.92</v>
          </cell>
          <cell r="G339">
            <v>14.840894323862191</v>
          </cell>
          <cell r="H339">
            <v>0</v>
          </cell>
          <cell r="I339">
            <v>14.840894323862191</v>
          </cell>
          <cell r="J339">
            <v>12.629972091964822</v>
          </cell>
          <cell r="K339">
            <v>2.1701984468503337</v>
          </cell>
          <cell r="L339">
            <v>7.0049021208629547E-2</v>
          </cell>
          <cell r="M339">
            <v>5.2194646190071321E-3</v>
          </cell>
          <cell r="N339">
            <v>29.716333348504982</v>
          </cell>
          <cell r="O339">
            <v>2.9641064862677347</v>
          </cell>
          <cell r="P339">
            <v>32.680439834772713</v>
          </cell>
        </row>
        <row r="340">
          <cell r="B340" t="str">
            <v>P.08.1</v>
          </cell>
          <cell r="C340" t="str">
            <v>Systems Admininstrator</v>
          </cell>
          <cell r="D340" t="str">
            <v>Proj Support</v>
          </cell>
          <cell r="E340">
            <v>18.579999999999998</v>
          </cell>
          <cell r="F340">
            <v>18.579999999999998</v>
          </cell>
          <cell r="G340">
            <v>23.132870514879151</v>
          </cell>
          <cell r="H340">
            <v>0</v>
          </cell>
          <cell r="I340">
            <v>23.132870514879151</v>
          </cell>
          <cell r="J340">
            <v>19.686651129925032</v>
          </cell>
          <cell r="K340">
            <v>3.3827422099395306</v>
          </cell>
          <cell r="L340">
            <v>0.10918714883022961</v>
          </cell>
          <cell r="M340">
            <v>8.1357091125127956E-3</v>
          </cell>
          <cell r="N340">
            <v>46.319586712686458</v>
          </cell>
          <cell r="O340">
            <v>4.6202263854743713</v>
          </cell>
          <cell r="P340">
            <v>50.939813098160826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ccounts"/>
      <sheetName val="lookup"/>
      <sheetName val="Misc."/>
      <sheetName val="civil"/>
      <sheetName val="sub"/>
      <sheetName val="iwo"/>
      <sheetName val="ODCs"/>
      <sheetName val="CheckTotals"/>
      <sheetName val="cp extract"/>
      <sheetName val="IWO_T&amp;E"/>
      <sheetName val="LCD"/>
      <sheetName val="Summary"/>
      <sheetName val="101"/>
      <sheetName val="106"/>
      <sheetName val="107"/>
      <sheetName val="108"/>
      <sheetName val="111"/>
      <sheetName val="121"/>
      <sheetName val="122"/>
      <sheetName val="131"/>
      <sheetName val="141"/>
      <sheetName val="151"/>
      <sheetName val="161"/>
    </sheetNames>
    <sheetDataSet>
      <sheetData sheetId="0" refreshError="1">
        <row r="1">
          <cell r="A1" t="str">
            <v>Account</v>
          </cell>
        </row>
        <row r="2">
          <cell r="A2" t="str">
            <v>40000-900-00</v>
          </cell>
        </row>
        <row r="3">
          <cell r="A3" t="str">
            <v>40000-901-00</v>
          </cell>
        </row>
        <row r="4">
          <cell r="A4" t="str">
            <v>40000-940-00</v>
          </cell>
        </row>
        <row r="5">
          <cell r="A5" t="str">
            <v>40000-950-00</v>
          </cell>
        </row>
        <row r="6">
          <cell r="A6" t="str">
            <v>40200-200-10</v>
          </cell>
        </row>
        <row r="7">
          <cell r="A7" t="str">
            <v>40200-200-12</v>
          </cell>
        </row>
        <row r="8">
          <cell r="A8" t="str">
            <v>40200-200-14</v>
          </cell>
        </row>
        <row r="9">
          <cell r="A9" t="str">
            <v>40200-200-16</v>
          </cell>
        </row>
        <row r="10">
          <cell r="A10" t="str">
            <v>40200-200-20</v>
          </cell>
        </row>
        <row r="11">
          <cell r="A11" t="str">
            <v>40200-210-05</v>
          </cell>
        </row>
        <row r="12">
          <cell r="A12" t="str">
            <v>40200-210-10</v>
          </cell>
        </row>
        <row r="13">
          <cell r="A13" t="str">
            <v>40200-210-15</v>
          </cell>
        </row>
        <row r="14">
          <cell r="A14" t="str">
            <v>40200-210-25</v>
          </cell>
        </row>
        <row r="15">
          <cell r="A15" t="str">
            <v>40200-212-15</v>
          </cell>
        </row>
        <row r="16">
          <cell r="A16" t="str">
            <v>40300-215-00</v>
          </cell>
        </row>
        <row r="17">
          <cell r="A17" t="str">
            <v>40300-220-15</v>
          </cell>
        </row>
        <row r="18">
          <cell r="A18" t="str">
            <v>40300-222-00</v>
          </cell>
        </row>
        <row r="19">
          <cell r="A19" t="str">
            <v>40300-230-00</v>
          </cell>
        </row>
        <row r="20">
          <cell r="A20" t="str">
            <v>40300-240-01</v>
          </cell>
        </row>
        <row r="21">
          <cell r="A21" t="str">
            <v>40300-240-03</v>
          </cell>
        </row>
        <row r="22">
          <cell r="A22" t="str">
            <v>40300-240-06</v>
          </cell>
        </row>
        <row r="23">
          <cell r="A23" t="str">
            <v>40300-240-20</v>
          </cell>
        </row>
        <row r="24">
          <cell r="A24" t="str">
            <v>40300-245-01</v>
          </cell>
        </row>
        <row r="25">
          <cell r="A25" t="str">
            <v>40300-245-02</v>
          </cell>
        </row>
        <row r="26">
          <cell r="A26" t="str">
            <v>40300-245-10</v>
          </cell>
        </row>
        <row r="27">
          <cell r="A27" t="str">
            <v>40600-455-15</v>
          </cell>
        </row>
        <row r="28">
          <cell r="A28" t="str">
            <v>40700-465-00</v>
          </cell>
        </row>
        <row r="29">
          <cell r="A29" t="str">
            <v>40700-465-04</v>
          </cell>
        </row>
        <row r="30">
          <cell r="A30" t="str">
            <v>40700-468-05</v>
          </cell>
        </row>
        <row r="31">
          <cell r="A31" t="str">
            <v>40700-468-10</v>
          </cell>
        </row>
        <row r="32">
          <cell r="A32" t="str">
            <v>40700-468-15</v>
          </cell>
        </row>
        <row r="33">
          <cell r="A33" t="str">
            <v>40700-470-05</v>
          </cell>
        </row>
        <row r="34">
          <cell r="A34" t="str">
            <v>40700-470-15</v>
          </cell>
        </row>
        <row r="35">
          <cell r="A35" t="str">
            <v>40700-480-05</v>
          </cell>
        </row>
        <row r="36">
          <cell r="A36" t="str">
            <v>40700-480-10</v>
          </cell>
        </row>
        <row r="37">
          <cell r="A37" t="str">
            <v>40700-480-25</v>
          </cell>
        </row>
        <row r="38">
          <cell r="A38" t="str">
            <v>40700-490-00</v>
          </cell>
        </row>
        <row r="39">
          <cell r="A39" t="str">
            <v>40700-490-01</v>
          </cell>
        </row>
        <row r="40">
          <cell r="A40" t="str">
            <v>40700-490-50</v>
          </cell>
        </row>
        <row r="41">
          <cell r="A41" t="str">
            <v>40700-491-00</v>
          </cell>
        </row>
        <row r="42">
          <cell r="A42" t="str">
            <v>40700-493-00</v>
          </cell>
        </row>
        <row r="43">
          <cell r="A43" t="str">
            <v>40700-493-03</v>
          </cell>
        </row>
        <row r="44">
          <cell r="A44" t="str">
            <v>40700-493-04</v>
          </cell>
        </row>
        <row r="45">
          <cell r="A45" t="str">
            <v>40700-493-08</v>
          </cell>
        </row>
        <row r="46">
          <cell r="A46" t="str">
            <v>40700-493-10</v>
          </cell>
        </row>
        <row r="47">
          <cell r="A47" t="str">
            <v>40700-493-11</v>
          </cell>
        </row>
        <row r="48">
          <cell r="A48" t="str">
            <v>40700-493-18</v>
          </cell>
        </row>
        <row r="49">
          <cell r="A49" t="str">
            <v>40700-493-19</v>
          </cell>
        </row>
        <row r="50">
          <cell r="A50" t="str">
            <v>40700-493-43</v>
          </cell>
        </row>
        <row r="51">
          <cell r="A51" t="str">
            <v>40700-493-44</v>
          </cell>
        </row>
        <row r="52">
          <cell r="A52" t="str">
            <v>40700-493-52</v>
          </cell>
        </row>
        <row r="53">
          <cell r="A53" t="str">
            <v>40700-493-58</v>
          </cell>
        </row>
        <row r="54">
          <cell r="A54" t="str">
            <v>40700-494-03</v>
          </cell>
        </row>
        <row r="55">
          <cell r="A55" t="str">
            <v>40700-494-04</v>
          </cell>
        </row>
        <row r="56">
          <cell r="A56" t="str">
            <v>40700-495-00</v>
          </cell>
        </row>
        <row r="57">
          <cell r="A57" t="str">
            <v>40700-495-01</v>
          </cell>
        </row>
        <row r="58">
          <cell r="A58" t="str">
            <v>40700-495-03</v>
          </cell>
        </row>
        <row r="59">
          <cell r="A59" t="str">
            <v>40700-495-04</v>
          </cell>
        </row>
        <row r="60">
          <cell r="A60" t="str">
            <v>40700-495-08</v>
          </cell>
        </row>
        <row r="61">
          <cell r="A61" t="str">
            <v>40700-495-10</v>
          </cell>
        </row>
        <row r="62">
          <cell r="A62" t="str">
            <v>40700-495-11</v>
          </cell>
        </row>
        <row r="63">
          <cell r="A63" t="str">
            <v>40700-495-12</v>
          </cell>
        </row>
        <row r="64">
          <cell r="A64" t="str">
            <v>40700-495-18</v>
          </cell>
        </row>
        <row r="65">
          <cell r="A65" t="str">
            <v>40700-495-19</v>
          </cell>
        </row>
        <row r="66">
          <cell r="A66" t="str">
            <v>40700-495-51</v>
          </cell>
        </row>
        <row r="67">
          <cell r="A67" t="str">
            <v>40700-495-52</v>
          </cell>
        </row>
        <row r="68">
          <cell r="A68" t="str">
            <v>40700-495-59</v>
          </cell>
        </row>
        <row r="69">
          <cell r="A69" t="str">
            <v>40700-497-01</v>
          </cell>
        </row>
        <row r="70">
          <cell r="A70" t="str">
            <v>40700-497-05</v>
          </cell>
        </row>
        <row r="71">
          <cell r="A71" t="str">
            <v>40700-497-07</v>
          </cell>
        </row>
        <row r="72">
          <cell r="A72" t="str">
            <v>40800-200-10</v>
          </cell>
        </row>
        <row r="73">
          <cell r="A73" t="str">
            <v>40800-502-00</v>
          </cell>
        </row>
        <row r="74">
          <cell r="A74" t="str">
            <v>40800-510-00</v>
          </cell>
        </row>
        <row r="75">
          <cell r="A75" t="str">
            <v>40800-536-00</v>
          </cell>
        </row>
        <row r="76">
          <cell r="A76" t="str">
            <v>90000-018-07</v>
          </cell>
        </row>
        <row r="77">
          <cell r="A77" t="str">
            <v>90000-021-07</v>
          </cell>
        </row>
        <row r="78">
          <cell r="A78" t="str">
            <v>90000-042-01</v>
          </cell>
        </row>
        <row r="79">
          <cell r="A79" t="str">
            <v>90000-043-01</v>
          </cell>
        </row>
        <row r="80">
          <cell r="A80" t="str">
            <v>90000-044-01</v>
          </cell>
        </row>
        <row r="81">
          <cell r="A81" t="str">
            <v>90000-045-01</v>
          </cell>
        </row>
        <row r="82">
          <cell r="A82" t="str">
            <v>40700-497-00</v>
          </cell>
        </row>
        <row r="83">
          <cell r="A83" t="str">
            <v>40700-497-50</v>
          </cell>
        </row>
        <row r="84">
          <cell r="A84" t="str">
            <v>90000-020-01</v>
          </cell>
        </row>
        <row r="85">
          <cell r="A85" t="str">
            <v>90000-020-03</v>
          </cell>
        </row>
        <row r="86">
          <cell r="A86" t="str">
            <v>90000-020-04</v>
          </cell>
        </row>
        <row r="87">
          <cell r="A87" t="str">
            <v>90000-020-07</v>
          </cell>
        </row>
        <row r="88">
          <cell r="A88" t="str">
            <v>90000-042-01</v>
          </cell>
        </row>
        <row r="89">
          <cell r="A89" t="str">
            <v>90000-043-01</v>
          </cell>
        </row>
        <row r="90">
          <cell r="A90" t="str">
            <v>90000-044-01</v>
          </cell>
        </row>
        <row r="91">
          <cell r="A91" t="str">
            <v>90000-045-01</v>
          </cell>
        </row>
      </sheetData>
      <sheetData sheetId="1" refreshError="1">
        <row r="2">
          <cell r="B2" t="str">
            <v>labcat</v>
          </cell>
        </row>
        <row r="3">
          <cell r="B3" t="str">
            <v>1010</v>
          </cell>
        </row>
        <row r="4">
          <cell r="B4" t="str">
            <v>4051</v>
          </cell>
        </row>
        <row r="5">
          <cell r="B5" t="str">
            <v>3512</v>
          </cell>
        </row>
        <row r="6">
          <cell r="B6" t="str">
            <v>3510</v>
          </cell>
        </row>
        <row r="7">
          <cell r="B7" t="str">
            <v>20HT</v>
          </cell>
        </row>
        <row r="8">
          <cell r="B8" t="str">
            <v>2000</v>
          </cell>
        </row>
        <row r="9">
          <cell r="B9" t="str">
            <v>4046</v>
          </cell>
        </row>
        <row r="10">
          <cell r="B10" t="str">
            <v>3500</v>
          </cell>
        </row>
        <row r="11">
          <cell r="B11">
            <v>4051</v>
          </cell>
        </row>
        <row r="12">
          <cell r="B12" t="str">
            <v>1020</v>
          </cell>
        </row>
        <row r="13">
          <cell r="B13" t="str">
            <v>1288</v>
          </cell>
        </row>
        <row r="14">
          <cell r="B14" t="str">
            <v>3800</v>
          </cell>
        </row>
        <row r="15">
          <cell r="B15">
            <v>3540</v>
          </cell>
        </row>
        <row r="16">
          <cell r="B16" t="str">
            <v>4510</v>
          </cell>
        </row>
        <row r="17">
          <cell r="B17">
            <v>8100</v>
          </cell>
        </row>
        <row r="18">
          <cell r="B18">
            <v>0</v>
          </cell>
        </row>
        <row r="19">
          <cell r="B19" t="str">
            <v>LabCat</v>
          </cell>
        </row>
        <row r="20">
          <cell r="B20" t="str">
            <v>NE</v>
          </cell>
        </row>
        <row r="21">
          <cell r="B21" t="str">
            <v>40F003</v>
          </cell>
        </row>
        <row r="22">
          <cell r="B22" t="str">
            <v>70QE04</v>
          </cell>
        </row>
        <row r="23">
          <cell r="B23" t="str">
            <v>00RAT3</v>
          </cell>
        </row>
        <row r="24">
          <cell r="B24" t="str">
            <v>70T034</v>
          </cell>
        </row>
        <row r="25">
          <cell r="B25" t="str">
            <v>BW</v>
          </cell>
        </row>
        <row r="26">
          <cell r="B26" t="str">
            <v>00MTSA</v>
          </cell>
        </row>
        <row r="27">
          <cell r="B27" t="str">
            <v>50C009</v>
          </cell>
        </row>
        <row r="28">
          <cell r="B28" t="str">
            <v>60C006</v>
          </cell>
        </row>
        <row r="29">
          <cell r="B29" t="str">
            <v>40F004</v>
          </cell>
        </row>
        <row r="30">
          <cell r="B30" t="str">
            <v>40F002</v>
          </cell>
        </row>
        <row r="31">
          <cell r="B31" t="str">
            <v>70T032</v>
          </cell>
        </row>
        <row r="32">
          <cell r="B32" t="str">
            <v>DX</v>
          </cell>
        </row>
        <row r="33">
          <cell r="B33" t="str">
            <v>20F004</v>
          </cell>
        </row>
        <row r="34">
          <cell r="B34" t="str">
            <v>20F009</v>
          </cell>
        </row>
        <row r="35">
          <cell r="B35" t="str">
            <v>20C011</v>
          </cell>
        </row>
        <row r="36">
          <cell r="B36" t="str">
            <v>10F009</v>
          </cell>
        </row>
        <row r="37">
          <cell r="B37" t="str">
            <v>90CM19</v>
          </cell>
        </row>
        <row r="38">
          <cell r="B38" t="str">
            <v>90CM06</v>
          </cell>
        </row>
        <row r="39">
          <cell r="B39" t="str">
            <v>BY</v>
          </cell>
        </row>
        <row r="40">
          <cell r="B40" t="str">
            <v>20F003</v>
          </cell>
        </row>
        <row r="41">
          <cell r="B41" t="str">
            <v>30S019</v>
          </cell>
        </row>
        <row r="42">
          <cell r="B42" t="str">
            <v>70M031</v>
          </cell>
        </row>
        <row r="43">
          <cell r="B43" t="str">
            <v>20C010</v>
          </cell>
        </row>
        <row r="44">
          <cell r="B44" t="str">
            <v>M9</v>
          </cell>
        </row>
        <row r="45">
          <cell r="B45" t="str">
            <v>20F007</v>
          </cell>
        </row>
        <row r="46">
          <cell r="B46" t="str">
            <v>20F002</v>
          </cell>
        </row>
        <row r="47">
          <cell r="B47" t="str">
            <v>40C001</v>
          </cell>
        </row>
        <row r="48">
          <cell r="B48" t="str">
            <v>60C004</v>
          </cell>
        </row>
        <row r="49">
          <cell r="B49" t="str">
            <v>FX</v>
          </cell>
        </row>
        <row r="50">
          <cell r="B50" t="str">
            <v>DY</v>
          </cell>
        </row>
        <row r="51">
          <cell r="B51" t="str">
            <v>20C008</v>
          </cell>
        </row>
        <row r="52">
          <cell r="B52" t="str">
            <v>90PM04</v>
          </cell>
        </row>
        <row r="53">
          <cell r="B53" t="str">
            <v>90PMO2</v>
          </cell>
        </row>
        <row r="54">
          <cell r="B54" t="str">
            <v>00MTS2</v>
          </cell>
        </row>
        <row r="55">
          <cell r="B55" t="str">
            <v>30C003</v>
          </cell>
        </row>
        <row r="56">
          <cell r="B56" t="str">
            <v>30C001</v>
          </cell>
        </row>
        <row r="57">
          <cell r="B57" t="str">
            <v>30S006</v>
          </cell>
        </row>
        <row r="58">
          <cell r="B58" t="str">
            <v>00MTS0</v>
          </cell>
        </row>
        <row r="59">
          <cell r="B59" t="str">
            <v>00RAT4</v>
          </cell>
        </row>
        <row r="60">
          <cell r="B60" t="str">
            <v>30S017</v>
          </cell>
        </row>
        <row r="61">
          <cell r="B61" t="str">
            <v>10F015</v>
          </cell>
        </row>
        <row r="62">
          <cell r="B62" t="str">
            <v>M4</v>
          </cell>
        </row>
        <row r="63">
          <cell r="B63" t="str">
            <v>10F003</v>
          </cell>
        </row>
        <row r="64">
          <cell r="B64" t="str">
            <v>40F016</v>
          </cell>
        </row>
        <row r="65">
          <cell r="B65" t="str">
            <v>BX</v>
          </cell>
        </row>
        <row r="66">
          <cell r="B66" t="str">
            <v>MT</v>
          </cell>
        </row>
        <row r="67">
          <cell r="B67" t="str">
            <v>10F006</v>
          </cell>
        </row>
        <row r="68">
          <cell r="B68" t="str">
            <v>50C008</v>
          </cell>
        </row>
        <row r="69">
          <cell r="B69" t="str">
            <v>60C002</v>
          </cell>
        </row>
        <row r="70">
          <cell r="B70" t="str">
            <v>50F002</v>
          </cell>
        </row>
        <row r="71">
          <cell r="B71" t="str">
            <v>30S003</v>
          </cell>
        </row>
        <row r="72">
          <cell r="B72" t="str">
            <v>10F008</v>
          </cell>
        </row>
        <row r="73">
          <cell r="B73" t="str">
            <v>90ABA1</v>
          </cell>
        </row>
        <row r="74">
          <cell r="B74" t="str">
            <v>90CM44</v>
          </cell>
        </row>
        <row r="75">
          <cell r="B75" t="str">
            <v>70E041</v>
          </cell>
        </row>
        <row r="76">
          <cell r="B76" t="str">
            <v>LR</v>
          </cell>
        </row>
        <row r="77">
          <cell r="B77" t="str">
            <v>00MTS1</v>
          </cell>
        </row>
        <row r="78">
          <cell r="B78" t="str">
            <v>30S007</v>
          </cell>
        </row>
        <row r="79">
          <cell r="B79" t="str">
            <v>50C014</v>
          </cell>
        </row>
        <row r="80">
          <cell r="B80" t="str">
            <v>40F008</v>
          </cell>
        </row>
        <row r="81">
          <cell r="B81" t="str">
            <v>20C009</v>
          </cell>
        </row>
        <row r="82">
          <cell r="B82" t="str">
            <v>10F002</v>
          </cell>
        </row>
        <row r="83">
          <cell r="B83" t="str">
            <v>90PMO1</v>
          </cell>
        </row>
        <row r="84">
          <cell r="B84" t="str">
            <v>10C005</v>
          </cell>
        </row>
        <row r="85">
          <cell r="B85" t="str">
            <v>70T029</v>
          </cell>
        </row>
        <row r="86">
          <cell r="B86" t="str">
            <v>50C002</v>
          </cell>
        </row>
        <row r="87">
          <cell r="B87" t="str">
            <v>70T027</v>
          </cell>
        </row>
        <row r="88">
          <cell r="B88" t="str">
            <v>HX</v>
          </cell>
        </row>
        <row r="89">
          <cell r="B89" t="str">
            <v>50F004</v>
          </cell>
        </row>
        <row r="90">
          <cell r="B90" t="str">
            <v>00RAT2</v>
          </cell>
        </row>
        <row r="91">
          <cell r="B91" t="str">
            <v>N4</v>
          </cell>
        </row>
        <row r="92">
          <cell r="B92" t="str">
            <v>60C010</v>
          </cell>
        </row>
        <row r="93">
          <cell r="B93" t="str">
            <v>50C005</v>
          </cell>
        </row>
        <row r="94">
          <cell r="B94" t="str">
            <v>50C013</v>
          </cell>
        </row>
        <row r="95">
          <cell r="B95" t="str">
            <v>30S004</v>
          </cell>
        </row>
        <row r="96">
          <cell r="B96" t="str">
            <v>70T000</v>
          </cell>
        </row>
        <row r="97">
          <cell r="B97" t="str">
            <v>700003</v>
          </cell>
        </row>
        <row r="98">
          <cell r="B98" t="str">
            <v>90CM40</v>
          </cell>
        </row>
        <row r="99">
          <cell r="B99" t="str">
            <v>70T002</v>
          </cell>
        </row>
        <row r="100">
          <cell r="B100" t="str">
            <v>40F007</v>
          </cell>
        </row>
        <row r="101">
          <cell r="B101" t="str">
            <v>HY</v>
          </cell>
        </row>
        <row r="102">
          <cell r="B102" t="str">
            <v>20F011</v>
          </cell>
        </row>
        <row r="103">
          <cell r="B103" t="str">
            <v>20C006</v>
          </cell>
        </row>
        <row r="104">
          <cell r="B104" t="str">
            <v>20C014</v>
          </cell>
        </row>
        <row r="105">
          <cell r="B105" t="str">
            <v>700000</v>
          </cell>
        </row>
        <row r="106">
          <cell r="B106" t="str">
            <v>80M022</v>
          </cell>
        </row>
        <row r="107">
          <cell r="B107" t="str">
            <v>70PMO3</v>
          </cell>
        </row>
        <row r="108">
          <cell r="B108" t="str">
            <v>10F007</v>
          </cell>
        </row>
        <row r="109">
          <cell r="B109" t="str">
            <v>30S022</v>
          </cell>
        </row>
        <row r="110">
          <cell r="B110" t="str">
            <v>70T001</v>
          </cell>
        </row>
        <row r="111">
          <cell r="B111" t="str">
            <v>80C01M</v>
          </cell>
        </row>
        <row r="112">
          <cell r="B112" t="str">
            <v>90PMO3</v>
          </cell>
        </row>
        <row r="113">
          <cell r="B113" t="str">
            <v>90F036</v>
          </cell>
        </row>
        <row r="114">
          <cell r="B114" t="str">
            <v>20F006</v>
          </cell>
        </row>
        <row r="115">
          <cell r="B115" t="str">
            <v>20C007</v>
          </cell>
        </row>
        <row r="116">
          <cell r="B116" t="str">
            <v>70P041</v>
          </cell>
        </row>
        <row r="117">
          <cell r="B117" t="str">
            <v>70P042</v>
          </cell>
        </row>
        <row r="118">
          <cell r="B118" t="str">
            <v>BZ</v>
          </cell>
        </row>
        <row r="119">
          <cell r="B119" t="str">
            <v>FY</v>
          </cell>
        </row>
        <row r="120">
          <cell r="B120" t="str">
            <v>70T033</v>
          </cell>
        </row>
        <row r="121">
          <cell r="B121" t="str">
            <v>70PM02</v>
          </cell>
        </row>
        <row r="122">
          <cell r="B122" t="str">
            <v>80M021</v>
          </cell>
        </row>
        <row r="123">
          <cell r="B123" t="str">
            <v>70IMP1</v>
          </cell>
        </row>
        <row r="124">
          <cell r="B124" t="str">
            <v>60C007</v>
          </cell>
        </row>
        <row r="125">
          <cell r="B125" t="str">
            <v>20C001</v>
          </cell>
        </row>
        <row r="126">
          <cell r="B126" t="str">
            <v>L5</v>
          </cell>
        </row>
        <row r="127">
          <cell r="B127" t="str">
            <v>20F008</v>
          </cell>
        </row>
        <row r="128">
          <cell r="B128" t="str">
            <v>70T022</v>
          </cell>
        </row>
        <row r="129">
          <cell r="B129" t="str">
            <v>700005</v>
          </cell>
        </row>
        <row r="130">
          <cell r="B130" t="str">
            <v>50C001</v>
          </cell>
        </row>
        <row r="131">
          <cell r="B131" t="str">
            <v>50C019</v>
          </cell>
        </row>
        <row r="132">
          <cell r="B132" t="str">
            <v>ML</v>
          </cell>
        </row>
        <row r="133">
          <cell r="B133" t="str">
            <v>10F010</v>
          </cell>
        </row>
        <row r="134">
          <cell r="B134" t="str">
            <v>30S009</v>
          </cell>
        </row>
        <row r="135">
          <cell r="B135" t="str">
            <v>90E032</v>
          </cell>
        </row>
        <row r="136">
          <cell r="B136" t="str">
            <v>50C017</v>
          </cell>
        </row>
        <row r="137">
          <cell r="B137" t="str">
            <v>70QC02</v>
          </cell>
        </row>
        <row r="138">
          <cell r="B138" t="str">
            <v>30S015</v>
          </cell>
        </row>
        <row r="139">
          <cell r="B139" t="str">
            <v>M5</v>
          </cell>
        </row>
        <row r="140">
          <cell r="B140" t="str">
            <v>90CM11</v>
          </cell>
        </row>
        <row r="141">
          <cell r="B141" t="str">
            <v>60F003</v>
          </cell>
        </row>
        <row r="142">
          <cell r="B142" t="str">
            <v>90CM34</v>
          </cell>
        </row>
        <row r="143">
          <cell r="B143" t="str">
            <v>70TE04</v>
          </cell>
        </row>
        <row r="144">
          <cell r="B144" t="str">
            <v>60C011</v>
          </cell>
        </row>
        <row r="145">
          <cell r="B145" t="str">
            <v>10F019</v>
          </cell>
        </row>
        <row r="146">
          <cell r="B146" t="str">
            <v>80M023</v>
          </cell>
        </row>
        <row r="147">
          <cell r="B147" t="str">
            <v>10C002</v>
          </cell>
        </row>
        <row r="148">
          <cell r="B148" t="str">
            <v>20C004</v>
          </cell>
        </row>
        <row r="149">
          <cell r="B149" t="str">
            <v>90C022</v>
          </cell>
        </row>
        <row r="150">
          <cell r="B150" t="str">
            <v>40F018</v>
          </cell>
        </row>
        <row r="151">
          <cell r="B151" t="str">
            <v>70COR1</v>
          </cell>
        </row>
        <row r="152">
          <cell r="B152" t="str">
            <v>90CM31</v>
          </cell>
        </row>
        <row r="153">
          <cell r="B153" t="str">
            <v>90C024</v>
          </cell>
        </row>
        <row r="154">
          <cell r="B154" t="str">
            <v>50C015</v>
          </cell>
        </row>
        <row r="155">
          <cell r="B155" t="str">
            <v>90ABA2</v>
          </cell>
        </row>
        <row r="156">
          <cell r="B156" t="str">
            <v>60C009</v>
          </cell>
        </row>
        <row r="157">
          <cell r="B157" t="str">
            <v>50F003</v>
          </cell>
        </row>
        <row r="158">
          <cell r="B158" t="str">
            <v>20C003</v>
          </cell>
        </row>
        <row r="159">
          <cell r="B159" t="str">
            <v>90CM26</v>
          </cell>
        </row>
        <row r="160">
          <cell r="B160" t="str">
            <v>MV</v>
          </cell>
        </row>
        <row r="161">
          <cell r="B161" t="str">
            <v>50C018</v>
          </cell>
        </row>
        <row r="162">
          <cell r="B162" t="str">
            <v>90F035</v>
          </cell>
        </row>
        <row r="163">
          <cell r="B163" t="str">
            <v>20F001</v>
          </cell>
        </row>
        <row r="164">
          <cell r="B164" t="str">
            <v>20F020</v>
          </cell>
        </row>
        <row r="165">
          <cell r="B165" t="str">
            <v>50F007</v>
          </cell>
        </row>
        <row r="166">
          <cell r="B166" t="str">
            <v>40F011</v>
          </cell>
        </row>
        <row r="167">
          <cell r="B167" t="str">
            <v>60C008</v>
          </cell>
        </row>
        <row r="168">
          <cell r="B168" t="str">
            <v>10F018</v>
          </cell>
        </row>
        <row r="169">
          <cell r="B169" t="str">
            <v>90CM46</v>
          </cell>
        </row>
        <row r="170">
          <cell r="B170" t="str">
            <v>90CM37</v>
          </cell>
        </row>
        <row r="171">
          <cell r="B171" t="str">
            <v>90CM39</v>
          </cell>
        </row>
        <row r="172">
          <cell r="B172" t="str">
            <v>90C023</v>
          </cell>
        </row>
        <row r="173">
          <cell r="B173" t="str">
            <v>10C003</v>
          </cell>
        </row>
        <row r="174">
          <cell r="B174" t="str">
            <v>30S020</v>
          </cell>
        </row>
        <row r="175">
          <cell r="B175" t="str">
            <v>90CM45</v>
          </cell>
        </row>
        <row r="176">
          <cell r="B176" t="str">
            <v>700004</v>
          </cell>
        </row>
        <row r="177">
          <cell r="B177" t="str">
            <v>70PM01</v>
          </cell>
        </row>
        <row r="178">
          <cell r="B178" t="str">
            <v>KX</v>
          </cell>
        </row>
        <row r="179">
          <cell r="B179" t="str">
            <v>50C006</v>
          </cell>
        </row>
        <row r="180">
          <cell r="B180" t="str">
            <v>30C004</v>
          </cell>
        </row>
        <row r="181">
          <cell r="B181" t="str">
            <v>LQ</v>
          </cell>
        </row>
        <row r="182">
          <cell r="B182" t="str">
            <v>30S001</v>
          </cell>
        </row>
        <row r="183">
          <cell r="B183" t="str">
            <v>70CET1</v>
          </cell>
        </row>
        <row r="184">
          <cell r="B184" t="str">
            <v>30S018</v>
          </cell>
        </row>
        <row r="185">
          <cell r="B185" t="str">
            <v>50C004</v>
          </cell>
        </row>
        <row r="186">
          <cell r="B186" t="str">
            <v>40F015</v>
          </cell>
        </row>
        <row r="187">
          <cell r="B187" t="str">
            <v>70T031</v>
          </cell>
        </row>
        <row r="188">
          <cell r="B188" t="str">
            <v>P03</v>
          </cell>
        </row>
        <row r="189">
          <cell r="B189" t="str">
            <v>10C004</v>
          </cell>
        </row>
        <row r="190">
          <cell r="B190" t="str">
            <v>90CM47</v>
          </cell>
        </row>
        <row r="191">
          <cell r="B191" t="str">
            <v>70T020</v>
          </cell>
        </row>
        <row r="192">
          <cell r="B192" t="str">
            <v>50C003</v>
          </cell>
        </row>
        <row r="193">
          <cell r="B193" t="str">
            <v>90P042</v>
          </cell>
        </row>
        <row r="194">
          <cell r="B194" t="str">
            <v>90P044</v>
          </cell>
        </row>
        <row r="195">
          <cell r="B195" t="str">
            <v>70T003</v>
          </cell>
        </row>
        <row r="196">
          <cell r="B196" t="str">
            <v>90V022</v>
          </cell>
        </row>
        <row r="197">
          <cell r="B197" t="str">
            <v>70CTI2</v>
          </cell>
        </row>
        <row r="198">
          <cell r="B198" t="str">
            <v>70T025</v>
          </cell>
        </row>
        <row r="199">
          <cell r="B199" t="str">
            <v>700006</v>
          </cell>
        </row>
        <row r="200">
          <cell r="B200" t="str">
            <v>00MTS3</v>
          </cell>
        </row>
        <row r="201">
          <cell r="B201" t="str">
            <v>80E041</v>
          </cell>
        </row>
        <row r="202">
          <cell r="B202" t="str">
            <v>90PMO4</v>
          </cell>
        </row>
        <row r="203">
          <cell r="B203" t="str">
            <v>DXX</v>
          </cell>
        </row>
        <row r="204">
          <cell r="B204" t="str">
            <v>00RAT1</v>
          </cell>
        </row>
        <row r="205">
          <cell r="B205" t="str">
            <v>10F011</v>
          </cell>
        </row>
        <row r="206">
          <cell r="B206" t="str">
            <v>50C022</v>
          </cell>
        </row>
        <row r="207">
          <cell r="B207" t="str">
            <v>90F017</v>
          </cell>
        </row>
        <row r="208">
          <cell r="B208" t="str">
            <v>90F004</v>
          </cell>
        </row>
        <row r="209">
          <cell r="B209" t="str">
            <v>90P041</v>
          </cell>
        </row>
        <row r="210">
          <cell r="B210" t="str">
            <v>90P101</v>
          </cell>
        </row>
        <row r="211">
          <cell r="B211" t="str">
            <v>90F007</v>
          </cell>
        </row>
        <row r="212">
          <cell r="B212" t="str">
            <v>70P05</v>
          </cell>
        </row>
        <row r="213">
          <cell r="B213" t="str">
            <v>90P043</v>
          </cell>
        </row>
        <row r="214">
          <cell r="B214" t="str">
            <v>50T031</v>
          </cell>
        </row>
        <row r="215">
          <cell r="B215" t="str">
            <v>90PM06</v>
          </cell>
        </row>
        <row r="216">
          <cell r="B216" t="str">
            <v>40F009</v>
          </cell>
        </row>
        <row r="217">
          <cell r="B217" t="str">
            <v>BXX</v>
          </cell>
        </row>
        <row r="218">
          <cell r="B218" t="str">
            <v>20F010</v>
          </cell>
        </row>
        <row r="219">
          <cell r="B219" t="str">
            <v>90TR02</v>
          </cell>
        </row>
        <row r="220">
          <cell r="B220" t="str">
            <v>50C010</v>
          </cell>
        </row>
        <row r="221">
          <cell r="B221" t="str">
            <v>90P021</v>
          </cell>
        </row>
        <row r="222">
          <cell r="B222" t="str">
            <v>50C024</v>
          </cell>
        </row>
        <row r="223">
          <cell r="B223" t="str">
            <v>60CM06</v>
          </cell>
        </row>
        <row r="224">
          <cell r="B224" t="str">
            <v>90C025</v>
          </cell>
        </row>
        <row r="225">
          <cell r="B225" t="str">
            <v>90F013</v>
          </cell>
        </row>
        <row r="226">
          <cell r="B226" t="str">
            <v>90F021</v>
          </cell>
        </row>
        <row r="227">
          <cell r="B227" t="str">
            <v>20C015</v>
          </cell>
        </row>
        <row r="228">
          <cell r="B228" t="str">
            <v>60C012</v>
          </cell>
        </row>
        <row r="229">
          <cell r="B229" t="str">
            <v>30C002</v>
          </cell>
        </row>
        <row r="230">
          <cell r="B230" t="str">
            <v>50C023</v>
          </cell>
        </row>
        <row r="231">
          <cell r="B231" t="str">
            <v>90F027</v>
          </cell>
        </row>
        <row r="232">
          <cell r="B232" t="str">
            <v>60CM08</v>
          </cell>
        </row>
        <row r="233">
          <cell r="B233" t="str">
            <v>90CM06</v>
          </cell>
        </row>
        <row r="234">
          <cell r="B234" t="str">
            <v>90F008</v>
          </cell>
        </row>
        <row r="235">
          <cell r="B235" t="str">
            <v>90F001</v>
          </cell>
        </row>
        <row r="236">
          <cell r="B236" t="str">
            <v>90CM04</v>
          </cell>
        </row>
        <row r="237">
          <cell r="B237" t="str">
            <v>60CM03</v>
          </cell>
        </row>
        <row r="238">
          <cell r="B238" t="str">
            <v>90F012</v>
          </cell>
        </row>
        <row r="239">
          <cell r="B239" t="str">
            <v>90F019</v>
          </cell>
        </row>
        <row r="240">
          <cell r="B240" t="str">
            <v>90F023</v>
          </cell>
        </row>
        <row r="241">
          <cell r="B241" t="str">
            <v>90F022</v>
          </cell>
        </row>
        <row r="242">
          <cell r="B242" t="str">
            <v>90F010</v>
          </cell>
        </row>
        <row r="243">
          <cell r="B243" t="str">
            <v>60CM04</v>
          </cell>
        </row>
        <row r="244">
          <cell r="B244" t="str">
            <v>90F009</v>
          </cell>
        </row>
        <row r="245">
          <cell r="B245" t="str">
            <v>90F024</v>
          </cell>
        </row>
        <row r="246">
          <cell r="B246" t="str">
            <v>60CM05</v>
          </cell>
        </row>
        <row r="247">
          <cell r="B247" t="str">
            <v>90F014</v>
          </cell>
        </row>
        <row r="248">
          <cell r="B248" t="str">
            <v>90F003</v>
          </cell>
        </row>
        <row r="249">
          <cell r="B249" t="str">
            <v>90F020</v>
          </cell>
        </row>
        <row r="250">
          <cell r="B250" t="str">
            <v>90F018</v>
          </cell>
        </row>
        <row r="251">
          <cell r="B251" t="str">
            <v>90CM02</v>
          </cell>
        </row>
        <row r="252">
          <cell r="B252" t="str">
            <v>90CM11</v>
          </cell>
        </row>
        <row r="253">
          <cell r="B253" t="str">
            <v>90F015</v>
          </cell>
        </row>
        <row r="254">
          <cell r="B254" t="str">
            <v>90CM09</v>
          </cell>
        </row>
        <row r="255">
          <cell r="B255" t="str">
            <v>90F016</v>
          </cell>
        </row>
        <row r="256">
          <cell r="B256" t="str">
            <v>90CM03</v>
          </cell>
        </row>
        <row r="257">
          <cell r="B257" t="str">
            <v>90F002</v>
          </cell>
        </row>
        <row r="258">
          <cell r="B258" t="str">
            <v>60CM07</v>
          </cell>
        </row>
        <row r="259">
          <cell r="B259" t="str">
            <v>90F025</v>
          </cell>
        </row>
        <row r="260">
          <cell r="B260" t="str">
            <v>90CM52</v>
          </cell>
        </row>
        <row r="261">
          <cell r="B261" t="str">
            <v>20F014</v>
          </cell>
        </row>
        <row r="262">
          <cell r="B262" t="str">
            <v>20F015</v>
          </cell>
        </row>
        <row r="263">
          <cell r="B263" t="str">
            <v>90CM05</v>
          </cell>
        </row>
        <row r="264">
          <cell r="B264" t="str">
            <v>90F011</v>
          </cell>
        </row>
        <row r="265">
          <cell r="B265" t="str">
            <v>90CM01</v>
          </cell>
        </row>
        <row r="266">
          <cell r="B266" t="str">
            <v>90F005</v>
          </cell>
        </row>
        <row r="267">
          <cell r="B267" t="str">
            <v>90F030</v>
          </cell>
        </row>
        <row r="268">
          <cell r="B268" t="str">
            <v>90F026</v>
          </cell>
        </row>
        <row r="269">
          <cell r="B269" t="str">
            <v>90F006</v>
          </cell>
        </row>
        <row r="270">
          <cell r="B270" t="str">
            <v>90CM29</v>
          </cell>
        </row>
        <row r="271">
          <cell r="B271" t="str">
            <v>40F012</v>
          </cell>
        </row>
        <row r="272">
          <cell r="B272" t="str">
            <v>90CM07</v>
          </cell>
        </row>
        <row r="273">
          <cell r="B273" t="str">
            <v>90CM10</v>
          </cell>
        </row>
        <row r="274">
          <cell r="B274" t="str">
            <v>30S012</v>
          </cell>
        </row>
        <row r="275">
          <cell r="B275" t="str">
            <v>KXX</v>
          </cell>
        </row>
        <row r="276">
          <cell r="B276" t="str">
            <v>90CM12</v>
          </cell>
        </row>
        <row r="277">
          <cell r="B277" t="str">
            <v>20C016</v>
          </cell>
        </row>
        <row r="278">
          <cell r="B278" t="str">
            <v>20C017</v>
          </cell>
        </row>
        <row r="279">
          <cell r="B279" t="str">
            <v>20C018</v>
          </cell>
        </row>
        <row r="280">
          <cell r="B280" t="str">
            <v>50C026</v>
          </cell>
        </row>
        <row r="281">
          <cell r="B281" t="str">
            <v>10C009</v>
          </cell>
        </row>
        <row r="282">
          <cell r="B282" t="str">
            <v>10C008</v>
          </cell>
        </row>
        <row r="283">
          <cell r="B283" t="str">
            <v>30S008</v>
          </cell>
        </row>
        <row r="284">
          <cell r="B284" t="str">
            <v>90F032</v>
          </cell>
        </row>
        <row r="285">
          <cell r="B285" t="str">
            <v>90CM14</v>
          </cell>
        </row>
        <row r="286">
          <cell r="B286" t="str">
            <v>90F031</v>
          </cell>
        </row>
        <row r="287">
          <cell r="B287" t="str">
            <v>10C007</v>
          </cell>
        </row>
        <row r="288">
          <cell r="B288" t="str">
            <v>90F033</v>
          </cell>
        </row>
        <row r="289">
          <cell r="B289" t="str">
            <v>30C005</v>
          </cell>
        </row>
        <row r="290">
          <cell r="B290" t="str">
            <v>90CM15</v>
          </cell>
        </row>
        <row r="291">
          <cell r="B291" t="str">
            <v>50C028</v>
          </cell>
        </row>
        <row r="292">
          <cell r="B292" t="str">
            <v>90CM18</v>
          </cell>
        </row>
        <row r="293">
          <cell r="B293" t="str">
            <v>20C005</v>
          </cell>
        </row>
        <row r="294">
          <cell r="B294" t="str">
            <v>90CM36</v>
          </cell>
        </row>
        <row r="295">
          <cell r="B295" t="str">
            <v>90F035</v>
          </cell>
        </row>
        <row r="296">
          <cell r="B296" t="str">
            <v>90CM26</v>
          </cell>
        </row>
        <row r="297">
          <cell r="B297" t="str">
            <v>90CM16</v>
          </cell>
        </row>
        <row r="298">
          <cell r="B298" t="str">
            <v>90CM55</v>
          </cell>
        </row>
        <row r="299">
          <cell r="B299" t="str">
            <v>50F015</v>
          </cell>
        </row>
        <row r="300">
          <cell r="B300" t="str">
            <v>30S011</v>
          </cell>
        </row>
        <row r="301">
          <cell r="B301" t="str">
            <v>90CM35</v>
          </cell>
        </row>
        <row r="302">
          <cell r="B302" t="str">
            <v>90CM48</v>
          </cell>
        </row>
        <row r="303">
          <cell r="B303" t="str">
            <v>90CM58</v>
          </cell>
        </row>
        <row r="304">
          <cell r="B304" t="str">
            <v>90CM50</v>
          </cell>
        </row>
        <row r="305">
          <cell r="B305" t="str">
            <v>90CM61</v>
          </cell>
        </row>
        <row r="306">
          <cell r="B306" t="str">
            <v>90CM65</v>
          </cell>
        </row>
        <row r="307">
          <cell r="B307" t="str">
            <v>30S009</v>
          </cell>
        </row>
        <row r="308">
          <cell r="B308" t="str">
            <v>90PM14</v>
          </cell>
        </row>
        <row r="309">
          <cell r="B309" t="str">
            <v>90F061</v>
          </cell>
        </row>
        <row r="310">
          <cell r="B310" t="str">
            <v>90F060</v>
          </cell>
        </row>
        <row r="311">
          <cell r="B311" t="str">
            <v>90F063</v>
          </cell>
        </row>
        <row r="312">
          <cell r="B312" t="str">
            <v>90F042</v>
          </cell>
        </row>
        <row r="313">
          <cell r="B313" t="str">
            <v>90F041</v>
          </cell>
        </row>
        <row r="314">
          <cell r="B314" t="str">
            <v>90CM83</v>
          </cell>
        </row>
        <row r="315">
          <cell r="B315" t="str">
            <v>90CM84</v>
          </cell>
        </row>
        <row r="316">
          <cell r="B316" t="str">
            <v>E04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">
          <cell r="A4" t="str">
            <v>PROJECT wo pds</v>
          </cell>
          <cell r="E4" t="str">
            <v>FY</v>
          </cell>
          <cell r="G4" t="str">
            <v>HOURS</v>
          </cell>
          <cell r="H4" t="str">
            <v>AMOUNT</v>
          </cell>
          <cell r="I4" t="str">
            <v>Report row (hours)</v>
          </cell>
          <cell r="J4" t="str">
            <v>Report row (cost)</v>
          </cell>
          <cell r="K4" t="str">
            <v>Actuals=1, Acr=2</v>
          </cell>
          <cell r="L4" t="str">
            <v>Billable</v>
          </cell>
        </row>
        <row r="5">
          <cell r="A5" t="str">
            <v>C0IRS10305098B101</v>
          </cell>
          <cell r="E5" t="str">
            <v>2003</v>
          </cell>
          <cell r="G5">
            <v>326.5</v>
          </cell>
          <cell r="H5">
            <v>9567.41</v>
          </cell>
          <cell r="I5" t="str">
            <v xml:space="preserve"> - Civil Hours (OnSite)</v>
          </cell>
          <cell r="J5" t="str">
            <v xml:space="preserve"> - Civil Costs (OnSite)</v>
          </cell>
          <cell r="K5" t="str">
            <v>1</v>
          </cell>
          <cell r="L5" t="str">
            <v>Y</v>
          </cell>
        </row>
        <row r="6">
          <cell r="A6" t="str">
            <v>C0IRS10305098B106</v>
          </cell>
          <cell r="E6" t="str">
            <v>2003</v>
          </cell>
          <cell r="G6">
            <v>254.4</v>
          </cell>
          <cell r="H6">
            <v>6394.54</v>
          </cell>
          <cell r="I6" t="str">
            <v xml:space="preserve"> - Civil Hours (OnSite)</v>
          </cell>
          <cell r="J6" t="str">
            <v xml:space="preserve"> - Civil Costs (OnSite)</v>
          </cell>
          <cell r="K6" t="str">
            <v>1</v>
          </cell>
          <cell r="L6" t="str">
            <v>Y</v>
          </cell>
        </row>
        <row r="7">
          <cell r="A7" t="str">
            <v>C0IRS10305098B108</v>
          </cell>
          <cell r="E7" t="str">
            <v>2003</v>
          </cell>
          <cell r="G7">
            <v>55</v>
          </cell>
          <cell r="H7">
            <v>2979.04</v>
          </cell>
          <cell r="I7" t="str">
            <v xml:space="preserve"> - Civil Hours (OnSite)</v>
          </cell>
          <cell r="J7" t="str">
            <v xml:space="preserve"> - Civil Costs (OnSite)</v>
          </cell>
          <cell r="K7" t="str">
            <v>1</v>
          </cell>
          <cell r="L7" t="str">
            <v>Y</v>
          </cell>
        </row>
        <row r="8">
          <cell r="A8" t="str">
            <v>C0IRS10305098B111</v>
          </cell>
          <cell r="E8" t="str">
            <v>2003</v>
          </cell>
          <cell r="G8">
            <v>134</v>
          </cell>
          <cell r="H8">
            <v>5429.46</v>
          </cell>
          <cell r="I8" t="str">
            <v xml:space="preserve"> - Civil Hours (OnSite)</v>
          </cell>
          <cell r="J8" t="str">
            <v xml:space="preserve"> - Civil Costs (OnSite)</v>
          </cell>
          <cell r="K8" t="str">
            <v>1</v>
          </cell>
          <cell r="L8" t="str">
            <v>Y</v>
          </cell>
        </row>
        <row r="9">
          <cell r="A9" t="str">
            <v>C0IRS10305098B121</v>
          </cell>
          <cell r="E9" t="str">
            <v>2003</v>
          </cell>
          <cell r="G9">
            <v>255.5</v>
          </cell>
          <cell r="H9">
            <v>13454.95</v>
          </cell>
          <cell r="I9" t="str">
            <v xml:space="preserve"> - Civil Hours (OnSite)</v>
          </cell>
          <cell r="J9" t="str">
            <v xml:space="preserve"> - Civil Costs (OnSite)</v>
          </cell>
          <cell r="K9" t="str">
            <v>1</v>
          </cell>
          <cell r="L9" t="str">
            <v>Y</v>
          </cell>
        </row>
        <row r="10">
          <cell r="A10" t="str">
            <v>C0IRS10305098B122</v>
          </cell>
          <cell r="E10" t="str">
            <v>2003</v>
          </cell>
          <cell r="G10">
            <v>90</v>
          </cell>
          <cell r="H10">
            <v>4635.1899999999996</v>
          </cell>
          <cell r="I10" t="str">
            <v xml:space="preserve"> - Civil Hours (OnSite)</v>
          </cell>
          <cell r="J10" t="str">
            <v xml:space="preserve"> - Civil Costs (OnSite)</v>
          </cell>
          <cell r="K10" t="str">
            <v>1</v>
          </cell>
          <cell r="L10" t="str">
            <v>Y</v>
          </cell>
        </row>
        <row r="11">
          <cell r="A11" t="str">
            <v>C0IRS10305098B131</v>
          </cell>
          <cell r="E11" t="str">
            <v>2003</v>
          </cell>
          <cell r="G11">
            <v>100.5</v>
          </cell>
          <cell r="H11">
            <v>4237.1000000000004</v>
          </cell>
          <cell r="I11" t="str">
            <v xml:space="preserve"> - Civil Hours (OnSite)</v>
          </cell>
          <cell r="J11" t="str">
            <v xml:space="preserve"> - Civil Costs (OnSite)</v>
          </cell>
          <cell r="K11" t="str">
            <v>1</v>
          </cell>
          <cell r="L11" t="str">
            <v>Y</v>
          </cell>
        </row>
        <row r="12">
          <cell r="A12" t="str">
            <v>C0IRS10305098B141</v>
          </cell>
          <cell r="E12" t="str">
            <v>2003</v>
          </cell>
          <cell r="G12">
            <v>72.5</v>
          </cell>
          <cell r="H12">
            <v>5320.42</v>
          </cell>
          <cell r="I12" t="str">
            <v xml:space="preserve"> - Civil Hours (OnSite)</v>
          </cell>
          <cell r="J12" t="str">
            <v xml:space="preserve"> - Civil Costs (OnSite)</v>
          </cell>
          <cell r="K12" t="str">
            <v>1</v>
          </cell>
          <cell r="L12" t="str">
            <v>Y</v>
          </cell>
        </row>
        <row r="13">
          <cell r="A13" t="str">
            <v>C0IRS10305098B121</v>
          </cell>
          <cell r="E13" t="str">
            <v>2003</v>
          </cell>
          <cell r="G13">
            <v>0</v>
          </cell>
          <cell r="H13">
            <v>68.400000000000006</v>
          </cell>
          <cell r="I13">
            <v>0</v>
          </cell>
          <cell r="J13" t="str">
            <v xml:space="preserve"> - Civil ODC / Travel</v>
          </cell>
          <cell r="K13" t="str">
            <v>1</v>
          </cell>
          <cell r="L13" t="str">
            <v>Y</v>
          </cell>
        </row>
        <row r="14">
          <cell r="A14" t="str">
            <v>C0IRS10305098B121</v>
          </cell>
          <cell r="E14" t="str">
            <v>2003</v>
          </cell>
          <cell r="G14">
            <v>0</v>
          </cell>
          <cell r="H14">
            <v>9000</v>
          </cell>
          <cell r="I14">
            <v>0</v>
          </cell>
          <cell r="J14" t="str">
            <v xml:space="preserve"> - IWO ODC / Travel</v>
          </cell>
          <cell r="K14" t="str">
            <v>2</v>
          </cell>
          <cell r="L14" t="str">
            <v>Y</v>
          </cell>
        </row>
        <row r="15">
          <cell r="A15" t="str">
            <v>C0IRS10305098B121</v>
          </cell>
          <cell r="E15" t="str">
            <v>2003</v>
          </cell>
          <cell r="G15">
            <v>220</v>
          </cell>
          <cell r="H15">
            <v>17978.400000000001</v>
          </cell>
          <cell r="I15" t="str">
            <v xml:space="preserve"> - IWO Hours (Onsite)</v>
          </cell>
          <cell r="J15" t="str">
            <v xml:space="preserve"> - IWO Costs (Onsite)</v>
          </cell>
          <cell r="K15" t="str">
            <v>2</v>
          </cell>
          <cell r="L15" t="str">
            <v>Y</v>
          </cell>
        </row>
        <row r="16">
          <cell r="A16" t="str">
            <v>C0IRS10305098B101</v>
          </cell>
          <cell r="E16" t="str">
            <v>2003</v>
          </cell>
          <cell r="G16">
            <v>322.76</v>
          </cell>
          <cell r="H16">
            <v>0</v>
          </cell>
          <cell r="I16">
            <v>0</v>
          </cell>
          <cell r="J16" t="str">
            <v xml:space="preserve"> - IRS FACILITY CHARGE</v>
          </cell>
          <cell r="K16" t="str">
            <v>1</v>
          </cell>
          <cell r="L16" t="str">
            <v>Y</v>
          </cell>
        </row>
        <row r="17">
          <cell r="A17" t="str">
            <v>C0IRS10305098B121</v>
          </cell>
          <cell r="E17" t="str">
            <v>2003</v>
          </cell>
          <cell r="G17">
            <v>80</v>
          </cell>
          <cell r="H17">
            <v>6480</v>
          </cell>
          <cell r="I17" t="str">
            <v xml:space="preserve"> - IWO Hours (Onsite)</v>
          </cell>
          <cell r="J17" t="str">
            <v xml:space="preserve"> - IWO Costs (Onsite)</v>
          </cell>
          <cell r="K17" t="str">
            <v>2</v>
          </cell>
          <cell r="L17" t="str">
            <v>Y</v>
          </cell>
        </row>
        <row r="18">
          <cell r="A18" t="str">
            <v>C0IRS10305098B106</v>
          </cell>
          <cell r="E18" t="str">
            <v>2003</v>
          </cell>
          <cell r="G18">
            <v>73</v>
          </cell>
          <cell r="H18">
            <v>7897.55</v>
          </cell>
          <cell r="I18" t="str">
            <v xml:space="preserve"> - Sub Hours (Onsite)</v>
          </cell>
          <cell r="J18" t="str">
            <v xml:space="preserve"> - Sub Costs (Onsite)</v>
          </cell>
          <cell r="K18" t="str">
            <v>1</v>
          </cell>
          <cell r="L18" t="str">
            <v>Y</v>
          </cell>
        </row>
        <row r="19">
          <cell r="A19" t="str">
            <v>C0IRS10305098B108</v>
          </cell>
          <cell r="E19" t="str">
            <v>2003</v>
          </cell>
          <cell r="G19">
            <v>37.5</v>
          </cell>
          <cell r="H19">
            <v>6375</v>
          </cell>
          <cell r="I19" t="str">
            <v xml:space="preserve"> - Sub Hours (Onsite)</v>
          </cell>
          <cell r="J19" t="str">
            <v xml:space="preserve"> - Sub Costs (Onsite)</v>
          </cell>
          <cell r="K19" t="str">
            <v>1</v>
          </cell>
          <cell r="L19" t="str">
            <v>Y</v>
          </cell>
        </row>
        <row r="20">
          <cell r="A20" t="str">
            <v>C0IRS10305098B121</v>
          </cell>
          <cell r="E20" t="str">
            <v>2003</v>
          </cell>
          <cell r="G20">
            <v>119</v>
          </cell>
          <cell r="H20">
            <v>17361.080000000002</v>
          </cell>
          <cell r="I20" t="str">
            <v xml:space="preserve"> - Sub Hours (Onsite)</v>
          </cell>
          <cell r="J20" t="str">
            <v xml:space="preserve"> - Sub Costs (Onsite)</v>
          </cell>
          <cell r="K20" t="str">
            <v>1</v>
          </cell>
          <cell r="L20" t="str">
            <v>Y</v>
          </cell>
        </row>
        <row r="21">
          <cell r="A21" t="str">
            <v>C0IRS10305098B131</v>
          </cell>
          <cell r="E21" t="str">
            <v>2003</v>
          </cell>
          <cell r="G21">
            <v>237</v>
          </cell>
          <cell r="H21">
            <v>32337.42</v>
          </cell>
          <cell r="I21" t="str">
            <v xml:space="preserve"> - Sub Hours (Onsite)</v>
          </cell>
          <cell r="J21" t="str">
            <v xml:space="preserve"> - Sub Costs (Onsite)</v>
          </cell>
          <cell r="K21" t="str">
            <v>1</v>
          </cell>
          <cell r="L21" t="str">
            <v>Y</v>
          </cell>
        </row>
        <row r="22">
          <cell r="A22" t="str">
            <v>C0IRS10305098B161</v>
          </cell>
          <cell r="E22" t="str">
            <v>2003</v>
          </cell>
          <cell r="G22">
            <v>45</v>
          </cell>
          <cell r="H22">
            <v>9361.7999999999993</v>
          </cell>
          <cell r="I22" t="str">
            <v xml:space="preserve"> - Sub Hours (Onsite)</v>
          </cell>
          <cell r="J22" t="str">
            <v xml:space="preserve"> - Sub Costs (Onsite)</v>
          </cell>
          <cell r="K22" t="str">
            <v>1</v>
          </cell>
          <cell r="L22" t="str">
            <v>Y</v>
          </cell>
        </row>
        <row r="23">
          <cell r="A23" t="str">
            <v>C0IRS10305098B108</v>
          </cell>
          <cell r="E23" t="str">
            <v>2003</v>
          </cell>
          <cell r="G23">
            <v>0</v>
          </cell>
          <cell r="H23">
            <v>5000</v>
          </cell>
          <cell r="I23">
            <v>0</v>
          </cell>
          <cell r="J23" t="str">
            <v xml:space="preserve"> - Subcontractor ODC / Travel</v>
          </cell>
          <cell r="K23" t="str">
            <v>2</v>
          </cell>
          <cell r="L23" t="str">
            <v>Y</v>
          </cell>
        </row>
        <row r="24">
          <cell r="A24" t="str">
            <v>C0IRS10305098B106</v>
          </cell>
          <cell r="E24" t="str">
            <v>2003</v>
          </cell>
          <cell r="G24">
            <v>85</v>
          </cell>
          <cell r="H24">
            <v>9517.0499999999993</v>
          </cell>
          <cell r="I24" t="str">
            <v xml:space="preserve"> - Sub Hours (Onsite)</v>
          </cell>
          <cell r="J24" t="str">
            <v xml:space="preserve"> - Sub Costs (Onsite)</v>
          </cell>
          <cell r="K24" t="str">
            <v>2</v>
          </cell>
          <cell r="L24" t="str">
            <v>Y</v>
          </cell>
        </row>
        <row r="25">
          <cell r="A25" t="str">
            <v>C0IRS10305098B108</v>
          </cell>
          <cell r="E25" t="str">
            <v>2003</v>
          </cell>
          <cell r="G25">
            <v>139</v>
          </cell>
          <cell r="H25">
            <v>24995.64</v>
          </cell>
          <cell r="I25" t="str">
            <v xml:space="preserve"> - Sub Hours (Onsite)</v>
          </cell>
          <cell r="J25" t="str">
            <v xml:space="preserve"> - Sub Costs (Onsite)</v>
          </cell>
          <cell r="K25" t="str">
            <v>2</v>
          </cell>
          <cell r="L25" t="str">
            <v>Y</v>
          </cell>
        </row>
        <row r="26">
          <cell r="A26" t="str">
            <v>C0IRS10305098B111</v>
          </cell>
          <cell r="E26" t="str">
            <v>2003</v>
          </cell>
          <cell r="G26">
            <v>36.5</v>
          </cell>
          <cell r="H26">
            <v>5115.84</v>
          </cell>
          <cell r="I26" t="str">
            <v xml:space="preserve"> - Sub Hours (Onsite)</v>
          </cell>
          <cell r="J26" t="str">
            <v xml:space="preserve"> - Sub Costs (Onsite)</v>
          </cell>
          <cell r="K26" t="str">
            <v>2</v>
          </cell>
          <cell r="L26" t="str">
            <v>Y</v>
          </cell>
        </row>
        <row r="27">
          <cell r="A27" t="str">
            <v>C0IRS10305098B121</v>
          </cell>
          <cell r="E27" t="str">
            <v>2003</v>
          </cell>
          <cell r="G27">
            <v>268</v>
          </cell>
          <cell r="H27">
            <v>51621.72</v>
          </cell>
          <cell r="I27" t="str">
            <v xml:space="preserve"> - Sub Hours (Onsite)</v>
          </cell>
          <cell r="J27" t="str">
            <v xml:space="preserve"> - Sub Costs (Onsite)</v>
          </cell>
          <cell r="K27" t="str">
            <v>2</v>
          </cell>
          <cell r="L27" t="str">
            <v>Y</v>
          </cell>
        </row>
        <row r="28">
          <cell r="A28" t="str">
            <v>C0IRS10305098B131</v>
          </cell>
          <cell r="E28" t="str">
            <v>2003</v>
          </cell>
          <cell r="G28">
            <v>226</v>
          </cell>
          <cell r="H28">
            <v>30949.22</v>
          </cell>
          <cell r="I28" t="str">
            <v xml:space="preserve"> - Sub Hours (Onsite)</v>
          </cell>
          <cell r="J28" t="str">
            <v xml:space="preserve"> - Sub Costs (Onsite)</v>
          </cell>
          <cell r="K28" t="str">
            <v>2</v>
          </cell>
          <cell r="L28" t="str">
            <v>Y</v>
          </cell>
        </row>
        <row r="29">
          <cell r="A29" t="str">
            <v>C0IRS10305098B161</v>
          </cell>
          <cell r="E29" t="str">
            <v>2003</v>
          </cell>
          <cell r="G29">
            <v>65</v>
          </cell>
          <cell r="H29">
            <v>9706.56</v>
          </cell>
          <cell r="I29" t="str">
            <v xml:space="preserve"> - Sub Hours (Onsite)</v>
          </cell>
          <cell r="J29" t="str">
            <v xml:space="preserve"> - Sub Costs (Onsite)</v>
          </cell>
          <cell r="K29" t="str">
            <v>2</v>
          </cell>
          <cell r="L29" t="str">
            <v>Y</v>
          </cell>
        </row>
        <row r="30">
          <cell r="A30" t="str">
            <v>C0IRS10305098B106</v>
          </cell>
          <cell r="E30" t="str">
            <v>2003</v>
          </cell>
          <cell r="G30">
            <v>0</v>
          </cell>
          <cell r="H30">
            <v>605.9</v>
          </cell>
          <cell r="I30" t="str">
            <v xml:space="preserve"> - Sub Hours (Onsite)</v>
          </cell>
          <cell r="J30" t="str">
            <v xml:space="preserve"> - Sub Costs (Onsite)</v>
          </cell>
          <cell r="K30" t="str">
            <v>1</v>
          </cell>
          <cell r="L30" t="str">
            <v>Y</v>
          </cell>
        </row>
        <row r="31">
          <cell r="A31" t="str">
            <v>C0IRS10305098B108</v>
          </cell>
          <cell r="E31" t="str">
            <v>2003</v>
          </cell>
          <cell r="G31">
            <v>0</v>
          </cell>
          <cell r="H31">
            <v>311.25</v>
          </cell>
          <cell r="I31" t="str">
            <v xml:space="preserve"> - Sub Hours (Onsite)</v>
          </cell>
          <cell r="J31" t="str">
            <v xml:space="preserve"> - Sub Costs (Onsite)</v>
          </cell>
          <cell r="K31" t="str">
            <v>1</v>
          </cell>
          <cell r="L31" t="str">
            <v>Y</v>
          </cell>
        </row>
        <row r="32">
          <cell r="A32" t="str">
            <v>C0IRS10305098B121</v>
          </cell>
          <cell r="E32" t="str">
            <v>2003</v>
          </cell>
          <cell r="G32">
            <v>0</v>
          </cell>
          <cell r="H32">
            <v>987.7</v>
          </cell>
          <cell r="I32" t="str">
            <v xml:space="preserve"> - Sub Hours (Onsite)</v>
          </cell>
          <cell r="J32" t="str">
            <v xml:space="preserve"> - Sub Costs (Onsite)</v>
          </cell>
          <cell r="K32" t="str">
            <v>1</v>
          </cell>
          <cell r="L32" t="str">
            <v>Y</v>
          </cell>
        </row>
        <row r="33">
          <cell r="A33" t="str">
            <v>C0IRS10305098B131</v>
          </cell>
          <cell r="E33" t="str">
            <v>2003</v>
          </cell>
          <cell r="G33">
            <v>0</v>
          </cell>
          <cell r="H33">
            <v>1967.1</v>
          </cell>
          <cell r="I33" t="str">
            <v xml:space="preserve"> - Sub Hours (Onsite)</v>
          </cell>
          <cell r="J33" t="str">
            <v xml:space="preserve"> - Sub Costs (Onsite)</v>
          </cell>
          <cell r="K33" t="str">
            <v>1</v>
          </cell>
          <cell r="L33" t="str">
            <v>Y</v>
          </cell>
        </row>
        <row r="34">
          <cell r="A34" t="str">
            <v>C0IRS10305098B161</v>
          </cell>
          <cell r="E34" t="str">
            <v>2003</v>
          </cell>
          <cell r="G34">
            <v>0</v>
          </cell>
          <cell r="H34">
            <v>373.5</v>
          </cell>
          <cell r="I34" t="str">
            <v xml:space="preserve"> - Sub Hours (Onsite)</v>
          </cell>
          <cell r="J34" t="str">
            <v xml:space="preserve"> - Sub Costs (Onsite)</v>
          </cell>
          <cell r="K34" t="str">
            <v>1</v>
          </cell>
          <cell r="L34" t="str">
            <v>Y</v>
          </cell>
        </row>
        <row r="35">
          <cell r="A35" t="str">
            <v>C0IRS10305098B101</v>
          </cell>
          <cell r="E35" t="str">
            <v>2003</v>
          </cell>
          <cell r="G35">
            <v>0</v>
          </cell>
          <cell r="H35">
            <v>2678.91</v>
          </cell>
          <cell r="I35" t="str">
            <v xml:space="preserve"> - Sub Hours (Onsite)</v>
          </cell>
          <cell r="J35" t="str">
            <v xml:space="preserve"> - Sub Costs (Onsite)</v>
          </cell>
          <cell r="K35" t="str">
            <v>1</v>
          </cell>
          <cell r="L35" t="str">
            <v>Y</v>
          </cell>
        </row>
        <row r="36">
          <cell r="A36" t="str">
            <v>C0IRS10305098B106</v>
          </cell>
          <cell r="E36" t="str">
            <v>2003</v>
          </cell>
          <cell r="G36">
            <v>0</v>
          </cell>
          <cell r="H36">
            <v>705.5</v>
          </cell>
          <cell r="I36" t="str">
            <v xml:space="preserve"> - Sub Hours (Onsite)</v>
          </cell>
          <cell r="J36" t="str">
            <v xml:space="preserve"> - Sub Costs (Onsite)</v>
          </cell>
          <cell r="K36" t="str">
            <v>2</v>
          </cell>
          <cell r="L36" t="str">
            <v>Y</v>
          </cell>
        </row>
        <row r="37">
          <cell r="A37" t="str">
            <v>C0IRS10305098B108</v>
          </cell>
          <cell r="E37" t="str">
            <v>2003</v>
          </cell>
          <cell r="G37">
            <v>0</v>
          </cell>
          <cell r="H37">
            <v>1153.7</v>
          </cell>
          <cell r="I37" t="str">
            <v xml:space="preserve"> - Sub Hours (Onsite)</v>
          </cell>
          <cell r="J37" t="str">
            <v xml:space="preserve"> - Sub Costs (Onsite)</v>
          </cell>
          <cell r="K37" t="str">
            <v>2</v>
          </cell>
          <cell r="L37" t="str">
            <v>Y</v>
          </cell>
        </row>
        <row r="38">
          <cell r="A38" t="str">
            <v>C0IRS10305098B111</v>
          </cell>
          <cell r="E38" t="str">
            <v>2003</v>
          </cell>
          <cell r="G38">
            <v>0</v>
          </cell>
          <cell r="H38">
            <v>302.95</v>
          </cell>
          <cell r="I38" t="str">
            <v xml:space="preserve"> - Sub Hours (Onsite)</v>
          </cell>
          <cell r="J38" t="str">
            <v xml:space="preserve"> - Sub Costs (Onsite)</v>
          </cell>
          <cell r="K38" t="str">
            <v>2</v>
          </cell>
          <cell r="L38" t="str">
            <v>Y</v>
          </cell>
        </row>
        <row r="39">
          <cell r="A39" t="str">
            <v>C0IRS10305098B121</v>
          </cell>
          <cell r="E39" t="str">
            <v>2003</v>
          </cell>
          <cell r="G39">
            <v>0</v>
          </cell>
          <cell r="H39">
            <v>4714.3999999999996</v>
          </cell>
          <cell r="I39" t="str">
            <v xml:space="preserve"> - Sub Hours (Onsite)</v>
          </cell>
          <cell r="J39" t="str">
            <v xml:space="preserve"> - Sub Costs (Onsite)</v>
          </cell>
          <cell r="K39" t="str">
            <v>2</v>
          </cell>
          <cell r="L39" t="str">
            <v>Y</v>
          </cell>
        </row>
        <row r="40">
          <cell r="A40" t="str">
            <v>C0IRS10305098B131</v>
          </cell>
          <cell r="E40" t="str">
            <v>2003</v>
          </cell>
          <cell r="G40">
            <v>0</v>
          </cell>
          <cell r="H40">
            <v>1875.8</v>
          </cell>
          <cell r="I40" t="str">
            <v xml:space="preserve"> - Sub Hours (Onsite)</v>
          </cell>
          <cell r="J40" t="str">
            <v xml:space="preserve"> - Sub Costs (Onsite)</v>
          </cell>
          <cell r="K40" t="str">
            <v>2</v>
          </cell>
          <cell r="L40" t="str">
            <v>Y</v>
          </cell>
        </row>
        <row r="41">
          <cell r="A41" t="str">
            <v>C0IRS10305098B161</v>
          </cell>
          <cell r="E41" t="str">
            <v>2003</v>
          </cell>
          <cell r="G41">
            <v>0</v>
          </cell>
          <cell r="H41">
            <v>539.5</v>
          </cell>
          <cell r="I41" t="str">
            <v xml:space="preserve"> - Sub Hours (Onsite)</v>
          </cell>
          <cell r="J41" t="str">
            <v xml:space="preserve"> - Sub Costs (Onsite)</v>
          </cell>
          <cell r="K41" t="str">
            <v>2</v>
          </cell>
          <cell r="L41" t="str">
            <v>Y</v>
          </cell>
        </row>
        <row r="42">
          <cell r="A42" t="str">
            <v>C0IRS10305098B106</v>
          </cell>
          <cell r="E42" t="str">
            <v>2003</v>
          </cell>
          <cell r="G42">
            <v>0</v>
          </cell>
          <cell r="H42">
            <v>236.8</v>
          </cell>
          <cell r="I42">
            <v>0</v>
          </cell>
          <cell r="J42" t="str">
            <v xml:space="preserve"> - Civil ODC / Travel</v>
          </cell>
          <cell r="K42" t="str">
            <v>1</v>
          </cell>
          <cell r="L42" t="str">
            <v>Y</v>
          </cell>
        </row>
      </sheetData>
      <sheetData sheetId="9" refreshError="1">
        <row r="2">
          <cell r="A2" t="str">
            <v>Week</v>
          </cell>
          <cell r="B2" t="str">
            <v>Name</v>
          </cell>
          <cell r="C2" t="str">
            <v xml:space="preserve">Time </v>
          </cell>
          <cell r="I2" t="str">
            <v>Report Type (cost)</v>
          </cell>
          <cell r="J2" t="str">
            <v>Report Type (Hours)</v>
          </cell>
          <cell r="K2" t="str">
            <v>Expenses Calc</v>
          </cell>
          <cell r="N2" t="str">
            <v>Charge #</v>
          </cell>
          <cell r="O2" t="str">
            <v>revised amount</v>
          </cell>
        </row>
        <row r="3">
          <cell r="A3">
            <v>1</v>
          </cell>
          <cell r="B3" t="str">
            <v xml:space="preserve">Example </v>
          </cell>
          <cell r="C3">
            <v>0</v>
          </cell>
          <cell r="I3" t="str">
            <v xml:space="preserve"> - IWO ODC / Travel</v>
          </cell>
          <cell r="J3">
            <v>0</v>
          </cell>
          <cell r="K3">
            <v>0</v>
          </cell>
          <cell r="N3" t="str">
            <v>C0IRS10305098B108</v>
          </cell>
          <cell r="O3">
            <v>0</v>
          </cell>
        </row>
        <row r="4">
          <cell r="A4">
            <v>1</v>
          </cell>
          <cell r="B4" t="str">
            <v>Barsh, Michael</v>
          </cell>
          <cell r="C4">
            <v>26</v>
          </cell>
          <cell r="I4" t="str">
            <v xml:space="preserve"> - IWO Costs (Onsite)</v>
          </cell>
          <cell r="J4" t="str">
            <v xml:space="preserve"> - IWO Hours (Onsite)</v>
          </cell>
          <cell r="K4">
            <v>0</v>
          </cell>
          <cell r="N4" t="str">
            <v>C0IRS10305098B108</v>
          </cell>
          <cell r="O4">
            <v>2106</v>
          </cell>
        </row>
        <row r="5">
          <cell r="A5">
            <v>1</v>
          </cell>
          <cell r="B5" t="str">
            <v>Mikulsy, Daniel</v>
          </cell>
          <cell r="C5">
            <v>0</v>
          </cell>
          <cell r="I5" t="str">
            <v xml:space="preserve"> - IWO Costs (Onsite)</v>
          </cell>
          <cell r="J5" t="str">
            <v xml:space="preserve"> - IWO Hours (Onsite)</v>
          </cell>
          <cell r="K5">
            <v>0</v>
          </cell>
          <cell r="N5" t="str">
            <v>C0IRS10305098B108</v>
          </cell>
          <cell r="O5">
            <v>0</v>
          </cell>
        </row>
        <row r="6">
          <cell r="A6">
            <v>1</v>
          </cell>
          <cell r="B6" t="str">
            <v>Mohr, Jeffrey</v>
          </cell>
          <cell r="C6">
            <v>24</v>
          </cell>
          <cell r="I6" t="str">
            <v xml:space="preserve"> - IWO Costs (Onsite)</v>
          </cell>
          <cell r="J6" t="str">
            <v xml:space="preserve"> - IWO Hours (Onsite)</v>
          </cell>
          <cell r="K6">
            <v>0</v>
          </cell>
          <cell r="N6" t="str">
            <v>C0IRS10305098B101</v>
          </cell>
          <cell r="O6">
            <v>1944</v>
          </cell>
        </row>
        <row r="7">
          <cell r="A7">
            <v>1</v>
          </cell>
          <cell r="B7" t="str">
            <v>Raines, William</v>
          </cell>
          <cell r="C7">
            <v>24</v>
          </cell>
          <cell r="I7" t="str">
            <v xml:space="preserve"> - IWO Costs (Onsite)</v>
          </cell>
          <cell r="J7" t="str">
            <v xml:space="preserve"> - IWO Hours (Onsite)</v>
          </cell>
          <cell r="K7">
            <v>0</v>
          </cell>
          <cell r="N7" t="str">
            <v>C0IRS10305098B108</v>
          </cell>
          <cell r="O7">
            <v>1944</v>
          </cell>
        </row>
        <row r="8">
          <cell r="A8">
            <v>1</v>
          </cell>
          <cell r="B8" t="str">
            <v>Tyczkowski, Janet</v>
          </cell>
          <cell r="C8">
            <v>24</v>
          </cell>
          <cell r="I8" t="str">
            <v xml:space="preserve"> - IWO Costs (Onsite)</v>
          </cell>
          <cell r="J8" t="str">
            <v xml:space="preserve"> - IWO Hours (Onsite)</v>
          </cell>
          <cell r="K8">
            <v>0</v>
          </cell>
          <cell r="N8" t="str">
            <v>C0IRS10305098B108</v>
          </cell>
          <cell r="O8">
            <v>1444.8000000000002</v>
          </cell>
        </row>
        <row r="9">
          <cell r="A9">
            <v>1</v>
          </cell>
          <cell r="B9" t="str">
            <v>McCrystal, James</v>
          </cell>
          <cell r="C9">
            <v>24</v>
          </cell>
          <cell r="I9" t="str">
            <v xml:space="preserve"> - IWO Costs (Onsite)</v>
          </cell>
          <cell r="J9" t="str">
            <v xml:space="preserve"> - IWO Hours (Onsite)</v>
          </cell>
          <cell r="K9">
            <v>0</v>
          </cell>
          <cell r="N9" t="str">
            <v>C0IRS10305098B161</v>
          </cell>
          <cell r="O9">
            <v>1453.92</v>
          </cell>
        </row>
        <row r="10">
          <cell r="A10">
            <v>1</v>
          </cell>
          <cell r="B10" t="str">
            <v>Mikulsy, Daniel</v>
          </cell>
          <cell r="C10">
            <v>0</v>
          </cell>
          <cell r="I10" t="str">
            <v xml:space="preserve"> - IWO ODC / Travel</v>
          </cell>
          <cell r="J10">
            <v>0</v>
          </cell>
          <cell r="K10">
            <v>0</v>
          </cell>
          <cell r="N10" t="str">
            <v>C0IRS10305098B108</v>
          </cell>
          <cell r="O10">
            <v>0</v>
          </cell>
        </row>
        <row r="11">
          <cell r="A11">
            <v>1</v>
          </cell>
          <cell r="B11" t="str">
            <v>Barsh, Michael</v>
          </cell>
          <cell r="C11">
            <v>0</v>
          </cell>
          <cell r="I11" t="str">
            <v xml:space="preserve"> - IWO ODC / Travel</v>
          </cell>
          <cell r="J11">
            <v>0</v>
          </cell>
          <cell r="K11">
            <v>1300</v>
          </cell>
          <cell r="N11" t="str">
            <v>C0IRS10305098B108</v>
          </cell>
          <cell r="O11">
            <v>0</v>
          </cell>
        </row>
        <row r="12">
          <cell r="A12">
            <v>1</v>
          </cell>
          <cell r="B12" t="str">
            <v>Tyczkowski, Janet</v>
          </cell>
          <cell r="C12">
            <v>0</v>
          </cell>
          <cell r="I12" t="str">
            <v xml:space="preserve"> - IWO ODC / Travel</v>
          </cell>
          <cell r="J12">
            <v>0</v>
          </cell>
          <cell r="K12">
            <v>1300</v>
          </cell>
          <cell r="N12" t="str">
            <v>C0IRS10305098B108</v>
          </cell>
          <cell r="O12">
            <v>0</v>
          </cell>
        </row>
        <row r="13">
          <cell r="A13">
            <v>1</v>
          </cell>
          <cell r="B13" t="str">
            <v>Raines, William</v>
          </cell>
          <cell r="C13">
            <v>0</v>
          </cell>
          <cell r="I13" t="str">
            <v xml:space="preserve"> - IWO ODC / Travel</v>
          </cell>
          <cell r="J13">
            <v>0</v>
          </cell>
          <cell r="K13">
            <v>1300</v>
          </cell>
          <cell r="N13" t="str">
            <v>C0IRS10305098B108</v>
          </cell>
          <cell r="O13">
            <v>0</v>
          </cell>
        </row>
        <row r="14">
          <cell r="A14">
            <v>1</v>
          </cell>
          <cell r="B14" t="str">
            <v>Wright, Laura</v>
          </cell>
          <cell r="C14">
            <v>20</v>
          </cell>
          <cell r="I14" t="str">
            <v xml:space="preserve"> - IWO Costs (Onsite)</v>
          </cell>
          <cell r="J14" t="str">
            <v xml:space="preserve"> - IWO Hours (Onsite)</v>
          </cell>
          <cell r="K14">
            <v>1300</v>
          </cell>
          <cell r="N14" t="str">
            <v>C0IRS10305098B151</v>
          </cell>
          <cell r="O14">
            <v>5966.2</v>
          </cell>
        </row>
        <row r="15">
          <cell r="A15">
            <v>1</v>
          </cell>
          <cell r="B15" t="str">
            <v>Nayyar, Vinay</v>
          </cell>
          <cell r="C15">
            <v>24</v>
          </cell>
          <cell r="I15" t="str">
            <v xml:space="preserve"> - IWO Costs (Onsite)</v>
          </cell>
          <cell r="J15" t="str">
            <v xml:space="preserve"> - IWO Hours (Onsite)</v>
          </cell>
          <cell r="K15">
            <v>1300</v>
          </cell>
          <cell r="N15" t="str">
            <v>C0IRS10305098B151</v>
          </cell>
          <cell r="O15">
            <v>4679.76</v>
          </cell>
        </row>
        <row r="16">
          <cell r="A16">
            <v>1</v>
          </cell>
          <cell r="B16" t="str">
            <v>Giersher, Andrew</v>
          </cell>
          <cell r="C16">
            <v>23</v>
          </cell>
          <cell r="I16" t="str">
            <v xml:space="preserve"> - IWO Costs (Onsite)</v>
          </cell>
          <cell r="J16" t="str">
            <v xml:space="preserve"> - IWO Hours (Onsite)</v>
          </cell>
          <cell r="K16">
            <v>0</v>
          </cell>
          <cell r="N16" t="str">
            <v>C0IRS10305098B151</v>
          </cell>
          <cell r="O16">
            <v>2591.1799999999998</v>
          </cell>
        </row>
        <row r="17">
          <cell r="A17">
            <v>2</v>
          </cell>
          <cell r="B17" t="str">
            <v>McCrystal, James</v>
          </cell>
          <cell r="C17">
            <v>16</v>
          </cell>
          <cell r="I17" t="str">
            <v xml:space="preserve"> - IWO Costs (Onsite)</v>
          </cell>
          <cell r="J17" t="str">
            <v xml:space="preserve"> - IWO Hours (Onsite)</v>
          </cell>
          <cell r="K17">
            <v>0</v>
          </cell>
          <cell r="N17" t="str">
            <v>C0IRS10305098B161</v>
          </cell>
          <cell r="O17">
            <v>969.28</v>
          </cell>
        </row>
        <row r="18">
          <cell r="A18">
            <v>2</v>
          </cell>
          <cell r="B18" t="str">
            <v>Barsh, Michael</v>
          </cell>
          <cell r="C18">
            <v>47</v>
          </cell>
          <cell r="I18" t="str">
            <v xml:space="preserve"> - IWO Costs (Onsite)</v>
          </cell>
          <cell r="J18" t="str">
            <v xml:space="preserve"> - IWO Hours (Onsite)</v>
          </cell>
          <cell r="K18">
            <v>0</v>
          </cell>
          <cell r="N18" t="str">
            <v>C0IRS10305098B108</v>
          </cell>
          <cell r="O18">
            <v>3807</v>
          </cell>
        </row>
        <row r="19">
          <cell r="A19">
            <v>2</v>
          </cell>
          <cell r="B19" t="str">
            <v>Mikulsy, Daniel</v>
          </cell>
          <cell r="C19">
            <v>0</v>
          </cell>
          <cell r="I19" t="str">
            <v xml:space="preserve"> - IWO Costs (Onsite)</v>
          </cell>
          <cell r="J19" t="str">
            <v xml:space="preserve"> - IWO Hours (Onsite)</v>
          </cell>
          <cell r="K19">
            <v>0</v>
          </cell>
          <cell r="N19" t="str">
            <v>C0IRS10305098B108</v>
          </cell>
          <cell r="O19">
            <v>0</v>
          </cell>
        </row>
        <row r="20">
          <cell r="A20">
            <v>2</v>
          </cell>
          <cell r="B20" t="str">
            <v>Mohr, Jeffrey</v>
          </cell>
          <cell r="C20">
            <v>40</v>
          </cell>
          <cell r="I20" t="str">
            <v xml:space="preserve"> - IWO Costs (Onsite)</v>
          </cell>
          <cell r="J20" t="str">
            <v xml:space="preserve"> - IWO Hours (Onsite)</v>
          </cell>
          <cell r="K20">
            <v>0</v>
          </cell>
          <cell r="N20" t="str">
            <v>C0IRS10305098B101</v>
          </cell>
          <cell r="O20">
            <v>3240</v>
          </cell>
        </row>
        <row r="21">
          <cell r="A21">
            <v>2</v>
          </cell>
          <cell r="B21" t="str">
            <v>Raines, William</v>
          </cell>
          <cell r="C21">
            <v>40</v>
          </cell>
          <cell r="I21" t="str">
            <v xml:space="preserve"> - IWO Costs (Onsite)</v>
          </cell>
          <cell r="J21" t="str">
            <v xml:space="preserve"> - IWO Hours (Onsite)</v>
          </cell>
          <cell r="K21">
            <v>0</v>
          </cell>
          <cell r="N21" t="str">
            <v>C0IRS10305098B108</v>
          </cell>
          <cell r="O21">
            <v>3240</v>
          </cell>
        </row>
        <row r="22">
          <cell r="A22">
            <v>2</v>
          </cell>
          <cell r="B22" t="str">
            <v>Tyczkowski, Janet</v>
          </cell>
          <cell r="C22">
            <v>8</v>
          </cell>
          <cell r="I22" t="str">
            <v xml:space="preserve"> - IWO Costs (Onsite)</v>
          </cell>
          <cell r="J22" t="str">
            <v xml:space="preserve"> - IWO Hours (Onsite)</v>
          </cell>
          <cell r="K22">
            <v>0</v>
          </cell>
          <cell r="N22" t="str">
            <v>C0IRS10305098B108</v>
          </cell>
          <cell r="O22">
            <v>481.6</v>
          </cell>
        </row>
        <row r="23">
          <cell r="A23">
            <v>2</v>
          </cell>
          <cell r="B23" t="str">
            <v>Wright, Laura</v>
          </cell>
          <cell r="C23">
            <v>40</v>
          </cell>
          <cell r="I23" t="str">
            <v xml:space="preserve"> - IWO Costs (Onsite)</v>
          </cell>
          <cell r="J23" t="str">
            <v xml:space="preserve"> - IWO Hours (Onsite)</v>
          </cell>
          <cell r="K23">
            <v>1300</v>
          </cell>
          <cell r="N23" t="str">
            <v>C0IRS10305098B151</v>
          </cell>
          <cell r="O23">
            <v>11932.4</v>
          </cell>
        </row>
        <row r="24">
          <cell r="A24">
            <v>2</v>
          </cell>
          <cell r="B24" t="str">
            <v>Nayyar, Vinay</v>
          </cell>
          <cell r="C24">
            <v>40</v>
          </cell>
          <cell r="I24" t="str">
            <v xml:space="preserve"> - IWO Costs (Onsite)</v>
          </cell>
          <cell r="J24" t="str">
            <v xml:space="preserve"> - IWO Hours (Onsite)</v>
          </cell>
          <cell r="K24">
            <v>1300</v>
          </cell>
          <cell r="N24" t="str">
            <v>C0IRS10305098B151</v>
          </cell>
          <cell r="O24">
            <v>7799.6</v>
          </cell>
        </row>
        <row r="25">
          <cell r="A25">
            <v>2</v>
          </cell>
          <cell r="B25" t="str">
            <v>Giersher, Andrew</v>
          </cell>
          <cell r="C25">
            <v>22.5</v>
          </cell>
          <cell r="I25" t="str">
            <v xml:space="preserve"> - IWO Costs (Onsite)</v>
          </cell>
          <cell r="J25" t="str">
            <v xml:space="preserve"> - IWO Hours (Onsite)</v>
          </cell>
          <cell r="K25">
            <v>0</v>
          </cell>
          <cell r="N25" t="str">
            <v>C0IRS10305098B151</v>
          </cell>
          <cell r="O25">
            <v>2534.85</v>
          </cell>
        </row>
        <row r="26">
          <cell r="A26">
            <v>2</v>
          </cell>
          <cell r="B26" t="str">
            <v>McCrystal, James</v>
          </cell>
          <cell r="C26">
            <v>0</v>
          </cell>
          <cell r="I26" t="str">
            <v xml:space="preserve"> - IWO Costs (Onsite)</v>
          </cell>
          <cell r="J26" t="str">
            <v xml:space="preserve"> - IWO Hours (Onsite)</v>
          </cell>
          <cell r="K26">
            <v>0</v>
          </cell>
          <cell r="N26" t="str">
            <v>C0IRS10305098B161</v>
          </cell>
          <cell r="O26">
            <v>0</v>
          </cell>
        </row>
        <row r="27">
          <cell r="A27">
            <v>2</v>
          </cell>
          <cell r="B27" t="str">
            <v>Mikulsy, Daniel</v>
          </cell>
          <cell r="C27">
            <v>0</v>
          </cell>
          <cell r="I27" t="str">
            <v xml:space="preserve"> - IWO ODC / Travel</v>
          </cell>
          <cell r="J27">
            <v>0</v>
          </cell>
          <cell r="K27">
            <v>0</v>
          </cell>
          <cell r="N27" t="str">
            <v>C0IRS10305098B108</v>
          </cell>
          <cell r="O27">
            <v>0</v>
          </cell>
        </row>
        <row r="28">
          <cell r="A28">
            <v>2</v>
          </cell>
          <cell r="B28" t="str">
            <v>Barsh, Michael</v>
          </cell>
          <cell r="C28">
            <v>0</v>
          </cell>
          <cell r="I28" t="str">
            <v xml:space="preserve"> - IWO ODC / Travel</v>
          </cell>
          <cell r="J28">
            <v>0</v>
          </cell>
          <cell r="K28">
            <v>1300</v>
          </cell>
          <cell r="N28" t="str">
            <v>C0IRS10305098B108</v>
          </cell>
          <cell r="O28">
            <v>0</v>
          </cell>
        </row>
        <row r="29">
          <cell r="A29">
            <v>2</v>
          </cell>
          <cell r="B29" t="str">
            <v>Tyczkowski, Janet</v>
          </cell>
          <cell r="C29">
            <v>0</v>
          </cell>
          <cell r="I29" t="str">
            <v xml:space="preserve"> - IWO ODC / Travel</v>
          </cell>
          <cell r="J29">
            <v>0</v>
          </cell>
          <cell r="K29">
            <v>1300</v>
          </cell>
          <cell r="N29" t="str">
            <v>C0IRS10305098B108</v>
          </cell>
          <cell r="O29">
            <v>0</v>
          </cell>
        </row>
        <row r="30">
          <cell r="A30">
            <v>2</v>
          </cell>
          <cell r="B30" t="str">
            <v>Raines, William</v>
          </cell>
          <cell r="C30">
            <v>0</v>
          </cell>
          <cell r="I30" t="str">
            <v xml:space="preserve"> - IWO ODC / Travel</v>
          </cell>
          <cell r="J30">
            <v>0</v>
          </cell>
          <cell r="K30">
            <v>1300</v>
          </cell>
          <cell r="N30" t="str">
            <v>C0IRS10305098B108</v>
          </cell>
          <cell r="O30">
            <v>0</v>
          </cell>
        </row>
        <row r="31">
          <cell r="A31">
            <v>3</v>
          </cell>
          <cell r="B31" t="str">
            <v>McCrystal, James</v>
          </cell>
          <cell r="C31">
            <v>32</v>
          </cell>
          <cell r="I31" t="str">
            <v xml:space="preserve"> - IWO Costs (Onsite)</v>
          </cell>
          <cell r="J31" t="str">
            <v xml:space="preserve"> - IWO Hours (Onsite)</v>
          </cell>
          <cell r="K31">
            <v>0</v>
          </cell>
          <cell r="N31" t="str">
            <v>C0IRS10305098B161</v>
          </cell>
          <cell r="O31">
            <v>1938.56</v>
          </cell>
        </row>
        <row r="32">
          <cell r="A32">
            <v>3</v>
          </cell>
          <cell r="B32" t="str">
            <v>Barsh, Michael</v>
          </cell>
          <cell r="C32">
            <v>49</v>
          </cell>
          <cell r="I32" t="str">
            <v xml:space="preserve"> - IWO Costs (Onsite)</v>
          </cell>
          <cell r="J32" t="str">
            <v xml:space="preserve"> - IWO Hours (Onsite)</v>
          </cell>
          <cell r="K32">
            <v>0</v>
          </cell>
          <cell r="N32" t="str">
            <v>C0IRS10305098B108</v>
          </cell>
          <cell r="O32">
            <v>3969</v>
          </cell>
        </row>
        <row r="33">
          <cell r="A33">
            <v>3</v>
          </cell>
          <cell r="B33" t="str">
            <v>Mikulsy, Daniel</v>
          </cell>
          <cell r="C33">
            <v>0</v>
          </cell>
          <cell r="I33" t="str">
            <v xml:space="preserve"> - IWO Costs (Onsite)</v>
          </cell>
          <cell r="J33" t="str">
            <v xml:space="preserve"> - IWO Hours (Onsite)</v>
          </cell>
          <cell r="K33">
            <v>0</v>
          </cell>
          <cell r="N33" t="str">
            <v>C0IRS10305098B108</v>
          </cell>
          <cell r="O33">
            <v>0</v>
          </cell>
        </row>
        <row r="34">
          <cell r="A34">
            <v>3</v>
          </cell>
          <cell r="B34" t="str">
            <v>Mohr, Jeffrey</v>
          </cell>
          <cell r="C34">
            <v>45</v>
          </cell>
          <cell r="I34" t="str">
            <v xml:space="preserve"> - IWO Costs (Onsite)</v>
          </cell>
          <cell r="J34" t="str">
            <v xml:space="preserve"> - IWO Hours (Onsite)</v>
          </cell>
          <cell r="K34">
            <v>0</v>
          </cell>
          <cell r="N34" t="str">
            <v>C0IRS10305098B101</v>
          </cell>
          <cell r="O34">
            <v>3645</v>
          </cell>
        </row>
        <row r="35">
          <cell r="A35">
            <v>3</v>
          </cell>
          <cell r="B35" t="str">
            <v>Raines, William</v>
          </cell>
          <cell r="C35">
            <v>45</v>
          </cell>
          <cell r="I35" t="str">
            <v xml:space="preserve"> - IWO Costs (Onsite)</v>
          </cell>
          <cell r="J35" t="str">
            <v xml:space="preserve"> - IWO Hours (Onsite)</v>
          </cell>
          <cell r="K35">
            <v>0</v>
          </cell>
          <cell r="N35" t="str">
            <v>C0IRS10305098B108</v>
          </cell>
          <cell r="O35">
            <v>3645</v>
          </cell>
        </row>
        <row r="36">
          <cell r="A36">
            <v>3</v>
          </cell>
          <cell r="B36" t="str">
            <v>Tyczkowski, Janet</v>
          </cell>
          <cell r="C36">
            <v>42</v>
          </cell>
          <cell r="I36" t="str">
            <v xml:space="preserve"> - IWO Costs (Onsite)</v>
          </cell>
          <cell r="J36" t="str">
            <v xml:space="preserve"> - IWO Hours (Onsite)</v>
          </cell>
          <cell r="K36">
            <v>0</v>
          </cell>
          <cell r="N36" t="str">
            <v>C0IRS10305098B108</v>
          </cell>
          <cell r="O36">
            <v>2528.4</v>
          </cell>
        </row>
        <row r="37">
          <cell r="A37">
            <v>3</v>
          </cell>
          <cell r="B37" t="str">
            <v>Wright, Laura</v>
          </cell>
          <cell r="C37">
            <v>40</v>
          </cell>
          <cell r="I37" t="str">
            <v xml:space="preserve"> - IWO Costs (Onsite)</v>
          </cell>
          <cell r="J37" t="str">
            <v xml:space="preserve"> - IWO Hours (Onsite)</v>
          </cell>
          <cell r="K37">
            <v>0</v>
          </cell>
          <cell r="N37" t="str">
            <v>C0IRS10305098B151</v>
          </cell>
          <cell r="O37">
            <v>11932.4</v>
          </cell>
        </row>
        <row r="38">
          <cell r="A38">
            <v>3</v>
          </cell>
          <cell r="B38" t="str">
            <v>Nayyar, Vinay</v>
          </cell>
          <cell r="C38">
            <v>40</v>
          </cell>
          <cell r="I38" t="str">
            <v xml:space="preserve"> - IWO Costs (Onsite)</v>
          </cell>
          <cell r="J38" t="str">
            <v xml:space="preserve"> - IWO Hours (Onsite)</v>
          </cell>
          <cell r="K38">
            <v>0</v>
          </cell>
          <cell r="N38" t="str">
            <v>C0IRS10305098B151</v>
          </cell>
          <cell r="O38">
            <v>7799.6</v>
          </cell>
        </row>
        <row r="39">
          <cell r="A39">
            <v>3</v>
          </cell>
          <cell r="B39" t="str">
            <v>Giersher, Andrew</v>
          </cell>
          <cell r="C39">
            <v>16</v>
          </cell>
          <cell r="I39" t="str">
            <v xml:space="preserve"> - IWO Costs (Onsite)</v>
          </cell>
          <cell r="J39" t="str">
            <v xml:space="preserve"> - IWO Hours (Onsite)</v>
          </cell>
          <cell r="K39">
            <v>0</v>
          </cell>
          <cell r="N39" t="str">
            <v>C0IRS10305098B151</v>
          </cell>
          <cell r="O39">
            <v>1802.56</v>
          </cell>
        </row>
        <row r="40">
          <cell r="A40">
            <v>3</v>
          </cell>
          <cell r="B40" t="str">
            <v>Mikulsy, Daniel</v>
          </cell>
          <cell r="C40">
            <v>0</v>
          </cell>
          <cell r="I40" t="str">
            <v xml:space="preserve"> - IWO ODC / Travel</v>
          </cell>
          <cell r="J40">
            <v>0</v>
          </cell>
          <cell r="K40">
            <v>0</v>
          </cell>
          <cell r="N40" t="str">
            <v>C0IRS10305098B108</v>
          </cell>
          <cell r="O40">
            <v>0</v>
          </cell>
        </row>
        <row r="41">
          <cell r="A41">
            <v>3</v>
          </cell>
          <cell r="B41" t="str">
            <v>Barsh, Michael</v>
          </cell>
          <cell r="C41">
            <v>0</v>
          </cell>
          <cell r="I41" t="str">
            <v xml:space="preserve"> - IWO ODC / Travel</v>
          </cell>
          <cell r="J41">
            <v>0</v>
          </cell>
          <cell r="K41">
            <v>1300</v>
          </cell>
          <cell r="N41" t="str">
            <v>C0IRS10305098B108</v>
          </cell>
          <cell r="O41">
            <v>0</v>
          </cell>
        </row>
        <row r="42">
          <cell r="A42">
            <v>3</v>
          </cell>
          <cell r="B42" t="str">
            <v>Tyczkowski, Janet</v>
          </cell>
          <cell r="C42">
            <v>0</v>
          </cell>
          <cell r="I42" t="str">
            <v xml:space="preserve"> - IWO ODC / Travel</v>
          </cell>
          <cell r="J42">
            <v>0</v>
          </cell>
          <cell r="K42">
            <v>1300</v>
          </cell>
          <cell r="N42" t="str">
            <v>C0IRS10305098B108</v>
          </cell>
          <cell r="O42">
            <v>0</v>
          </cell>
        </row>
        <row r="43">
          <cell r="A43">
            <v>3</v>
          </cell>
          <cell r="B43" t="str">
            <v>Raines, William</v>
          </cell>
          <cell r="C43">
            <v>0</v>
          </cell>
          <cell r="I43" t="str">
            <v xml:space="preserve"> - IWO ODC / Travel</v>
          </cell>
          <cell r="J43">
            <v>0</v>
          </cell>
          <cell r="K43">
            <v>1300</v>
          </cell>
          <cell r="N43" t="str">
            <v>C0IRS10305098B108</v>
          </cell>
          <cell r="O43">
            <v>0</v>
          </cell>
        </row>
        <row r="44">
          <cell r="A44">
            <v>3</v>
          </cell>
          <cell r="B44" t="str">
            <v>Wright, Laura</v>
          </cell>
          <cell r="C44">
            <v>0</v>
          </cell>
          <cell r="I44" t="str">
            <v xml:space="preserve"> - IWO Costs (Onsite)</v>
          </cell>
          <cell r="J44" t="str">
            <v xml:space="preserve"> - IWO Hours (Onsite)</v>
          </cell>
          <cell r="K44">
            <v>1300</v>
          </cell>
          <cell r="N44" t="str">
            <v>C0IRS10305098B151</v>
          </cell>
          <cell r="O44">
            <v>0</v>
          </cell>
        </row>
        <row r="45">
          <cell r="A45">
            <v>3</v>
          </cell>
          <cell r="B45" t="str">
            <v>Nayyar, Vinay</v>
          </cell>
          <cell r="C45">
            <v>0</v>
          </cell>
          <cell r="I45" t="str">
            <v xml:space="preserve"> - IWO Costs (Onsite)</v>
          </cell>
          <cell r="J45" t="str">
            <v xml:space="preserve"> - IWO Hours (Onsite)</v>
          </cell>
          <cell r="K45">
            <v>1300</v>
          </cell>
          <cell r="N45" t="str">
            <v>C0IRS10305098B151</v>
          </cell>
          <cell r="O45">
            <v>0</v>
          </cell>
        </row>
        <row r="46">
          <cell r="A46">
            <v>4</v>
          </cell>
          <cell r="B46" t="str">
            <v>McCrystal, James</v>
          </cell>
          <cell r="C46">
            <v>32</v>
          </cell>
          <cell r="I46" t="str">
            <v xml:space="preserve"> - IWO Costs (Onsite)</v>
          </cell>
          <cell r="J46" t="str">
            <v xml:space="preserve"> - IWO Hours (Onsite)</v>
          </cell>
          <cell r="K46">
            <v>0</v>
          </cell>
          <cell r="N46" t="str">
            <v>C0IRS10305098B161</v>
          </cell>
          <cell r="O46">
            <v>1938.56</v>
          </cell>
        </row>
        <row r="47">
          <cell r="A47">
            <v>4</v>
          </cell>
          <cell r="B47" t="str">
            <v>Barsh, Michael</v>
          </cell>
          <cell r="C47">
            <v>40</v>
          </cell>
          <cell r="I47" t="str">
            <v xml:space="preserve"> - IWO Costs (Onsite)</v>
          </cell>
          <cell r="J47" t="str">
            <v xml:space="preserve"> - IWO Hours (Onsite)</v>
          </cell>
          <cell r="K47">
            <v>0</v>
          </cell>
          <cell r="N47" t="str">
            <v>C0IRS10305098B108</v>
          </cell>
          <cell r="O47">
            <v>3240</v>
          </cell>
        </row>
        <row r="48">
          <cell r="A48">
            <v>4</v>
          </cell>
          <cell r="B48" t="str">
            <v>Mikulsy, Daniel</v>
          </cell>
          <cell r="C48">
            <v>0</v>
          </cell>
          <cell r="I48" t="str">
            <v xml:space="preserve"> - IWO Costs (Onsite)</v>
          </cell>
          <cell r="J48" t="str">
            <v xml:space="preserve"> - IWO Hours (Onsite)</v>
          </cell>
          <cell r="K48">
            <v>0</v>
          </cell>
          <cell r="N48" t="str">
            <v>C0IRS10305098B108</v>
          </cell>
          <cell r="O48">
            <v>0</v>
          </cell>
        </row>
        <row r="49">
          <cell r="A49">
            <v>4</v>
          </cell>
          <cell r="B49" t="str">
            <v>Mohr, Jeffrey</v>
          </cell>
          <cell r="C49">
            <v>50</v>
          </cell>
          <cell r="I49" t="str">
            <v xml:space="preserve"> - IWO Costs (Onsite)</v>
          </cell>
          <cell r="J49" t="str">
            <v xml:space="preserve"> - IWO Hours (Onsite)</v>
          </cell>
          <cell r="K49">
            <v>0</v>
          </cell>
          <cell r="N49" t="str">
            <v>C0IRS10305098B101</v>
          </cell>
          <cell r="O49">
            <v>4050</v>
          </cell>
        </row>
        <row r="50">
          <cell r="A50">
            <v>4</v>
          </cell>
          <cell r="B50" t="str">
            <v>Raines, William</v>
          </cell>
          <cell r="C50">
            <v>16</v>
          </cell>
          <cell r="I50" t="str">
            <v xml:space="preserve"> - IWO Costs (Onsite)</v>
          </cell>
          <cell r="J50" t="str">
            <v xml:space="preserve"> - IWO Hours (Onsite)</v>
          </cell>
          <cell r="K50">
            <v>0</v>
          </cell>
          <cell r="N50" t="str">
            <v>C0IRS10305098B108</v>
          </cell>
          <cell r="O50">
            <v>1296</v>
          </cell>
        </row>
        <row r="51">
          <cell r="A51">
            <v>4</v>
          </cell>
          <cell r="B51" t="str">
            <v>Tyczkowski, Janet</v>
          </cell>
          <cell r="C51">
            <v>40</v>
          </cell>
          <cell r="I51" t="str">
            <v xml:space="preserve"> - IWO Costs (Onsite)</v>
          </cell>
          <cell r="J51" t="str">
            <v xml:space="preserve"> - IWO Hours (Onsite)</v>
          </cell>
          <cell r="K51">
            <v>0</v>
          </cell>
          <cell r="N51" t="str">
            <v>C0IRS10305098B108</v>
          </cell>
          <cell r="O51">
            <v>2408</v>
          </cell>
        </row>
        <row r="52">
          <cell r="A52">
            <v>4</v>
          </cell>
          <cell r="B52" t="str">
            <v>Wright, Laura</v>
          </cell>
          <cell r="C52">
            <v>40</v>
          </cell>
          <cell r="I52" t="str">
            <v xml:space="preserve"> - IWO Costs (Onsite)</v>
          </cell>
          <cell r="J52" t="str">
            <v xml:space="preserve"> - IWO Hours (Onsite)</v>
          </cell>
          <cell r="K52">
            <v>0</v>
          </cell>
          <cell r="N52" t="str">
            <v>C0IRS10305098B151</v>
          </cell>
          <cell r="O52">
            <v>11932.4</v>
          </cell>
        </row>
        <row r="53">
          <cell r="A53">
            <v>4</v>
          </cell>
          <cell r="B53" t="str">
            <v>Nayyar, Vinay</v>
          </cell>
          <cell r="C53">
            <v>40</v>
          </cell>
          <cell r="I53" t="str">
            <v xml:space="preserve"> - IWO Costs (Onsite)</v>
          </cell>
          <cell r="J53" t="str">
            <v xml:space="preserve"> - IWO Hours (Onsite)</v>
          </cell>
          <cell r="K53">
            <v>0</v>
          </cell>
          <cell r="N53" t="str">
            <v>C0IRS10305098B151</v>
          </cell>
          <cell r="O53">
            <v>7799.6</v>
          </cell>
        </row>
        <row r="54">
          <cell r="A54">
            <v>4</v>
          </cell>
          <cell r="B54" t="str">
            <v>Giersher, Andrew</v>
          </cell>
          <cell r="C54">
            <v>16</v>
          </cell>
          <cell r="I54" t="str">
            <v xml:space="preserve"> - IWO Costs (Onsite)</v>
          </cell>
          <cell r="J54" t="str">
            <v xml:space="preserve"> - IWO Hours (Onsite)</v>
          </cell>
          <cell r="K54">
            <v>0</v>
          </cell>
          <cell r="N54" t="str">
            <v>C0IRS10305098B151</v>
          </cell>
          <cell r="O54">
            <v>1802.56</v>
          </cell>
        </row>
        <row r="55">
          <cell r="A55">
            <v>4</v>
          </cell>
          <cell r="B55" t="str">
            <v>Mikulsy, Daniel</v>
          </cell>
          <cell r="C55">
            <v>0</v>
          </cell>
          <cell r="I55" t="str">
            <v xml:space="preserve"> - IWO ODC / Travel</v>
          </cell>
          <cell r="J55">
            <v>0</v>
          </cell>
          <cell r="K55">
            <v>0</v>
          </cell>
          <cell r="N55" t="str">
            <v>C0IRS10305098B108</v>
          </cell>
          <cell r="O55">
            <v>0</v>
          </cell>
        </row>
        <row r="56">
          <cell r="A56">
            <v>4</v>
          </cell>
          <cell r="B56" t="str">
            <v>Barsh, Michael</v>
          </cell>
          <cell r="C56">
            <v>0</v>
          </cell>
          <cell r="I56" t="str">
            <v xml:space="preserve"> - IWO ODC / Travel</v>
          </cell>
          <cell r="J56">
            <v>0</v>
          </cell>
          <cell r="K56">
            <v>1300</v>
          </cell>
          <cell r="N56" t="str">
            <v>C0IRS10305098B108</v>
          </cell>
          <cell r="O56">
            <v>0</v>
          </cell>
        </row>
        <row r="57">
          <cell r="A57">
            <v>4</v>
          </cell>
          <cell r="B57" t="str">
            <v>Tyczkowski, Janet</v>
          </cell>
          <cell r="C57">
            <v>0</v>
          </cell>
          <cell r="I57" t="str">
            <v xml:space="preserve"> - IWO ODC / Travel</v>
          </cell>
          <cell r="J57">
            <v>0</v>
          </cell>
          <cell r="K57">
            <v>1300</v>
          </cell>
          <cell r="N57" t="str">
            <v>C0IRS10305098B108</v>
          </cell>
          <cell r="O57">
            <v>0</v>
          </cell>
        </row>
        <row r="58">
          <cell r="A58">
            <v>4</v>
          </cell>
          <cell r="B58" t="str">
            <v>Raines, William</v>
          </cell>
          <cell r="C58">
            <v>0</v>
          </cell>
          <cell r="I58" t="str">
            <v xml:space="preserve"> - IWO ODC / Travel</v>
          </cell>
          <cell r="J58">
            <v>0</v>
          </cell>
          <cell r="K58">
            <v>1300</v>
          </cell>
          <cell r="N58" t="str">
            <v>C0IRS10305098B108</v>
          </cell>
          <cell r="O58">
            <v>0</v>
          </cell>
        </row>
        <row r="59">
          <cell r="A59">
            <v>4</v>
          </cell>
          <cell r="B59" t="str">
            <v>Wright, Laura</v>
          </cell>
          <cell r="C59">
            <v>0</v>
          </cell>
          <cell r="I59" t="str">
            <v xml:space="preserve"> - IWO Costs (Onsite)</v>
          </cell>
          <cell r="J59" t="str">
            <v xml:space="preserve"> - IWO Hours (Onsite)</v>
          </cell>
          <cell r="K59">
            <v>1300</v>
          </cell>
          <cell r="N59" t="str">
            <v>C0IRS10305098B151</v>
          </cell>
          <cell r="O59">
            <v>0</v>
          </cell>
        </row>
        <row r="60">
          <cell r="A60">
            <v>4</v>
          </cell>
          <cell r="B60" t="str">
            <v>Nayyar, Vinay</v>
          </cell>
          <cell r="C60">
            <v>0</v>
          </cell>
          <cell r="I60" t="str">
            <v xml:space="preserve"> - IWO Costs (Onsite)</v>
          </cell>
          <cell r="J60" t="str">
            <v xml:space="preserve"> - IWO Hours (Onsite)</v>
          </cell>
          <cell r="K60">
            <v>1300</v>
          </cell>
          <cell r="N60" t="str">
            <v>C0IRS10305098B151</v>
          </cell>
          <cell r="O60">
            <v>0</v>
          </cell>
        </row>
        <row r="61">
          <cell r="A61">
            <v>5</v>
          </cell>
          <cell r="B61" t="str">
            <v>McCrystal, James</v>
          </cell>
          <cell r="C61">
            <v>16</v>
          </cell>
          <cell r="I61" t="str">
            <v xml:space="preserve"> - IWO Costs (Onsite)</v>
          </cell>
          <cell r="J61" t="str">
            <v xml:space="preserve"> - IWO Hours (Onsite)</v>
          </cell>
          <cell r="K61">
            <v>0</v>
          </cell>
          <cell r="N61" t="str">
            <v>C0IRS10305098B161</v>
          </cell>
          <cell r="O61">
            <v>969.28</v>
          </cell>
        </row>
        <row r="62">
          <cell r="A62">
            <v>5</v>
          </cell>
          <cell r="B62" t="str">
            <v>Barsh, Michael</v>
          </cell>
          <cell r="C62">
            <v>16</v>
          </cell>
          <cell r="I62" t="str">
            <v xml:space="preserve"> - IWO Costs (Onsite)</v>
          </cell>
          <cell r="J62" t="str">
            <v xml:space="preserve"> - IWO Hours (Onsite)</v>
          </cell>
          <cell r="K62">
            <v>0</v>
          </cell>
          <cell r="N62" t="str">
            <v>C0IRS10305098B108</v>
          </cell>
          <cell r="O62">
            <v>1296</v>
          </cell>
        </row>
        <row r="63">
          <cell r="A63">
            <v>5</v>
          </cell>
          <cell r="B63" t="str">
            <v>Mikulsy, Daniel</v>
          </cell>
          <cell r="C63">
            <v>0</v>
          </cell>
          <cell r="I63" t="str">
            <v xml:space="preserve"> - IWO Costs (Onsite)</v>
          </cell>
          <cell r="J63" t="str">
            <v xml:space="preserve"> - IWO Hours (Onsite)</v>
          </cell>
          <cell r="K63">
            <v>0</v>
          </cell>
          <cell r="N63" t="str">
            <v>C0IRS10305098B108</v>
          </cell>
          <cell r="O63">
            <v>0</v>
          </cell>
        </row>
        <row r="64">
          <cell r="A64">
            <v>5</v>
          </cell>
          <cell r="B64" t="str">
            <v>Mohr, Jeffrey</v>
          </cell>
          <cell r="C64">
            <v>16</v>
          </cell>
          <cell r="I64" t="str">
            <v xml:space="preserve"> - IWO Costs (Onsite)</v>
          </cell>
          <cell r="J64" t="str">
            <v xml:space="preserve"> - IWO Hours (Onsite)</v>
          </cell>
          <cell r="K64">
            <v>0</v>
          </cell>
          <cell r="N64" t="str">
            <v>C0IRS10305098B101</v>
          </cell>
          <cell r="O64">
            <v>1296</v>
          </cell>
        </row>
        <row r="65">
          <cell r="A65">
            <v>5</v>
          </cell>
          <cell r="B65" t="str">
            <v>Raines, William</v>
          </cell>
          <cell r="C65">
            <v>16</v>
          </cell>
          <cell r="I65" t="str">
            <v xml:space="preserve"> - IWO Costs (Onsite)</v>
          </cell>
          <cell r="J65" t="str">
            <v xml:space="preserve"> - IWO Hours (Onsite)</v>
          </cell>
          <cell r="K65">
            <v>0</v>
          </cell>
          <cell r="N65" t="str">
            <v>C0IRS10305098B108</v>
          </cell>
          <cell r="O65">
            <v>1296</v>
          </cell>
        </row>
        <row r="66">
          <cell r="A66">
            <v>5</v>
          </cell>
          <cell r="B66" t="str">
            <v>Tyczkowski, Janet</v>
          </cell>
          <cell r="C66">
            <v>16</v>
          </cell>
          <cell r="I66" t="str">
            <v xml:space="preserve"> - IWO Costs (Onsite)</v>
          </cell>
          <cell r="J66" t="str">
            <v xml:space="preserve"> - IWO Hours (Onsite)</v>
          </cell>
          <cell r="K66">
            <v>0</v>
          </cell>
          <cell r="N66" t="str">
            <v>C0IRS10305098B108</v>
          </cell>
          <cell r="O66">
            <v>963.2</v>
          </cell>
        </row>
        <row r="67">
          <cell r="A67">
            <v>5</v>
          </cell>
          <cell r="B67" t="str">
            <v>Giersher, Andrew</v>
          </cell>
          <cell r="C67">
            <v>24</v>
          </cell>
          <cell r="I67" t="str">
            <v xml:space="preserve"> - IWO Costs (Onsite)</v>
          </cell>
          <cell r="J67" t="str">
            <v xml:space="preserve"> - IWO Hours (Onsite)</v>
          </cell>
          <cell r="K67">
            <v>0</v>
          </cell>
          <cell r="N67" t="str">
            <v>C0IRS10305098B151</v>
          </cell>
          <cell r="O67">
            <v>2703.84</v>
          </cell>
        </row>
        <row r="68">
          <cell r="A68">
            <v>5</v>
          </cell>
          <cell r="B68" t="str">
            <v>Mikulsy, Daniel</v>
          </cell>
          <cell r="C68">
            <v>0</v>
          </cell>
          <cell r="I68" t="str">
            <v xml:space="preserve"> - IWO ODC / Travel</v>
          </cell>
          <cell r="J68">
            <v>0</v>
          </cell>
          <cell r="K68">
            <v>0</v>
          </cell>
          <cell r="N68" t="str">
            <v>C0IRS10305098B108</v>
          </cell>
          <cell r="O68">
            <v>0</v>
          </cell>
        </row>
        <row r="69">
          <cell r="A69">
            <v>5</v>
          </cell>
          <cell r="B69" t="str">
            <v>Barsh, Michael</v>
          </cell>
          <cell r="C69">
            <v>0</v>
          </cell>
          <cell r="I69" t="str">
            <v xml:space="preserve"> - IWO ODC / Travel</v>
          </cell>
          <cell r="J69">
            <v>0</v>
          </cell>
          <cell r="K69">
            <v>1300</v>
          </cell>
          <cell r="N69" t="str">
            <v>C0IRS10305098B108</v>
          </cell>
          <cell r="O69">
            <v>0</v>
          </cell>
        </row>
        <row r="70">
          <cell r="A70">
            <v>5</v>
          </cell>
          <cell r="B70" t="str">
            <v>Tyczkowski, Janet</v>
          </cell>
          <cell r="C70">
            <v>0</v>
          </cell>
          <cell r="I70" t="str">
            <v xml:space="preserve"> - IWO ODC / Travel</v>
          </cell>
          <cell r="J70">
            <v>0</v>
          </cell>
          <cell r="K70">
            <v>1300</v>
          </cell>
          <cell r="N70" t="str">
            <v>C0IRS10305098B108</v>
          </cell>
          <cell r="O70">
            <v>0</v>
          </cell>
        </row>
        <row r="71">
          <cell r="A71">
            <v>5</v>
          </cell>
          <cell r="B71" t="str">
            <v>Raines, William</v>
          </cell>
          <cell r="C71">
            <v>0</v>
          </cell>
          <cell r="I71" t="str">
            <v xml:space="preserve"> - IWO ODC / Travel</v>
          </cell>
          <cell r="J71">
            <v>0</v>
          </cell>
          <cell r="K71">
            <v>1300</v>
          </cell>
          <cell r="N71" t="str">
            <v>C0IRS10305098B108</v>
          </cell>
          <cell r="O71">
            <v>0</v>
          </cell>
        </row>
        <row r="72">
          <cell r="A72">
            <v>5</v>
          </cell>
          <cell r="B72" t="str">
            <v>Wright, Laura</v>
          </cell>
          <cell r="C72">
            <v>16</v>
          </cell>
          <cell r="I72" t="str">
            <v xml:space="preserve"> - IWO Costs (Onsite)</v>
          </cell>
          <cell r="J72" t="str">
            <v xml:space="preserve"> - IWO Hours (Onsite)</v>
          </cell>
          <cell r="K72">
            <v>1300</v>
          </cell>
          <cell r="N72" t="str">
            <v>C0IRS10305098B151</v>
          </cell>
          <cell r="O72">
            <v>4772.96</v>
          </cell>
        </row>
        <row r="73">
          <cell r="A73">
            <v>5</v>
          </cell>
          <cell r="B73" t="str">
            <v>Nayyar, Vinay</v>
          </cell>
          <cell r="C73">
            <v>16</v>
          </cell>
          <cell r="I73" t="str">
            <v xml:space="preserve"> - IWO Costs (Onsite)</v>
          </cell>
          <cell r="J73" t="str">
            <v xml:space="preserve"> - IWO Hours (Onsite)</v>
          </cell>
          <cell r="K73">
            <v>1300</v>
          </cell>
          <cell r="N73" t="str">
            <v>C0IRS10305098B151</v>
          </cell>
          <cell r="O73">
            <v>3119.84</v>
          </cell>
        </row>
      </sheetData>
      <sheetData sheetId="10" refreshError="1">
        <row r="3">
          <cell r="A3" t="str">
            <v>Amount&amp;SUB</v>
          </cell>
          <cell r="B3" t="str">
            <v>Week</v>
          </cell>
          <cell r="D3" t="str">
            <v>Hrs</v>
          </cell>
          <cell r="G3" t="str">
            <v>Labor Cat</v>
          </cell>
          <cell r="N3" t="str">
            <v>Name</v>
          </cell>
          <cell r="P3" t="str">
            <v>Charge # Fix</v>
          </cell>
          <cell r="R3" t="str">
            <v>Labor Name</v>
          </cell>
          <cell r="S3" t="str">
            <v>Hours Name</v>
          </cell>
          <cell r="T3" t="str">
            <v>TAN</v>
          </cell>
          <cell r="U3" t="str">
            <v>Type</v>
          </cell>
        </row>
        <row r="4">
          <cell r="A4">
            <v>884.15</v>
          </cell>
          <cell r="B4">
            <v>1</v>
          </cell>
          <cell r="D4">
            <v>20</v>
          </cell>
          <cell r="G4" t="str">
            <v>000000</v>
          </cell>
          <cell r="N4" t="str">
            <v>PATEL</v>
          </cell>
          <cell r="P4" t="str">
            <v>C0IRS10305098B101</v>
          </cell>
          <cell r="R4" t="str">
            <v xml:space="preserve"> - Civil Costs (OnSite)</v>
          </cell>
          <cell r="S4" t="str">
            <v xml:space="preserve"> - Civil Hours (OnSite)</v>
          </cell>
          <cell r="T4">
            <v>101</v>
          </cell>
          <cell r="U4" t="str">
            <v>Labor</v>
          </cell>
        </row>
        <row r="5">
          <cell r="A5">
            <v>704.09</v>
          </cell>
          <cell r="B5">
            <v>1</v>
          </cell>
          <cell r="D5">
            <v>17</v>
          </cell>
          <cell r="G5" t="str">
            <v>000000</v>
          </cell>
          <cell r="N5" t="str">
            <v>MILNE</v>
          </cell>
          <cell r="P5" t="str">
            <v>C0IRS10305098B101</v>
          </cell>
          <cell r="R5" t="str">
            <v xml:space="preserve"> - Civil Costs (OnSite)</v>
          </cell>
          <cell r="S5" t="str">
            <v xml:space="preserve"> - Civil Hours (OnSite)</v>
          </cell>
          <cell r="T5">
            <v>101</v>
          </cell>
          <cell r="U5" t="str">
            <v>Labor</v>
          </cell>
        </row>
        <row r="6">
          <cell r="A6">
            <v>594.24</v>
          </cell>
          <cell r="B6">
            <v>1</v>
          </cell>
          <cell r="D6">
            <v>24</v>
          </cell>
          <cell r="G6" t="str">
            <v>000000</v>
          </cell>
          <cell r="N6" t="str">
            <v>GIBBS</v>
          </cell>
          <cell r="P6" t="str">
            <v>C0IRS10305098B101</v>
          </cell>
          <cell r="R6" t="str">
            <v xml:space="preserve"> - Civil Costs (OnSite)</v>
          </cell>
          <cell r="S6" t="str">
            <v xml:space="preserve"> - Civil Hours (OnSite)</v>
          </cell>
          <cell r="T6">
            <v>101</v>
          </cell>
          <cell r="U6" t="str">
            <v>Labor</v>
          </cell>
        </row>
        <row r="7">
          <cell r="A7">
            <v>438.46</v>
          </cell>
          <cell r="B7">
            <v>1</v>
          </cell>
          <cell r="D7">
            <v>24</v>
          </cell>
          <cell r="G7" t="str">
            <v>000000</v>
          </cell>
          <cell r="N7" t="str">
            <v>PANCHIT</v>
          </cell>
          <cell r="P7" t="str">
            <v>C0IRS10305098B101</v>
          </cell>
          <cell r="R7" t="str">
            <v xml:space="preserve"> - Civil Costs (OnSite)</v>
          </cell>
          <cell r="S7" t="str">
            <v xml:space="preserve"> - Civil Hours (OnSite)</v>
          </cell>
          <cell r="T7">
            <v>101</v>
          </cell>
          <cell r="U7" t="str">
            <v>Labor</v>
          </cell>
        </row>
        <row r="8">
          <cell r="A8">
            <v>703.84</v>
          </cell>
          <cell r="B8">
            <v>1</v>
          </cell>
          <cell r="D8">
            <v>24</v>
          </cell>
          <cell r="G8" t="str">
            <v>000000</v>
          </cell>
          <cell r="N8" t="str">
            <v>LAURISTON</v>
          </cell>
          <cell r="P8" t="str">
            <v>C0IRS10305098B101</v>
          </cell>
          <cell r="R8" t="str">
            <v xml:space="preserve"> - Civil Costs (OnSite)</v>
          </cell>
          <cell r="S8" t="str">
            <v xml:space="preserve"> - Civil Hours (OnSite)</v>
          </cell>
          <cell r="T8">
            <v>101</v>
          </cell>
          <cell r="U8" t="str">
            <v>Labor</v>
          </cell>
        </row>
        <row r="9">
          <cell r="A9">
            <v>827.33</v>
          </cell>
          <cell r="B9">
            <v>1</v>
          </cell>
          <cell r="D9">
            <v>24</v>
          </cell>
          <cell r="G9" t="str">
            <v>000000</v>
          </cell>
          <cell r="N9" t="str">
            <v>SCHAUERMANN</v>
          </cell>
          <cell r="P9" t="str">
            <v>C0IRS10305098B106</v>
          </cell>
          <cell r="R9" t="str">
            <v xml:space="preserve"> - Civil Costs (OnSite)</v>
          </cell>
          <cell r="S9" t="str">
            <v xml:space="preserve"> - Civil Hours (OnSite)</v>
          </cell>
          <cell r="T9">
            <v>106</v>
          </cell>
          <cell r="U9" t="str">
            <v>Labor</v>
          </cell>
        </row>
        <row r="10">
          <cell r="A10">
            <v>231.54</v>
          </cell>
          <cell r="B10">
            <v>1</v>
          </cell>
          <cell r="D10">
            <v>7</v>
          </cell>
          <cell r="G10" t="str">
            <v>000000</v>
          </cell>
          <cell r="N10" t="str">
            <v>MADDEN</v>
          </cell>
          <cell r="P10" t="str">
            <v>C0IRS10305098B106</v>
          </cell>
          <cell r="R10" t="str">
            <v xml:space="preserve"> - Civil Costs (OnSite)</v>
          </cell>
          <cell r="S10" t="str">
            <v xml:space="preserve"> - Civil Hours (OnSite)</v>
          </cell>
          <cell r="T10">
            <v>106</v>
          </cell>
          <cell r="U10" t="str">
            <v>Labor</v>
          </cell>
        </row>
        <row r="11">
          <cell r="A11">
            <v>832.69</v>
          </cell>
          <cell r="B11">
            <v>1</v>
          </cell>
          <cell r="D11">
            <v>24</v>
          </cell>
          <cell r="G11" t="str">
            <v>000000</v>
          </cell>
          <cell r="N11" t="str">
            <v>MULLER</v>
          </cell>
          <cell r="P11" t="str">
            <v>C0IRS10305098B106</v>
          </cell>
          <cell r="R11" t="str">
            <v xml:space="preserve"> - Civil Costs (OnSite)</v>
          </cell>
          <cell r="S11" t="str">
            <v xml:space="preserve"> - Civil Hours (OnSite)</v>
          </cell>
          <cell r="T11">
            <v>106</v>
          </cell>
          <cell r="U11" t="str">
            <v>Labor</v>
          </cell>
        </row>
        <row r="12">
          <cell r="A12">
            <v>579.6</v>
          </cell>
          <cell r="B12">
            <v>1</v>
          </cell>
          <cell r="D12">
            <v>27</v>
          </cell>
          <cell r="G12" t="str">
            <v>000000</v>
          </cell>
          <cell r="N12" t="str">
            <v>GAAL</v>
          </cell>
          <cell r="P12" t="str">
            <v>C0IRS10305098B106</v>
          </cell>
          <cell r="R12" t="str">
            <v xml:space="preserve"> - Civil Costs (OnSite)</v>
          </cell>
          <cell r="S12" t="str">
            <v xml:space="preserve"> - Civil Hours (OnSite)</v>
          </cell>
          <cell r="T12">
            <v>106</v>
          </cell>
          <cell r="U12" t="str">
            <v>Labor</v>
          </cell>
        </row>
        <row r="13">
          <cell r="A13">
            <v>2330.64</v>
          </cell>
          <cell r="B13">
            <v>1</v>
          </cell>
          <cell r="D13">
            <v>24</v>
          </cell>
          <cell r="G13" t="str">
            <v>90CM16</v>
          </cell>
          <cell r="N13" t="str">
            <v>SILCOX</v>
          </cell>
          <cell r="P13" t="str">
            <v>C0IRS10305098B106</v>
          </cell>
          <cell r="R13" t="str">
            <v xml:space="preserve"> - Sub Costs (Onsite)</v>
          </cell>
          <cell r="S13" t="str">
            <v xml:space="preserve"> - Sub Hours (Onsite)</v>
          </cell>
          <cell r="T13">
            <v>106</v>
          </cell>
          <cell r="U13" t="str">
            <v>Labor</v>
          </cell>
        </row>
        <row r="14">
          <cell r="A14">
            <v>851.15</v>
          </cell>
          <cell r="B14">
            <v>1</v>
          </cell>
          <cell r="D14">
            <v>16</v>
          </cell>
          <cell r="G14" t="str">
            <v>000000</v>
          </cell>
          <cell r="N14" t="str">
            <v>WILLIAMS</v>
          </cell>
          <cell r="P14" t="str">
            <v>C0IRS10305098B108</v>
          </cell>
          <cell r="R14" t="str">
            <v xml:space="preserve"> - Civil Costs (OnSite)</v>
          </cell>
          <cell r="S14" t="str">
            <v xml:space="preserve"> - Civil Hours (OnSite)</v>
          </cell>
          <cell r="T14">
            <v>108</v>
          </cell>
          <cell r="U14" t="str">
            <v>Labor</v>
          </cell>
        </row>
        <row r="15">
          <cell r="A15">
            <v>4537.5</v>
          </cell>
          <cell r="B15">
            <v>1</v>
          </cell>
          <cell r="D15">
            <v>27.5</v>
          </cell>
          <cell r="G15" t="str">
            <v>BW</v>
          </cell>
          <cell r="N15" t="str">
            <v>UPCHURCH</v>
          </cell>
          <cell r="P15" t="str">
            <v>C0IRS10305098B108</v>
          </cell>
          <cell r="R15" t="str">
            <v xml:space="preserve"> - Sub Costs (Onsite)</v>
          </cell>
          <cell r="S15" t="str">
            <v xml:space="preserve"> - Sub Hours (Onsite)</v>
          </cell>
          <cell r="T15">
            <v>108</v>
          </cell>
          <cell r="U15" t="str">
            <v>Labor</v>
          </cell>
        </row>
        <row r="16">
          <cell r="A16">
            <v>2720</v>
          </cell>
          <cell r="B16">
            <v>1</v>
          </cell>
          <cell r="D16">
            <v>16</v>
          </cell>
          <cell r="G16" t="str">
            <v>90CM65</v>
          </cell>
          <cell r="N16" t="str">
            <v>SEGAL</v>
          </cell>
          <cell r="P16" t="str">
            <v>C0IRS10305098B108</v>
          </cell>
          <cell r="R16" t="str">
            <v xml:space="preserve"> - Sub Costs (Onsite)</v>
          </cell>
          <cell r="S16" t="str">
            <v xml:space="preserve"> - Sub Hours (Onsite)</v>
          </cell>
          <cell r="T16">
            <v>108</v>
          </cell>
          <cell r="U16" t="str">
            <v>Labor</v>
          </cell>
        </row>
        <row r="17">
          <cell r="A17">
            <v>875.85</v>
          </cell>
          <cell r="B17">
            <v>1</v>
          </cell>
          <cell r="D17">
            <v>21</v>
          </cell>
          <cell r="G17" t="str">
            <v>000000</v>
          </cell>
          <cell r="N17" t="str">
            <v>NIEMAN</v>
          </cell>
          <cell r="P17" t="str">
            <v>C0IRS10305098B111</v>
          </cell>
          <cell r="R17" t="str">
            <v xml:space="preserve"> - Civil Costs (OnSite)</v>
          </cell>
          <cell r="S17" t="str">
            <v xml:space="preserve"> - Civil Hours (OnSite)</v>
          </cell>
          <cell r="T17">
            <v>111</v>
          </cell>
          <cell r="U17" t="str">
            <v>Labor</v>
          </cell>
        </row>
        <row r="18">
          <cell r="A18">
            <v>1040.78</v>
          </cell>
          <cell r="B18">
            <v>1</v>
          </cell>
          <cell r="D18">
            <v>24</v>
          </cell>
          <cell r="G18" t="str">
            <v>000000</v>
          </cell>
          <cell r="N18" t="str">
            <v>THRASHER</v>
          </cell>
          <cell r="P18" t="str">
            <v>C0IRS10305098B111</v>
          </cell>
          <cell r="R18" t="str">
            <v xml:space="preserve"> - Civil Costs (OnSite)</v>
          </cell>
          <cell r="S18" t="str">
            <v xml:space="preserve"> - Civil Hours (OnSite)</v>
          </cell>
          <cell r="T18">
            <v>111</v>
          </cell>
          <cell r="U18" t="str">
            <v>Labor</v>
          </cell>
        </row>
        <row r="19">
          <cell r="A19">
            <v>3504</v>
          </cell>
          <cell r="B19">
            <v>1</v>
          </cell>
          <cell r="D19">
            <v>25</v>
          </cell>
          <cell r="G19" t="str">
            <v>10F015</v>
          </cell>
          <cell r="N19" t="str">
            <v>GASKINS</v>
          </cell>
          <cell r="P19" t="str">
            <v>C0IRS10305098B111</v>
          </cell>
          <cell r="R19" t="str">
            <v xml:space="preserve"> - Sub Costs (Onsite)</v>
          </cell>
          <cell r="S19" t="str">
            <v xml:space="preserve"> - Sub Hours (Onsite)</v>
          </cell>
          <cell r="T19">
            <v>111</v>
          </cell>
          <cell r="U19" t="str">
            <v>Labor</v>
          </cell>
        </row>
        <row r="20">
          <cell r="A20">
            <v>581.28</v>
          </cell>
          <cell r="B20">
            <v>1</v>
          </cell>
          <cell r="D20">
            <v>9</v>
          </cell>
          <cell r="G20" t="str">
            <v>000000</v>
          </cell>
          <cell r="N20" t="str">
            <v>WRIGHT</v>
          </cell>
          <cell r="P20" t="str">
            <v>C0IRS10305098B121</v>
          </cell>
          <cell r="R20" t="str">
            <v xml:space="preserve"> - Civil Costs (OnSite)</v>
          </cell>
          <cell r="S20" t="str">
            <v xml:space="preserve"> - Civil Hours (OnSite)</v>
          </cell>
          <cell r="T20">
            <v>121</v>
          </cell>
          <cell r="U20" t="str">
            <v>Labor</v>
          </cell>
        </row>
        <row r="21">
          <cell r="A21">
            <v>969.23</v>
          </cell>
          <cell r="B21">
            <v>1</v>
          </cell>
          <cell r="D21">
            <v>18</v>
          </cell>
          <cell r="G21" t="str">
            <v>000000</v>
          </cell>
          <cell r="N21" t="str">
            <v>PIRZADA</v>
          </cell>
          <cell r="P21" t="str">
            <v>C0IRS10305098B121</v>
          </cell>
          <cell r="R21" t="str">
            <v xml:space="preserve"> - Civil Costs (OnSite)</v>
          </cell>
          <cell r="S21" t="str">
            <v xml:space="preserve"> - Civil Hours (OnSite)</v>
          </cell>
          <cell r="T21">
            <v>121</v>
          </cell>
          <cell r="U21" t="str">
            <v>Labor</v>
          </cell>
        </row>
        <row r="22">
          <cell r="A22">
            <v>5751</v>
          </cell>
          <cell r="B22">
            <v>1</v>
          </cell>
          <cell r="D22">
            <v>27</v>
          </cell>
          <cell r="G22" t="str">
            <v>10C003</v>
          </cell>
          <cell r="N22" t="str">
            <v>BULLOCK</v>
          </cell>
          <cell r="P22" t="str">
            <v>C0IRS10305098B121</v>
          </cell>
          <cell r="R22" t="str">
            <v xml:space="preserve"> - Sub Costs (Onsite)</v>
          </cell>
          <cell r="S22" t="str">
            <v xml:space="preserve"> - Sub Hours (Onsite)</v>
          </cell>
          <cell r="T22">
            <v>121</v>
          </cell>
          <cell r="U22" t="str">
            <v>Labor</v>
          </cell>
        </row>
        <row r="23">
          <cell r="A23">
            <v>902.88</v>
          </cell>
          <cell r="B23">
            <v>1</v>
          </cell>
          <cell r="D23">
            <v>4</v>
          </cell>
          <cell r="G23" t="str">
            <v>60CM03</v>
          </cell>
          <cell r="N23" t="str">
            <v>GOODHART</v>
          </cell>
          <cell r="P23" t="str">
            <v>C0IRS10305098B121</v>
          </cell>
          <cell r="R23" t="str">
            <v xml:space="preserve"> - Sub Costs (Onsite)</v>
          </cell>
          <cell r="S23" t="str">
            <v xml:space="preserve"> - Sub Hours (Onsite)</v>
          </cell>
          <cell r="T23">
            <v>121</v>
          </cell>
          <cell r="U23" t="str">
            <v>Labor</v>
          </cell>
        </row>
        <row r="24">
          <cell r="A24">
            <v>5550</v>
          </cell>
          <cell r="B24">
            <v>1</v>
          </cell>
          <cell r="D24">
            <v>30</v>
          </cell>
          <cell r="G24" t="str">
            <v>10C008</v>
          </cell>
          <cell r="N24" t="str">
            <v>LUPO</v>
          </cell>
          <cell r="P24" t="str">
            <v>C0IRS10305098B121</v>
          </cell>
          <cell r="R24" t="str">
            <v xml:space="preserve"> - Sub Costs (Onsite)</v>
          </cell>
          <cell r="S24" t="str">
            <v xml:space="preserve"> - Sub Hours (Onsite)</v>
          </cell>
          <cell r="T24">
            <v>121</v>
          </cell>
          <cell r="U24" t="str">
            <v>Labor</v>
          </cell>
        </row>
        <row r="25">
          <cell r="A25">
            <v>2035</v>
          </cell>
          <cell r="B25">
            <v>1</v>
          </cell>
          <cell r="D25">
            <v>11</v>
          </cell>
          <cell r="G25" t="str">
            <v>10C008</v>
          </cell>
          <cell r="N25" t="str">
            <v>CARRINGTON</v>
          </cell>
          <cell r="P25" t="str">
            <v>C0IRS10305098B121</v>
          </cell>
          <cell r="R25" t="str">
            <v xml:space="preserve"> - Sub Costs (Onsite)</v>
          </cell>
          <cell r="S25" t="str">
            <v xml:space="preserve"> - Sub Hours (Onsite)</v>
          </cell>
          <cell r="T25">
            <v>121</v>
          </cell>
          <cell r="U25" t="str">
            <v>Labor</v>
          </cell>
        </row>
        <row r="26">
          <cell r="A26">
            <v>5150.6400000000003</v>
          </cell>
          <cell r="B26">
            <v>1</v>
          </cell>
          <cell r="D26">
            <v>24</v>
          </cell>
          <cell r="G26" t="str">
            <v>90CM61</v>
          </cell>
          <cell r="N26" t="str">
            <v>DAVIS</v>
          </cell>
          <cell r="P26" t="str">
            <v>C0IRS10305098B121</v>
          </cell>
          <cell r="R26" t="str">
            <v xml:space="preserve"> - Sub Costs (Onsite)</v>
          </cell>
          <cell r="S26" t="str">
            <v xml:space="preserve"> - Sub Hours (Onsite)</v>
          </cell>
          <cell r="T26">
            <v>121</v>
          </cell>
          <cell r="U26" t="str">
            <v>Labor</v>
          </cell>
        </row>
        <row r="27">
          <cell r="A27">
            <v>1244.8900000000001</v>
          </cell>
          <cell r="B27">
            <v>1</v>
          </cell>
          <cell r="D27">
            <v>24</v>
          </cell>
          <cell r="G27" t="str">
            <v>000000</v>
          </cell>
          <cell r="N27" t="str">
            <v>WEINSTEIN</v>
          </cell>
          <cell r="P27" t="str">
            <v>C0IRS10305098B122</v>
          </cell>
          <cell r="R27" t="str">
            <v xml:space="preserve"> - Civil Costs (OnSite)</v>
          </cell>
          <cell r="S27" t="str">
            <v xml:space="preserve"> - Civil Hours (OnSite)</v>
          </cell>
          <cell r="T27">
            <v>122</v>
          </cell>
          <cell r="U27" t="str">
            <v>Labor</v>
          </cell>
        </row>
        <row r="28">
          <cell r="A28">
            <v>1170.24</v>
          </cell>
          <cell r="B28">
            <v>1</v>
          </cell>
          <cell r="D28">
            <v>25.5</v>
          </cell>
          <cell r="G28" t="str">
            <v>000000</v>
          </cell>
          <cell r="N28" t="str">
            <v>SOFINOWSKI</v>
          </cell>
          <cell r="P28" t="str">
            <v>C0IRS10305098B131</v>
          </cell>
          <cell r="R28" t="str">
            <v xml:space="preserve"> - Civil Costs (OnSite)</v>
          </cell>
          <cell r="S28" t="str">
            <v xml:space="preserve"> - Civil Hours (OnSite)</v>
          </cell>
          <cell r="T28">
            <v>131</v>
          </cell>
          <cell r="U28" t="str">
            <v>Labor</v>
          </cell>
        </row>
        <row r="29">
          <cell r="A29">
            <v>323.08</v>
          </cell>
          <cell r="B29">
            <v>1</v>
          </cell>
          <cell r="D29">
            <v>6</v>
          </cell>
          <cell r="G29" t="str">
            <v>000000</v>
          </cell>
          <cell r="N29" t="str">
            <v>PIRZADA</v>
          </cell>
          <cell r="P29" t="str">
            <v>C0IRS10305098B131</v>
          </cell>
          <cell r="R29" t="str">
            <v xml:space="preserve"> - Civil Costs (OnSite)</v>
          </cell>
          <cell r="S29" t="str">
            <v xml:space="preserve"> - Civil Hours (OnSite)</v>
          </cell>
          <cell r="T29">
            <v>131</v>
          </cell>
          <cell r="U29" t="str">
            <v>Labor</v>
          </cell>
        </row>
        <row r="30">
          <cell r="A30">
            <v>2708.64</v>
          </cell>
          <cell r="B30">
            <v>1</v>
          </cell>
          <cell r="D30">
            <v>12</v>
          </cell>
          <cell r="G30" t="str">
            <v>60CM03</v>
          </cell>
          <cell r="N30" t="str">
            <v>GOODHART</v>
          </cell>
          <cell r="P30" t="str">
            <v>C0IRS10305098B131</v>
          </cell>
          <cell r="R30" t="str">
            <v xml:space="preserve"> - Sub Costs (Onsite)</v>
          </cell>
          <cell r="S30" t="str">
            <v xml:space="preserve"> - Sub Hours (Onsite)</v>
          </cell>
          <cell r="T30">
            <v>131</v>
          </cell>
          <cell r="U30" t="str">
            <v>Labor</v>
          </cell>
        </row>
        <row r="31">
          <cell r="A31">
            <v>2920.75</v>
          </cell>
          <cell r="B31">
            <v>1</v>
          </cell>
          <cell r="D31">
            <v>25</v>
          </cell>
          <cell r="G31" t="str">
            <v>20F014</v>
          </cell>
          <cell r="N31" t="str">
            <v>SEISS</v>
          </cell>
          <cell r="P31" t="str">
            <v>C0IRS10305098B131</v>
          </cell>
          <cell r="R31" t="str">
            <v xml:space="preserve"> - Sub Costs (Onsite)</v>
          </cell>
          <cell r="S31" t="str">
            <v xml:space="preserve"> - Sub Hours (Onsite)</v>
          </cell>
          <cell r="T31">
            <v>131</v>
          </cell>
          <cell r="U31" t="str">
            <v>Labor</v>
          </cell>
        </row>
        <row r="32">
          <cell r="A32">
            <v>2718.36</v>
          </cell>
          <cell r="B32">
            <v>1</v>
          </cell>
          <cell r="D32">
            <v>18</v>
          </cell>
          <cell r="G32" t="str">
            <v>90CM15</v>
          </cell>
          <cell r="N32" t="str">
            <v>AYALA-BUSH</v>
          </cell>
          <cell r="P32" t="str">
            <v>C0IRS10305098B131</v>
          </cell>
          <cell r="R32" t="str">
            <v xml:space="preserve"> - Sub Costs (Onsite)</v>
          </cell>
          <cell r="S32" t="str">
            <v xml:space="preserve"> - Sub Hours (Onsite)</v>
          </cell>
          <cell r="T32">
            <v>131</v>
          </cell>
          <cell r="U32" t="str">
            <v>Labor</v>
          </cell>
        </row>
        <row r="33">
          <cell r="A33">
            <v>3353</v>
          </cell>
          <cell r="B33">
            <v>1</v>
          </cell>
          <cell r="D33">
            <v>25</v>
          </cell>
          <cell r="G33" t="str">
            <v>90CM39</v>
          </cell>
          <cell r="N33" t="str">
            <v>FREDERICKS</v>
          </cell>
          <cell r="P33" t="str">
            <v>C0IRS10305098B131</v>
          </cell>
          <cell r="R33" t="str">
            <v xml:space="preserve"> - Sub Costs (Onsite)</v>
          </cell>
          <cell r="S33" t="str">
            <v xml:space="preserve"> - Sub Hours (Onsite)</v>
          </cell>
          <cell r="T33">
            <v>131</v>
          </cell>
          <cell r="U33" t="str">
            <v>Labor</v>
          </cell>
        </row>
        <row r="34">
          <cell r="A34">
            <v>5562.5</v>
          </cell>
          <cell r="B34">
            <v>1</v>
          </cell>
          <cell r="D34">
            <v>44.5</v>
          </cell>
          <cell r="G34" t="str">
            <v>90CM50</v>
          </cell>
          <cell r="N34" t="str">
            <v>MINISCI</v>
          </cell>
          <cell r="P34" t="str">
            <v>C0IRS10305098B131</v>
          </cell>
          <cell r="R34" t="str">
            <v xml:space="preserve"> - Sub Costs (Onsite)</v>
          </cell>
          <cell r="S34" t="str">
            <v xml:space="preserve"> - Sub Hours (Onsite)</v>
          </cell>
          <cell r="T34">
            <v>131</v>
          </cell>
          <cell r="U34" t="str">
            <v>Labor</v>
          </cell>
        </row>
        <row r="35">
          <cell r="A35">
            <v>6975</v>
          </cell>
          <cell r="B35">
            <v>1</v>
          </cell>
          <cell r="D35">
            <v>45</v>
          </cell>
          <cell r="G35" t="str">
            <v>90CM48</v>
          </cell>
          <cell r="N35" t="str">
            <v>MUIR</v>
          </cell>
          <cell r="P35" t="str">
            <v>C0IRS10305098B131</v>
          </cell>
          <cell r="R35" t="str">
            <v xml:space="preserve"> - Sub Costs (Onsite)</v>
          </cell>
          <cell r="S35" t="str">
            <v xml:space="preserve"> - Sub Hours (Onsite)</v>
          </cell>
          <cell r="T35">
            <v>131</v>
          </cell>
          <cell r="U35" t="str">
            <v>Labor</v>
          </cell>
        </row>
        <row r="36">
          <cell r="A36">
            <v>5625</v>
          </cell>
          <cell r="B36">
            <v>1</v>
          </cell>
          <cell r="D36">
            <v>45</v>
          </cell>
          <cell r="G36" t="str">
            <v>90CM50</v>
          </cell>
          <cell r="N36" t="str">
            <v>BARD</v>
          </cell>
          <cell r="P36" t="str">
            <v>C0IRS10305098B131</v>
          </cell>
          <cell r="R36" t="str">
            <v xml:space="preserve"> - Sub Costs (Onsite)</v>
          </cell>
          <cell r="S36" t="str">
            <v xml:space="preserve"> - Sub Hours (Onsite)</v>
          </cell>
          <cell r="T36">
            <v>131</v>
          </cell>
          <cell r="U36" t="str">
            <v>Labor</v>
          </cell>
        </row>
        <row r="37">
          <cell r="A37">
            <v>5625</v>
          </cell>
          <cell r="B37">
            <v>1</v>
          </cell>
          <cell r="D37">
            <v>45</v>
          </cell>
          <cell r="G37" t="str">
            <v>90CM50</v>
          </cell>
          <cell r="N37" t="str">
            <v>SCHAUB</v>
          </cell>
          <cell r="P37" t="str">
            <v>C0IRS10305098B131</v>
          </cell>
          <cell r="R37" t="str">
            <v xml:space="preserve"> - Sub Costs (Onsite)</v>
          </cell>
          <cell r="S37" t="str">
            <v xml:space="preserve"> - Sub Hours (Onsite)</v>
          </cell>
          <cell r="T37">
            <v>131</v>
          </cell>
          <cell r="U37" t="str">
            <v>Labor</v>
          </cell>
        </row>
        <row r="38">
          <cell r="A38">
            <v>3750</v>
          </cell>
          <cell r="B38">
            <v>1</v>
          </cell>
          <cell r="D38">
            <v>30</v>
          </cell>
          <cell r="G38" t="str">
            <v>90CM50</v>
          </cell>
          <cell r="N38" t="str">
            <v>EMIRBAYER</v>
          </cell>
          <cell r="P38" t="str">
            <v>C0IRS10305098B131</v>
          </cell>
          <cell r="R38" t="str">
            <v xml:space="preserve"> - Sub Costs (Onsite)</v>
          </cell>
          <cell r="S38" t="str">
            <v xml:space="preserve"> - Sub Hours (Onsite)</v>
          </cell>
          <cell r="T38">
            <v>131</v>
          </cell>
          <cell r="U38" t="str">
            <v>Labor</v>
          </cell>
        </row>
        <row r="39">
          <cell r="A39">
            <v>1773.48</v>
          </cell>
          <cell r="B39">
            <v>1</v>
          </cell>
          <cell r="D39">
            <v>24</v>
          </cell>
          <cell r="G39" t="str">
            <v>000000</v>
          </cell>
          <cell r="N39" t="str">
            <v>MCCAA</v>
          </cell>
          <cell r="P39" t="str">
            <v>C0IRS10305098B141</v>
          </cell>
          <cell r="R39" t="str">
            <v xml:space="preserve"> - Civil Costs (OnSite)</v>
          </cell>
          <cell r="S39" t="str">
            <v xml:space="preserve"> - Civil Hours (OnSite)</v>
          </cell>
          <cell r="T39">
            <v>141</v>
          </cell>
          <cell r="U39" t="str">
            <v>Labor</v>
          </cell>
        </row>
        <row r="40">
          <cell r="A40">
            <v>3195</v>
          </cell>
          <cell r="B40">
            <v>1</v>
          </cell>
          <cell r="D40">
            <v>15</v>
          </cell>
          <cell r="G40" t="str">
            <v>BX</v>
          </cell>
          <cell r="N40" t="str">
            <v>ST JEAN</v>
          </cell>
          <cell r="P40" t="str">
            <v>C0IRS10305098B161</v>
          </cell>
          <cell r="R40" t="str">
            <v xml:space="preserve"> - Sub Costs (Onsite)</v>
          </cell>
          <cell r="S40" t="str">
            <v xml:space="preserve"> - Sub Hours (Onsite)</v>
          </cell>
          <cell r="T40">
            <v>161</v>
          </cell>
          <cell r="U40" t="str">
            <v>Labor</v>
          </cell>
        </row>
        <row r="41">
          <cell r="A41">
            <v>7489.44</v>
          </cell>
          <cell r="B41">
            <v>1</v>
          </cell>
          <cell r="D41">
            <v>36</v>
          </cell>
          <cell r="G41" t="str">
            <v>60CM07</v>
          </cell>
          <cell r="N41" t="str">
            <v>RACHALS</v>
          </cell>
          <cell r="P41" t="str">
            <v>C0IRS10305098B161</v>
          </cell>
          <cell r="R41" t="str">
            <v xml:space="preserve"> - Sub Costs (Onsite)</v>
          </cell>
          <cell r="S41" t="str">
            <v xml:space="preserve"> - Sub Hours (Onsite)</v>
          </cell>
          <cell r="T41">
            <v>161</v>
          </cell>
          <cell r="U41" t="str">
            <v>Labor</v>
          </cell>
        </row>
        <row r="42">
          <cell r="A42">
            <v>2242.56</v>
          </cell>
          <cell r="B42">
            <v>1</v>
          </cell>
          <cell r="D42">
            <v>16</v>
          </cell>
          <cell r="G42" t="str">
            <v>10F015</v>
          </cell>
          <cell r="N42" t="str">
            <v>MEADE</v>
          </cell>
          <cell r="P42" t="str">
            <v>C0IRS10305098B161</v>
          </cell>
          <cell r="R42" t="str">
            <v xml:space="preserve"> - Sub Costs (Onsite)</v>
          </cell>
          <cell r="S42" t="str">
            <v xml:space="preserve"> - Sub Hours (Onsite)</v>
          </cell>
          <cell r="T42">
            <v>161</v>
          </cell>
          <cell r="U42" t="str">
            <v>Labor</v>
          </cell>
        </row>
        <row r="43">
          <cell r="A43">
            <v>1010.43</v>
          </cell>
          <cell r="B43">
            <v>2</v>
          </cell>
          <cell r="D43">
            <v>24</v>
          </cell>
          <cell r="G43" t="str">
            <v>000000</v>
          </cell>
          <cell r="N43" t="str">
            <v>PATEL</v>
          </cell>
          <cell r="P43" t="str">
            <v>C0IRS10305098B101</v>
          </cell>
          <cell r="R43" t="str">
            <v xml:space="preserve"> - Civil Costs (OnSite)</v>
          </cell>
          <cell r="S43" t="str">
            <v xml:space="preserve"> - Civil Hours (OnSite)</v>
          </cell>
          <cell r="T43">
            <v>101</v>
          </cell>
          <cell r="U43" t="str">
            <v>Labor</v>
          </cell>
        </row>
        <row r="44">
          <cell r="A44">
            <v>1698.08</v>
          </cell>
          <cell r="B44">
            <v>2</v>
          </cell>
          <cell r="D44">
            <v>40</v>
          </cell>
          <cell r="G44" t="str">
            <v>000000</v>
          </cell>
          <cell r="N44" t="str">
            <v>MILNE</v>
          </cell>
          <cell r="P44" t="str">
            <v>C0IRS10305098B101</v>
          </cell>
          <cell r="R44" t="str">
            <v xml:space="preserve"> - Civil Costs (OnSite)</v>
          </cell>
          <cell r="S44" t="str">
            <v xml:space="preserve"> - Civil Hours (OnSite)</v>
          </cell>
          <cell r="T44">
            <v>101</v>
          </cell>
          <cell r="U44" t="str">
            <v>Labor</v>
          </cell>
        </row>
        <row r="45">
          <cell r="A45">
            <v>990.38</v>
          </cell>
          <cell r="B45">
            <v>2</v>
          </cell>
          <cell r="D45">
            <v>40</v>
          </cell>
          <cell r="G45" t="str">
            <v>000000</v>
          </cell>
          <cell r="N45" t="str">
            <v>GIBBS</v>
          </cell>
          <cell r="P45" t="str">
            <v>C0IRS10305098B101</v>
          </cell>
          <cell r="R45" t="str">
            <v xml:space="preserve"> - Civil Costs (OnSite)</v>
          </cell>
          <cell r="S45" t="str">
            <v xml:space="preserve"> - Civil Hours (OnSite)</v>
          </cell>
          <cell r="T45">
            <v>101</v>
          </cell>
          <cell r="U45" t="str">
            <v>Labor</v>
          </cell>
        </row>
        <row r="46">
          <cell r="A46">
            <v>980.9</v>
          </cell>
          <cell r="B46">
            <v>2</v>
          </cell>
          <cell r="D46">
            <v>0</v>
          </cell>
          <cell r="G46" t="str">
            <v>000000</v>
          </cell>
          <cell r="N46" t="str">
            <v>GIBBS</v>
          </cell>
          <cell r="P46" t="str">
            <v>C0IRS10305098B101</v>
          </cell>
          <cell r="R46" t="str">
            <v xml:space="preserve"> - Civil ODC / Travel</v>
          </cell>
          <cell r="S46">
            <v>0</v>
          </cell>
          <cell r="T46">
            <v>101</v>
          </cell>
          <cell r="U46" t="str">
            <v>ODC</v>
          </cell>
        </row>
        <row r="47">
          <cell r="A47">
            <v>237.9</v>
          </cell>
          <cell r="B47">
            <v>2</v>
          </cell>
          <cell r="D47">
            <v>0</v>
          </cell>
          <cell r="G47" t="str">
            <v>000000</v>
          </cell>
          <cell r="N47" t="str">
            <v>GIBBS</v>
          </cell>
          <cell r="P47" t="str">
            <v>C0IRS10305098B101</v>
          </cell>
          <cell r="R47" t="str">
            <v xml:space="preserve"> - Civil ODC / Travel</v>
          </cell>
          <cell r="S47">
            <v>0</v>
          </cell>
          <cell r="T47">
            <v>101</v>
          </cell>
          <cell r="U47" t="str">
            <v>ODC</v>
          </cell>
        </row>
        <row r="48">
          <cell r="A48">
            <v>584.61</v>
          </cell>
          <cell r="B48">
            <v>2</v>
          </cell>
          <cell r="D48">
            <v>32</v>
          </cell>
          <cell r="G48" t="str">
            <v>000000</v>
          </cell>
          <cell r="N48" t="str">
            <v>PANCHIT</v>
          </cell>
          <cell r="P48" t="str">
            <v>C0IRS10305098B101</v>
          </cell>
          <cell r="R48" t="str">
            <v xml:space="preserve"> - Civil Costs (OnSite)</v>
          </cell>
          <cell r="S48" t="str">
            <v xml:space="preserve"> - Civil Hours (OnSite)</v>
          </cell>
          <cell r="T48">
            <v>101</v>
          </cell>
          <cell r="U48" t="str">
            <v>Labor</v>
          </cell>
        </row>
        <row r="49">
          <cell r="A49">
            <v>938.46</v>
          </cell>
          <cell r="B49">
            <v>2</v>
          </cell>
          <cell r="D49">
            <v>32</v>
          </cell>
          <cell r="G49" t="str">
            <v>000000</v>
          </cell>
          <cell r="N49" t="str">
            <v>LAURISTON</v>
          </cell>
          <cell r="P49" t="str">
            <v>C0IRS10305098B101</v>
          </cell>
          <cell r="R49" t="str">
            <v xml:space="preserve"> - Civil Costs (OnSite)</v>
          </cell>
          <cell r="S49" t="str">
            <v xml:space="preserve"> - Civil Hours (OnSite)</v>
          </cell>
          <cell r="T49">
            <v>101</v>
          </cell>
          <cell r="U49" t="str">
            <v>Labor</v>
          </cell>
        </row>
        <row r="50">
          <cell r="A50">
            <v>798.29</v>
          </cell>
          <cell r="B50">
            <v>2</v>
          </cell>
          <cell r="D50">
            <v>22</v>
          </cell>
          <cell r="G50" t="str">
            <v>000000</v>
          </cell>
          <cell r="N50" t="str">
            <v>SCHAUERMANN</v>
          </cell>
          <cell r="P50" t="str">
            <v>C0IRS10305098B106</v>
          </cell>
          <cell r="R50" t="str">
            <v xml:space="preserve"> - Civil Costs (OnSite)</v>
          </cell>
          <cell r="S50" t="str">
            <v xml:space="preserve"> - Civil Hours (OnSite)</v>
          </cell>
          <cell r="T50">
            <v>106</v>
          </cell>
          <cell r="U50" t="str">
            <v>Labor</v>
          </cell>
        </row>
        <row r="51">
          <cell r="A51">
            <v>563.80999999999995</v>
          </cell>
          <cell r="B51">
            <v>2</v>
          </cell>
          <cell r="D51">
            <v>17.5</v>
          </cell>
          <cell r="G51" t="str">
            <v>000000</v>
          </cell>
          <cell r="N51" t="str">
            <v>MADDEN</v>
          </cell>
          <cell r="P51" t="str">
            <v>C0IRS10305098B106</v>
          </cell>
          <cell r="R51" t="str">
            <v xml:space="preserve"> - Civil Costs (OnSite)</v>
          </cell>
          <cell r="S51" t="str">
            <v xml:space="preserve"> - Civil Hours (OnSite)</v>
          </cell>
          <cell r="T51">
            <v>106</v>
          </cell>
          <cell r="U51" t="str">
            <v>Labor</v>
          </cell>
        </row>
        <row r="52">
          <cell r="A52">
            <v>333.07</v>
          </cell>
          <cell r="B52">
            <v>2</v>
          </cell>
          <cell r="D52">
            <v>32</v>
          </cell>
          <cell r="G52" t="str">
            <v>000000</v>
          </cell>
          <cell r="N52" t="str">
            <v>MULLER</v>
          </cell>
          <cell r="P52" t="str">
            <v>C0IRS10305098B106</v>
          </cell>
          <cell r="R52" t="str">
            <v xml:space="preserve"> - Civil Costs (OnSite)</v>
          </cell>
          <cell r="S52" t="str">
            <v xml:space="preserve"> - Civil Hours (OnSite)</v>
          </cell>
          <cell r="T52">
            <v>106</v>
          </cell>
          <cell r="U52" t="str">
            <v>Labor</v>
          </cell>
        </row>
        <row r="53">
          <cell r="A53">
            <v>923.08</v>
          </cell>
          <cell r="B53">
            <v>2</v>
          </cell>
          <cell r="D53">
            <v>44</v>
          </cell>
          <cell r="G53" t="str">
            <v>000000</v>
          </cell>
          <cell r="N53" t="str">
            <v>GAAL</v>
          </cell>
          <cell r="P53" t="str">
            <v>C0IRS10305098B106</v>
          </cell>
          <cell r="R53" t="str">
            <v xml:space="preserve"> - Civil Costs (OnSite)</v>
          </cell>
          <cell r="S53" t="str">
            <v xml:space="preserve"> - Civil Hours (OnSite)</v>
          </cell>
          <cell r="T53">
            <v>106</v>
          </cell>
          <cell r="U53" t="str">
            <v>Labor</v>
          </cell>
        </row>
        <row r="54">
          <cell r="A54">
            <v>3884.4</v>
          </cell>
          <cell r="B54">
            <v>2</v>
          </cell>
          <cell r="D54">
            <v>40</v>
          </cell>
          <cell r="G54" t="str">
            <v>90F061</v>
          </cell>
          <cell r="N54" t="str">
            <v>SILCOX</v>
          </cell>
          <cell r="P54" t="str">
            <v>C0IRS10305098B106</v>
          </cell>
          <cell r="R54" t="str">
            <v xml:space="preserve"> - Sub Costs (Onsite)</v>
          </cell>
          <cell r="S54" t="str">
            <v xml:space="preserve"> - Sub Hours (Onsite)</v>
          </cell>
          <cell r="T54">
            <v>106</v>
          </cell>
          <cell r="U54" t="str">
            <v>Labor</v>
          </cell>
        </row>
        <row r="55">
          <cell r="A55">
            <v>1702.31</v>
          </cell>
          <cell r="B55">
            <v>2</v>
          </cell>
          <cell r="D55">
            <v>31.5</v>
          </cell>
          <cell r="G55" t="str">
            <v>000000</v>
          </cell>
          <cell r="N55" t="str">
            <v>WILLIAMS</v>
          </cell>
          <cell r="P55" t="str">
            <v>C0IRS10305098B108</v>
          </cell>
          <cell r="R55" t="str">
            <v xml:space="preserve"> - Civil Costs (OnSite)</v>
          </cell>
          <cell r="S55" t="str">
            <v xml:space="preserve"> - Civil Hours (OnSite)</v>
          </cell>
          <cell r="T55">
            <v>108</v>
          </cell>
          <cell r="U55" t="str">
            <v>Labor</v>
          </cell>
        </row>
        <row r="56">
          <cell r="A56">
            <v>7260</v>
          </cell>
          <cell r="B56">
            <v>2</v>
          </cell>
          <cell r="D56">
            <v>44</v>
          </cell>
          <cell r="G56" t="str">
            <v>BW</v>
          </cell>
          <cell r="N56" t="str">
            <v>UPCHURCH</v>
          </cell>
          <cell r="P56" t="str">
            <v>C0IRS10305098B108</v>
          </cell>
          <cell r="R56" t="str">
            <v xml:space="preserve"> - Sub Costs (Onsite)</v>
          </cell>
          <cell r="S56" t="str">
            <v xml:space="preserve"> - Sub Hours (Onsite)</v>
          </cell>
          <cell r="T56">
            <v>108</v>
          </cell>
          <cell r="U56" t="str">
            <v>Labor</v>
          </cell>
        </row>
        <row r="57">
          <cell r="A57">
            <v>3223.68</v>
          </cell>
          <cell r="B57">
            <v>2</v>
          </cell>
          <cell r="D57">
            <v>23</v>
          </cell>
          <cell r="G57" t="str">
            <v>10F015</v>
          </cell>
          <cell r="N57" t="str">
            <v>MURPHY</v>
          </cell>
          <cell r="P57" t="str">
            <v>C0IRS10305098B108</v>
          </cell>
          <cell r="R57" t="str">
            <v xml:space="preserve"> - Sub Costs (Onsite)</v>
          </cell>
          <cell r="S57" t="str">
            <v xml:space="preserve"> - Sub Hours (Onsite)</v>
          </cell>
          <cell r="T57">
            <v>108</v>
          </cell>
          <cell r="U57" t="str">
            <v>Labor</v>
          </cell>
        </row>
        <row r="58">
          <cell r="A58">
            <v>7650</v>
          </cell>
          <cell r="B58">
            <v>2</v>
          </cell>
          <cell r="D58">
            <v>45</v>
          </cell>
          <cell r="G58" t="str">
            <v>90CM65</v>
          </cell>
          <cell r="N58" t="str">
            <v>SEGAL</v>
          </cell>
          <cell r="P58" t="str">
            <v>C0IRS10305098B108</v>
          </cell>
          <cell r="R58" t="str">
            <v xml:space="preserve"> - Sub Costs (Onsite)</v>
          </cell>
          <cell r="S58" t="str">
            <v xml:space="preserve"> - Sub Hours (Onsite)</v>
          </cell>
          <cell r="T58">
            <v>108</v>
          </cell>
          <cell r="U58" t="str">
            <v>Labor</v>
          </cell>
        </row>
        <row r="59">
          <cell r="A59">
            <v>709.02</v>
          </cell>
          <cell r="B59">
            <v>2</v>
          </cell>
          <cell r="D59">
            <v>17</v>
          </cell>
          <cell r="G59" t="str">
            <v>000000</v>
          </cell>
          <cell r="N59" t="str">
            <v>NIEMAN</v>
          </cell>
          <cell r="P59" t="str">
            <v>C0IRS10305098B111</v>
          </cell>
          <cell r="R59" t="str">
            <v xml:space="preserve"> - Civil Costs (OnSite)</v>
          </cell>
          <cell r="S59" t="str">
            <v xml:space="preserve"> - Civil Hours (OnSite)</v>
          </cell>
          <cell r="T59">
            <v>111</v>
          </cell>
          <cell r="U59" t="str">
            <v>Labor</v>
          </cell>
        </row>
        <row r="60">
          <cell r="A60">
            <v>1734.62</v>
          </cell>
          <cell r="B60">
            <v>2</v>
          </cell>
          <cell r="D60">
            <v>40</v>
          </cell>
          <cell r="G60" t="str">
            <v>000000</v>
          </cell>
          <cell r="N60" t="str">
            <v>THRASHER</v>
          </cell>
          <cell r="P60" t="str">
            <v>C0IRS10305098B111</v>
          </cell>
          <cell r="R60" t="str">
            <v xml:space="preserve"> - Civil Costs (OnSite)</v>
          </cell>
          <cell r="S60" t="str">
            <v xml:space="preserve"> - Civil Hours (OnSite)</v>
          </cell>
          <cell r="T60">
            <v>111</v>
          </cell>
          <cell r="U60" t="str">
            <v>Labor</v>
          </cell>
        </row>
        <row r="61">
          <cell r="A61">
            <v>5816.6399999999994</v>
          </cell>
          <cell r="B61">
            <v>2</v>
          </cell>
          <cell r="D61">
            <v>41.5</v>
          </cell>
          <cell r="G61" t="str">
            <v>10F015</v>
          </cell>
          <cell r="N61" t="str">
            <v>GASKINS</v>
          </cell>
          <cell r="P61" t="str">
            <v>C0IRS10305098B111</v>
          </cell>
          <cell r="R61" t="str">
            <v xml:space="preserve"> - Sub Costs (Onsite)</v>
          </cell>
          <cell r="S61" t="str">
            <v xml:space="preserve"> - Sub Hours (Onsite)</v>
          </cell>
          <cell r="T61">
            <v>111</v>
          </cell>
          <cell r="U61" t="str">
            <v>Labor</v>
          </cell>
        </row>
        <row r="62">
          <cell r="A62">
            <v>402.37</v>
          </cell>
          <cell r="B62">
            <v>2</v>
          </cell>
          <cell r="D62">
            <v>9</v>
          </cell>
          <cell r="G62" t="str">
            <v>000000</v>
          </cell>
          <cell r="N62" t="str">
            <v>BUIE</v>
          </cell>
          <cell r="P62" t="str">
            <v>C0IRS10305098B121</v>
          </cell>
          <cell r="R62" t="str">
            <v xml:space="preserve"> - Civil Costs (OnSite)</v>
          </cell>
          <cell r="S62" t="str">
            <v xml:space="preserve"> - Civil Hours (OnSite)</v>
          </cell>
          <cell r="T62">
            <v>121</v>
          </cell>
          <cell r="U62" t="str">
            <v>Labor</v>
          </cell>
        </row>
        <row r="63">
          <cell r="A63">
            <v>1706.51</v>
          </cell>
          <cell r="B63">
            <v>2</v>
          </cell>
          <cell r="D63">
            <v>31</v>
          </cell>
          <cell r="G63" t="str">
            <v>000000</v>
          </cell>
          <cell r="N63" t="str">
            <v>BROWN</v>
          </cell>
          <cell r="P63" t="str">
            <v>C0IRS10305098B121</v>
          </cell>
          <cell r="R63" t="str">
            <v xml:space="preserve"> - Civil Costs (OnSite)</v>
          </cell>
          <cell r="S63" t="str">
            <v xml:space="preserve"> - Civil Hours (OnSite)</v>
          </cell>
          <cell r="T63">
            <v>121</v>
          </cell>
          <cell r="U63" t="str">
            <v>Labor</v>
          </cell>
        </row>
        <row r="64">
          <cell r="A64">
            <v>3236.54</v>
          </cell>
          <cell r="B64">
            <v>2</v>
          </cell>
          <cell r="D64">
            <v>45</v>
          </cell>
          <cell r="G64" t="str">
            <v>000000</v>
          </cell>
          <cell r="N64" t="str">
            <v>WRIGHT</v>
          </cell>
          <cell r="P64" t="str">
            <v>C0IRS10305098B121</v>
          </cell>
          <cell r="R64" t="str">
            <v xml:space="preserve"> - Civil Costs (OnSite)</v>
          </cell>
          <cell r="S64" t="str">
            <v xml:space="preserve"> - Civil Hours (OnSite)</v>
          </cell>
          <cell r="T64">
            <v>121</v>
          </cell>
          <cell r="U64" t="str">
            <v>Labor</v>
          </cell>
        </row>
        <row r="65">
          <cell r="A65">
            <v>2046.16</v>
          </cell>
          <cell r="B65">
            <v>2</v>
          </cell>
          <cell r="D65">
            <v>38</v>
          </cell>
          <cell r="G65" t="str">
            <v>000000</v>
          </cell>
          <cell r="N65" t="str">
            <v>PIRZADA</v>
          </cell>
          <cell r="P65" t="str">
            <v>C0IRS10305098B121</v>
          </cell>
          <cell r="R65" t="str">
            <v xml:space="preserve"> - Civil Costs (OnSite)</v>
          </cell>
          <cell r="S65" t="str">
            <v xml:space="preserve"> - Civil Hours (OnSite)</v>
          </cell>
          <cell r="T65">
            <v>121</v>
          </cell>
          <cell r="U65" t="str">
            <v>Labor</v>
          </cell>
        </row>
        <row r="66">
          <cell r="A66">
            <v>8520</v>
          </cell>
          <cell r="B66">
            <v>2</v>
          </cell>
          <cell r="D66">
            <v>40</v>
          </cell>
          <cell r="G66" t="str">
            <v>10C003</v>
          </cell>
          <cell r="N66" t="str">
            <v>BULLOCK</v>
          </cell>
          <cell r="P66" t="str">
            <v>C0IRS10305098B121</v>
          </cell>
          <cell r="R66" t="str">
            <v xml:space="preserve"> - Sub Costs (Onsite)</v>
          </cell>
          <cell r="S66" t="str">
            <v xml:space="preserve"> - Sub Hours (Onsite)</v>
          </cell>
          <cell r="T66">
            <v>121</v>
          </cell>
          <cell r="U66" t="str">
            <v>Labor</v>
          </cell>
        </row>
        <row r="67">
          <cell r="A67">
            <v>2686.04</v>
          </cell>
          <cell r="B67">
            <v>2</v>
          </cell>
          <cell r="D67">
            <v>14</v>
          </cell>
          <cell r="G67" t="str">
            <v>90CM83</v>
          </cell>
          <cell r="N67" t="str">
            <v>GOODHART</v>
          </cell>
          <cell r="P67" t="str">
            <v>C0IRS10305098B121</v>
          </cell>
          <cell r="R67" t="str">
            <v xml:space="preserve"> - Sub Costs (Onsite)</v>
          </cell>
          <cell r="S67" t="str">
            <v xml:space="preserve"> - Sub Hours (Onsite)</v>
          </cell>
          <cell r="T67">
            <v>121</v>
          </cell>
          <cell r="U67" t="str">
            <v>Labor</v>
          </cell>
        </row>
        <row r="68">
          <cell r="A68">
            <v>6845</v>
          </cell>
          <cell r="B68">
            <v>2</v>
          </cell>
          <cell r="D68">
            <v>37</v>
          </cell>
          <cell r="G68" t="str">
            <v>10C008</v>
          </cell>
          <cell r="N68" t="str">
            <v>LUPO</v>
          </cell>
          <cell r="P68" t="str">
            <v>C0IRS10305098B121</v>
          </cell>
          <cell r="R68" t="str">
            <v xml:space="preserve"> - Sub Costs (Onsite)</v>
          </cell>
          <cell r="S68" t="str">
            <v xml:space="preserve"> - Sub Hours (Onsite)</v>
          </cell>
          <cell r="T68">
            <v>121</v>
          </cell>
          <cell r="U68" t="str">
            <v>Labor</v>
          </cell>
        </row>
        <row r="69">
          <cell r="A69">
            <v>6290</v>
          </cell>
          <cell r="B69">
            <v>2</v>
          </cell>
          <cell r="D69">
            <v>34</v>
          </cell>
          <cell r="G69" t="str">
            <v>10C008</v>
          </cell>
          <cell r="N69" t="str">
            <v>CARRINGTON</v>
          </cell>
          <cell r="P69" t="str">
            <v>C0IRS10305098B121</v>
          </cell>
          <cell r="R69" t="str">
            <v xml:space="preserve"> - Sub Costs (Onsite)</v>
          </cell>
          <cell r="S69" t="str">
            <v xml:space="preserve"> - Sub Hours (Onsite)</v>
          </cell>
          <cell r="T69">
            <v>121</v>
          </cell>
          <cell r="U69" t="str">
            <v>Labor</v>
          </cell>
        </row>
        <row r="70">
          <cell r="A70">
            <v>2723.0699999999997</v>
          </cell>
          <cell r="B70">
            <v>2</v>
          </cell>
          <cell r="D70">
            <v>21</v>
          </cell>
          <cell r="G70" t="str">
            <v>20F020</v>
          </cell>
          <cell r="N70" t="str">
            <v>NESBIT</v>
          </cell>
          <cell r="P70" t="str">
            <v>C0IRS10305098B121</v>
          </cell>
          <cell r="R70" t="str">
            <v xml:space="preserve"> - Sub Costs (Onsite)</v>
          </cell>
          <cell r="S70" t="str">
            <v xml:space="preserve"> - Sub Hours (Onsite)</v>
          </cell>
          <cell r="T70">
            <v>121</v>
          </cell>
          <cell r="U70" t="str">
            <v>Labor</v>
          </cell>
        </row>
        <row r="71">
          <cell r="A71">
            <v>6867.52</v>
          </cell>
          <cell r="B71">
            <v>2</v>
          </cell>
          <cell r="D71">
            <v>32</v>
          </cell>
          <cell r="G71" t="str">
            <v>90CM61</v>
          </cell>
          <cell r="N71" t="str">
            <v>DAVIS</v>
          </cell>
          <cell r="P71" t="str">
            <v>C0IRS10305098B121</v>
          </cell>
          <cell r="R71" t="str">
            <v xml:space="preserve"> - Sub Costs (Onsite)</v>
          </cell>
          <cell r="S71" t="str">
            <v xml:space="preserve"> - Sub Hours (Onsite)</v>
          </cell>
          <cell r="T71">
            <v>121</v>
          </cell>
          <cell r="U71" t="str">
            <v>Labor</v>
          </cell>
        </row>
        <row r="72">
          <cell r="A72">
            <v>1659.85</v>
          </cell>
          <cell r="B72">
            <v>2</v>
          </cell>
          <cell r="D72">
            <v>32</v>
          </cell>
          <cell r="G72" t="str">
            <v>000000</v>
          </cell>
          <cell r="N72" t="str">
            <v>WEINSTEIN</v>
          </cell>
          <cell r="P72" t="str">
            <v>C0IRS10305098B122</v>
          </cell>
          <cell r="R72" t="str">
            <v xml:space="preserve"> - Civil Costs (OnSite)</v>
          </cell>
          <cell r="S72" t="str">
            <v xml:space="preserve"> - Civil Hours (OnSite)</v>
          </cell>
          <cell r="T72">
            <v>122</v>
          </cell>
          <cell r="U72" t="str">
            <v>Labor</v>
          </cell>
        </row>
        <row r="73">
          <cell r="A73">
            <v>55.05</v>
          </cell>
          <cell r="B73">
            <v>2</v>
          </cell>
          <cell r="D73">
            <v>1</v>
          </cell>
          <cell r="G73" t="str">
            <v>000000</v>
          </cell>
          <cell r="N73" t="str">
            <v>BROWN</v>
          </cell>
          <cell r="P73" t="str">
            <v>C0IRS10305098B122</v>
          </cell>
          <cell r="R73" t="str">
            <v xml:space="preserve"> - Civil Costs (OnSite)</v>
          </cell>
          <cell r="S73" t="str">
            <v xml:space="preserve"> - Civil Hours (OnSite)</v>
          </cell>
          <cell r="T73">
            <v>122</v>
          </cell>
          <cell r="U73" t="str">
            <v>Labor</v>
          </cell>
        </row>
        <row r="74">
          <cell r="A74">
            <v>1065</v>
          </cell>
          <cell r="B74">
            <v>2</v>
          </cell>
          <cell r="D74">
            <v>5</v>
          </cell>
          <cell r="G74" t="str">
            <v>10C003</v>
          </cell>
          <cell r="N74" t="str">
            <v>BULLOCK</v>
          </cell>
          <cell r="P74" t="str">
            <v>C0IRS10305098B122</v>
          </cell>
          <cell r="R74" t="str">
            <v xml:space="preserve"> - Sub Costs (Onsite)</v>
          </cell>
          <cell r="S74" t="str">
            <v xml:space="preserve"> - Sub Hours (Onsite)</v>
          </cell>
          <cell r="T74">
            <v>122</v>
          </cell>
          <cell r="U74" t="str">
            <v>Labor</v>
          </cell>
        </row>
        <row r="75">
          <cell r="A75">
            <v>1968.75</v>
          </cell>
          <cell r="B75">
            <v>2</v>
          </cell>
          <cell r="D75">
            <v>39</v>
          </cell>
          <cell r="G75" t="str">
            <v>000000</v>
          </cell>
          <cell r="N75" t="str">
            <v>SOFINOWSKI</v>
          </cell>
          <cell r="P75" t="str">
            <v>C0IRS10305098B131</v>
          </cell>
          <cell r="R75" t="str">
            <v xml:space="preserve"> - Civil Costs (OnSite)</v>
          </cell>
          <cell r="S75" t="str">
            <v xml:space="preserve"> - Civil Hours (OnSite)</v>
          </cell>
          <cell r="T75">
            <v>131</v>
          </cell>
          <cell r="U75" t="str">
            <v>Labor</v>
          </cell>
        </row>
        <row r="76">
          <cell r="A76">
            <v>107.69</v>
          </cell>
          <cell r="B76">
            <v>2</v>
          </cell>
          <cell r="D76">
            <v>2</v>
          </cell>
          <cell r="G76" t="str">
            <v>000000</v>
          </cell>
          <cell r="N76" t="str">
            <v>PIRZADA</v>
          </cell>
          <cell r="P76" t="str">
            <v>C0IRS10305098B131</v>
          </cell>
          <cell r="R76" t="str">
            <v xml:space="preserve"> - Civil Costs (OnSite)</v>
          </cell>
          <cell r="S76" t="str">
            <v xml:space="preserve"> - Civil Hours (OnSite)</v>
          </cell>
          <cell r="T76">
            <v>131</v>
          </cell>
          <cell r="U76" t="str">
            <v>Labor</v>
          </cell>
        </row>
        <row r="77">
          <cell r="A77">
            <v>5947.6600000000008</v>
          </cell>
          <cell r="B77">
            <v>2</v>
          </cell>
          <cell r="D77">
            <v>31</v>
          </cell>
          <cell r="G77" t="str">
            <v>90CM83</v>
          </cell>
          <cell r="N77" t="str">
            <v>GOODHART</v>
          </cell>
          <cell r="P77" t="str">
            <v>C0IRS10305098B131</v>
          </cell>
          <cell r="R77" t="str">
            <v xml:space="preserve"> - Sub Costs (Onsite)</v>
          </cell>
          <cell r="S77" t="str">
            <v xml:space="preserve"> - Sub Hours (Onsite)</v>
          </cell>
          <cell r="T77">
            <v>131</v>
          </cell>
          <cell r="U77" t="str">
            <v>Labor</v>
          </cell>
        </row>
        <row r="78">
          <cell r="A78">
            <v>4673.2</v>
          </cell>
          <cell r="B78">
            <v>2</v>
          </cell>
          <cell r="D78">
            <v>40</v>
          </cell>
          <cell r="G78" t="str">
            <v>20F014</v>
          </cell>
          <cell r="N78" t="str">
            <v>SEISS</v>
          </cell>
          <cell r="P78" t="str">
            <v>C0IRS10305098B131</v>
          </cell>
          <cell r="R78" t="str">
            <v xml:space="preserve"> - Sub Costs (Onsite)</v>
          </cell>
          <cell r="S78" t="str">
            <v xml:space="preserve"> - Sub Hours (Onsite)</v>
          </cell>
          <cell r="T78">
            <v>131</v>
          </cell>
          <cell r="U78" t="str">
            <v>Labor</v>
          </cell>
        </row>
        <row r="79">
          <cell r="A79">
            <v>6795.9000000000005</v>
          </cell>
          <cell r="B79">
            <v>2</v>
          </cell>
          <cell r="D79">
            <v>45</v>
          </cell>
          <cell r="G79" t="str">
            <v>90F060</v>
          </cell>
          <cell r="N79" t="str">
            <v>AYALA-BUSH</v>
          </cell>
          <cell r="P79" t="str">
            <v>C0IRS10305098B131</v>
          </cell>
          <cell r="R79" t="str">
            <v xml:space="preserve"> - Sub Costs (Onsite)</v>
          </cell>
          <cell r="S79" t="str">
            <v xml:space="preserve"> - Sub Hours (Onsite)</v>
          </cell>
          <cell r="T79">
            <v>131</v>
          </cell>
          <cell r="U79" t="str">
            <v>Labor</v>
          </cell>
        </row>
        <row r="80">
          <cell r="A80">
            <v>5633.04</v>
          </cell>
          <cell r="B80">
            <v>2</v>
          </cell>
          <cell r="D80">
            <v>42</v>
          </cell>
          <cell r="G80" t="str">
            <v>90F063</v>
          </cell>
          <cell r="N80" t="str">
            <v>FREDERICKS</v>
          </cell>
          <cell r="P80" t="str">
            <v>C0IRS10305098B131</v>
          </cell>
          <cell r="R80" t="str">
            <v xml:space="preserve"> - Sub Costs (Onsite)</v>
          </cell>
          <cell r="S80" t="str">
            <v xml:space="preserve"> - Sub Hours (Onsite)</v>
          </cell>
          <cell r="T80">
            <v>131</v>
          </cell>
          <cell r="U80" t="str">
            <v>Labor</v>
          </cell>
        </row>
        <row r="81">
          <cell r="A81">
            <v>5625</v>
          </cell>
          <cell r="B81">
            <v>2</v>
          </cell>
          <cell r="D81">
            <v>45</v>
          </cell>
          <cell r="G81" t="str">
            <v>90F042</v>
          </cell>
          <cell r="N81" t="str">
            <v>MINISCI</v>
          </cell>
          <cell r="P81" t="str">
            <v>C0IRS10305098B131</v>
          </cell>
          <cell r="R81" t="str">
            <v xml:space="preserve"> - Sub Costs (Onsite)</v>
          </cell>
          <cell r="S81" t="str">
            <v xml:space="preserve"> - Sub Hours (Onsite)</v>
          </cell>
          <cell r="T81">
            <v>131</v>
          </cell>
          <cell r="U81" t="str">
            <v>Labor</v>
          </cell>
        </row>
        <row r="82">
          <cell r="A82">
            <v>6975</v>
          </cell>
          <cell r="B82">
            <v>2</v>
          </cell>
          <cell r="D82">
            <v>45</v>
          </cell>
          <cell r="G82" t="str">
            <v>90F041</v>
          </cell>
          <cell r="N82" t="str">
            <v>MUIR</v>
          </cell>
          <cell r="P82" t="str">
            <v>C0IRS10305098B131</v>
          </cell>
          <cell r="R82" t="str">
            <v xml:space="preserve"> - Sub Costs (Onsite)</v>
          </cell>
          <cell r="S82" t="str">
            <v xml:space="preserve"> - Sub Hours (Onsite)</v>
          </cell>
          <cell r="T82">
            <v>131</v>
          </cell>
          <cell r="U82" t="str">
            <v>Labor</v>
          </cell>
        </row>
        <row r="83">
          <cell r="A83">
            <v>5625</v>
          </cell>
          <cell r="B83">
            <v>2</v>
          </cell>
          <cell r="D83">
            <v>45</v>
          </cell>
          <cell r="G83" t="str">
            <v>90F042</v>
          </cell>
          <cell r="N83" t="str">
            <v>BARD</v>
          </cell>
          <cell r="P83" t="str">
            <v>C0IRS10305098B131</v>
          </cell>
          <cell r="R83" t="str">
            <v xml:space="preserve"> - Sub Costs (Onsite)</v>
          </cell>
          <cell r="S83" t="str">
            <v xml:space="preserve"> - Sub Hours (Onsite)</v>
          </cell>
          <cell r="T83">
            <v>131</v>
          </cell>
          <cell r="U83" t="str">
            <v>Labor</v>
          </cell>
        </row>
        <row r="84">
          <cell r="A84">
            <v>5625</v>
          </cell>
          <cell r="B84">
            <v>2</v>
          </cell>
          <cell r="D84">
            <v>45</v>
          </cell>
          <cell r="G84" t="str">
            <v>90F042</v>
          </cell>
          <cell r="N84" t="str">
            <v>SCHAUB</v>
          </cell>
          <cell r="P84" t="str">
            <v>C0IRS10305098B131</v>
          </cell>
          <cell r="R84" t="str">
            <v xml:space="preserve"> - Sub Costs (Onsite)</v>
          </cell>
          <cell r="S84" t="str">
            <v xml:space="preserve"> - Sub Hours (Onsite)</v>
          </cell>
          <cell r="T84">
            <v>131</v>
          </cell>
          <cell r="U84" t="str">
            <v>Labor</v>
          </cell>
        </row>
        <row r="85">
          <cell r="A85">
            <v>5625</v>
          </cell>
          <cell r="B85">
            <v>2</v>
          </cell>
          <cell r="D85">
            <v>45</v>
          </cell>
          <cell r="G85" t="str">
            <v>90F042</v>
          </cell>
          <cell r="N85" t="str">
            <v>EMIRBAYER</v>
          </cell>
          <cell r="P85" t="str">
            <v>C0IRS10305098B131</v>
          </cell>
          <cell r="R85" t="str">
            <v xml:space="preserve"> - Sub Costs (Onsite)</v>
          </cell>
          <cell r="S85" t="str">
            <v xml:space="preserve"> - Sub Hours (Onsite)</v>
          </cell>
          <cell r="T85">
            <v>131</v>
          </cell>
          <cell r="U85" t="str">
            <v>Labor</v>
          </cell>
        </row>
        <row r="86">
          <cell r="A86">
            <v>2364.63</v>
          </cell>
          <cell r="B86">
            <v>2</v>
          </cell>
          <cell r="D86">
            <v>32</v>
          </cell>
          <cell r="G86" t="str">
            <v>000000</v>
          </cell>
          <cell r="N86" t="str">
            <v>MCCAA</v>
          </cell>
          <cell r="P86" t="str">
            <v>C0IRS10305098B141</v>
          </cell>
          <cell r="R86" t="str">
            <v xml:space="preserve"> - Civil Costs (OnSite)</v>
          </cell>
          <cell r="S86" t="str">
            <v xml:space="preserve"> - Civil Hours (OnSite)</v>
          </cell>
          <cell r="T86">
            <v>141</v>
          </cell>
          <cell r="U86" t="str">
            <v>Labor</v>
          </cell>
        </row>
        <row r="87">
          <cell r="A87">
            <v>4047</v>
          </cell>
          <cell r="B87">
            <v>2</v>
          </cell>
          <cell r="D87">
            <v>19</v>
          </cell>
          <cell r="G87" t="str">
            <v>BX</v>
          </cell>
          <cell r="N87" t="str">
            <v>ST JEAN</v>
          </cell>
          <cell r="P87" t="str">
            <v>C0IRS10305098B161</v>
          </cell>
          <cell r="R87" t="str">
            <v xml:space="preserve"> - Sub Costs (Onsite)</v>
          </cell>
          <cell r="S87" t="str">
            <v xml:space="preserve"> - Sub Hours (Onsite)</v>
          </cell>
          <cell r="T87">
            <v>161</v>
          </cell>
          <cell r="U87" t="str">
            <v>Labor</v>
          </cell>
        </row>
        <row r="88">
          <cell r="A88">
            <v>7957.35</v>
          </cell>
          <cell r="B88">
            <v>2</v>
          </cell>
          <cell r="D88">
            <v>45</v>
          </cell>
          <cell r="G88" t="str">
            <v>90CM84</v>
          </cell>
          <cell r="N88" t="str">
            <v>RACHALS</v>
          </cell>
          <cell r="P88" t="str">
            <v>C0IRS10305098B161</v>
          </cell>
          <cell r="R88" t="str">
            <v xml:space="preserve"> - Sub Costs (Onsite)</v>
          </cell>
          <cell r="S88" t="str">
            <v xml:space="preserve"> - Sub Hours (Onsite)</v>
          </cell>
          <cell r="T88">
            <v>161</v>
          </cell>
          <cell r="U88" t="str">
            <v>Labor</v>
          </cell>
        </row>
        <row r="89">
          <cell r="A89">
            <v>5746.5599999999995</v>
          </cell>
          <cell r="B89">
            <v>2</v>
          </cell>
          <cell r="D89">
            <v>41</v>
          </cell>
          <cell r="G89" t="str">
            <v>10F015</v>
          </cell>
          <cell r="N89" t="str">
            <v>MEADE</v>
          </cell>
          <cell r="P89" t="str">
            <v>C0IRS10305098B161</v>
          </cell>
          <cell r="R89" t="str">
            <v xml:space="preserve"> - Sub Costs (Onsite)</v>
          </cell>
          <cell r="S89" t="str">
            <v xml:space="preserve"> - Sub Hours (Onsite)</v>
          </cell>
          <cell r="T89">
            <v>161</v>
          </cell>
          <cell r="U89" t="str">
            <v>Labor</v>
          </cell>
        </row>
        <row r="90">
          <cell r="A90">
            <v>1768.27</v>
          </cell>
          <cell r="B90">
            <v>3</v>
          </cell>
          <cell r="D90">
            <v>41</v>
          </cell>
          <cell r="G90" t="str">
            <v>000000</v>
          </cell>
          <cell r="N90" t="str">
            <v>PATEL</v>
          </cell>
          <cell r="P90" t="str">
            <v>C0IRS10305098B101</v>
          </cell>
          <cell r="R90" t="str">
            <v xml:space="preserve"> - Civil Costs (OnSite)</v>
          </cell>
          <cell r="S90" t="str">
            <v xml:space="preserve"> - Civil Hours (OnSite)</v>
          </cell>
          <cell r="T90">
            <v>101</v>
          </cell>
          <cell r="U90" t="str">
            <v>Labor</v>
          </cell>
        </row>
        <row r="91">
          <cell r="A91">
            <v>1698.08</v>
          </cell>
          <cell r="B91">
            <v>3</v>
          </cell>
          <cell r="D91">
            <v>42</v>
          </cell>
          <cell r="G91" t="str">
            <v>000000</v>
          </cell>
          <cell r="N91" t="str">
            <v>MILNE</v>
          </cell>
          <cell r="P91" t="str">
            <v>C0IRS10305098B101</v>
          </cell>
          <cell r="R91" t="str">
            <v xml:space="preserve"> - Civil Costs (OnSite)</v>
          </cell>
          <cell r="S91" t="str">
            <v xml:space="preserve"> - Civil Hours (OnSite)</v>
          </cell>
          <cell r="T91">
            <v>101</v>
          </cell>
          <cell r="U91" t="str">
            <v>Labor</v>
          </cell>
        </row>
        <row r="92">
          <cell r="A92">
            <v>990.39</v>
          </cell>
          <cell r="B92">
            <v>3</v>
          </cell>
          <cell r="D92">
            <v>40</v>
          </cell>
          <cell r="G92" t="str">
            <v>000000</v>
          </cell>
          <cell r="N92" t="str">
            <v>GIBBS</v>
          </cell>
          <cell r="P92" t="str">
            <v>C0IRS10305098B101</v>
          </cell>
          <cell r="R92" t="str">
            <v xml:space="preserve"> - Civil Costs (OnSite)</v>
          </cell>
          <cell r="S92" t="str">
            <v xml:space="preserve"> - Civil Hours (OnSite)</v>
          </cell>
          <cell r="T92">
            <v>101</v>
          </cell>
          <cell r="U92" t="str">
            <v>Labor</v>
          </cell>
        </row>
        <row r="93">
          <cell r="A93">
            <v>712.5</v>
          </cell>
          <cell r="B93">
            <v>3</v>
          </cell>
          <cell r="D93">
            <v>39</v>
          </cell>
          <cell r="G93" t="str">
            <v>000000</v>
          </cell>
          <cell r="N93" t="str">
            <v>PANCHIT</v>
          </cell>
          <cell r="P93" t="str">
            <v>C0IRS10305098B101</v>
          </cell>
          <cell r="R93" t="str">
            <v xml:space="preserve"> - Civil Costs (OnSite)</v>
          </cell>
          <cell r="S93" t="str">
            <v xml:space="preserve"> - Civil Hours (OnSite)</v>
          </cell>
          <cell r="T93">
            <v>101</v>
          </cell>
          <cell r="U93" t="str">
            <v>Labor</v>
          </cell>
        </row>
        <row r="94">
          <cell r="A94">
            <v>1173.08</v>
          </cell>
          <cell r="B94">
            <v>3</v>
          </cell>
          <cell r="D94">
            <v>40</v>
          </cell>
          <cell r="G94" t="str">
            <v>000000</v>
          </cell>
          <cell r="N94" t="str">
            <v>LAURISTON</v>
          </cell>
          <cell r="P94" t="str">
            <v>C0IRS10305098B101</v>
          </cell>
          <cell r="R94" t="str">
            <v xml:space="preserve"> - Civil Costs (OnSite)</v>
          </cell>
          <cell r="S94" t="str">
            <v xml:space="preserve"> - Civil Hours (OnSite)</v>
          </cell>
          <cell r="T94">
            <v>101</v>
          </cell>
          <cell r="U94" t="str">
            <v>Labor</v>
          </cell>
        </row>
        <row r="95">
          <cell r="A95">
            <v>1378.87</v>
          </cell>
          <cell r="B95">
            <v>3</v>
          </cell>
          <cell r="D95">
            <v>41</v>
          </cell>
          <cell r="G95" t="str">
            <v>000000</v>
          </cell>
          <cell r="N95" t="str">
            <v>SCHAUERMANN</v>
          </cell>
          <cell r="P95" t="str">
            <v>C0IRS10305098B106</v>
          </cell>
          <cell r="R95" t="str">
            <v xml:space="preserve"> - Civil Costs (OnSite)</v>
          </cell>
          <cell r="S95" t="str">
            <v xml:space="preserve"> - Civil Hours (OnSite)</v>
          </cell>
          <cell r="T95">
            <v>106</v>
          </cell>
          <cell r="U95" t="str">
            <v>Labor</v>
          </cell>
        </row>
        <row r="96">
          <cell r="A96">
            <v>321.58</v>
          </cell>
          <cell r="B96">
            <v>3</v>
          </cell>
          <cell r="D96">
            <v>10.5</v>
          </cell>
          <cell r="G96" t="str">
            <v>000000</v>
          </cell>
          <cell r="N96" t="str">
            <v>MADDEN</v>
          </cell>
          <cell r="P96" t="str">
            <v>C0IRS10305098B106</v>
          </cell>
          <cell r="R96" t="str">
            <v xml:space="preserve"> - Civil Costs (OnSite)</v>
          </cell>
          <cell r="S96" t="str">
            <v xml:space="preserve"> - Civil Hours (OnSite)</v>
          </cell>
          <cell r="T96">
            <v>106</v>
          </cell>
          <cell r="U96" t="str">
            <v>Labor</v>
          </cell>
        </row>
        <row r="97">
          <cell r="A97">
            <v>811.87</v>
          </cell>
          <cell r="B97">
            <v>3</v>
          </cell>
          <cell r="D97">
            <v>39</v>
          </cell>
          <cell r="G97" t="str">
            <v>000000</v>
          </cell>
          <cell r="N97" t="str">
            <v>MULLER</v>
          </cell>
          <cell r="P97" t="str">
            <v>C0IRS10305098B106</v>
          </cell>
          <cell r="R97" t="str">
            <v xml:space="preserve"> - Civil Costs (OnSite)</v>
          </cell>
          <cell r="S97" t="str">
            <v xml:space="preserve"> - Civil Hours (OnSite)</v>
          </cell>
          <cell r="T97">
            <v>106</v>
          </cell>
          <cell r="U97" t="str">
            <v>Labor</v>
          </cell>
        </row>
        <row r="98">
          <cell r="A98">
            <v>923.08</v>
          </cell>
          <cell r="B98">
            <v>3</v>
          </cell>
          <cell r="D98">
            <v>45</v>
          </cell>
          <cell r="G98" t="str">
            <v>000000</v>
          </cell>
          <cell r="N98" t="str">
            <v>GAAL</v>
          </cell>
          <cell r="P98" t="str">
            <v>C0IRS10305098B106</v>
          </cell>
          <cell r="R98" t="str">
            <v xml:space="preserve"> - Civil Costs (OnSite)</v>
          </cell>
          <cell r="S98" t="str">
            <v xml:space="preserve"> - Civil Hours (OnSite)</v>
          </cell>
          <cell r="T98">
            <v>106</v>
          </cell>
          <cell r="U98" t="str">
            <v>Labor</v>
          </cell>
        </row>
        <row r="99">
          <cell r="A99">
            <v>3884.4</v>
          </cell>
          <cell r="B99">
            <v>3</v>
          </cell>
          <cell r="D99">
            <v>40</v>
          </cell>
          <cell r="G99" t="str">
            <v>90F061</v>
          </cell>
          <cell r="N99" t="str">
            <v>SILCOX</v>
          </cell>
          <cell r="P99" t="str">
            <v>C0IRS10305098B106</v>
          </cell>
          <cell r="R99" t="str">
            <v xml:space="preserve"> - Sub Costs (Onsite)</v>
          </cell>
          <cell r="S99" t="str">
            <v xml:space="preserve"> - Sub Hours (Onsite)</v>
          </cell>
          <cell r="T99">
            <v>106</v>
          </cell>
          <cell r="U99" t="str">
            <v>Labor</v>
          </cell>
        </row>
        <row r="100">
          <cell r="A100">
            <v>364.78</v>
          </cell>
          <cell r="B100">
            <v>3</v>
          </cell>
          <cell r="D100">
            <v>6</v>
          </cell>
          <cell r="G100" t="str">
            <v>000000</v>
          </cell>
          <cell r="N100" t="str">
            <v>WILLIAMS</v>
          </cell>
          <cell r="P100" t="str">
            <v>C0IRS10305098B108</v>
          </cell>
          <cell r="R100" t="str">
            <v xml:space="preserve"> - Civil Costs (OnSite)</v>
          </cell>
          <cell r="S100" t="str">
            <v xml:space="preserve"> - Civil Hours (OnSite)</v>
          </cell>
          <cell r="T100">
            <v>108</v>
          </cell>
          <cell r="U100" t="str">
            <v>Labor</v>
          </cell>
        </row>
        <row r="101">
          <cell r="A101">
            <v>7425</v>
          </cell>
          <cell r="B101">
            <v>3</v>
          </cell>
          <cell r="D101">
            <v>45</v>
          </cell>
          <cell r="G101" t="str">
            <v>BW</v>
          </cell>
          <cell r="N101" t="str">
            <v>UPCHURCH</v>
          </cell>
          <cell r="P101" t="str">
            <v>C0IRS10305098B108</v>
          </cell>
          <cell r="R101" t="str">
            <v xml:space="preserve"> - Sub Costs (Onsite)</v>
          </cell>
          <cell r="S101" t="str">
            <v xml:space="preserve"> - Sub Hours (Onsite)</v>
          </cell>
          <cell r="T101">
            <v>108</v>
          </cell>
          <cell r="U101" t="str">
            <v>Labor</v>
          </cell>
        </row>
        <row r="102">
          <cell r="A102">
            <v>1681.92</v>
          </cell>
          <cell r="B102">
            <v>3</v>
          </cell>
          <cell r="D102">
            <v>12</v>
          </cell>
          <cell r="G102" t="str">
            <v>10F015</v>
          </cell>
          <cell r="N102" t="str">
            <v>MURPHY</v>
          </cell>
          <cell r="P102" t="str">
            <v>C0IRS10305098B108</v>
          </cell>
          <cell r="R102" t="str">
            <v xml:space="preserve"> - Sub Costs (Onsite)</v>
          </cell>
          <cell r="S102" t="str">
            <v xml:space="preserve"> - Sub Hours (Onsite)</v>
          </cell>
          <cell r="T102">
            <v>108</v>
          </cell>
          <cell r="U102" t="str">
            <v>Labor</v>
          </cell>
        </row>
        <row r="103">
          <cell r="A103">
            <v>7650</v>
          </cell>
          <cell r="B103">
            <v>3</v>
          </cell>
          <cell r="D103">
            <v>45</v>
          </cell>
          <cell r="G103" t="str">
            <v>90CM65</v>
          </cell>
          <cell r="N103" t="str">
            <v>SEGAL</v>
          </cell>
          <cell r="P103" t="str">
            <v>C0IRS10305098B108</v>
          </cell>
          <cell r="R103" t="str">
            <v xml:space="preserve"> - Sub Costs (Onsite)</v>
          </cell>
          <cell r="S103" t="str">
            <v xml:space="preserve"> - Sub Hours (Onsite)</v>
          </cell>
          <cell r="T103">
            <v>108</v>
          </cell>
          <cell r="U103" t="str">
            <v>Labor</v>
          </cell>
        </row>
        <row r="104">
          <cell r="A104">
            <v>1084.3800000000001</v>
          </cell>
          <cell r="B104">
            <v>3</v>
          </cell>
          <cell r="D104">
            <v>26</v>
          </cell>
          <cell r="G104" t="str">
            <v>000000</v>
          </cell>
          <cell r="N104" t="str">
            <v>NIEMAN</v>
          </cell>
          <cell r="P104" t="str">
            <v>C0IRS10305098B111</v>
          </cell>
          <cell r="R104" t="str">
            <v xml:space="preserve"> - Civil Costs (OnSite)</v>
          </cell>
          <cell r="S104" t="str">
            <v xml:space="preserve"> - Civil Hours (OnSite)</v>
          </cell>
          <cell r="T104">
            <v>111</v>
          </cell>
          <cell r="U104" t="str">
            <v>Labor</v>
          </cell>
        </row>
        <row r="105">
          <cell r="A105">
            <v>1734.62</v>
          </cell>
          <cell r="B105">
            <v>3</v>
          </cell>
          <cell r="D105">
            <v>42</v>
          </cell>
          <cell r="G105" t="str">
            <v>000000</v>
          </cell>
          <cell r="N105" t="str">
            <v>THRASHER</v>
          </cell>
          <cell r="P105" t="str">
            <v>C0IRS10305098B111</v>
          </cell>
          <cell r="R105" t="str">
            <v xml:space="preserve"> - Civil Costs (OnSite)</v>
          </cell>
          <cell r="S105" t="str">
            <v xml:space="preserve"> - Civil Hours (OnSite)</v>
          </cell>
          <cell r="T105">
            <v>111</v>
          </cell>
          <cell r="U105" t="str">
            <v>Labor</v>
          </cell>
        </row>
        <row r="106">
          <cell r="A106">
            <v>2019.23</v>
          </cell>
          <cell r="B106">
            <v>3</v>
          </cell>
          <cell r="D106">
            <v>40</v>
          </cell>
          <cell r="G106" t="str">
            <v>000000</v>
          </cell>
          <cell r="N106" t="str">
            <v>MARTIN</v>
          </cell>
          <cell r="P106" t="str">
            <v>C0IRS10305098B111</v>
          </cell>
          <cell r="R106" t="str">
            <v xml:space="preserve"> - Civil Costs (OnSite)</v>
          </cell>
          <cell r="S106" t="str">
            <v xml:space="preserve"> - Civil Hours (OnSite)</v>
          </cell>
          <cell r="T106">
            <v>111</v>
          </cell>
          <cell r="U106" t="str">
            <v>Labor</v>
          </cell>
        </row>
        <row r="107">
          <cell r="A107">
            <v>5746.5599999999995</v>
          </cell>
          <cell r="B107">
            <v>3</v>
          </cell>
          <cell r="D107">
            <v>41</v>
          </cell>
          <cell r="G107" t="str">
            <v>10F015</v>
          </cell>
          <cell r="N107" t="str">
            <v>GASKINS</v>
          </cell>
          <cell r="P107" t="str">
            <v>C0IRS10305098B111</v>
          </cell>
          <cell r="R107" t="str">
            <v xml:space="preserve"> - Sub Costs (Onsite)</v>
          </cell>
          <cell r="S107" t="str">
            <v xml:space="preserve"> - Sub Hours (Onsite)</v>
          </cell>
          <cell r="T107">
            <v>111</v>
          </cell>
          <cell r="U107" t="str">
            <v>Labor</v>
          </cell>
        </row>
        <row r="108">
          <cell r="A108">
            <v>447.08</v>
          </cell>
          <cell r="B108">
            <v>3</v>
          </cell>
          <cell r="D108">
            <v>10</v>
          </cell>
          <cell r="G108" t="str">
            <v>000000</v>
          </cell>
          <cell r="N108" t="str">
            <v>BUIE</v>
          </cell>
          <cell r="P108" t="str">
            <v>C0IRS10305098B121</v>
          </cell>
          <cell r="R108" t="str">
            <v xml:space="preserve"> - Civil Costs (OnSite)</v>
          </cell>
          <cell r="S108" t="str">
            <v xml:space="preserve"> - Civil Hours (OnSite)</v>
          </cell>
          <cell r="T108">
            <v>121</v>
          </cell>
          <cell r="U108" t="str">
            <v>Labor</v>
          </cell>
        </row>
        <row r="109">
          <cell r="A109">
            <v>2091.83</v>
          </cell>
          <cell r="B109">
            <v>3</v>
          </cell>
          <cell r="D109">
            <v>38</v>
          </cell>
          <cell r="G109" t="str">
            <v>000000</v>
          </cell>
          <cell r="N109" t="str">
            <v>BROWN</v>
          </cell>
          <cell r="P109" t="str">
            <v>C0IRS10305098B121</v>
          </cell>
          <cell r="R109" t="str">
            <v xml:space="preserve"> - Civil Costs (OnSite)</v>
          </cell>
          <cell r="S109" t="str">
            <v xml:space="preserve"> - Civil Hours (OnSite)</v>
          </cell>
          <cell r="T109">
            <v>121</v>
          </cell>
          <cell r="U109" t="str">
            <v>Labor</v>
          </cell>
        </row>
        <row r="110">
          <cell r="A110">
            <v>2648.08</v>
          </cell>
          <cell r="B110">
            <v>3</v>
          </cell>
          <cell r="D110">
            <v>45</v>
          </cell>
          <cell r="G110" t="str">
            <v>000000</v>
          </cell>
          <cell r="N110" t="str">
            <v>WRIGHT</v>
          </cell>
          <cell r="P110" t="str">
            <v>C0IRS10305098B121</v>
          </cell>
          <cell r="R110" t="str">
            <v xml:space="preserve"> - Civil Costs (OnSite)</v>
          </cell>
          <cell r="S110" t="str">
            <v xml:space="preserve"> - Civil Hours (OnSite)</v>
          </cell>
          <cell r="T110">
            <v>121</v>
          </cell>
          <cell r="U110" t="str">
            <v>Labor</v>
          </cell>
        </row>
        <row r="111">
          <cell r="A111">
            <v>1076.9100000000001</v>
          </cell>
          <cell r="B111">
            <v>3</v>
          </cell>
          <cell r="D111">
            <v>20</v>
          </cell>
          <cell r="G111" t="str">
            <v>000000</v>
          </cell>
          <cell r="N111" t="str">
            <v>PIRZADA</v>
          </cell>
          <cell r="P111" t="str">
            <v>C0IRS10305098B121</v>
          </cell>
          <cell r="R111" t="str">
            <v xml:space="preserve"> - Civil Costs (OnSite)</v>
          </cell>
          <cell r="S111" t="str">
            <v xml:space="preserve"> - Civil Hours (OnSite)</v>
          </cell>
          <cell r="T111">
            <v>121</v>
          </cell>
          <cell r="U111" t="str">
            <v>Labor</v>
          </cell>
        </row>
        <row r="112">
          <cell r="A112">
            <v>9159</v>
          </cell>
          <cell r="B112">
            <v>3</v>
          </cell>
          <cell r="D112">
            <v>43</v>
          </cell>
          <cell r="G112" t="str">
            <v>10C003</v>
          </cell>
          <cell r="N112" t="str">
            <v>BULLOCK</v>
          </cell>
          <cell r="P112" t="str">
            <v>C0IRS10305098B121</v>
          </cell>
          <cell r="R112" t="str">
            <v xml:space="preserve"> - Sub Costs (Onsite)</v>
          </cell>
          <cell r="S112" t="str">
            <v xml:space="preserve"> - Sub Hours (Onsite)</v>
          </cell>
          <cell r="T112">
            <v>121</v>
          </cell>
          <cell r="U112" t="str">
            <v>Labor</v>
          </cell>
        </row>
        <row r="113">
          <cell r="A113">
            <v>959.30000000000007</v>
          </cell>
          <cell r="B113">
            <v>3</v>
          </cell>
          <cell r="D113">
            <v>5</v>
          </cell>
          <cell r="G113" t="str">
            <v>90CM83</v>
          </cell>
          <cell r="N113" t="str">
            <v>GOODHART</v>
          </cell>
          <cell r="P113" t="str">
            <v>C0IRS10305098B121</v>
          </cell>
          <cell r="R113" t="str">
            <v xml:space="preserve"> - Sub Costs (Onsite)</v>
          </cell>
          <cell r="S113" t="str">
            <v xml:space="preserve"> - Sub Hours (Onsite)</v>
          </cell>
          <cell r="T113">
            <v>121</v>
          </cell>
          <cell r="U113" t="str">
            <v>Labor</v>
          </cell>
        </row>
        <row r="114">
          <cell r="A114">
            <v>7400</v>
          </cell>
          <cell r="B114">
            <v>3</v>
          </cell>
          <cell r="D114">
            <v>40</v>
          </cell>
          <cell r="G114" t="str">
            <v>10C008</v>
          </cell>
          <cell r="N114" t="str">
            <v>LUPO</v>
          </cell>
          <cell r="P114" t="str">
            <v>C0IRS10305098B121</v>
          </cell>
          <cell r="R114" t="str">
            <v xml:space="preserve"> - Sub Costs (Onsite)</v>
          </cell>
          <cell r="S114" t="str">
            <v xml:space="preserve"> - Sub Hours (Onsite)</v>
          </cell>
          <cell r="T114">
            <v>121</v>
          </cell>
          <cell r="U114" t="str">
            <v>Labor</v>
          </cell>
        </row>
        <row r="115">
          <cell r="A115">
            <v>4810</v>
          </cell>
          <cell r="B115">
            <v>3</v>
          </cell>
          <cell r="D115">
            <v>26</v>
          </cell>
          <cell r="G115" t="str">
            <v>10C008</v>
          </cell>
          <cell r="N115" t="str">
            <v>CARRINGTON</v>
          </cell>
          <cell r="P115" t="str">
            <v>C0IRS10305098B121</v>
          </cell>
          <cell r="R115" t="str">
            <v xml:space="preserve"> - Sub Costs (Onsite)</v>
          </cell>
          <cell r="S115" t="str">
            <v xml:space="preserve"> - Sub Hours (Onsite)</v>
          </cell>
          <cell r="T115">
            <v>121</v>
          </cell>
          <cell r="U115" t="str">
            <v>Labor</v>
          </cell>
        </row>
        <row r="116">
          <cell r="A116">
            <v>2982.41</v>
          </cell>
          <cell r="B116">
            <v>3</v>
          </cell>
          <cell r="D116">
            <v>23</v>
          </cell>
          <cell r="G116" t="str">
            <v>20F020</v>
          </cell>
          <cell r="N116" t="str">
            <v>NESBIT</v>
          </cell>
          <cell r="P116" t="str">
            <v>C0IRS10305098B121</v>
          </cell>
          <cell r="R116" t="str">
            <v xml:space="preserve"> - Sub Costs (Onsite)</v>
          </cell>
          <cell r="S116" t="str">
            <v xml:space="preserve"> - Sub Hours (Onsite)</v>
          </cell>
          <cell r="T116">
            <v>121</v>
          </cell>
          <cell r="U116" t="str">
            <v>Labor</v>
          </cell>
        </row>
        <row r="117">
          <cell r="A117">
            <v>8584.4000000000015</v>
          </cell>
          <cell r="B117">
            <v>3</v>
          </cell>
          <cell r="D117">
            <v>40</v>
          </cell>
          <cell r="G117" t="str">
            <v>90CM61</v>
          </cell>
          <cell r="N117" t="str">
            <v>DAVIS</v>
          </cell>
          <cell r="P117" t="str">
            <v>C0IRS10305098B121</v>
          </cell>
          <cell r="R117" t="str">
            <v xml:space="preserve"> - Sub Costs (Onsite)</v>
          </cell>
          <cell r="S117" t="str">
            <v xml:space="preserve"> - Sub Hours (Onsite)</v>
          </cell>
          <cell r="T117">
            <v>121</v>
          </cell>
          <cell r="U117" t="str">
            <v>Labor</v>
          </cell>
        </row>
        <row r="118">
          <cell r="A118">
            <v>1659.85</v>
          </cell>
          <cell r="B118">
            <v>3</v>
          </cell>
          <cell r="D118">
            <v>32</v>
          </cell>
          <cell r="G118" t="str">
            <v>000000</v>
          </cell>
          <cell r="N118" t="str">
            <v>WEINSTEIN</v>
          </cell>
          <cell r="P118" t="str">
            <v>C0IRS10305098B122</v>
          </cell>
          <cell r="R118" t="str">
            <v xml:space="preserve"> - Civil Costs (OnSite)</v>
          </cell>
          <cell r="S118" t="str">
            <v xml:space="preserve"> - Civil Hours (OnSite)</v>
          </cell>
          <cell r="T118">
            <v>122</v>
          </cell>
          <cell r="U118" t="str">
            <v>Labor</v>
          </cell>
        </row>
        <row r="119">
          <cell r="A119">
            <v>110.1</v>
          </cell>
          <cell r="B119">
            <v>3</v>
          </cell>
          <cell r="D119">
            <v>2</v>
          </cell>
          <cell r="G119" t="str">
            <v>000000</v>
          </cell>
          <cell r="N119" t="str">
            <v>BROWN</v>
          </cell>
          <cell r="P119" t="str">
            <v>C0IRS10305098B122</v>
          </cell>
          <cell r="R119" t="str">
            <v xml:space="preserve"> - Civil Costs (OnSite)</v>
          </cell>
          <cell r="S119" t="str">
            <v xml:space="preserve"> - Civil Hours (OnSite)</v>
          </cell>
          <cell r="T119">
            <v>122</v>
          </cell>
          <cell r="U119" t="str">
            <v>Labor</v>
          </cell>
        </row>
        <row r="120">
          <cell r="A120">
            <v>426</v>
          </cell>
          <cell r="B120">
            <v>3</v>
          </cell>
          <cell r="D120">
            <v>2</v>
          </cell>
          <cell r="G120" t="str">
            <v>10C003</v>
          </cell>
          <cell r="N120" t="str">
            <v>BULLOCK</v>
          </cell>
          <cell r="P120" t="str">
            <v>C0IRS10305098B122</v>
          </cell>
          <cell r="R120" t="str">
            <v xml:space="preserve"> - Sub Costs (Onsite)</v>
          </cell>
          <cell r="S120" t="str">
            <v xml:space="preserve"> - Sub Hours (Onsite)</v>
          </cell>
          <cell r="T120">
            <v>122</v>
          </cell>
          <cell r="U120" t="str">
            <v>Labor</v>
          </cell>
        </row>
        <row r="121">
          <cell r="A121">
            <v>1976.72</v>
          </cell>
          <cell r="B121">
            <v>3</v>
          </cell>
          <cell r="D121">
            <v>46.5</v>
          </cell>
          <cell r="G121" t="str">
            <v>000000</v>
          </cell>
          <cell r="N121" t="str">
            <v>SOFINOWSKI</v>
          </cell>
          <cell r="P121" t="str">
            <v>C0IRS10305098B131</v>
          </cell>
          <cell r="R121" t="str">
            <v xml:space="preserve"> - Civil Costs (OnSite)</v>
          </cell>
          <cell r="S121" t="str">
            <v xml:space="preserve"> - Civil Hours (OnSite)</v>
          </cell>
          <cell r="T121">
            <v>131</v>
          </cell>
          <cell r="U121" t="str">
            <v>Labor</v>
          </cell>
        </row>
        <row r="122">
          <cell r="A122">
            <v>20.82</v>
          </cell>
          <cell r="B122">
            <v>3</v>
          </cell>
          <cell r="D122">
            <v>1</v>
          </cell>
          <cell r="G122" t="str">
            <v>000000</v>
          </cell>
          <cell r="N122" t="str">
            <v>MULLER</v>
          </cell>
          <cell r="P122" t="str">
            <v>C0IRS10305098B131</v>
          </cell>
          <cell r="R122" t="str">
            <v xml:space="preserve"> - Civil Costs (OnSite)</v>
          </cell>
          <cell r="S122" t="str">
            <v xml:space="preserve"> - Civil Hours (OnSite)</v>
          </cell>
          <cell r="T122">
            <v>131</v>
          </cell>
          <cell r="U122" t="str">
            <v>Labor</v>
          </cell>
        </row>
        <row r="123">
          <cell r="A123">
            <v>1076.94</v>
          </cell>
          <cell r="B123">
            <v>3</v>
          </cell>
          <cell r="D123">
            <v>20</v>
          </cell>
          <cell r="G123" t="str">
            <v>000000</v>
          </cell>
          <cell r="N123" t="str">
            <v>PIRZADA</v>
          </cell>
          <cell r="P123" t="str">
            <v>C0IRS10305098B131</v>
          </cell>
          <cell r="R123" t="str">
            <v xml:space="preserve"> - Civil Costs (OnSite)</v>
          </cell>
          <cell r="S123" t="str">
            <v xml:space="preserve"> - Civil Hours (OnSite)</v>
          </cell>
          <cell r="T123">
            <v>131</v>
          </cell>
          <cell r="U123" t="str">
            <v>Labor</v>
          </cell>
        </row>
        <row r="124">
          <cell r="A124">
            <v>7674.4000000000005</v>
          </cell>
          <cell r="B124">
            <v>3</v>
          </cell>
          <cell r="D124">
            <v>40</v>
          </cell>
          <cell r="G124" t="str">
            <v>90CM83</v>
          </cell>
          <cell r="N124" t="str">
            <v>GOODHART</v>
          </cell>
          <cell r="P124" t="str">
            <v>C0IRS10305098B131</v>
          </cell>
          <cell r="R124" t="str">
            <v xml:space="preserve"> - Sub Costs (Onsite)</v>
          </cell>
          <cell r="S124" t="str">
            <v xml:space="preserve"> - Sub Hours (Onsite)</v>
          </cell>
          <cell r="T124">
            <v>131</v>
          </cell>
          <cell r="U124" t="str">
            <v>Labor</v>
          </cell>
        </row>
        <row r="125">
          <cell r="A125">
            <v>5257.35</v>
          </cell>
          <cell r="B125">
            <v>3</v>
          </cell>
          <cell r="D125">
            <v>45</v>
          </cell>
          <cell r="G125" t="str">
            <v>20F014</v>
          </cell>
          <cell r="N125" t="str">
            <v>SEISS</v>
          </cell>
          <cell r="P125" t="str">
            <v>C0IRS10305098B131</v>
          </cell>
          <cell r="R125" t="str">
            <v xml:space="preserve"> - Sub Costs (Onsite)</v>
          </cell>
          <cell r="S125" t="str">
            <v xml:space="preserve"> - Sub Hours (Onsite)</v>
          </cell>
          <cell r="T125">
            <v>131</v>
          </cell>
          <cell r="U125" t="str">
            <v>Labor</v>
          </cell>
        </row>
        <row r="126">
          <cell r="A126">
            <v>6795.9000000000005</v>
          </cell>
          <cell r="B126">
            <v>3</v>
          </cell>
          <cell r="D126">
            <v>45</v>
          </cell>
          <cell r="G126" t="str">
            <v>90F060</v>
          </cell>
          <cell r="N126" t="str">
            <v>AYALA-BUSH</v>
          </cell>
          <cell r="P126" t="str">
            <v>C0IRS10305098B131</v>
          </cell>
          <cell r="R126" t="str">
            <v xml:space="preserve"> - Sub Costs (Onsite)</v>
          </cell>
          <cell r="S126" t="str">
            <v xml:space="preserve"> - Sub Hours (Onsite)</v>
          </cell>
          <cell r="T126">
            <v>131</v>
          </cell>
          <cell r="U126" t="str">
            <v>Labor</v>
          </cell>
        </row>
        <row r="127">
          <cell r="A127">
            <v>5230.68</v>
          </cell>
          <cell r="B127">
            <v>3</v>
          </cell>
          <cell r="D127">
            <v>39</v>
          </cell>
          <cell r="G127" t="str">
            <v>90F063</v>
          </cell>
          <cell r="N127" t="str">
            <v>FREDERICKS</v>
          </cell>
          <cell r="P127" t="str">
            <v>C0IRS10305098B131</v>
          </cell>
          <cell r="R127" t="str">
            <v xml:space="preserve"> - Sub Costs (Onsite)</v>
          </cell>
          <cell r="S127" t="str">
            <v xml:space="preserve"> - Sub Hours (Onsite)</v>
          </cell>
          <cell r="T127">
            <v>131</v>
          </cell>
          <cell r="U127" t="str">
            <v>Labor</v>
          </cell>
        </row>
        <row r="128">
          <cell r="A128">
            <v>5625</v>
          </cell>
          <cell r="B128">
            <v>3</v>
          </cell>
          <cell r="D128">
            <v>45</v>
          </cell>
          <cell r="G128" t="str">
            <v>90F042</v>
          </cell>
          <cell r="N128" t="str">
            <v>MINISCI</v>
          </cell>
          <cell r="P128" t="str">
            <v>C0IRS10305098B131</v>
          </cell>
          <cell r="R128" t="str">
            <v xml:space="preserve"> - Sub Costs (Onsite)</v>
          </cell>
          <cell r="S128" t="str">
            <v xml:space="preserve"> - Sub Hours (Onsite)</v>
          </cell>
          <cell r="T128">
            <v>131</v>
          </cell>
          <cell r="U128" t="str">
            <v>Labor</v>
          </cell>
        </row>
        <row r="129">
          <cell r="A129">
            <v>6975</v>
          </cell>
          <cell r="B129">
            <v>3</v>
          </cell>
          <cell r="D129">
            <v>45</v>
          </cell>
          <cell r="G129" t="str">
            <v>90F041</v>
          </cell>
          <cell r="N129" t="str">
            <v>MUIR</v>
          </cell>
          <cell r="P129" t="str">
            <v>C0IRS10305098B131</v>
          </cell>
          <cell r="R129" t="str">
            <v xml:space="preserve"> - Sub Costs (Onsite)</v>
          </cell>
          <cell r="S129" t="str">
            <v xml:space="preserve"> - Sub Hours (Onsite)</v>
          </cell>
          <cell r="T129">
            <v>131</v>
          </cell>
          <cell r="U129" t="str">
            <v>Labor</v>
          </cell>
        </row>
        <row r="130">
          <cell r="A130">
            <v>5625</v>
          </cell>
          <cell r="B130">
            <v>3</v>
          </cell>
          <cell r="D130">
            <v>45</v>
          </cell>
          <cell r="G130" t="str">
            <v>90F042</v>
          </cell>
          <cell r="N130" t="str">
            <v>BARD</v>
          </cell>
          <cell r="P130" t="str">
            <v>C0IRS10305098B131</v>
          </cell>
          <cell r="R130" t="str">
            <v xml:space="preserve"> - Sub Costs (Onsite)</v>
          </cell>
          <cell r="S130" t="str">
            <v xml:space="preserve"> - Sub Hours (Onsite)</v>
          </cell>
          <cell r="T130">
            <v>131</v>
          </cell>
          <cell r="U130" t="str">
            <v>Labor</v>
          </cell>
        </row>
        <row r="131">
          <cell r="A131">
            <v>5625</v>
          </cell>
          <cell r="B131">
            <v>3</v>
          </cell>
          <cell r="D131">
            <v>45</v>
          </cell>
          <cell r="G131" t="str">
            <v>90F042</v>
          </cell>
          <cell r="N131" t="str">
            <v>SCHAUB</v>
          </cell>
          <cell r="P131" t="str">
            <v>C0IRS10305098B131</v>
          </cell>
          <cell r="R131" t="str">
            <v xml:space="preserve"> - Sub Costs (Onsite)</v>
          </cell>
          <cell r="S131" t="str">
            <v xml:space="preserve"> - Sub Hours (Onsite)</v>
          </cell>
          <cell r="T131">
            <v>131</v>
          </cell>
          <cell r="U131" t="str">
            <v>Labor</v>
          </cell>
        </row>
        <row r="132">
          <cell r="A132">
            <v>5625</v>
          </cell>
          <cell r="B132">
            <v>3</v>
          </cell>
          <cell r="D132">
            <v>45</v>
          </cell>
          <cell r="G132" t="str">
            <v>90F042</v>
          </cell>
          <cell r="N132" t="str">
            <v>EMIRBAYER</v>
          </cell>
          <cell r="P132" t="str">
            <v>C0IRS10305098B131</v>
          </cell>
          <cell r="R132" t="str">
            <v xml:space="preserve"> - Sub Costs (Onsite)</v>
          </cell>
          <cell r="S132" t="str">
            <v xml:space="preserve"> - Sub Hours (Onsite)</v>
          </cell>
          <cell r="T132">
            <v>131</v>
          </cell>
          <cell r="U132" t="str">
            <v>Labor</v>
          </cell>
        </row>
        <row r="133">
          <cell r="A133">
            <v>2364.64</v>
          </cell>
          <cell r="B133">
            <v>3</v>
          </cell>
          <cell r="D133">
            <v>32</v>
          </cell>
          <cell r="G133" t="str">
            <v>000000</v>
          </cell>
          <cell r="N133" t="str">
            <v>MCCAA</v>
          </cell>
          <cell r="P133" t="str">
            <v>C0IRS10305098B141</v>
          </cell>
          <cell r="R133" t="str">
            <v xml:space="preserve"> - Civil Costs (OnSite)</v>
          </cell>
          <cell r="S133" t="str">
            <v xml:space="preserve"> - Civil Hours (OnSite)</v>
          </cell>
          <cell r="T133">
            <v>141</v>
          </cell>
          <cell r="U133" t="str">
            <v>Labor</v>
          </cell>
        </row>
        <row r="134">
          <cell r="A134">
            <v>8200.5</v>
          </cell>
          <cell r="B134">
            <v>3</v>
          </cell>
          <cell r="D134">
            <v>38.5</v>
          </cell>
          <cell r="G134" t="str">
            <v>BX</v>
          </cell>
          <cell r="N134" t="str">
            <v>ST JEAN</v>
          </cell>
          <cell r="P134" t="str">
            <v>C0IRS10305098B161</v>
          </cell>
          <cell r="R134" t="str">
            <v xml:space="preserve"> - Sub Costs (Onsite)</v>
          </cell>
          <cell r="S134" t="str">
            <v xml:space="preserve"> - Sub Hours (Onsite)</v>
          </cell>
          <cell r="T134">
            <v>161</v>
          </cell>
          <cell r="U134" t="str">
            <v>Labor</v>
          </cell>
        </row>
        <row r="135">
          <cell r="A135">
            <v>7957.35</v>
          </cell>
          <cell r="B135">
            <v>3</v>
          </cell>
          <cell r="D135">
            <v>45</v>
          </cell>
          <cell r="G135" t="str">
            <v>90CM84</v>
          </cell>
          <cell r="N135" t="str">
            <v>RACHALS</v>
          </cell>
          <cell r="P135" t="str">
            <v>C0IRS10305098B161</v>
          </cell>
          <cell r="R135" t="str">
            <v xml:space="preserve"> - Sub Costs (Onsite)</v>
          </cell>
          <cell r="S135" t="str">
            <v xml:space="preserve"> - Sub Hours (Onsite)</v>
          </cell>
          <cell r="T135">
            <v>161</v>
          </cell>
          <cell r="U135" t="str">
            <v>Labor</v>
          </cell>
        </row>
        <row r="136">
          <cell r="A136">
            <v>1121.28</v>
          </cell>
          <cell r="B136">
            <v>3</v>
          </cell>
          <cell r="D136">
            <v>8</v>
          </cell>
          <cell r="G136" t="str">
            <v>10F015</v>
          </cell>
          <cell r="N136" t="str">
            <v>MEADE</v>
          </cell>
          <cell r="P136" t="str">
            <v>C0IRS10305098B161</v>
          </cell>
          <cell r="R136" t="str">
            <v xml:space="preserve"> - Sub Costs (Onsite)</v>
          </cell>
          <cell r="S136" t="str">
            <v xml:space="preserve"> - Sub Hours (Onsite)</v>
          </cell>
          <cell r="T136">
            <v>161</v>
          </cell>
          <cell r="U136" t="str">
            <v>Labor</v>
          </cell>
        </row>
        <row r="137">
          <cell r="A137">
            <v>1904</v>
          </cell>
          <cell r="B137">
            <v>1</v>
          </cell>
          <cell r="D137">
            <v>34</v>
          </cell>
          <cell r="G137" t="str">
            <v>90PM14</v>
          </cell>
          <cell r="N137" t="str">
            <v>RIZZO</v>
          </cell>
          <cell r="P137" t="str">
            <v>C0IRS10305098B161</v>
          </cell>
          <cell r="R137" t="str">
            <v xml:space="preserve"> - Sub Costs (Onsite)</v>
          </cell>
          <cell r="S137" t="str">
            <v xml:space="preserve"> - Sub Hours (Onsite)</v>
          </cell>
          <cell r="T137">
            <v>161</v>
          </cell>
          <cell r="U137" t="str">
            <v>Labor</v>
          </cell>
        </row>
        <row r="138">
          <cell r="A138">
            <v>1904</v>
          </cell>
          <cell r="B138">
            <v>2</v>
          </cell>
          <cell r="D138">
            <v>34</v>
          </cell>
          <cell r="G138" t="str">
            <v>90PM14</v>
          </cell>
          <cell r="N138" t="str">
            <v>RIZZO</v>
          </cell>
          <cell r="P138" t="str">
            <v>C0IRS10305098B161</v>
          </cell>
          <cell r="R138" t="str">
            <v xml:space="preserve"> - Sub Costs (Onsite)</v>
          </cell>
          <cell r="S138" t="str">
            <v xml:space="preserve"> - Sub Hours (Onsite)</v>
          </cell>
          <cell r="T138">
            <v>161</v>
          </cell>
          <cell r="U138" t="str">
            <v>Labor</v>
          </cell>
        </row>
        <row r="139">
          <cell r="A139">
            <v>2436</v>
          </cell>
          <cell r="B139">
            <v>3</v>
          </cell>
          <cell r="D139">
            <v>43.5</v>
          </cell>
          <cell r="G139" t="str">
            <v>90PM14</v>
          </cell>
          <cell r="N139" t="str">
            <v>RIZZO</v>
          </cell>
          <cell r="P139" t="str">
            <v>C0IRS10305098B161</v>
          </cell>
          <cell r="R139" t="str">
            <v xml:space="preserve"> - Sub Costs (Onsite)</v>
          </cell>
          <cell r="S139" t="str">
            <v xml:space="preserve"> - Sub Hours (Onsite)</v>
          </cell>
          <cell r="T139">
            <v>161</v>
          </cell>
          <cell r="U139" t="str">
            <v>Labor</v>
          </cell>
        </row>
        <row r="140">
          <cell r="A140">
            <v>1792</v>
          </cell>
          <cell r="B140">
            <v>4</v>
          </cell>
          <cell r="D140">
            <v>32</v>
          </cell>
          <cell r="G140" t="str">
            <v>90PM14</v>
          </cell>
          <cell r="N140" t="str">
            <v>RIZZO</v>
          </cell>
          <cell r="P140" t="str">
            <v>C0IRS10305098B161</v>
          </cell>
          <cell r="R140" t="str">
            <v xml:space="preserve"> - Sub Costs (Onsite)</v>
          </cell>
          <cell r="S140" t="str">
            <v xml:space="preserve"> - Sub Hours (Onsite)</v>
          </cell>
          <cell r="T140">
            <v>161</v>
          </cell>
          <cell r="U140" t="str">
            <v>Labor</v>
          </cell>
        </row>
        <row r="141">
          <cell r="A141">
            <v>1768.27</v>
          </cell>
          <cell r="B141">
            <v>4</v>
          </cell>
          <cell r="D141">
            <v>41</v>
          </cell>
          <cell r="G141" t="str">
            <v>000000</v>
          </cell>
          <cell r="N141" t="str">
            <v>PATEL</v>
          </cell>
          <cell r="P141" t="str">
            <v>C0IRS10305098B101</v>
          </cell>
          <cell r="R141" t="str">
            <v xml:space="preserve"> - Civil Costs (OnSite)</v>
          </cell>
          <cell r="S141" t="str">
            <v xml:space="preserve"> - Civil Hours (OnSite)</v>
          </cell>
          <cell r="T141">
            <v>101</v>
          </cell>
          <cell r="U141" t="str">
            <v>Labor</v>
          </cell>
        </row>
        <row r="142">
          <cell r="A142">
            <v>1698.08</v>
          </cell>
          <cell r="B142">
            <v>4</v>
          </cell>
          <cell r="D142">
            <v>41</v>
          </cell>
          <cell r="G142" t="str">
            <v>000000</v>
          </cell>
          <cell r="N142" t="str">
            <v>MILNE</v>
          </cell>
          <cell r="P142" t="str">
            <v>C0IRS10305098B101</v>
          </cell>
          <cell r="R142" t="str">
            <v xml:space="preserve"> - Civil Costs (OnSite)</v>
          </cell>
          <cell r="S142" t="str">
            <v xml:space="preserve"> - Civil Hours (OnSite)</v>
          </cell>
          <cell r="T142">
            <v>101</v>
          </cell>
          <cell r="U142" t="str">
            <v>Labor</v>
          </cell>
        </row>
        <row r="143">
          <cell r="A143">
            <v>990.39</v>
          </cell>
          <cell r="B143">
            <v>4</v>
          </cell>
          <cell r="D143">
            <v>40</v>
          </cell>
          <cell r="G143" t="str">
            <v>000000</v>
          </cell>
          <cell r="N143" t="str">
            <v>GIBBS</v>
          </cell>
          <cell r="P143" t="str">
            <v>C0IRS10305098B101</v>
          </cell>
          <cell r="R143" t="str">
            <v xml:space="preserve"> - Civil Costs (OnSite)</v>
          </cell>
          <cell r="S143" t="str">
            <v xml:space="preserve"> - Civil Hours (OnSite)</v>
          </cell>
          <cell r="T143">
            <v>101</v>
          </cell>
          <cell r="U143" t="str">
            <v>Labor</v>
          </cell>
        </row>
        <row r="144">
          <cell r="A144">
            <v>730.77</v>
          </cell>
          <cell r="B144">
            <v>4</v>
          </cell>
          <cell r="D144">
            <v>40</v>
          </cell>
          <cell r="G144" t="str">
            <v>000000</v>
          </cell>
          <cell r="N144" t="str">
            <v>PANCHIT</v>
          </cell>
          <cell r="P144" t="str">
            <v>C0IRS10305098B101</v>
          </cell>
          <cell r="R144" t="str">
            <v xml:space="preserve"> - Civil Costs (OnSite)</v>
          </cell>
          <cell r="S144" t="str">
            <v xml:space="preserve"> - Civil Hours (OnSite)</v>
          </cell>
          <cell r="T144">
            <v>101</v>
          </cell>
          <cell r="U144" t="str">
            <v>Labor</v>
          </cell>
        </row>
        <row r="145">
          <cell r="A145">
            <v>1173.08</v>
          </cell>
          <cell r="B145">
            <v>4</v>
          </cell>
          <cell r="D145">
            <v>24</v>
          </cell>
          <cell r="G145" t="str">
            <v>000000</v>
          </cell>
          <cell r="N145" t="str">
            <v>LAURISTON</v>
          </cell>
          <cell r="P145" t="str">
            <v>C0IRS10305098B101</v>
          </cell>
          <cell r="R145" t="str">
            <v xml:space="preserve"> - Civil Costs (OnSite)</v>
          </cell>
          <cell r="S145" t="str">
            <v xml:space="preserve"> - Civil Hours (OnSite)</v>
          </cell>
          <cell r="T145">
            <v>101</v>
          </cell>
          <cell r="U145" t="str">
            <v>Labor</v>
          </cell>
        </row>
        <row r="146">
          <cell r="A146">
            <v>1103.0999999999999</v>
          </cell>
          <cell r="B146">
            <v>4</v>
          </cell>
          <cell r="D146">
            <v>32</v>
          </cell>
          <cell r="G146" t="str">
            <v>000000</v>
          </cell>
          <cell r="N146" t="str">
            <v>SCHAUERMANN</v>
          </cell>
          <cell r="P146" t="str">
            <v>C0IRS10305098B106</v>
          </cell>
          <cell r="R146" t="str">
            <v xml:space="preserve"> - Civil Costs (OnSite)</v>
          </cell>
          <cell r="S146" t="str">
            <v xml:space="preserve"> - Civil Hours (OnSite)</v>
          </cell>
          <cell r="T146">
            <v>106</v>
          </cell>
          <cell r="U146" t="str">
            <v>Labor</v>
          </cell>
        </row>
        <row r="147">
          <cell r="A147">
            <v>217.07</v>
          </cell>
          <cell r="B147">
            <v>4</v>
          </cell>
          <cell r="D147">
            <v>7</v>
          </cell>
          <cell r="G147" t="str">
            <v>000000</v>
          </cell>
          <cell r="N147" t="str">
            <v>MADDEN</v>
          </cell>
          <cell r="P147" t="str">
            <v>C0IRS10305098B106</v>
          </cell>
          <cell r="R147" t="str">
            <v xml:space="preserve"> - Civil Costs (OnSite)</v>
          </cell>
          <cell r="S147" t="str">
            <v xml:space="preserve"> - Civil Hours (OnSite)</v>
          </cell>
          <cell r="T147">
            <v>106</v>
          </cell>
          <cell r="U147" t="str">
            <v>Labor</v>
          </cell>
        </row>
        <row r="148">
          <cell r="A148">
            <v>666.15</v>
          </cell>
          <cell r="B148">
            <v>4</v>
          </cell>
          <cell r="D148">
            <v>32</v>
          </cell>
          <cell r="G148" t="str">
            <v>000000</v>
          </cell>
          <cell r="N148" t="str">
            <v>MULLER</v>
          </cell>
          <cell r="P148" t="str">
            <v>C0IRS10305098B106</v>
          </cell>
          <cell r="R148" t="str">
            <v xml:space="preserve"> - Civil Costs (OnSite)</v>
          </cell>
          <cell r="S148" t="str">
            <v xml:space="preserve"> - Civil Hours (OnSite)</v>
          </cell>
          <cell r="T148">
            <v>106</v>
          </cell>
          <cell r="U148" t="str">
            <v>Labor</v>
          </cell>
        </row>
        <row r="149">
          <cell r="A149">
            <v>923.08</v>
          </cell>
          <cell r="B149">
            <v>4</v>
          </cell>
          <cell r="D149">
            <v>44</v>
          </cell>
          <cell r="G149" t="str">
            <v>000000</v>
          </cell>
          <cell r="N149" t="str">
            <v>GAAL</v>
          </cell>
          <cell r="P149" t="str">
            <v>C0IRS10305098B106</v>
          </cell>
          <cell r="R149" t="str">
            <v xml:space="preserve"> - Civil Costs (OnSite)</v>
          </cell>
          <cell r="S149" t="str">
            <v xml:space="preserve"> - Civil Hours (OnSite)</v>
          </cell>
          <cell r="T149">
            <v>106</v>
          </cell>
          <cell r="U149" t="str">
            <v>Labor</v>
          </cell>
        </row>
        <row r="150">
          <cell r="A150">
            <v>3884.4</v>
          </cell>
          <cell r="B150">
            <v>4</v>
          </cell>
          <cell r="D150">
            <v>40</v>
          </cell>
          <cell r="G150" t="str">
            <v>90F061</v>
          </cell>
          <cell r="N150" t="str">
            <v>SILCOX</v>
          </cell>
          <cell r="P150" t="str">
            <v>C0IRS10305098B106</v>
          </cell>
          <cell r="R150" t="str">
            <v xml:space="preserve"> - Sub Costs (Onsite)</v>
          </cell>
          <cell r="S150" t="str">
            <v xml:space="preserve"> - Sub Hours (Onsite)</v>
          </cell>
          <cell r="T150">
            <v>106</v>
          </cell>
          <cell r="U150" t="str">
            <v>Labor</v>
          </cell>
        </row>
        <row r="151">
          <cell r="A151">
            <v>2127.89</v>
          </cell>
          <cell r="B151">
            <v>4</v>
          </cell>
          <cell r="D151">
            <v>34.5</v>
          </cell>
          <cell r="G151" t="str">
            <v>000000</v>
          </cell>
          <cell r="N151" t="str">
            <v>WILLIAMS</v>
          </cell>
          <cell r="P151" t="str">
            <v>C0IRS10305098B108</v>
          </cell>
          <cell r="R151" t="str">
            <v xml:space="preserve"> - Civil Costs (OnSite)</v>
          </cell>
          <cell r="S151" t="str">
            <v xml:space="preserve"> - Civil Hours (OnSite)</v>
          </cell>
          <cell r="T151">
            <v>108</v>
          </cell>
          <cell r="U151" t="str">
            <v>Labor</v>
          </cell>
        </row>
        <row r="152">
          <cell r="A152">
            <v>7425</v>
          </cell>
          <cell r="B152">
            <v>4</v>
          </cell>
          <cell r="D152">
            <v>45</v>
          </cell>
          <cell r="G152" t="str">
            <v>BW</v>
          </cell>
          <cell r="N152" t="str">
            <v>UPCHURCH</v>
          </cell>
          <cell r="P152" t="str">
            <v>C0IRS10305098B108</v>
          </cell>
          <cell r="R152" t="str">
            <v xml:space="preserve"> - Sub Costs (Onsite)</v>
          </cell>
          <cell r="S152" t="str">
            <v xml:space="preserve"> - Sub Hours (Onsite)</v>
          </cell>
          <cell r="T152">
            <v>108</v>
          </cell>
          <cell r="U152" t="str">
            <v>Labor</v>
          </cell>
        </row>
        <row r="153">
          <cell r="A153">
            <v>5185.92</v>
          </cell>
          <cell r="B153">
            <v>4</v>
          </cell>
          <cell r="D153">
            <v>37</v>
          </cell>
          <cell r="G153" t="str">
            <v>10F015</v>
          </cell>
          <cell r="N153" t="str">
            <v>MURPHY</v>
          </cell>
          <cell r="P153" t="str">
            <v>C0IRS10305098B108</v>
          </cell>
          <cell r="R153" t="str">
            <v xml:space="preserve"> - Sub Costs (Onsite)</v>
          </cell>
          <cell r="S153" t="str">
            <v xml:space="preserve"> - Sub Hours (Onsite)</v>
          </cell>
          <cell r="T153">
            <v>108</v>
          </cell>
          <cell r="U153" t="str">
            <v>Labor</v>
          </cell>
        </row>
        <row r="154">
          <cell r="A154">
            <v>6120</v>
          </cell>
          <cell r="B154">
            <v>4</v>
          </cell>
          <cell r="D154">
            <v>36</v>
          </cell>
          <cell r="G154" t="str">
            <v>90CM65</v>
          </cell>
          <cell r="N154" t="str">
            <v>SEGAL</v>
          </cell>
          <cell r="P154" t="str">
            <v>C0IRS10305098B108</v>
          </cell>
          <cell r="R154" t="str">
            <v xml:space="preserve"> - Sub Costs (Onsite)</v>
          </cell>
          <cell r="S154" t="str">
            <v xml:space="preserve"> - Sub Hours (Onsite)</v>
          </cell>
          <cell r="T154">
            <v>108</v>
          </cell>
          <cell r="U154" t="str">
            <v>Labor</v>
          </cell>
        </row>
        <row r="155">
          <cell r="A155">
            <v>1251.2</v>
          </cell>
          <cell r="B155">
            <v>4</v>
          </cell>
          <cell r="D155">
            <v>30</v>
          </cell>
          <cell r="G155" t="str">
            <v>000000</v>
          </cell>
          <cell r="N155" t="str">
            <v>NIEMAN</v>
          </cell>
          <cell r="P155" t="str">
            <v>C0IRS10305098B111</v>
          </cell>
          <cell r="R155" t="str">
            <v xml:space="preserve"> - Civil Costs (OnSite)</v>
          </cell>
          <cell r="S155" t="str">
            <v xml:space="preserve"> - Civil Hours (OnSite)</v>
          </cell>
          <cell r="T155">
            <v>111</v>
          </cell>
          <cell r="U155" t="str">
            <v>Labor</v>
          </cell>
        </row>
        <row r="156">
          <cell r="A156">
            <v>1734.62</v>
          </cell>
          <cell r="B156">
            <v>4</v>
          </cell>
          <cell r="D156">
            <v>44</v>
          </cell>
          <cell r="G156" t="str">
            <v>000000</v>
          </cell>
          <cell r="N156" t="str">
            <v>THRASHER</v>
          </cell>
          <cell r="P156" t="str">
            <v>C0IRS10305098B111</v>
          </cell>
          <cell r="R156" t="str">
            <v xml:space="preserve"> - Civil Costs (OnSite)</v>
          </cell>
          <cell r="S156" t="str">
            <v xml:space="preserve"> - Civil Hours (OnSite)</v>
          </cell>
          <cell r="T156">
            <v>111</v>
          </cell>
          <cell r="U156" t="str">
            <v>Labor</v>
          </cell>
        </row>
        <row r="157">
          <cell r="A157">
            <v>2019.23</v>
          </cell>
          <cell r="B157">
            <v>4</v>
          </cell>
          <cell r="D157">
            <v>40</v>
          </cell>
          <cell r="G157" t="str">
            <v>000000</v>
          </cell>
          <cell r="N157" t="str">
            <v>MARTIN</v>
          </cell>
          <cell r="P157" t="str">
            <v>C0IRS10305098B111</v>
          </cell>
          <cell r="R157" t="str">
            <v xml:space="preserve"> - Civil Costs (OnSite)</v>
          </cell>
          <cell r="S157" t="str">
            <v xml:space="preserve"> - Civil Hours (OnSite)</v>
          </cell>
          <cell r="T157">
            <v>111</v>
          </cell>
          <cell r="U157" t="str">
            <v>Labor</v>
          </cell>
        </row>
        <row r="158">
          <cell r="A158">
            <v>5956.8</v>
          </cell>
          <cell r="B158">
            <v>4</v>
          </cell>
          <cell r="D158">
            <v>42.5</v>
          </cell>
          <cell r="G158" t="str">
            <v>10F015</v>
          </cell>
          <cell r="N158" t="str">
            <v>GASKINS</v>
          </cell>
          <cell r="P158" t="str">
            <v>C0IRS10305098B111</v>
          </cell>
          <cell r="R158" t="str">
            <v xml:space="preserve"> - Sub Costs (Onsite)</v>
          </cell>
          <cell r="S158" t="str">
            <v xml:space="preserve"> - Sub Hours (Onsite)</v>
          </cell>
          <cell r="T158">
            <v>111</v>
          </cell>
          <cell r="U158" t="str">
            <v>Labor</v>
          </cell>
        </row>
        <row r="159">
          <cell r="A159">
            <v>383.2</v>
          </cell>
          <cell r="B159">
            <v>4</v>
          </cell>
          <cell r="D159">
            <v>4</v>
          </cell>
          <cell r="G159" t="str">
            <v>000000</v>
          </cell>
          <cell r="N159" t="str">
            <v>BUIE</v>
          </cell>
          <cell r="P159" t="str">
            <v>C0IRS10305098B121</v>
          </cell>
          <cell r="R159" t="str">
            <v xml:space="preserve"> - Civil Costs (OnSite)</v>
          </cell>
          <cell r="S159" t="str">
            <v xml:space="preserve"> - Civil Hours (OnSite)</v>
          </cell>
          <cell r="T159">
            <v>121</v>
          </cell>
          <cell r="U159" t="str">
            <v>Labor</v>
          </cell>
        </row>
        <row r="160">
          <cell r="A160">
            <v>2036.79</v>
          </cell>
          <cell r="B160">
            <v>4</v>
          </cell>
          <cell r="D160">
            <v>37</v>
          </cell>
          <cell r="G160" t="str">
            <v>000000</v>
          </cell>
          <cell r="N160" t="str">
            <v>BROWN</v>
          </cell>
          <cell r="P160" t="str">
            <v>C0IRS10305098B121</v>
          </cell>
          <cell r="R160" t="str">
            <v xml:space="preserve"> - Civil Costs (OnSite)</v>
          </cell>
          <cell r="S160" t="str">
            <v xml:space="preserve"> - Civil Hours (OnSite)</v>
          </cell>
          <cell r="T160">
            <v>121</v>
          </cell>
          <cell r="U160" t="str">
            <v>Labor</v>
          </cell>
        </row>
        <row r="161">
          <cell r="A161">
            <v>3236.54</v>
          </cell>
          <cell r="B161">
            <v>4</v>
          </cell>
          <cell r="D161">
            <v>45</v>
          </cell>
          <cell r="G161" t="str">
            <v>000000</v>
          </cell>
          <cell r="N161" t="str">
            <v>WRIGHT</v>
          </cell>
          <cell r="P161" t="str">
            <v>C0IRS10305098B121</v>
          </cell>
          <cell r="R161" t="str">
            <v xml:space="preserve"> - Civil Costs (OnSite)</v>
          </cell>
          <cell r="S161" t="str">
            <v xml:space="preserve"> - Civil Hours (OnSite)</v>
          </cell>
          <cell r="T161">
            <v>121</v>
          </cell>
          <cell r="U161" t="str">
            <v>Labor</v>
          </cell>
        </row>
        <row r="162">
          <cell r="A162">
            <v>592.30999999999995</v>
          </cell>
          <cell r="B162">
            <v>4</v>
          </cell>
          <cell r="D162">
            <v>11</v>
          </cell>
          <cell r="G162" t="str">
            <v>000000</v>
          </cell>
          <cell r="N162" t="str">
            <v>PIRZADA</v>
          </cell>
          <cell r="P162" t="str">
            <v>C0IRS10305098B121</v>
          </cell>
          <cell r="R162" t="str">
            <v xml:space="preserve"> - Civil Costs (OnSite)</v>
          </cell>
          <cell r="S162" t="str">
            <v xml:space="preserve"> - Civil Hours (OnSite)</v>
          </cell>
          <cell r="T162">
            <v>121</v>
          </cell>
          <cell r="U162" t="str">
            <v>Labor</v>
          </cell>
        </row>
        <row r="163">
          <cell r="A163">
            <v>575.58000000000004</v>
          </cell>
          <cell r="B163">
            <v>4</v>
          </cell>
          <cell r="D163">
            <v>3</v>
          </cell>
          <cell r="G163" t="str">
            <v>90CM83</v>
          </cell>
          <cell r="N163" t="str">
            <v>GOODHART</v>
          </cell>
          <cell r="P163" t="str">
            <v>C0IRS10305098B121</v>
          </cell>
          <cell r="R163" t="str">
            <v xml:space="preserve"> - Sub Costs (Onsite)</v>
          </cell>
          <cell r="S163" t="str">
            <v xml:space="preserve"> - Sub Hours (Onsite)</v>
          </cell>
          <cell r="T163">
            <v>121</v>
          </cell>
          <cell r="U163" t="str">
            <v>Labor</v>
          </cell>
        </row>
        <row r="164">
          <cell r="A164">
            <v>5920</v>
          </cell>
          <cell r="B164">
            <v>4</v>
          </cell>
          <cell r="D164">
            <v>32</v>
          </cell>
          <cell r="G164" t="str">
            <v>10C008</v>
          </cell>
          <cell r="N164" t="str">
            <v>LUPO</v>
          </cell>
          <cell r="P164" t="str">
            <v>C0IRS10305098B121</v>
          </cell>
          <cell r="R164" t="str">
            <v xml:space="preserve"> - Sub Costs (Onsite)</v>
          </cell>
          <cell r="S164" t="str">
            <v xml:space="preserve"> - Sub Hours (Onsite)</v>
          </cell>
          <cell r="T164">
            <v>121</v>
          </cell>
          <cell r="U164" t="str">
            <v>Labor</v>
          </cell>
        </row>
        <row r="165">
          <cell r="A165">
            <v>5180</v>
          </cell>
          <cell r="B165">
            <v>4</v>
          </cell>
          <cell r="D165">
            <v>28</v>
          </cell>
          <cell r="G165" t="str">
            <v>10C008</v>
          </cell>
          <cell r="N165" t="str">
            <v>CARRINGTON</v>
          </cell>
          <cell r="P165" t="str">
            <v>C0IRS10305098B121</v>
          </cell>
          <cell r="R165" t="str">
            <v xml:space="preserve"> - Sub Costs (Onsite)</v>
          </cell>
          <cell r="S165" t="str">
            <v xml:space="preserve"> - Sub Hours (Onsite)</v>
          </cell>
          <cell r="T165">
            <v>121</v>
          </cell>
          <cell r="U165" t="str">
            <v>Labor</v>
          </cell>
        </row>
        <row r="166">
          <cell r="A166">
            <v>3371.4199999999996</v>
          </cell>
          <cell r="B166">
            <v>4</v>
          </cell>
          <cell r="D166">
            <v>26</v>
          </cell>
          <cell r="G166" t="str">
            <v>20F020</v>
          </cell>
          <cell r="N166" t="str">
            <v>NESBIT</v>
          </cell>
          <cell r="P166" t="str">
            <v>C0IRS10305098B121</v>
          </cell>
          <cell r="R166" t="str">
            <v xml:space="preserve"> - Sub Costs (Onsite)</v>
          </cell>
          <cell r="S166" t="str">
            <v xml:space="preserve"> - Sub Hours (Onsite)</v>
          </cell>
          <cell r="T166">
            <v>121</v>
          </cell>
          <cell r="U166" t="str">
            <v>Labor</v>
          </cell>
        </row>
        <row r="167">
          <cell r="A167">
            <v>8584.4000000000015</v>
          </cell>
          <cell r="B167">
            <v>4</v>
          </cell>
          <cell r="D167">
            <v>40</v>
          </cell>
          <cell r="G167" t="str">
            <v>90CM61</v>
          </cell>
          <cell r="N167" t="str">
            <v>DAVIS</v>
          </cell>
          <cell r="P167" t="str">
            <v>C0IRS10305098B121</v>
          </cell>
          <cell r="R167" t="str">
            <v xml:space="preserve"> - Sub Costs (Onsite)</v>
          </cell>
          <cell r="S167" t="str">
            <v xml:space="preserve"> - Sub Hours (Onsite)</v>
          </cell>
          <cell r="T167">
            <v>121</v>
          </cell>
          <cell r="U167" t="str">
            <v>Labor</v>
          </cell>
        </row>
        <row r="168">
          <cell r="A168">
            <v>2074.81</v>
          </cell>
          <cell r="B168">
            <v>4</v>
          </cell>
          <cell r="D168">
            <v>40</v>
          </cell>
          <cell r="G168" t="str">
            <v>000000</v>
          </cell>
          <cell r="N168" t="str">
            <v>WEINSTEIN</v>
          </cell>
          <cell r="P168" t="str">
            <v>C0IRS10305098B122</v>
          </cell>
          <cell r="R168" t="str">
            <v xml:space="preserve"> - Civil Costs (OnSite)</v>
          </cell>
          <cell r="S168" t="str">
            <v xml:space="preserve"> - Civil Hours (OnSite)</v>
          </cell>
          <cell r="T168">
            <v>122</v>
          </cell>
          <cell r="U168" t="str">
            <v>Labor</v>
          </cell>
        </row>
        <row r="169">
          <cell r="A169">
            <v>165.14</v>
          </cell>
          <cell r="B169">
            <v>4</v>
          </cell>
          <cell r="D169">
            <v>3</v>
          </cell>
          <cell r="G169" t="str">
            <v>000000</v>
          </cell>
          <cell r="N169" t="str">
            <v>BROWN</v>
          </cell>
          <cell r="P169" t="str">
            <v>C0IRS10305098B122</v>
          </cell>
          <cell r="R169" t="str">
            <v xml:space="preserve"> - Civil Costs (OnSite)</v>
          </cell>
          <cell r="S169" t="str">
            <v xml:space="preserve"> - Civil Hours (OnSite)</v>
          </cell>
          <cell r="T169">
            <v>122</v>
          </cell>
          <cell r="U169" t="str">
            <v>Labor</v>
          </cell>
        </row>
        <row r="170">
          <cell r="A170">
            <v>1863.91</v>
          </cell>
          <cell r="B170">
            <v>4</v>
          </cell>
          <cell r="D170">
            <v>48</v>
          </cell>
          <cell r="G170" t="str">
            <v>000000</v>
          </cell>
          <cell r="N170" t="str">
            <v>SOFINOWSKI</v>
          </cell>
          <cell r="P170" t="str">
            <v>C0IRS10305098B131</v>
          </cell>
          <cell r="R170" t="str">
            <v xml:space="preserve"> - Civil Costs (OnSite)</v>
          </cell>
          <cell r="S170" t="str">
            <v xml:space="preserve"> - Civil Hours (OnSite)</v>
          </cell>
          <cell r="T170">
            <v>131</v>
          </cell>
          <cell r="U170" t="str">
            <v>Labor</v>
          </cell>
        </row>
        <row r="171">
          <cell r="A171">
            <v>1561.54</v>
          </cell>
          <cell r="B171">
            <v>4</v>
          </cell>
          <cell r="D171">
            <v>29</v>
          </cell>
          <cell r="G171" t="str">
            <v>000000</v>
          </cell>
          <cell r="N171" t="str">
            <v>PIRZADA</v>
          </cell>
          <cell r="P171" t="str">
            <v>C0IRS10305098B131</v>
          </cell>
          <cell r="R171" t="str">
            <v xml:space="preserve"> - Civil Costs (OnSite)</v>
          </cell>
          <cell r="S171" t="str">
            <v xml:space="preserve"> - Civil Hours (OnSite)</v>
          </cell>
          <cell r="T171">
            <v>131</v>
          </cell>
          <cell r="U171" t="str">
            <v>Labor</v>
          </cell>
        </row>
        <row r="172">
          <cell r="A172">
            <v>8058.1200000000008</v>
          </cell>
          <cell r="B172">
            <v>4</v>
          </cell>
          <cell r="D172">
            <v>42</v>
          </cell>
          <cell r="G172" t="str">
            <v>90CM83</v>
          </cell>
          <cell r="N172" t="str">
            <v>GOODHART</v>
          </cell>
          <cell r="P172" t="str">
            <v>C0IRS10305098B131</v>
          </cell>
          <cell r="R172" t="str">
            <v xml:space="preserve"> - Sub Costs (Onsite)</v>
          </cell>
          <cell r="S172" t="str">
            <v xml:space="preserve"> - Sub Hours (Onsite)</v>
          </cell>
          <cell r="T172">
            <v>131</v>
          </cell>
          <cell r="U172" t="str">
            <v>Labor</v>
          </cell>
        </row>
        <row r="173">
          <cell r="A173">
            <v>5257.35</v>
          </cell>
          <cell r="B173">
            <v>4</v>
          </cell>
          <cell r="D173">
            <v>45</v>
          </cell>
          <cell r="G173" t="str">
            <v>20F014</v>
          </cell>
          <cell r="N173" t="str">
            <v>SEISS</v>
          </cell>
          <cell r="P173" t="str">
            <v>C0IRS10305098B131</v>
          </cell>
          <cell r="R173" t="str">
            <v xml:space="preserve"> - Sub Costs (Onsite)</v>
          </cell>
          <cell r="S173" t="str">
            <v xml:space="preserve"> - Sub Hours (Onsite)</v>
          </cell>
          <cell r="T173">
            <v>131</v>
          </cell>
          <cell r="U173" t="str">
            <v>Labor</v>
          </cell>
        </row>
        <row r="174">
          <cell r="A174">
            <v>6795.9000000000005</v>
          </cell>
          <cell r="B174">
            <v>4</v>
          </cell>
          <cell r="D174">
            <v>45</v>
          </cell>
          <cell r="G174" t="str">
            <v>90F060</v>
          </cell>
          <cell r="N174" t="str">
            <v>AYALA-BUSH</v>
          </cell>
          <cell r="P174" t="str">
            <v>C0IRS10305098B131</v>
          </cell>
          <cell r="R174" t="str">
            <v xml:space="preserve"> - Sub Costs (Onsite)</v>
          </cell>
          <cell r="S174" t="str">
            <v xml:space="preserve"> - Sub Hours (Onsite)</v>
          </cell>
          <cell r="T174">
            <v>131</v>
          </cell>
          <cell r="U174" t="str">
            <v>Labor</v>
          </cell>
        </row>
        <row r="175">
          <cell r="A175">
            <v>5498.92</v>
          </cell>
          <cell r="B175">
            <v>4</v>
          </cell>
          <cell r="D175">
            <v>41</v>
          </cell>
          <cell r="G175" t="str">
            <v>90F063</v>
          </cell>
          <cell r="N175" t="str">
            <v>FREDERICKS</v>
          </cell>
          <cell r="P175" t="str">
            <v>C0IRS10305098B131</v>
          </cell>
          <cell r="R175" t="str">
            <v xml:space="preserve"> - Sub Costs (Onsite)</v>
          </cell>
          <cell r="S175" t="str">
            <v xml:space="preserve"> - Sub Hours (Onsite)</v>
          </cell>
          <cell r="T175">
            <v>131</v>
          </cell>
          <cell r="U175" t="str">
            <v>Labor</v>
          </cell>
        </row>
        <row r="176">
          <cell r="A176">
            <v>5625</v>
          </cell>
          <cell r="B176">
            <v>4</v>
          </cell>
          <cell r="D176">
            <v>45</v>
          </cell>
          <cell r="G176" t="str">
            <v>90F042</v>
          </cell>
          <cell r="N176" t="str">
            <v>MINISCI</v>
          </cell>
          <cell r="P176" t="str">
            <v>C0IRS10305098B131</v>
          </cell>
          <cell r="R176" t="str">
            <v xml:space="preserve"> - Sub Costs (Onsite)</v>
          </cell>
          <cell r="S176" t="str">
            <v xml:space="preserve"> - Sub Hours (Onsite)</v>
          </cell>
          <cell r="T176">
            <v>131</v>
          </cell>
          <cell r="U176" t="str">
            <v>Labor</v>
          </cell>
        </row>
        <row r="177">
          <cell r="A177">
            <v>6975</v>
          </cell>
          <cell r="B177">
            <v>4</v>
          </cell>
          <cell r="D177">
            <v>45</v>
          </cell>
          <cell r="G177" t="str">
            <v>90F041</v>
          </cell>
          <cell r="N177" t="str">
            <v>MUIR</v>
          </cell>
          <cell r="P177" t="str">
            <v>C0IRS10305098B131</v>
          </cell>
          <cell r="R177" t="str">
            <v xml:space="preserve"> - Sub Costs (Onsite)</v>
          </cell>
          <cell r="S177" t="str">
            <v xml:space="preserve"> - Sub Hours (Onsite)</v>
          </cell>
          <cell r="T177">
            <v>131</v>
          </cell>
          <cell r="U177" t="str">
            <v>Labor</v>
          </cell>
        </row>
        <row r="178">
          <cell r="A178">
            <v>5625</v>
          </cell>
          <cell r="B178">
            <v>4</v>
          </cell>
          <cell r="D178">
            <v>45</v>
          </cell>
          <cell r="G178" t="str">
            <v>90F042</v>
          </cell>
          <cell r="N178" t="str">
            <v>BARD</v>
          </cell>
          <cell r="P178" t="str">
            <v>C0IRS10305098B131</v>
          </cell>
          <cell r="R178" t="str">
            <v xml:space="preserve"> - Sub Costs (Onsite)</v>
          </cell>
          <cell r="S178" t="str">
            <v xml:space="preserve"> - Sub Hours (Onsite)</v>
          </cell>
          <cell r="T178">
            <v>131</v>
          </cell>
          <cell r="U178" t="str">
            <v>Labor</v>
          </cell>
        </row>
        <row r="179">
          <cell r="A179">
            <v>5625</v>
          </cell>
          <cell r="B179">
            <v>4</v>
          </cell>
          <cell r="D179">
            <v>45</v>
          </cell>
          <cell r="G179" t="str">
            <v>90F042</v>
          </cell>
          <cell r="N179" t="str">
            <v>SCHAUB</v>
          </cell>
          <cell r="P179" t="str">
            <v>C0IRS10305098B131</v>
          </cell>
          <cell r="R179" t="str">
            <v xml:space="preserve"> - Sub Costs (Onsite)</v>
          </cell>
          <cell r="S179" t="str">
            <v xml:space="preserve"> - Sub Hours (Onsite)</v>
          </cell>
          <cell r="T179">
            <v>131</v>
          </cell>
          <cell r="U179" t="str">
            <v>Labor</v>
          </cell>
        </row>
        <row r="180">
          <cell r="A180">
            <v>5625</v>
          </cell>
          <cell r="B180">
            <v>4</v>
          </cell>
          <cell r="D180">
            <v>45</v>
          </cell>
          <cell r="G180" t="str">
            <v>90F042</v>
          </cell>
          <cell r="N180" t="str">
            <v>EMIRBAYER</v>
          </cell>
          <cell r="P180" t="str">
            <v>C0IRS10305098B131</v>
          </cell>
          <cell r="R180" t="str">
            <v xml:space="preserve"> - Sub Costs (Onsite)</v>
          </cell>
          <cell r="S180" t="str">
            <v xml:space="preserve"> - Sub Hours (Onsite)</v>
          </cell>
          <cell r="T180">
            <v>131</v>
          </cell>
          <cell r="U180" t="str">
            <v>Labor</v>
          </cell>
        </row>
        <row r="181">
          <cell r="A181">
            <v>2955.78</v>
          </cell>
          <cell r="B181">
            <v>4</v>
          </cell>
          <cell r="D181">
            <v>40</v>
          </cell>
          <cell r="G181" t="str">
            <v>000000</v>
          </cell>
          <cell r="N181" t="str">
            <v>MCCAA</v>
          </cell>
          <cell r="P181" t="str">
            <v>C0IRS10305098B141</v>
          </cell>
          <cell r="R181" t="str">
            <v xml:space="preserve"> - Civil Costs (OnSite)</v>
          </cell>
          <cell r="S181" t="str">
            <v xml:space="preserve"> - Civil Hours (OnSite)</v>
          </cell>
          <cell r="T181">
            <v>141</v>
          </cell>
          <cell r="U181" t="str">
            <v>Labor</v>
          </cell>
        </row>
        <row r="182">
          <cell r="A182">
            <v>5218.5</v>
          </cell>
          <cell r="B182">
            <v>4</v>
          </cell>
          <cell r="D182">
            <v>24.5</v>
          </cell>
          <cell r="G182" t="str">
            <v>BX</v>
          </cell>
          <cell r="N182" t="str">
            <v>ST JEAN</v>
          </cell>
          <cell r="P182" t="str">
            <v>C0IRS10305098B161</v>
          </cell>
          <cell r="R182" t="str">
            <v xml:space="preserve"> - Sub Costs (Onsite)</v>
          </cell>
          <cell r="S182" t="str">
            <v xml:space="preserve"> - Sub Hours (Onsite)</v>
          </cell>
          <cell r="T182">
            <v>161</v>
          </cell>
          <cell r="U182" t="str">
            <v>Labor</v>
          </cell>
        </row>
        <row r="183">
          <cell r="A183">
            <v>7957.35</v>
          </cell>
          <cell r="B183">
            <v>4</v>
          </cell>
          <cell r="D183">
            <v>45</v>
          </cell>
          <cell r="G183" t="str">
            <v>90CM84</v>
          </cell>
          <cell r="N183" t="str">
            <v>RACHALS</v>
          </cell>
          <cell r="P183" t="str">
            <v>C0IRS10305098B161</v>
          </cell>
          <cell r="R183" t="str">
            <v xml:space="preserve"> - Sub Costs (Onsite)</v>
          </cell>
          <cell r="S183" t="str">
            <v xml:space="preserve"> - Sub Hours (Onsite)</v>
          </cell>
          <cell r="T183">
            <v>161</v>
          </cell>
          <cell r="U183" t="str">
            <v>Labor</v>
          </cell>
        </row>
        <row r="184">
          <cell r="A184">
            <v>5746.5599999999995</v>
          </cell>
          <cell r="B184">
            <v>4</v>
          </cell>
          <cell r="D184">
            <v>41</v>
          </cell>
          <cell r="G184" t="str">
            <v>10F015</v>
          </cell>
          <cell r="N184" t="str">
            <v>MEADE</v>
          </cell>
          <cell r="P184" t="str">
            <v>C0IRS10305098B161</v>
          </cell>
          <cell r="R184" t="str">
            <v xml:space="preserve"> - Sub Costs (Onsite)</v>
          </cell>
          <cell r="S184" t="str">
            <v xml:space="preserve"> - Sub Hours (Onsite)</v>
          </cell>
          <cell r="T184">
            <v>161</v>
          </cell>
          <cell r="U184" t="str">
            <v>Labor</v>
          </cell>
        </row>
        <row r="185">
          <cell r="A185">
            <v>707.32</v>
          </cell>
          <cell r="B185">
            <v>5</v>
          </cell>
          <cell r="D185">
            <v>16</v>
          </cell>
          <cell r="G185" t="str">
            <v>000000</v>
          </cell>
          <cell r="N185" t="str">
            <v>PATEL</v>
          </cell>
          <cell r="P185" t="str">
            <v>C0IRS10305098B101</v>
          </cell>
          <cell r="R185" t="str">
            <v xml:space="preserve"> - Civil Costs (OnSite)</v>
          </cell>
          <cell r="S185" t="str">
            <v xml:space="preserve"> - Civil Hours (OnSite)</v>
          </cell>
          <cell r="T185">
            <v>101</v>
          </cell>
          <cell r="U185" t="str">
            <v>Labor</v>
          </cell>
        </row>
        <row r="186">
          <cell r="A186">
            <v>704.09</v>
          </cell>
          <cell r="B186">
            <v>5</v>
          </cell>
          <cell r="D186">
            <v>17</v>
          </cell>
          <cell r="G186" t="str">
            <v>000000</v>
          </cell>
          <cell r="N186" t="str">
            <v>MILNE</v>
          </cell>
          <cell r="P186" t="str">
            <v>C0IRS10305098B101</v>
          </cell>
          <cell r="R186" t="str">
            <v xml:space="preserve"> - Civil Costs (OnSite)</v>
          </cell>
          <cell r="S186" t="str">
            <v xml:space="preserve"> - Civil Hours (OnSite)</v>
          </cell>
          <cell r="T186">
            <v>101</v>
          </cell>
          <cell r="U186" t="str">
            <v>Labor</v>
          </cell>
        </row>
        <row r="187">
          <cell r="A187">
            <v>396.16</v>
          </cell>
          <cell r="B187">
            <v>5</v>
          </cell>
          <cell r="D187">
            <v>16</v>
          </cell>
          <cell r="G187" t="str">
            <v>000000</v>
          </cell>
          <cell r="N187" t="str">
            <v>GIBBS</v>
          </cell>
          <cell r="P187" t="str">
            <v>C0IRS10305098B101</v>
          </cell>
          <cell r="R187" t="str">
            <v xml:space="preserve"> - Civil Costs (OnSite)</v>
          </cell>
          <cell r="S187" t="str">
            <v xml:space="preserve"> - Civil Hours (OnSite)</v>
          </cell>
          <cell r="T187">
            <v>101</v>
          </cell>
          <cell r="U187" t="str">
            <v>Labor</v>
          </cell>
        </row>
        <row r="188">
          <cell r="A188">
            <v>292.31</v>
          </cell>
          <cell r="B188">
            <v>5</v>
          </cell>
          <cell r="D188">
            <v>16</v>
          </cell>
          <cell r="G188" t="str">
            <v>000000</v>
          </cell>
          <cell r="N188" t="str">
            <v>PANCHIT</v>
          </cell>
          <cell r="P188" t="str">
            <v>C0IRS10305098B101</v>
          </cell>
          <cell r="R188" t="str">
            <v xml:space="preserve"> - Civil Costs (OnSite)</v>
          </cell>
          <cell r="S188" t="str">
            <v xml:space="preserve"> - Civil Hours (OnSite)</v>
          </cell>
          <cell r="T188">
            <v>101</v>
          </cell>
          <cell r="U188" t="str">
            <v>Labor</v>
          </cell>
        </row>
        <row r="189">
          <cell r="A189">
            <v>703.84</v>
          </cell>
          <cell r="B189">
            <v>5</v>
          </cell>
          <cell r="D189">
            <v>40</v>
          </cell>
          <cell r="G189" t="str">
            <v>000000</v>
          </cell>
          <cell r="N189" t="str">
            <v>LAURISTON</v>
          </cell>
          <cell r="P189" t="str">
            <v>C0IRS10305098B101</v>
          </cell>
          <cell r="R189" t="str">
            <v xml:space="preserve"> - Civil Costs (OnSite)</v>
          </cell>
          <cell r="S189" t="str">
            <v xml:space="preserve"> - Civil Hours (OnSite)</v>
          </cell>
          <cell r="T189">
            <v>101</v>
          </cell>
          <cell r="U189" t="str">
            <v>Labor</v>
          </cell>
        </row>
        <row r="190">
          <cell r="A190">
            <v>827.33</v>
          </cell>
          <cell r="B190">
            <v>5</v>
          </cell>
          <cell r="D190">
            <v>24</v>
          </cell>
          <cell r="G190" t="str">
            <v>000000</v>
          </cell>
          <cell r="N190" t="str">
            <v>SCHAUERMANN</v>
          </cell>
          <cell r="P190" t="str">
            <v>C0IRS10305098B106</v>
          </cell>
          <cell r="R190" t="str">
            <v xml:space="preserve"> - Civil Costs (OnSite)</v>
          </cell>
          <cell r="S190" t="str">
            <v xml:space="preserve"> - Civil Hours (OnSite)</v>
          </cell>
          <cell r="T190">
            <v>106</v>
          </cell>
          <cell r="U190" t="str">
            <v>Labor</v>
          </cell>
        </row>
        <row r="191">
          <cell r="A191">
            <v>333.07</v>
          </cell>
          <cell r="B191">
            <v>5</v>
          </cell>
          <cell r="D191">
            <v>16</v>
          </cell>
          <cell r="G191" t="str">
            <v>000000</v>
          </cell>
          <cell r="N191" t="str">
            <v>MULLER</v>
          </cell>
          <cell r="P191" t="str">
            <v>C0IRS10305098B106</v>
          </cell>
          <cell r="R191" t="str">
            <v xml:space="preserve"> - Civil Costs (OnSite)</v>
          </cell>
          <cell r="S191" t="str">
            <v xml:space="preserve"> - Civil Hours (OnSite)</v>
          </cell>
          <cell r="T191">
            <v>106</v>
          </cell>
          <cell r="U191" t="str">
            <v>Labor</v>
          </cell>
        </row>
        <row r="192">
          <cell r="A192">
            <v>202.64</v>
          </cell>
          <cell r="B192">
            <v>5</v>
          </cell>
          <cell r="D192">
            <v>9</v>
          </cell>
          <cell r="G192" t="str">
            <v>000000</v>
          </cell>
          <cell r="N192" t="str">
            <v>GAAL</v>
          </cell>
          <cell r="P192" t="str">
            <v>C0IRS10305098B106</v>
          </cell>
          <cell r="R192" t="str">
            <v xml:space="preserve"> - Civil Costs (OnSite)</v>
          </cell>
          <cell r="S192" t="str">
            <v xml:space="preserve"> - Civil Hours (OnSite)</v>
          </cell>
          <cell r="T192">
            <v>106</v>
          </cell>
          <cell r="U192" t="str">
            <v>Labor</v>
          </cell>
        </row>
        <row r="193">
          <cell r="A193">
            <v>776.88</v>
          </cell>
          <cell r="B193">
            <v>5</v>
          </cell>
          <cell r="D193">
            <v>8</v>
          </cell>
          <cell r="G193" t="str">
            <v>90F061</v>
          </cell>
          <cell r="N193" t="str">
            <v>SILCOX</v>
          </cell>
          <cell r="P193" t="str">
            <v>C0IRS10305098B106</v>
          </cell>
          <cell r="R193" t="str">
            <v xml:space="preserve"> - Sub Costs (Onsite)</v>
          </cell>
          <cell r="S193" t="str">
            <v xml:space="preserve"> - Sub Hours (Onsite)</v>
          </cell>
          <cell r="T193">
            <v>106</v>
          </cell>
          <cell r="U193" t="str">
            <v>Labor</v>
          </cell>
        </row>
        <row r="194">
          <cell r="A194">
            <v>3300</v>
          </cell>
          <cell r="B194">
            <v>5</v>
          </cell>
          <cell r="D194">
            <v>20</v>
          </cell>
          <cell r="G194" t="str">
            <v>BW</v>
          </cell>
          <cell r="N194" t="str">
            <v>UPCHURCH</v>
          </cell>
          <cell r="P194" t="str">
            <v>C0IRS10305098B108</v>
          </cell>
          <cell r="R194" t="str">
            <v xml:space="preserve"> - Sub Costs (Onsite)</v>
          </cell>
          <cell r="S194" t="str">
            <v xml:space="preserve"> - Sub Hours (Onsite)</v>
          </cell>
          <cell r="T194">
            <v>108</v>
          </cell>
          <cell r="U194" t="str">
            <v>Labor</v>
          </cell>
        </row>
        <row r="195">
          <cell r="A195">
            <v>2242.56</v>
          </cell>
          <cell r="B195">
            <v>5</v>
          </cell>
          <cell r="D195">
            <v>16</v>
          </cell>
          <cell r="G195" t="str">
            <v>10F015</v>
          </cell>
          <cell r="N195" t="str">
            <v>MURPHY</v>
          </cell>
          <cell r="P195" t="str">
            <v>C0IRS10305098B108</v>
          </cell>
          <cell r="R195" t="str">
            <v xml:space="preserve"> - Sub Costs (Onsite)</v>
          </cell>
          <cell r="S195" t="str">
            <v xml:space="preserve"> - Sub Hours (Onsite)</v>
          </cell>
          <cell r="T195">
            <v>108</v>
          </cell>
          <cell r="U195" t="str">
            <v>Labor</v>
          </cell>
        </row>
        <row r="196">
          <cell r="A196">
            <v>1057.7</v>
          </cell>
          <cell r="B196">
            <v>5</v>
          </cell>
          <cell r="D196">
            <v>25</v>
          </cell>
          <cell r="G196" t="str">
            <v>000000</v>
          </cell>
          <cell r="N196" t="str">
            <v>THRASHER</v>
          </cell>
          <cell r="P196" t="str">
            <v>C0IRS10305098B111</v>
          </cell>
          <cell r="R196" t="str">
            <v xml:space="preserve"> - Civil Costs (OnSite)</v>
          </cell>
          <cell r="S196" t="str">
            <v xml:space="preserve"> - Civil Hours (OnSite)</v>
          </cell>
          <cell r="T196">
            <v>111</v>
          </cell>
          <cell r="U196" t="str">
            <v>Labor</v>
          </cell>
        </row>
        <row r="197">
          <cell r="A197">
            <v>1211.53</v>
          </cell>
          <cell r="B197">
            <v>5</v>
          </cell>
          <cell r="D197">
            <v>24</v>
          </cell>
          <cell r="G197" t="str">
            <v>000000</v>
          </cell>
          <cell r="N197" t="str">
            <v>MARTIN</v>
          </cell>
          <cell r="P197" t="str">
            <v>C0IRS10305098B111</v>
          </cell>
          <cell r="R197" t="str">
            <v xml:space="preserve"> - Civil Costs (OnSite)</v>
          </cell>
          <cell r="S197" t="str">
            <v xml:space="preserve"> - Civil Hours (OnSite)</v>
          </cell>
          <cell r="T197">
            <v>111</v>
          </cell>
          <cell r="U197" t="str">
            <v>Labor</v>
          </cell>
        </row>
        <row r="198">
          <cell r="A198">
            <v>3363.84</v>
          </cell>
          <cell r="B198">
            <v>5</v>
          </cell>
          <cell r="D198">
            <v>24</v>
          </cell>
          <cell r="G198" t="str">
            <v>10F015</v>
          </cell>
          <cell r="N198" t="str">
            <v>GASKINS</v>
          </cell>
          <cell r="P198" t="str">
            <v>C0IRS10305098B111</v>
          </cell>
          <cell r="R198" t="str">
            <v xml:space="preserve"> - Sub Costs (Onsite)</v>
          </cell>
          <cell r="S198" t="str">
            <v xml:space="preserve"> - Sub Hours (Onsite)</v>
          </cell>
          <cell r="T198">
            <v>111</v>
          </cell>
          <cell r="U198" t="str">
            <v>Labor</v>
          </cell>
        </row>
        <row r="199">
          <cell r="A199">
            <v>2166.61</v>
          </cell>
          <cell r="B199">
            <v>5</v>
          </cell>
          <cell r="D199">
            <v>36</v>
          </cell>
          <cell r="G199" t="str">
            <v>000000</v>
          </cell>
          <cell r="N199" t="str">
            <v>WRIGHT</v>
          </cell>
          <cell r="P199" t="str">
            <v>C0IRS10305098B121</v>
          </cell>
          <cell r="R199" t="str">
            <v xml:space="preserve"> - Civil Costs (OnSite)</v>
          </cell>
          <cell r="S199" t="str">
            <v xml:space="preserve"> - Civil Hours (OnSite)</v>
          </cell>
          <cell r="T199">
            <v>121</v>
          </cell>
          <cell r="U199" t="str">
            <v>Labor</v>
          </cell>
        </row>
        <row r="200">
          <cell r="A200">
            <v>215.39</v>
          </cell>
          <cell r="B200">
            <v>5</v>
          </cell>
          <cell r="D200">
            <v>4</v>
          </cell>
          <cell r="G200" t="str">
            <v>000000</v>
          </cell>
          <cell r="N200" t="str">
            <v>PIRZADA</v>
          </cell>
          <cell r="P200" t="str">
            <v>C0IRS10305098B121</v>
          </cell>
          <cell r="R200" t="str">
            <v xml:space="preserve"> - Civil Costs (OnSite)</v>
          </cell>
          <cell r="S200" t="str">
            <v xml:space="preserve"> - Civil Hours (OnSite)</v>
          </cell>
          <cell r="T200">
            <v>121</v>
          </cell>
          <cell r="U200" t="str">
            <v>Labor</v>
          </cell>
        </row>
        <row r="201">
          <cell r="A201">
            <v>778.02</v>
          </cell>
          <cell r="B201">
            <v>5</v>
          </cell>
          <cell r="D201">
            <v>6</v>
          </cell>
          <cell r="G201" t="str">
            <v>20F020</v>
          </cell>
          <cell r="N201" t="str">
            <v>NESBIT</v>
          </cell>
          <cell r="P201" t="str">
            <v>C0IRS10305098B121</v>
          </cell>
          <cell r="R201" t="str">
            <v xml:space="preserve"> - Sub Costs (Onsite)</v>
          </cell>
          <cell r="S201" t="str">
            <v xml:space="preserve"> - Sub Hours (Onsite)</v>
          </cell>
          <cell r="T201">
            <v>121</v>
          </cell>
          <cell r="U201" t="str">
            <v>Labor</v>
          </cell>
        </row>
        <row r="202">
          <cell r="A202">
            <v>1716.88</v>
          </cell>
          <cell r="B202">
            <v>5</v>
          </cell>
          <cell r="D202">
            <v>8</v>
          </cell>
          <cell r="G202" t="str">
            <v>90CM61</v>
          </cell>
          <cell r="N202" t="str">
            <v>DAVIS</v>
          </cell>
          <cell r="P202" t="str">
            <v>C0IRS10305098B121</v>
          </cell>
          <cell r="R202" t="str">
            <v xml:space="preserve"> - Sub Costs (Onsite)</v>
          </cell>
          <cell r="S202" t="str">
            <v xml:space="preserve"> - Sub Hours (Onsite)</v>
          </cell>
          <cell r="T202">
            <v>121</v>
          </cell>
          <cell r="U202" t="str">
            <v>Labor</v>
          </cell>
        </row>
        <row r="203">
          <cell r="A203">
            <v>414.97</v>
          </cell>
          <cell r="B203">
            <v>5</v>
          </cell>
          <cell r="D203">
            <v>8</v>
          </cell>
          <cell r="G203" t="str">
            <v>000000</v>
          </cell>
          <cell r="N203" t="str">
            <v>WEINSTEIN</v>
          </cell>
          <cell r="P203" t="str">
            <v>C0IRS10305098B122</v>
          </cell>
          <cell r="R203" t="str">
            <v xml:space="preserve"> - Civil Costs (OnSite)</v>
          </cell>
          <cell r="S203" t="str">
            <v xml:space="preserve"> - Civil Hours (OnSite)</v>
          </cell>
          <cell r="T203">
            <v>122</v>
          </cell>
          <cell r="U203" t="str">
            <v>Labor</v>
          </cell>
        </row>
        <row r="204">
          <cell r="A204">
            <v>837.23</v>
          </cell>
          <cell r="B204">
            <v>5</v>
          </cell>
          <cell r="D204">
            <v>17</v>
          </cell>
          <cell r="G204" t="str">
            <v>000000</v>
          </cell>
          <cell r="N204" t="str">
            <v>SOFINOWSKI</v>
          </cell>
          <cell r="P204" t="str">
            <v>C0IRS10305098B131</v>
          </cell>
          <cell r="R204" t="str">
            <v xml:space="preserve"> - Civil Costs (OnSite)</v>
          </cell>
          <cell r="S204" t="str">
            <v xml:space="preserve"> - Civil Hours (OnSite)</v>
          </cell>
          <cell r="T204">
            <v>131</v>
          </cell>
          <cell r="U204" t="str">
            <v>Labor</v>
          </cell>
        </row>
        <row r="205">
          <cell r="A205">
            <v>1076.92</v>
          </cell>
          <cell r="B205">
            <v>5</v>
          </cell>
          <cell r="D205">
            <v>20</v>
          </cell>
          <cell r="G205" t="str">
            <v>000000</v>
          </cell>
          <cell r="N205" t="str">
            <v>PIRZADA</v>
          </cell>
          <cell r="P205" t="str">
            <v>C0IRS10305098B131</v>
          </cell>
          <cell r="R205" t="str">
            <v xml:space="preserve"> - Civil Costs (OnSite)</v>
          </cell>
          <cell r="S205" t="str">
            <v xml:space="preserve"> - Civil Hours (OnSite)</v>
          </cell>
          <cell r="T205">
            <v>131</v>
          </cell>
          <cell r="U205" t="str">
            <v>Labor</v>
          </cell>
        </row>
        <row r="206">
          <cell r="A206">
            <v>1534.88</v>
          </cell>
          <cell r="B206">
            <v>5</v>
          </cell>
          <cell r="D206">
            <v>8</v>
          </cell>
          <cell r="G206" t="str">
            <v>90CM83</v>
          </cell>
          <cell r="N206" t="str">
            <v>GOODHART</v>
          </cell>
          <cell r="P206" t="str">
            <v>C0IRS10305098B131</v>
          </cell>
          <cell r="R206" t="str">
            <v xml:space="preserve"> - Sub Costs (Onsite)</v>
          </cell>
          <cell r="S206" t="str">
            <v xml:space="preserve"> - Sub Hours (Onsite)</v>
          </cell>
          <cell r="T206">
            <v>131</v>
          </cell>
          <cell r="U206" t="str">
            <v>Labor</v>
          </cell>
        </row>
        <row r="207">
          <cell r="A207">
            <v>3738.56</v>
          </cell>
          <cell r="B207">
            <v>5</v>
          </cell>
          <cell r="D207">
            <v>32</v>
          </cell>
          <cell r="G207" t="str">
            <v>20F014</v>
          </cell>
          <cell r="N207" t="str">
            <v>SEISS</v>
          </cell>
          <cell r="P207" t="str">
            <v>C0IRS10305098B131</v>
          </cell>
          <cell r="R207" t="str">
            <v xml:space="preserve"> - Sub Costs (Onsite)</v>
          </cell>
          <cell r="S207" t="str">
            <v xml:space="preserve"> - Sub Hours (Onsite)</v>
          </cell>
          <cell r="T207">
            <v>131</v>
          </cell>
          <cell r="U207" t="str">
            <v>Labor</v>
          </cell>
        </row>
        <row r="208">
          <cell r="A208">
            <v>4832.6400000000003</v>
          </cell>
          <cell r="B208">
            <v>5</v>
          </cell>
          <cell r="D208">
            <v>32</v>
          </cell>
          <cell r="G208" t="str">
            <v>90F060</v>
          </cell>
          <cell r="N208" t="str">
            <v>AYALA-BUSH</v>
          </cell>
          <cell r="P208" t="str">
            <v>C0IRS10305098B131</v>
          </cell>
          <cell r="R208" t="str">
            <v xml:space="preserve"> - Sub Costs (Onsite)</v>
          </cell>
          <cell r="S208" t="str">
            <v xml:space="preserve"> - Sub Hours (Onsite)</v>
          </cell>
          <cell r="T208">
            <v>131</v>
          </cell>
          <cell r="U208" t="str">
            <v>Labor</v>
          </cell>
        </row>
        <row r="209">
          <cell r="A209">
            <v>1072.96</v>
          </cell>
          <cell r="B209">
            <v>5</v>
          </cell>
          <cell r="D209">
            <v>8</v>
          </cell>
          <cell r="G209" t="str">
            <v>90F063</v>
          </cell>
          <cell r="N209" t="str">
            <v>FREDERICKS</v>
          </cell>
          <cell r="P209" t="str">
            <v>C0IRS10305098B131</v>
          </cell>
          <cell r="R209" t="str">
            <v xml:space="preserve"> - Sub Costs (Onsite)</v>
          </cell>
          <cell r="S209" t="str">
            <v xml:space="preserve"> - Sub Hours (Onsite)</v>
          </cell>
          <cell r="T209">
            <v>131</v>
          </cell>
          <cell r="U209" t="str">
            <v>Labor</v>
          </cell>
        </row>
        <row r="210">
          <cell r="A210">
            <v>5187.5</v>
          </cell>
          <cell r="B210">
            <v>5</v>
          </cell>
          <cell r="D210">
            <v>41.5</v>
          </cell>
          <cell r="G210" t="str">
            <v>90F042</v>
          </cell>
          <cell r="N210" t="str">
            <v>MINISCI</v>
          </cell>
          <cell r="P210" t="str">
            <v>C0IRS10305098B131</v>
          </cell>
          <cell r="R210" t="str">
            <v xml:space="preserve"> - Sub Costs (Onsite)</v>
          </cell>
          <cell r="S210" t="str">
            <v xml:space="preserve"> - Sub Hours (Onsite)</v>
          </cell>
          <cell r="T210">
            <v>131</v>
          </cell>
          <cell r="U210" t="str">
            <v>Labor</v>
          </cell>
        </row>
        <row r="211">
          <cell r="A211">
            <v>6975</v>
          </cell>
          <cell r="B211">
            <v>5</v>
          </cell>
          <cell r="D211">
            <v>45</v>
          </cell>
          <cell r="G211" t="str">
            <v>90F041</v>
          </cell>
          <cell r="N211" t="str">
            <v>MUIR</v>
          </cell>
          <cell r="P211" t="str">
            <v>C0IRS10305098B131</v>
          </cell>
          <cell r="R211" t="str">
            <v xml:space="preserve"> - Sub Costs (Onsite)</v>
          </cell>
          <cell r="S211" t="str">
            <v xml:space="preserve"> - Sub Hours (Onsite)</v>
          </cell>
          <cell r="T211">
            <v>131</v>
          </cell>
          <cell r="U211" t="str">
            <v>Labor</v>
          </cell>
        </row>
        <row r="212">
          <cell r="A212">
            <v>5625</v>
          </cell>
          <cell r="B212">
            <v>5</v>
          </cell>
          <cell r="D212">
            <v>45</v>
          </cell>
          <cell r="G212" t="str">
            <v>90F042</v>
          </cell>
          <cell r="N212" t="str">
            <v>BARD</v>
          </cell>
          <cell r="P212" t="str">
            <v>C0IRS10305098B131</v>
          </cell>
          <cell r="R212" t="str">
            <v xml:space="preserve"> - Sub Costs (Onsite)</v>
          </cell>
          <cell r="S212" t="str">
            <v xml:space="preserve"> - Sub Hours (Onsite)</v>
          </cell>
          <cell r="T212">
            <v>131</v>
          </cell>
          <cell r="U212" t="str">
            <v>Labor</v>
          </cell>
        </row>
        <row r="213">
          <cell r="A213">
            <v>5375</v>
          </cell>
          <cell r="B213">
            <v>5</v>
          </cell>
          <cell r="D213">
            <v>43</v>
          </cell>
          <cell r="G213" t="str">
            <v>90F042</v>
          </cell>
          <cell r="N213" t="str">
            <v>SCHAUB</v>
          </cell>
          <cell r="P213" t="str">
            <v>C0IRS10305098B131</v>
          </cell>
          <cell r="R213" t="str">
            <v xml:space="preserve"> - Sub Costs (Onsite)</v>
          </cell>
          <cell r="S213" t="str">
            <v xml:space="preserve"> - Sub Hours (Onsite)</v>
          </cell>
          <cell r="T213">
            <v>131</v>
          </cell>
          <cell r="U213" t="str">
            <v>Labor</v>
          </cell>
        </row>
        <row r="214">
          <cell r="A214">
            <v>4750</v>
          </cell>
          <cell r="B214">
            <v>5</v>
          </cell>
          <cell r="D214">
            <v>38</v>
          </cell>
          <cell r="G214" t="str">
            <v>90F042</v>
          </cell>
          <cell r="N214" t="str">
            <v>EMIRBAYER</v>
          </cell>
          <cell r="P214" t="str">
            <v>C0IRS10305098B131</v>
          </cell>
          <cell r="R214" t="str">
            <v xml:space="preserve"> - Sub Costs (Onsite)</v>
          </cell>
          <cell r="S214" t="str">
            <v xml:space="preserve"> - Sub Hours (Onsite)</v>
          </cell>
          <cell r="T214">
            <v>131</v>
          </cell>
          <cell r="U214" t="str">
            <v>Labor</v>
          </cell>
        </row>
        <row r="215">
          <cell r="A215">
            <v>5304.9000000000005</v>
          </cell>
          <cell r="B215">
            <v>5</v>
          </cell>
          <cell r="D215">
            <v>30</v>
          </cell>
          <cell r="G215" t="str">
            <v>90CM84</v>
          </cell>
          <cell r="N215" t="str">
            <v>RACHALS</v>
          </cell>
          <cell r="P215" t="str">
            <v>C0IRS10305098B161</v>
          </cell>
          <cell r="R215" t="str">
            <v xml:space="preserve"> - Sub Costs (Onsite)</v>
          </cell>
          <cell r="S215" t="str">
            <v xml:space="preserve"> - Sub Hours (Onsite)</v>
          </cell>
          <cell r="T215">
            <v>161</v>
          </cell>
          <cell r="U215" t="str">
            <v>Labor</v>
          </cell>
        </row>
        <row r="216">
          <cell r="A216">
            <v>1121.28</v>
          </cell>
          <cell r="B216">
            <v>5</v>
          </cell>
          <cell r="D216">
            <v>8</v>
          </cell>
          <cell r="G216" t="str">
            <v>10F015</v>
          </cell>
          <cell r="N216" t="str">
            <v>MEADE</v>
          </cell>
          <cell r="P216" t="str">
            <v>C0IRS10305098B161</v>
          </cell>
          <cell r="R216" t="str">
            <v xml:space="preserve"> - Sub Costs (Onsite)</v>
          </cell>
          <cell r="S216" t="str">
            <v xml:space="preserve"> - Sub Hours (Onsite)</v>
          </cell>
          <cell r="T216">
            <v>161</v>
          </cell>
          <cell r="U216" t="str">
            <v>Labor</v>
          </cell>
        </row>
        <row r="217">
          <cell r="A217">
            <v>1792</v>
          </cell>
          <cell r="B217">
            <v>5</v>
          </cell>
          <cell r="D217">
            <v>32</v>
          </cell>
          <cell r="G217" t="str">
            <v>90PM14</v>
          </cell>
          <cell r="N217" t="str">
            <v>RIZZO</v>
          </cell>
          <cell r="P217" t="str">
            <v>C0IRS10305098B161</v>
          </cell>
          <cell r="R217" t="str">
            <v xml:space="preserve"> - Sub Costs (Onsite)</v>
          </cell>
          <cell r="S217" t="str">
            <v xml:space="preserve"> - Sub Hours (Onsite)</v>
          </cell>
          <cell r="T217">
            <v>161</v>
          </cell>
          <cell r="U217" t="str">
            <v>Labor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LINs_1&amp;3"/>
      <sheetName val="n05-n09_CLINS"/>
      <sheetName val="ARS pricing"/>
      <sheetName val="All Vendors"/>
      <sheetName val="Vendor Break"/>
      <sheetName val="esc-de-esc"/>
      <sheetName val="evaluated BOM"/>
      <sheetName val="Sheet1"/>
      <sheetName val="roll up"/>
      <sheetName val="invoice date"/>
      <sheetName val="Vendor Break-fake"/>
      <sheetName val="clin n09"/>
      <sheetName val="Sheet10"/>
      <sheetName val="Module1"/>
    </sheetNames>
    <sheetDataSet>
      <sheetData sheetId="0" refreshError="1">
        <row r="207">
          <cell r="I207" t="str">
            <v>Vendor</v>
          </cell>
          <cell r="K207" t="str">
            <v>Unit List</v>
          </cell>
          <cell r="M207" t="str">
            <v>Ext Price</v>
          </cell>
        </row>
        <row r="208">
          <cell r="I208" t="str">
            <v>Orion</v>
          </cell>
          <cell r="K208">
            <v>441434</v>
          </cell>
          <cell r="M208">
            <v>441434</v>
          </cell>
        </row>
        <row r="209">
          <cell r="I209" t="str">
            <v>Telephonics</v>
          </cell>
          <cell r="K209">
            <v>269552</v>
          </cell>
          <cell r="M209">
            <v>269552</v>
          </cell>
        </row>
        <row r="210">
          <cell r="I210" t="str">
            <v>R&amp;D Data</v>
          </cell>
          <cell r="K210">
            <v>100690.78000000001</v>
          </cell>
          <cell r="M210">
            <v>97179.7</v>
          </cell>
        </row>
        <row r="211">
          <cell r="I211" t="str">
            <v xml:space="preserve">Pantech </v>
          </cell>
          <cell r="K211">
            <v>54144</v>
          </cell>
          <cell r="M211">
            <v>51436.799999999996</v>
          </cell>
        </row>
        <row r="212">
          <cell r="I212" t="str">
            <v>McBride</v>
          </cell>
          <cell r="K212">
            <v>31364</v>
          </cell>
          <cell r="M212">
            <v>31364</v>
          </cell>
        </row>
        <row r="213">
          <cell r="I213" t="str">
            <v>Starboard Marine</v>
          </cell>
          <cell r="K213">
            <v>37785</v>
          </cell>
          <cell r="M213">
            <v>28332.704399999999</v>
          </cell>
        </row>
        <row r="214">
          <cell r="I214" t="str">
            <v>Coastcom</v>
          </cell>
          <cell r="K214">
            <v>36226.818181818191</v>
          </cell>
          <cell r="M214">
            <v>23909.699999999997</v>
          </cell>
        </row>
        <row r="215">
          <cell r="I215" t="str">
            <v>Vircom</v>
          </cell>
          <cell r="K215">
            <v>21264.050000000003</v>
          </cell>
          <cell r="M215">
            <v>20565.440000000002</v>
          </cell>
        </row>
        <row r="216">
          <cell r="I216" t="str">
            <v>Cisco</v>
          </cell>
          <cell r="K216">
            <v>21645</v>
          </cell>
          <cell r="M216">
            <v>14069.25</v>
          </cell>
        </row>
        <row r="217">
          <cell r="I217" t="str">
            <v>Capitol Lighting</v>
          </cell>
          <cell r="K217">
            <v>20424.8</v>
          </cell>
          <cell r="M217">
            <v>13544.003012000001</v>
          </cell>
        </row>
        <row r="218">
          <cell r="I218" t="str">
            <v>Software Spectrum</v>
          </cell>
          <cell r="K218">
            <v>4865</v>
          </cell>
          <cell r="M218">
            <v>4865</v>
          </cell>
        </row>
        <row r="219">
          <cell r="I219" t="str">
            <v>True Time</v>
          </cell>
          <cell r="K219">
            <v>4740.5</v>
          </cell>
          <cell r="M219">
            <v>4740.5</v>
          </cell>
        </row>
        <row r="220">
          <cell r="I220" t="str">
            <v>APC</v>
          </cell>
          <cell r="K220">
            <v>7062</v>
          </cell>
          <cell r="M220">
            <v>4399.8093600000002</v>
          </cell>
        </row>
        <row r="221">
          <cell r="I221" t="str">
            <v>California Chassis</v>
          </cell>
          <cell r="K221">
            <v>5412.5</v>
          </cell>
          <cell r="M221">
            <v>3999.9998750000004</v>
          </cell>
        </row>
        <row r="222">
          <cell r="I222" t="str">
            <v>Beldon</v>
          </cell>
          <cell r="K222">
            <v>3800</v>
          </cell>
          <cell r="M222">
            <v>3800</v>
          </cell>
        </row>
        <row r="223">
          <cell r="I223" t="str">
            <v>Micro Warehouse</v>
          </cell>
          <cell r="K223">
            <v>4617.75</v>
          </cell>
          <cell r="M223">
            <v>4617.75</v>
          </cell>
        </row>
        <row r="224">
          <cell r="I224" t="str">
            <v>Cabletron</v>
          </cell>
          <cell r="K224">
            <v>2995</v>
          </cell>
          <cell r="M224">
            <v>2995</v>
          </cell>
        </row>
        <row r="225">
          <cell r="I225" t="str">
            <v>Home Auto</v>
          </cell>
          <cell r="K225">
            <v>2001.5400000000002</v>
          </cell>
          <cell r="M225">
            <v>1809.1200000000001</v>
          </cell>
        </row>
        <row r="226">
          <cell r="I226" t="str">
            <v>ADI</v>
          </cell>
          <cell r="K226">
            <v>1700</v>
          </cell>
          <cell r="M226">
            <v>1700</v>
          </cell>
        </row>
        <row r="227">
          <cell r="I227" t="str">
            <v>BSB Electronic Charts</v>
          </cell>
          <cell r="K227">
            <v>997</v>
          </cell>
          <cell r="M227">
            <v>997</v>
          </cell>
        </row>
        <row r="228">
          <cell r="I228" t="str">
            <v>DCW</v>
          </cell>
          <cell r="K228">
            <v>0</v>
          </cell>
          <cell r="M228">
            <v>0</v>
          </cell>
        </row>
        <row r="229">
          <cell r="I229" t="str">
            <v>Davis Instruments</v>
          </cell>
          <cell r="K229">
            <v>690</v>
          </cell>
          <cell r="M229">
            <v>690</v>
          </cell>
        </row>
      </sheetData>
      <sheetData sheetId="1" refreshError="1">
        <row r="167">
          <cell r="R167" t="str">
            <v>CLINs</v>
          </cell>
          <cell r="AE167" t="str">
            <v>CLINs</v>
          </cell>
          <cell r="AR167" t="str">
            <v>CLINs</v>
          </cell>
          <cell r="BB167" t="str">
            <v>CLINs</v>
          </cell>
          <cell r="BO167" t="str">
            <v>CLINs</v>
          </cell>
          <cell r="CB167" t="str">
            <v>CLINs</v>
          </cell>
        </row>
        <row r="168">
          <cell r="Q168" t="str">
            <v>n05</v>
          </cell>
          <cell r="R168" t="str">
            <v>n05</v>
          </cell>
          <cell r="T168">
            <v>549252.57703250006</v>
          </cell>
          <cell r="AE168" t="str">
            <v>n05</v>
          </cell>
          <cell r="AG168">
            <v>561283.07972550008</v>
          </cell>
          <cell r="AR168" t="str">
            <v>n05</v>
          </cell>
          <cell r="AT168">
            <v>572802.63073025015</v>
          </cell>
          <cell r="BB168" t="str">
            <v>n05</v>
          </cell>
          <cell r="BG168">
            <v>592655.15567950031</v>
          </cell>
          <cell r="BO168" t="str">
            <v>n05</v>
          </cell>
          <cell r="BT168">
            <v>604358.21472249983</v>
          </cell>
          <cell r="CB168" t="str">
            <v>n05</v>
          </cell>
          <cell r="CG168">
            <v>618863.35142720013</v>
          </cell>
        </row>
        <row r="169">
          <cell r="Q169" t="str">
            <v>n06B</v>
          </cell>
          <cell r="R169" t="str">
            <v>n06</v>
          </cell>
          <cell r="T169">
            <v>114768.42708317994</v>
          </cell>
          <cell r="AE169" t="str">
            <v>n06</v>
          </cell>
          <cell r="AG169">
            <v>114004.035189485</v>
          </cell>
          <cell r="AR169" t="str">
            <v>n06</v>
          </cell>
          <cell r="AT169">
            <v>114544.98484650491</v>
          </cell>
          <cell r="BB169" t="str">
            <v>n06</v>
          </cell>
          <cell r="BG169">
            <v>115087.83450839996</v>
          </cell>
          <cell r="BO169" t="str">
            <v>n06</v>
          </cell>
          <cell r="BT169">
            <v>114998.83761470497</v>
          </cell>
          <cell r="CB169" t="str">
            <v>n06</v>
          </cell>
          <cell r="CG169">
            <v>114910.98072393493</v>
          </cell>
        </row>
        <row r="170">
          <cell r="Q170" t="str">
            <v>n07</v>
          </cell>
          <cell r="R170" t="str">
            <v>n07</v>
          </cell>
          <cell r="T170">
            <v>69137.131157829979</v>
          </cell>
          <cell r="AE170" t="str">
            <v>n07</v>
          </cell>
          <cell r="AG170">
            <v>69827.992564660002</v>
          </cell>
          <cell r="AR170" t="str">
            <v>n07</v>
          </cell>
          <cell r="AT170">
            <v>70852.012780404984</v>
          </cell>
          <cell r="BB170" t="str">
            <v>n07</v>
          </cell>
          <cell r="BG170">
            <v>71900.576785149984</v>
          </cell>
          <cell r="BO170" t="str">
            <v>n07</v>
          </cell>
          <cell r="BT170">
            <v>72591.438191979993</v>
          </cell>
          <cell r="CB170" t="str">
            <v>n07</v>
          </cell>
          <cell r="CG170">
            <v>73297.025872209982</v>
          </cell>
        </row>
        <row r="171">
          <cell r="Q171" t="str">
            <v>n08</v>
          </cell>
          <cell r="R171" t="str">
            <v>n08</v>
          </cell>
          <cell r="T171">
            <v>35542.381479999996</v>
          </cell>
          <cell r="AE171" t="str">
            <v>n08</v>
          </cell>
          <cell r="AG171">
            <v>35525.154650125005</v>
          </cell>
          <cell r="AR171" t="str">
            <v>n08</v>
          </cell>
          <cell r="AT171">
            <v>35301.036290375007</v>
          </cell>
          <cell r="BB171" t="str">
            <v>n08</v>
          </cell>
          <cell r="BG171">
            <v>36279.0524105</v>
          </cell>
          <cell r="BO171" t="str">
            <v>n08</v>
          </cell>
          <cell r="BT171">
            <v>35799.194280625001</v>
          </cell>
          <cell r="CB171" t="str">
            <v>n08</v>
          </cell>
          <cell r="CG171">
            <v>35655.774928675004</v>
          </cell>
        </row>
        <row r="174">
          <cell r="G174" t="str">
            <v>ABL</v>
          </cell>
          <cell r="I174">
            <v>27990</v>
          </cell>
          <cell r="J174">
            <v>16794</v>
          </cell>
        </row>
        <row r="175">
          <cell r="G175" t="str">
            <v>ADI</v>
          </cell>
          <cell r="I175">
            <v>1700</v>
          </cell>
          <cell r="J175">
            <v>1700</v>
          </cell>
        </row>
        <row r="176">
          <cell r="G176" t="str">
            <v>APC</v>
          </cell>
          <cell r="I176">
            <v>10482</v>
          </cell>
          <cell r="J176">
            <v>6368.0117000000009</v>
          </cell>
        </row>
        <row r="177">
          <cell r="G177" t="str">
            <v>BSB Electronic Charts</v>
          </cell>
          <cell r="I177">
            <v>598</v>
          </cell>
          <cell r="J177">
            <v>598</v>
          </cell>
        </row>
        <row r="178">
          <cell r="G178" t="str">
            <v>Cabletron</v>
          </cell>
          <cell r="I178">
            <v>4190</v>
          </cell>
          <cell r="J178">
            <v>4190</v>
          </cell>
        </row>
        <row r="179">
          <cell r="G179" t="str">
            <v>Capitol Lighting</v>
          </cell>
          <cell r="I179">
            <v>25064.800000000003</v>
          </cell>
          <cell r="J179">
            <v>16154.003012000001</v>
          </cell>
        </row>
        <row r="180">
          <cell r="G180" t="str">
            <v>Cisco</v>
          </cell>
          <cell r="I180">
            <v>21085</v>
          </cell>
          <cell r="J180">
            <v>13705.25</v>
          </cell>
        </row>
        <row r="181">
          <cell r="G181" t="str">
            <v>Coastcom</v>
          </cell>
          <cell r="I181">
            <v>41138.636363636368</v>
          </cell>
          <cell r="J181">
            <v>27151.5</v>
          </cell>
        </row>
        <row r="182">
          <cell r="G182" t="str">
            <v>COHU</v>
          </cell>
          <cell r="I182">
            <v>47344</v>
          </cell>
          <cell r="J182">
            <v>47344</v>
          </cell>
        </row>
        <row r="183">
          <cell r="G183" t="str">
            <v>DCW</v>
          </cell>
          <cell r="I183">
            <v>0</v>
          </cell>
          <cell r="J183">
            <v>0</v>
          </cell>
        </row>
        <row r="184">
          <cell r="G184" t="str">
            <v>Home Auto</v>
          </cell>
          <cell r="I184">
            <v>610.11999999999989</v>
          </cell>
          <cell r="J184">
            <v>610.11999999999989</v>
          </cell>
        </row>
        <row r="185">
          <cell r="G185" t="str">
            <v>McBride</v>
          </cell>
          <cell r="I185">
            <v>17916</v>
          </cell>
          <cell r="J185">
            <v>17916</v>
          </cell>
        </row>
        <row r="186">
          <cell r="G186" t="str">
            <v>Micro Warehouse</v>
          </cell>
          <cell r="I186">
            <v>3837.9500000000003</v>
          </cell>
          <cell r="J186">
            <v>3837.9500000000003</v>
          </cell>
        </row>
        <row r="187">
          <cell r="G187" t="str">
            <v>NSC</v>
          </cell>
          <cell r="I187">
            <v>627.79999999999995</v>
          </cell>
          <cell r="J187">
            <v>295.05972199999997</v>
          </cell>
        </row>
        <row r="188">
          <cell r="G188" t="str">
            <v>Orion</v>
          </cell>
          <cell r="I188">
            <v>410736</v>
          </cell>
          <cell r="J188">
            <v>410736</v>
          </cell>
        </row>
        <row r="189">
          <cell r="G189" t="str">
            <v xml:space="preserve">Pantech </v>
          </cell>
          <cell r="I189">
            <v>36096</v>
          </cell>
          <cell r="J189">
            <v>34291.199999999997</v>
          </cell>
        </row>
        <row r="190">
          <cell r="G190" t="str">
            <v>R&amp;D Data</v>
          </cell>
          <cell r="I190">
            <v>59266.619999999995</v>
          </cell>
          <cell r="J190">
            <v>57140.59</v>
          </cell>
        </row>
        <row r="191">
          <cell r="G191" t="str">
            <v>Software Spectrum</v>
          </cell>
          <cell r="I191">
            <v>1786</v>
          </cell>
          <cell r="J191">
            <v>1786</v>
          </cell>
        </row>
        <row r="192">
          <cell r="G192" t="str">
            <v>Starboard Marine</v>
          </cell>
          <cell r="I192">
            <v>12595</v>
          </cell>
          <cell r="J192">
            <v>9440.2043999999987</v>
          </cell>
        </row>
        <row r="193">
          <cell r="G193" t="str">
            <v>Telephonics</v>
          </cell>
          <cell r="I193">
            <v>61262</v>
          </cell>
          <cell r="J193">
            <v>61262</v>
          </cell>
        </row>
        <row r="194">
          <cell r="G194" t="str">
            <v>True Time</v>
          </cell>
          <cell r="I194">
            <v>4740.5</v>
          </cell>
          <cell r="J194">
            <v>4621.9874999999993</v>
          </cell>
        </row>
        <row r="195">
          <cell r="G195" t="str">
            <v>Vircom</v>
          </cell>
          <cell r="I195">
            <v>17460.28</v>
          </cell>
          <cell r="J195">
            <v>16994.539999999997</v>
          </cell>
        </row>
      </sheetData>
      <sheetData sheetId="2" refreshError="1"/>
      <sheetData sheetId="3" refreshError="1">
        <row r="90">
          <cell r="B90" t="str">
            <v>Vendor</v>
          </cell>
          <cell r="F90" t="str">
            <v>Ext Price</v>
          </cell>
        </row>
        <row r="91">
          <cell r="B91" t="str">
            <v>Orion</v>
          </cell>
          <cell r="F91">
            <v>3900922</v>
          </cell>
        </row>
        <row r="92">
          <cell r="B92" t="str">
            <v>R&amp;D Data</v>
          </cell>
          <cell r="F92">
            <v>413757.65850000008</v>
          </cell>
        </row>
        <row r="93">
          <cell r="B93" t="str">
            <v xml:space="preserve">Pantech </v>
          </cell>
          <cell r="F93">
            <v>343190.61599999998</v>
          </cell>
        </row>
        <row r="94">
          <cell r="B94" t="str">
            <v>Telephonics</v>
          </cell>
          <cell r="F94">
            <v>269552</v>
          </cell>
        </row>
        <row r="95">
          <cell r="B95" t="str">
            <v>McBride</v>
          </cell>
          <cell r="F95">
            <v>156776</v>
          </cell>
        </row>
        <row r="96">
          <cell r="B96" t="str">
            <v>NSC</v>
          </cell>
          <cell r="F96">
            <v>947.14170761999992</v>
          </cell>
        </row>
        <row r="97">
          <cell r="B97" t="str">
            <v>Vircom</v>
          </cell>
          <cell r="F97">
            <v>107458.969125</v>
          </cell>
        </row>
        <row r="98">
          <cell r="B98" t="str">
            <v>Coastcom</v>
          </cell>
          <cell r="F98">
            <v>97218.75</v>
          </cell>
        </row>
        <row r="99">
          <cell r="B99" t="str">
            <v>Capitol Lighting</v>
          </cell>
          <cell r="F99">
            <v>54765.777846259996</v>
          </cell>
        </row>
        <row r="100">
          <cell r="B100" t="str">
            <v>Cisco</v>
          </cell>
          <cell r="F100">
            <v>45446.204375000001</v>
          </cell>
        </row>
        <row r="101">
          <cell r="B101" t="str">
            <v>True Time</v>
          </cell>
          <cell r="F101">
            <v>39243.636687499995</v>
          </cell>
        </row>
        <row r="102">
          <cell r="B102" t="str">
            <v>APC</v>
          </cell>
          <cell r="F102">
            <v>36415.559757750001</v>
          </cell>
        </row>
        <row r="103">
          <cell r="B103" t="str">
            <v>Starboard Marine</v>
          </cell>
          <cell r="F103">
            <v>28332.704399999999</v>
          </cell>
        </row>
        <row r="104">
          <cell r="B104" t="str">
            <v>Cabletron</v>
          </cell>
          <cell r="F104">
            <v>26878</v>
          </cell>
        </row>
        <row r="105">
          <cell r="B105" t="str">
            <v>Micro Warehouse</v>
          </cell>
          <cell r="F105">
            <v>24610.252</v>
          </cell>
        </row>
        <row r="106">
          <cell r="B106" t="str">
            <v>Software Spectrum</v>
          </cell>
          <cell r="F106">
            <v>18727</v>
          </cell>
        </row>
        <row r="107">
          <cell r="B107" t="str">
            <v>BSB Electronic Charts</v>
          </cell>
          <cell r="F107">
            <v>5979</v>
          </cell>
        </row>
        <row r="108">
          <cell r="B108" t="str">
            <v>DCW</v>
          </cell>
          <cell r="F108">
            <v>4846.02675</v>
          </cell>
        </row>
        <row r="109">
          <cell r="B109" t="str">
            <v>ADI</v>
          </cell>
          <cell r="F109">
            <v>4250</v>
          </cell>
        </row>
        <row r="110">
          <cell r="B110" t="str">
            <v>California Chassis</v>
          </cell>
          <cell r="F110">
            <v>3999.9998750000004</v>
          </cell>
        </row>
        <row r="111">
          <cell r="B111" t="str">
            <v>Beldon</v>
          </cell>
          <cell r="F111">
            <v>3800</v>
          </cell>
        </row>
        <row r="112">
          <cell r="B112" t="str">
            <v>Home Auto</v>
          </cell>
          <cell r="F112">
            <v>2724.2999999999997</v>
          </cell>
        </row>
        <row r="113">
          <cell r="B113" t="str">
            <v>Davis Instruments</v>
          </cell>
          <cell r="F113">
            <v>690</v>
          </cell>
        </row>
        <row r="114">
          <cell r="B114" t="str">
            <v>COHU</v>
          </cell>
          <cell r="F114">
            <v>151974.24</v>
          </cell>
        </row>
        <row r="115">
          <cell r="B115" t="str">
            <v>ABL</v>
          </cell>
          <cell r="F115">
            <v>50382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LINs_1&amp;3"/>
      <sheetName val="n05-n09_CLINS"/>
      <sheetName val="ARS pricing"/>
      <sheetName val="All Vendors"/>
      <sheetName val="Vendor Break"/>
      <sheetName val="esc-de-esc"/>
      <sheetName val="evaluated BOM"/>
      <sheetName val="Sheet1"/>
      <sheetName val="roll up"/>
      <sheetName val="invoice date"/>
      <sheetName val="Vendor Break-fake"/>
      <sheetName val="clin n09"/>
      <sheetName val="Sheet10"/>
      <sheetName val="Module1"/>
    </sheetNames>
    <sheetDataSet>
      <sheetData sheetId="0" refreshError="1">
        <row r="207">
          <cell r="I207" t="str">
            <v>Vendor</v>
          </cell>
          <cell r="K207" t="str">
            <v>Unit List</v>
          </cell>
          <cell r="M207" t="str">
            <v>Ext Price</v>
          </cell>
        </row>
        <row r="208">
          <cell r="I208" t="str">
            <v>Orion</v>
          </cell>
          <cell r="K208">
            <v>441434</v>
          </cell>
          <cell r="M208">
            <v>441434</v>
          </cell>
        </row>
        <row r="209">
          <cell r="I209" t="str">
            <v>Telephonics</v>
          </cell>
          <cell r="K209">
            <v>269552</v>
          </cell>
          <cell r="M209">
            <v>269552</v>
          </cell>
        </row>
        <row r="210">
          <cell r="I210" t="str">
            <v>R&amp;D Data</v>
          </cell>
          <cell r="K210">
            <v>100690.78000000001</v>
          </cell>
          <cell r="M210">
            <v>97179.7</v>
          </cell>
        </row>
        <row r="211">
          <cell r="I211" t="str">
            <v xml:space="preserve">Pantech </v>
          </cell>
          <cell r="K211">
            <v>54144</v>
          </cell>
          <cell r="M211">
            <v>51436.799999999996</v>
          </cell>
        </row>
        <row r="212">
          <cell r="I212" t="str">
            <v>McBride</v>
          </cell>
          <cell r="K212">
            <v>31364</v>
          </cell>
          <cell r="M212">
            <v>31364</v>
          </cell>
        </row>
        <row r="213">
          <cell r="I213" t="str">
            <v>Starboard Marine</v>
          </cell>
          <cell r="K213">
            <v>37785</v>
          </cell>
          <cell r="M213">
            <v>28332.704399999999</v>
          </cell>
        </row>
        <row r="214">
          <cell r="I214" t="str">
            <v>Coastcom</v>
          </cell>
          <cell r="K214">
            <v>36226.818181818191</v>
          </cell>
          <cell r="M214">
            <v>23909.699999999997</v>
          </cell>
        </row>
        <row r="215">
          <cell r="I215" t="str">
            <v>Vircom</v>
          </cell>
          <cell r="K215">
            <v>21264.050000000003</v>
          </cell>
          <cell r="M215">
            <v>20565.440000000002</v>
          </cell>
        </row>
        <row r="216">
          <cell r="I216" t="str">
            <v>Cisco</v>
          </cell>
          <cell r="K216">
            <v>21645</v>
          </cell>
          <cell r="M216">
            <v>14069.25</v>
          </cell>
        </row>
        <row r="217">
          <cell r="I217" t="str">
            <v>Capitol Lighting</v>
          </cell>
          <cell r="K217">
            <v>20424.8</v>
          </cell>
          <cell r="M217">
            <v>13544.003012000001</v>
          </cell>
        </row>
        <row r="218">
          <cell r="I218" t="str">
            <v>Software Spectrum</v>
          </cell>
          <cell r="K218">
            <v>4865</v>
          </cell>
          <cell r="M218">
            <v>4865</v>
          </cell>
        </row>
        <row r="219">
          <cell r="I219" t="str">
            <v>True Time</v>
          </cell>
          <cell r="K219">
            <v>4740.5</v>
          </cell>
          <cell r="M219">
            <v>4740.5</v>
          </cell>
        </row>
        <row r="220">
          <cell r="I220" t="str">
            <v>APC</v>
          </cell>
          <cell r="K220">
            <v>7062</v>
          </cell>
          <cell r="M220">
            <v>4399.8093600000002</v>
          </cell>
        </row>
        <row r="221">
          <cell r="I221" t="str">
            <v>California Chassis</v>
          </cell>
          <cell r="K221">
            <v>5412.5</v>
          </cell>
          <cell r="M221">
            <v>3999.9998750000004</v>
          </cell>
        </row>
        <row r="222">
          <cell r="I222" t="str">
            <v>Beldon</v>
          </cell>
          <cell r="K222">
            <v>3800</v>
          </cell>
          <cell r="M222">
            <v>3800</v>
          </cell>
        </row>
        <row r="223">
          <cell r="I223" t="str">
            <v>Micro Warehouse</v>
          </cell>
          <cell r="K223">
            <v>4617.75</v>
          </cell>
          <cell r="M223">
            <v>4617.75</v>
          </cell>
        </row>
        <row r="224">
          <cell r="I224" t="str">
            <v>Cabletron</v>
          </cell>
          <cell r="K224">
            <v>2995</v>
          </cell>
          <cell r="M224">
            <v>2995</v>
          </cell>
        </row>
        <row r="225">
          <cell r="I225" t="str">
            <v>Home Auto</v>
          </cell>
          <cell r="K225">
            <v>2001.5400000000002</v>
          </cell>
          <cell r="M225">
            <v>1809.1200000000001</v>
          </cell>
        </row>
        <row r="226">
          <cell r="I226" t="str">
            <v>ADI</v>
          </cell>
          <cell r="K226">
            <v>1700</v>
          </cell>
          <cell r="M226">
            <v>1700</v>
          </cell>
        </row>
        <row r="227">
          <cell r="I227" t="str">
            <v>BSB Electronic Charts</v>
          </cell>
          <cell r="K227">
            <v>997</v>
          </cell>
          <cell r="M227">
            <v>997</v>
          </cell>
        </row>
        <row r="228">
          <cell r="I228" t="str">
            <v>DCW</v>
          </cell>
          <cell r="K228">
            <v>0</v>
          </cell>
          <cell r="M228">
            <v>0</v>
          </cell>
        </row>
        <row r="229">
          <cell r="I229" t="str">
            <v>Davis Instruments</v>
          </cell>
          <cell r="K229">
            <v>690</v>
          </cell>
          <cell r="M229">
            <v>690</v>
          </cell>
        </row>
      </sheetData>
      <sheetData sheetId="1" refreshError="1">
        <row r="167">
          <cell r="R167" t="str">
            <v>CLINs</v>
          </cell>
          <cell r="AE167" t="str">
            <v>CLINs</v>
          </cell>
          <cell r="AR167" t="str">
            <v>CLINs</v>
          </cell>
          <cell r="BB167" t="str">
            <v>CLINs</v>
          </cell>
          <cell r="BO167" t="str">
            <v>CLINs</v>
          </cell>
          <cell r="CB167" t="str">
            <v>CLINs</v>
          </cell>
        </row>
        <row r="168">
          <cell r="Q168" t="str">
            <v>n05</v>
          </cell>
          <cell r="R168" t="str">
            <v>n05</v>
          </cell>
          <cell r="T168">
            <v>549252.57703250006</v>
          </cell>
          <cell r="AE168" t="str">
            <v>n05</v>
          </cell>
          <cell r="AG168">
            <v>561283.07972550008</v>
          </cell>
          <cell r="AR168" t="str">
            <v>n05</v>
          </cell>
          <cell r="AT168">
            <v>572802.63073025015</v>
          </cell>
          <cell r="BB168" t="str">
            <v>n05</v>
          </cell>
          <cell r="BG168">
            <v>592655.15567950031</v>
          </cell>
          <cell r="BO168" t="str">
            <v>n05</v>
          </cell>
          <cell r="BT168">
            <v>604358.21472249983</v>
          </cell>
          <cell r="CB168" t="str">
            <v>n05</v>
          </cell>
          <cell r="CG168">
            <v>618863.35142720013</v>
          </cell>
        </row>
        <row r="169">
          <cell r="Q169" t="str">
            <v>n06B</v>
          </cell>
          <cell r="R169" t="str">
            <v>n06</v>
          </cell>
          <cell r="T169">
            <v>114768.42708317994</v>
          </cell>
          <cell r="AE169" t="str">
            <v>n06</v>
          </cell>
          <cell r="AG169">
            <v>114004.035189485</v>
          </cell>
          <cell r="AR169" t="str">
            <v>n06</v>
          </cell>
          <cell r="AT169">
            <v>114544.98484650491</v>
          </cell>
          <cell r="BB169" t="str">
            <v>n06</v>
          </cell>
          <cell r="BG169">
            <v>115087.83450839996</v>
          </cell>
          <cell r="BO169" t="str">
            <v>n06</v>
          </cell>
          <cell r="BT169">
            <v>114998.83761470497</v>
          </cell>
          <cell r="CB169" t="str">
            <v>n06</v>
          </cell>
          <cell r="CG169">
            <v>114910.98072393493</v>
          </cell>
        </row>
        <row r="170">
          <cell r="Q170" t="str">
            <v>n07</v>
          </cell>
          <cell r="R170" t="str">
            <v>n07</v>
          </cell>
          <cell r="T170">
            <v>69137.131157829979</v>
          </cell>
          <cell r="AE170" t="str">
            <v>n07</v>
          </cell>
          <cell r="AG170">
            <v>69827.992564660002</v>
          </cell>
          <cell r="AR170" t="str">
            <v>n07</v>
          </cell>
          <cell r="AT170">
            <v>70852.012780404984</v>
          </cell>
          <cell r="BB170" t="str">
            <v>n07</v>
          </cell>
          <cell r="BG170">
            <v>71900.576785149984</v>
          </cell>
          <cell r="BO170" t="str">
            <v>n07</v>
          </cell>
          <cell r="BT170">
            <v>72591.438191979993</v>
          </cell>
          <cell r="CB170" t="str">
            <v>n07</v>
          </cell>
          <cell r="CG170">
            <v>73297.025872209982</v>
          </cell>
        </row>
        <row r="171">
          <cell r="Q171" t="str">
            <v>n08</v>
          </cell>
          <cell r="R171" t="str">
            <v>n08</v>
          </cell>
          <cell r="T171">
            <v>35542.381479999996</v>
          </cell>
          <cell r="AE171" t="str">
            <v>n08</v>
          </cell>
          <cell r="AG171">
            <v>35525.154650125005</v>
          </cell>
          <cell r="AR171" t="str">
            <v>n08</v>
          </cell>
          <cell r="AT171">
            <v>35301.036290375007</v>
          </cell>
          <cell r="BB171" t="str">
            <v>n08</v>
          </cell>
          <cell r="BG171">
            <v>36279.0524105</v>
          </cell>
          <cell r="BO171" t="str">
            <v>n08</v>
          </cell>
          <cell r="BT171">
            <v>35799.194280625001</v>
          </cell>
          <cell r="CB171" t="str">
            <v>n08</v>
          </cell>
          <cell r="CG171">
            <v>35655.774928675004</v>
          </cell>
        </row>
        <row r="174">
          <cell r="G174" t="str">
            <v>ABL</v>
          </cell>
          <cell r="I174">
            <v>27990</v>
          </cell>
          <cell r="J174">
            <v>16794</v>
          </cell>
        </row>
        <row r="175">
          <cell r="G175" t="str">
            <v>ADI</v>
          </cell>
          <cell r="I175">
            <v>1700</v>
          </cell>
          <cell r="J175">
            <v>1700</v>
          </cell>
        </row>
        <row r="176">
          <cell r="G176" t="str">
            <v>APC</v>
          </cell>
          <cell r="I176">
            <v>10482</v>
          </cell>
          <cell r="J176">
            <v>6368.0117000000009</v>
          </cell>
        </row>
        <row r="177">
          <cell r="G177" t="str">
            <v>BSB Electronic Charts</v>
          </cell>
          <cell r="I177">
            <v>598</v>
          </cell>
          <cell r="J177">
            <v>598</v>
          </cell>
        </row>
        <row r="178">
          <cell r="G178" t="str">
            <v>Cabletron</v>
          </cell>
          <cell r="I178">
            <v>4190</v>
          </cell>
          <cell r="J178">
            <v>4190</v>
          </cell>
        </row>
        <row r="179">
          <cell r="G179" t="str">
            <v>Capitol Lighting</v>
          </cell>
          <cell r="I179">
            <v>25064.800000000003</v>
          </cell>
          <cell r="J179">
            <v>16154.003012000001</v>
          </cell>
        </row>
        <row r="180">
          <cell r="G180" t="str">
            <v>Cisco</v>
          </cell>
          <cell r="I180">
            <v>21085</v>
          </cell>
          <cell r="J180">
            <v>13705.25</v>
          </cell>
        </row>
        <row r="181">
          <cell r="G181" t="str">
            <v>Coastcom</v>
          </cell>
          <cell r="I181">
            <v>41138.636363636368</v>
          </cell>
          <cell r="J181">
            <v>27151.5</v>
          </cell>
        </row>
        <row r="182">
          <cell r="G182" t="str">
            <v>COHU</v>
          </cell>
          <cell r="I182">
            <v>47344</v>
          </cell>
          <cell r="J182">
            <v>47344</v>
          </cell>
        </row>
        <row r="183">
          <cell r="G183" t="str">
            <v>DCW</v>
          </cell>
          <cell r="I183">
            <v>0</v>
          </cell>
          <cell r="J183">
            <v>0</v>
          </cell>
        </row>
        <row r="184">
          <cell r="G184" t="str">
            <v>Home Auto</v>
          </cell>
          <cell r="I184">
            <v>610.11999999999989</v>
          </cell>
          <cell r="J184">
            <v>610.11999999999989</v>
          </cell>
        </row>
        <row r="185">
          <cell r="G185" t="str">
            <v>McBride</v>
          </cell>
          <cell r="I185">
            <v>17916</v>
          </cell>
          <cell r="J185">
            <v>17916</v>
          </cell>
        </row>
        <row r="186">
          <cell r="G186" t="str">
            <v>Micro Warehouse</v>
          </cell>
          <cell r="I186">
            <v>3837.9500000000003</v>
          </cell>
          <cell r="J186">
            <v>3837.9500000000003</v>
          </cell>
        </row>
        <row r="187">
          <cell r="G187" t="str">
            <v>NSC</v>
          </cell>
          <cell r="I187">
            <v>627.79999999999995</v>
          </cell>
          <cell r="J187">
            <v>295.05972199999997</v>
          </cell>
        </row>
        <row r="188">
          <cell r="G188" t="str">
            <v>Orion</v>
          </cell>
          <cell r="I188">
            <v>410736</v>
          </cell>
          <cell r="J188">
            <v>410736</v>
          </cell>
        </row>
        <row r="189">
          <cell r="G189" t="str">
            <v xml:space="preserve">Pantech </v>
          </cell>
          <cell r="I189">
            <v>36096</v>
          </cell>
          <cell r="J189">
            <v>34291.199999999997</v>
          </cell>
        </row>
        <row r="190">
          <cell r="G190" t="str">
            <v>R&amp;D Data</v>
          </cell>
          <cell r="I190">
            <v>59266.619999999995</v>
          </cell>
          <cell r="J190">
            <v>57140.59</v>
          </cell>
        </row>
        <row r="191">
          <cell r="G191" t="str">
            <v>Software Spectrum</v>
          </cell>
          <cell r="I191">
            <v>1786</v>
          </cell>
          <cell r="J191">
            <v>1786</v>
          </cell>
        </row>
        <row r="192">
          <cell r="G192" t="str">
            <v>Starboard Marine</v>
          </cell>
          <cell r="I192">
            <v>12595</v>
          </cell>
          <cell r="J192">
            <v>9440.2043999999987</v>
          </cell>
        </row>
        <row r="193">
          <cell r="G193" t="str">
            <v>Telephonics</v>
          </cell>
          <cell r="I193">
            <v>61262</v>
          </cell>
          <cell r="J193">
            <v>61262</v>
          </cell>
        </row>
        <row r="194">
          <cell r="G194" t="str">
            <v>True Time</v>
          </cell>
          <cell r="I194">
            <v>4740.5</v>
          </cell>
          <cell r="J194">
            <v>4621.9874999999993</v>
          </cell>
        </row>
        <row r="195">
          <cell r="G195" t="str">
            <v>Vircom</v>
          </cell>
          <cell r="I195">
            <v>17460.28</v>
          </cell>
          <cell r="J195">
            <v>16994.539999999997</v>
          </cell>
        </row>
      </sheetData>
      <sheetData sheetId="2" refreshError="1"/>
      <sheetData sheetId="3" refreshError="1">
        <row r="90">
          <cell r="B90" t="str">
            <v>Vendor</v>
          </cell>
          <cell r="F90" t="str">
            <v>Ext Price</v>
          </cell>
        </row>
        <row r="91">
          <cell r="B91" t="str">
            <v>Orion</v>
          </cell>
          <cell r="F91">
            <v>3900922</v>
          </cell>
        </row>
        <row r="92">
          <cell r="B92" t="str">
            <v>R&amp;D Data</v>
          </cell>
          <cell r="F92">
            <v>413757.65850000008</v>
          </cell>
        </row>
        <row r="93">
          <cell r="B93" t="str">
            <v xml:space="preserve">Pantech </v>
          </cell>
          <cell r="F93">
            <v>343190.61599999998</v>
          </cell>
        </row>
        <row r="94">
          <cell r="B94" t="str">
            <v>Telephonics</v>
          </cell>
          <cell r="F94">
            <v>269552</v>
          </cell>
        </row>
        <row r="95">
          <cell r="B95" t="str">
            <v>McBride</v>
          </cell>
          <cell r="F95">
            <v>156776</v>
          </cell>
        </row>
        <row r="96">
          <cell r="B96" t="str">
            <v>NSC</v>
          </cell>
          <cell r="F96">
            <v>947.14170761999992</v>
          </cell>
        </row>
        <row r="97">
          <cell r="B97" t="str">
            <v>Vircom</v>
          </cell>
          <cell r="F97">
            <v>107458.969125</v>
          </cell>
        </row>
        <row r="98">
          <cell r="B98" t="str">
            <v>Coastcom</v>
          </cell>
          <cell r="F98">
            <v>97218.75</v>
          </cell>
        </row>
        <row r="99">
          <cell r="B99" t="str">
            <v>Capitol Lighting</v>
          </cell>
          <cell r="F99">
            <v>54765.777846259996</v>
          </cell>
        </row>
        <row r="100">
          <cell r="B100" t="str">
            <v>Cisco</v>
          </cell>
          <cell r="F100">
            <v>45446.204375000001</v>
          </cell>
        </row>
        <row r="101">
          <cell r="B101" t="str">
            <v>True Time</v>
          </cell>
          <cell r="F101">
            <v>39243.636687499995</v>
          </cell>
        </row>
        <row r="102">
          <cell r="B102" t="str">
            <v>APC</v>
          </cell>
          <cell r="F102">
            <v>36415.559757750001</v>
          </cell>
        </row>
        <row r="103">
          <cell r="B103" t="str">
            <v>Starboard Marine</v>
          </cell>
          <cell r="F103">
            <v>28332.704399999999</v>
          </cell>
        </row>
        <row r="104">
          <cell r="B104" t="str">
            <v>Cabletron</v>
          </cell>
          <cell r="F104">
            <v>26878</v>
          </cell>
        </row>
        <row r="105">
          <cell r="B105" t="str">
            <v>Micro Warehouse</v>
          </cell>
          <cell r="F105">
            <v>24610.252</v>
          </cell>
        </row>
        <row r="106">
          <cell r="B106" t="str">
            <v>Software Spectrum</v>
          </cell>
          <cell r="F106">
            <v>18727</v>
          </cell>
        </row>
        <row r="107">
          <cell r="B107" t="str">
            <v>BSB Electronic Charts</v>
          </cell>
          <cell r="F107">
            <v>5979</v>
          </cell>
        </row>
        <row r="108">
          <cell r="B108" t="str">
            <v>DCW</v>
          </cell>
          <cell r="F108">
            <v>4846.02675</v>
          </cell>
        </row>
        <row r="109">
          <cell r="B109" t="str">
            <v>ADI</v>
          </cell>
          <cell r="F109">
            <v>4250</v>
          </cell>
        </row>
        <row r="110">
          <cell r="B110" t="str">
            <v>California Chassis</v>
          </cell>
          <cell r="F110">
            <v>3999.9998750000004</v>
          </cell>
        </row>
        <row r="111">
          <cell r="B111" t="str">
            <v>Beldon</v>
          </cell>
          <cell r="F111">
            <v>3800</v>
          </cell>
        </row>
        <row r="112">
          <cell r="B112" t="str">
            <v>Home Auto</v>
          </cell>
          <cell r="F112">
            <v>2724.2999999999997</v>
          </cell>
        </row>
        <row r="113">
          <cell r="B113" t="str">
            <v>Davis Instruments</v>
          </cell>
          <cell r="F113">
            <v>690</v>
          </cell>
        </row>
        <row r="114">
          <cell r="B114" t="str">
            <v>COHU</v>
          </cell>
          <cell r="F114">
            <v>151974.24</v>
          </cell>
        </row>
        <row r="115">
          <cell r="B115" t="str">
            <v>ABL</v>
          </cell>
          <cell r="F115">
            <v>50382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Project Data"/>
      <sheetName val="Summary"/>
      <sheetName val="Headcount"/>
      <sheetName val="Parameters"/>
      <sheetName val="BoE"/>
      <sheetName val="Materials"/>
      <sheetName val="ODCs"/>
      <sheetName val="Viability"/>
      <sheetName val="Patterns"/>
      <sheetName val="ISA-ICD"/>
      <sheetName val="Supporting Data"/>
      <sheetName val="Assumptions"/>
      <sheetName val="Questionnaire"/>
      <sheetName val="Requirements"/>
      <sheetName val="Attachments"/>
      <sheetName val="Instructions"/>
    </sheetNames>
    <sheetDataSet>
      <sheetData sheetId="0" refreshError="1"/>
      <sheetData sheetId="1" refreshError="1"/>
      <sheetData sheetId="2" refreshError="1"/>
      <sheetData sheetId="3"/>
      <sheetData sheetId="4">
        <row r="8">
          <cell r="D8" t="str">
            <v>Preliminary Cost Estimate (PCE) Review DRAFT 6/06/2003</v>
          </cell>
        </row>
        <row r="10">
          <cell r="D10" t="str">
            <v>CADE BRMS Phase-2 Sapiens Development/Integration/Test</v>
          </cell>
        </row>
        <row r="43">
          <cell r="D43">
            <v>0.1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Project Data"/>
      <sheetName val="Summary"/>
      <sheetName val="Headcount"/>
      <sheetName val="Parameters"/>
      <sheetName val="BoE"/>
      <sheetName val="Materials"/>
      <sheetName val="ODCs"/>
      <sheetName val="Viability"/>
      <sheetName val="Patterns"/>
      <sheetName val="ISA-ICD"/>
      <sheetName val="Supporting Data"/>
      <sheetName val="Assumptions"/>
      <sheetName val="Questionnaire"/>
      <sheetName val="Requirements"/>
      <sheetName val="Attachments"/>
      <sheetName val="Instructions"/>
    </sheetNames>
    <sheetDataSet>
      <sheetData sheetId="0" refreshError="1"/>
      <sheetData sheetId="1" refreshError="1"/>
      <sheetData sheetId="2" refreshError="1"/>
      <sheetData sheetId="3"/>
      <sheetData sheetId="4">
        <row r="8">
          <cell r="D8" t="str">
            <v>Preliminary Cost Estimate (PCE) Review DRAFT 6/06/2003</v>
          </cell>
        </row>
        <row r="10">
          <cell r="D10" t="str">
            <v>CADE BRMS Phase-2 Sapiens Development/Integration/Test</v>
          </cell>
        </row>
        <row r="43">
          <cell r="D43">
            <v>0.1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BAH Rates"/>
      <sheetName val="Total Program"/>
      <sheetName val="Option Year 4"/>
      <sheetName val="Option  4"/>
      <sheetName val="Option 3"/>
      <sheetName val="Option 2"/>
      <sheetName val="Option 1B"/>
      <sheetName val="Sub Rates"/>
      <sheetName val="BAH Labor Rates"/>
      <sheetName val="Composite Indirect Rates"/>
      <sheetName val="DCAA APPROVED INDIRECT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UM_VIEW"/>
      <sheetName val="Rate_Comp"/>
      <sheetName val="Strategy"/>
      <sheetName val="Salary_Sum"/>
      <sheetName val="Lbr_Cat"/>
      <sheetName val="Labor_Blend"/>
      <sheetName val="Labor Rate"/>
      <sheetName val="Indr_Rates"/>
      <sheetName val="PMO_R"/>
      <sheetName val="PMO"/>
      <sheetName val="compar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UM_VIEW"/>
      <sheetName val="Rate_Comp"/>
      <sheetName val="Strategy"/>
      <sheetName val="Salary_Sum"/>
      <sheetName val="Lbr_Cat"/>
      <sheetName val="Labor_Blend"/>
      <sheetName val="Labor Rate"/>
      <sheetName val="Indr_Rates"/>
      <sheetName val="PMO_R"/>
      <sheetName val="PMO"/>
      <sheetName val="compar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E BoE"/>
      <sheetName val="IA BoE"/>
      <sheetName val="Telecom BoE"/>
      <sheetName val="ESM BoE"/>
      <sheetName val="SEO BoE"/>
      <sheetName val="SPO BoE"/>
      <sheetName val="IT&amp;D BoE"/>
      <sheetName val="DITE BoE"/>
      <sheetName val="IE Doc"/>
      <sheetName val="ESM DOC"/>
      <sheetName val="Doc"/>
      <sheetName val="BoM"/>
      <sheetName val="Assumptions"/>
    </sheetNames>
    <sheetDataSet>
      <sheetData sheetId="0"/>
      <sheetData sheetId="1" refreshError="1">
        <row r="2">
          <cell r="H2" t="str">
            <v>Total</v>
          </cell>
        </row>
        <row r="3">
          <cell r="H3" t="str">
            <v>Hours</v>
          </cell>
          <cell r="I3" t="str">
            <v>Category</v>
          </cell>
        </row>
        <row r="5">
          <cell r="H5" t="str">
            <v/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  <cell r="I8" t="str">
            <v>Design</v>
          </cell>
        </row>
        <row r="9">
          <cell r="H9" t="str">
            <v/>
          </cell>
        </row>
        <row r="10">
          <cell r="H10" t="str">
            <v/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  <cell r="I18" t="str">
            <v>Design</v>
          </cell>
        </row>
        <row r="19">
          <cell r="H19" t="str">
            <v/>
          </cell>
        </row>
        <row r="20">
          <cell r="H20" t="str">
            <v/>
          </cell>
        </row>
        <row r="21">
          <cell r="H21" t="str">
            <v/>
          </cell>
          <cell r="I21" t="str">
            <v>Design</v>
          </cell>
        </row>
        <row r="22">
          <cell r="H22" t="str">
            <v/>
          </cell>
          <cell r="I22" t="str">
            <v>Design</v>
          </cell>
        </row>
        <row r="23">
          <cell r="H23" t="str">
            <v/>
          </cell>
          <cell r="I23" t="str">
            <v>Security</v>
          </cell>
        </row>
        <row r="24">
          <cell r="H24" t="str">
            <v/>
          </cell>
          <cell r="I24" t="str">
            <v>Security</v>
          </cell>
        </row>
        <row r="25">
          <cell r="H25" t="str">
            <v/>
          </cell>
          <cell r="I25" t="str">
            <v>Security</v>
          </cell>
        </row>
        <row r="26">
          <cell r="H26" t="str">
            <v/>
          </cell>
          <cell r="I26" t="str">
            <v>Design</v>
          </cell>
        </row>
        <row r="27">
          <cell r="H27" t="str">
            <v/>
          </cell>
          <cell r="I27" t="str">
            <v>Design</v>
          </cell>
        </row>
        <row r="28">
          <cell r="H28" t="str">
            <v/>
          </cell>
          <cell r="I28" t="str">
            <v>Design</v>
          </cell>
        </row>
        <row r="29">
          <cell r="H29" t="str">
            <v/>
          </cell>
          <cell r="I29" t="str">
            <v>Design</v>
          </cell>
        </row>
        <row r="30">
          <cell r="H30" t="str">
            <v/>
          </cell>
          <cell r="I30" t="str">
            <v>Design</v>
          </cell>
        </row>
        <row r="31">
          <cell r="H31" t="str">
            <v/>
          </cell>
          <cell r="I31" t="str">
            <v>Design</v>
          </cell>
        </row>
        <row r="32">
          <cell r="H32" t="str">
            <v/>
          </cell>
          <cell r="I32" t="str">
            <v>Design</v>
          </cell>
        </row>
        <row r="33">
          <cell r="H33" t="str">
            <v/>
          </cell>
          <cell r="I33" t="str">
            <v>Design</v>
          </cell>
        </row>
        <row r="34">
          <cell r="H34" t="str">
            <v/>
          </cell>
        </row>
        <row r="35">
          <cell r="H35" t="str">
            <v/>
          </cell>
        </row>
        <row r="36">
          <cell r="H36" t="str">
            <v/>
          </cell>
        </row>
        <row r="37">
          <cell r="H37" t="str">
            <v/>
          </cell>
        </row>
        <row r="38">
          <cell r="H38" t="str">
            <v/>
          </cell>
          <cell r="I38" t="str">
            <v>Design</v>
          </cell>
        </row>
        <row r="39">
          <cell r="H39" t="str">
            <v/>
          </cell>
          <cell r="I39" t="str">
            <v>Design</v>
          </cell>
        </row>
        <row r="40">
          <cell r="H40" t="str">
            <v/>
          </cell>
          <cell r="I40" t="str">
            <v>Design</v>
          </cell>
        </row>
        <row r="41">
          <cell r="H41" t="str">
            <v/>
          </cell>
          <cell r="I41" t="str">
            <v>Design</v>
          </cell>
        </row>
        <row r="42">
          <cell r="H42" t="str">
            <v/>
          </cell>
          <cell r="I42" t="str">
            <v>Design</v>
          </cell>
        </row>
        <row r="43">
          <cell r="H43" t="str">
            <v/>
          </cell>
          <cell r="I43" t="str">
            <v>Design</v>
          </cell>
        </row>
        <row r="44">
          <cell r="H44" t="str">
            <v/>
          </cell>
          <cell r="I44" t="str">
            <v>Design</v>
          </cell>
        </row>
        <row r="45">
          <cell r="H45" t="str">
            <v/>
          </cell>
        </row>
        <row r="46">
          <cell r="H46" t="str">
            <v/>
          </cell>
          <cell r="I46" t="str">
            <v>Design</v>
          </cell>
        </row>
        <row r="47">
          <cell r="H47" t="str">
            <v/>
          </cell>
          <cell r="I47" t="str">
            <v>Design</v>
          </cell>
        </row>
        <row r="48">
          <cell r="H48" t="str">
            <v/>
          </cell>
          <cell r="I48" t="str">
            <v>Design</v>
          </cell>
        </row>
        <row r="49">
          <cell r="H49" t="str">
            <v/>
          </cell>
        </row>
        <row r="50">
          <cell r="H50" t="str">
            <v/>
          </cell>
        </row>
        <row r="51">
          <cell r="H51" t="str">
            <v/>
          </cell>
        </row>
        <row r="52">
          <cell r="H52" t="str">
            <v/>
          </cell>
        </row>
        <row r="53">
          <cell r="H53" t="str">
            <v/>
          </cell>
          <cell r="I53" t="str">
            <v>Design</v>
          </cell>
        </row>
        <row r="54">
          <cell r="H54" t="str">
            <v/>
          </cell>
          <cell r="I54" t="str">
            <v>Design</v>
          </cell>
        </row>
        <row r="55">
          <cell r="H55" t="str">
            <v/>
          </cell>
          <cell r="I55" t="str">
            <v>Design</v>
          </cell>
        </row>
        <row r="56">
          <cell r="H56" t="str">
            <v/>
          </cell>
          <cell r="I56" t="str">
            <v>Design</v>
          </cell>
        </row>
        <row r="57">
          <cell r="H57" t="str">
            <v/>
          </cell>
          <cell r="I57" t="str">
            <v>Design</v>
          </cell>
        </row>
        <row r="58">
          <cell r="H58" t="str">
            <v/>
          </cell>
          <cell r="I58" t="str">
            <v>Design</v>
          </cell>
        </row>
        <row r="59">
          <cell r="H59" t="str">
            <v/>
          </cell>
          <cell r="I59" t="str">
            <v>Design</v>
          </cell>
        </row>
        <row r="60">
          <cell r="H60" t="str">
            <v/>
          </cell>
        </row>
        <row r="61">
          <cell r="H61" t="str">
            <v/>
          </cell>
          <cell r="I61" t="str">
            <v>Design</v>
          </cell>
        </row>
        <row r="62">
          <cell r="H62" t="str">
            <v/>
          </cell>
          <cell r="I62" t="str">
            <v>Design</v>
          </cell>
        </row>
        <row r="63">
          <cell r="H63" t="str">
            <v/>
          </cell>
          <cell r="I63" t="str">
            <v>Design</v>
          </cell>
        </row>
        <row r="64">
          <cell r="H64" t="str">
            <v/>
          </cell>
          <cell r="I64" t="str">
            <v>Design</v>
          </cell>
        </row>
        <row r="65">
          <cell r="H65" t="str">
            <v/>
          </cell>
        </row>
        <row r="66">
          <cell r="H66" t="str">
            <v/>
          </cell>
        </row>
        <row r="67">
          <cell r="H67" t="str">
            <v/>
          </cell>
          <cell r="I67" t="str">
            <v>Design</v>
          </cell>
        </row>
        <row r="68">
          <cell r="H68" t="str">
            <v/>
          </cell>
          <cell r="I68" t="str">
            <v>Design</v>
          </cell>
        </row>
        <row r="69">
          <cell r="H69" t="str">
            <v/>
          </cell>
          <cell r="I69" t="str">
            <v>Design</v>
          </cell>
        </row>
        <row r="70">
          <cell r="H70" t="str">
            <v/>
          </cell>
          <cell r="I70" t="str">
            <v>Design</v>
          </cell>
        </row>
        <row r="71">
          <cell r="H71" t="str">
            <v/>
          </cell>
        </row>
        <row r="72">
          <cell r="H72" t="str">
            <v/>
          </cell>
        </row>
        <row r="73">
          <cell r="H73" t="str">
            <v/>
          </cell>
          <cell r="I73" t="str">
            <v>Design</v>
          </cell>
        </row>
        <row r="74">
          <cell r="H74" t="str">
            <v/>
          </cell>
          <cell r="I74" t="str">
            <v>Design</v>
          </cell>
        </row>
        <row r="75">
          <cell r="H75" t="str">
            <v/>
          </cell>
          <cell r="I75" t="str">
            <v>Design</v>
          </cell>
        </row>
        <row r="76">
          <cell r="H76" t="str">
            <v/>
          </cell>
          <cell r="I76" t="str">
            <v>Design</v>
          </cell>
        </row>
        <row r="77">
          <cell r="H77" t="str">
            <v/>
          </cell>
          <cell r="I77" t="str">
            <v>Design</v>
          </cell>
        </row>
        <row r="78">
          <cell r="H78" t="str">
            <v/>
          </cell>
          <cell r="I78" t="str">
            <v>Design</v>
          </cell>
        </row>
        <row r="79">
          <cell r="H79" t="str">
            <v/>
          </cell>
          <cell r="I79" t="str">
            <v>Design</v>
          </cell>
        </row>
        <row r="80">
          <cell r="H80" t="str">
            <v/>
          </cell>
          <cell r="I80" t="str">
            <v>Design</v>
          </cell>
        </row>
        <row r="81">
          <cell r="H81" t="str">
            <v/>
          </cell>
          <cell r="I81" t="str">
            <v>Design</v>
          </cell>
        </row>
        <row r="82">
          <cell r="H82" t="str">
            <v/>
          </cell>
          <cell r="I82" t="str">
            <v>Design</v>
          </cell>
        </row>
        <row r="83">
          <cell r="H83" t="str">
            <v/>
          </cell>
          <cell r="I83" t="str">
            <v>Design</v>
          </cell>
        </row>
        <row r="84">
          <cell r="H84" t="str">
            <v/>
          </cell>
        </row>
        <row r="85">
          <cell r="H85" t="str">
            <v/>
          </cell>
        </row>
        <row r="86">
          <cell r="H86" t="str">
            <v/>
          </cell>
          <cell r="I86" t="str">
            <v>Design</v>
          </cell>
        </row>
        <row r="87">
          <cell r="H87" t="str">
            <v/>
          </cell>
          <cell r="I87" t="str">
            <v>Design</v>
          </cell>
        </row>
        <row r="88">
          <cell r="H88" t="str">
            <v/>
          </cell>
          <cell r="I88" t="str">
            <v>Design</v>
          </cell>
        </row>
        <row r="89">
          <cell r="H89" t="str">
            <v/>
          </cell>
          <cell r="I89" t="str">
            <v>Design</v>
          </cell>
        </row>
        <row r="90">
          <cell r="H90" t="str">
            <v/>
          </cell>
        </row>
        <row r="91">
          <cell r="H91" t="str">
            <v/>
          </cell>
          <cell r="I91" t="str">
            <v>Design</v>
          </cell>
        </row>
        <row r="92">
          <cell r="H92" t="str">
            <v/>
          </cell>
          <cell r="I92" t="str">
            <v>Design</v>
          </cell>
        </row>
        <row r="93">
          <cell r="H93" t="str">
            <v/>
          </cell>
          <cell r="I93" t="str">
            <v>Design</v>
          </cell>
        </row>
        <row r="94">
          <cell r="H94" t="str">
            <v/>
          </cell>
          <cell r="I94" t="str">
            <v>Design</v>
          </cell>
        </row>
        <row r="95">
          <cell r="H95" t="str">
            <v/>
          </cell>
          <cell r="I95" t="str">
            <v>Design</v>
          </cell>
        </row>
        <row r="96">
          <cell r="H96" t="str">
            <v/>
          </cell>
          <cell r="I96" t="str">
            <v>Design</v>
          </cell>
        </row>
        <row r="97">
          <cell r="H97" t="str">
            <v/>
          </cell>
          <cell r="I97" t="str">
            <v>Design</v>
          </cell>
        </row>
        <row r="98">
          <cell r="H98" t="str">
            <v/>
          </cell>
          <cell r="I98" t="str">
            <v>Design</v>
          </cell>
        </row>
        <row r="99">
          <cell r="H99" t="str">
            <v/>
          </cell>
        </row>
        <row r="100">
          <cell r="H100" t="str">
            <v/>
          </cell>
        </row>
        <row r="101">
          <cell r="H101" t="str">
            <v/>
          </cell>
          <cell r="I101" t="str">
            <v>Design</v>
          </cell>
        </row>
        <row r="102">
          <cell r="H102" t="str">
            <v/>
          </cell>
        </row>
        <row r="103">
          <cell r="H103" t="str">
            <v/>
          </cell>
        </row>
        <row r="104">
          <cell r="H104" t="str">
            <v/>
          </cell>
          <cell r="I104" t="str">
            <v>VDE</v>
          </cell>
        </row>
        <row r="105">
          <cell r="H105" t="str">
            <v/>
          </cell>
          <cell r="I105" t="str">
            <v>VDE</v>
          </cell>
        </row>
        <row r="106">
          <cell r="H106" t="str">
            <v/>
          </cell>
          <cell r="I106" t="str">
            <v>VDE</v>
          </cell>
        </row>
        <row r="107">
          <cell r="H107" t="str">
            <v/>
          </cell>
          <cell r="I107" t="str">
            <v>VDE</v>
          </cell>
        </row>
        <row r="108">
          <cell r="H108" t="str">
            <v/>
          </cell>
          <cell r="I108" t="str">
            <v>VDE</v>
          </cell>
        </row>
        <row r="109">
          <cell r="H109" t="str">
            <v/>
          </cell>
          <cell r="I109" t="str">
            <v>VDE</v>
          </cell>
        </row>
        <row r="110">
          <cell r="H110" t="str">
            <v/>
          </cell>
          <cell r="I110" t="str">
            <v>VDE</v>
          </cell>
        </row>
        <row r="111">
          <cell r="H111" t="str">
            <v/>
          </cell>
          <cell r="I111" t="str">
            <v>VDE</v>
          </cell>
        </row>
        <row r="112">
          <cell r="H112" t="str">
            <v/>
          </cell>
          <cell r="I112" t="str">
            <v>VDE</v>
          </cell>
        </row>
        <row r="113">
          <cell r="H113" t="str">
            <v/>
          </cell>
          <cell r="I113" t="str">
            <v>VDE</v>
          </cell>
        </row>
        <row r="114">
          <cell r="H114" t="str">
            <v/>
          </cell>
          <cell r="I114" t="str">
            <v>VDE</v>
          </cell>
        </row>
        <row r="115">
          <cell r="H115" t="str">
            <v/>
          </cell>
          <cell r="I115" t="str">
            <v>VDE</v>
          </cell>
        </row>
        <row r="116">
          <cell r="H116" t="str">
            <v/>
          </cell>
          <cell r="I116" t="str">
            <v>VDE</v>
          </cell>
        </row>
        <row r="117">
          <cell r="H117" t="str">
            <v/>
          </cell>
        </row>
        <row r="118">
          <cell r="H118" t="str">
            <v/>
          </cell>
        </row>
        <row r="119">
          <cell r="H119" t="str">
            <v/>
          </cell>
          <cell r="I119" t="str">
            <v>EITE</v>
          </cell>
        </row>
        <row r="120">
          <cell r="H120" t="str">
            <v/>
          </cell>
          <cell r="I120" t="str">
            <v>EITE</v>
          </cell>
        </row>
        <row r="121">
          <cell r="H121" t="str">
            <v/>
          </cell>
          <cell r="I121" t="str">
            <v>EITE</v>
          </cell>
        </row>
        <row r="122">
          <cell r="H122" t="str">
            <v/>
          </cell>
          <cell r="I122" t="str">
            <v>EITE</v>
          </cell>
        </row>
        <row r="123">
          <cell r="H123" t="str">
            <v/>
          </cell>
          <cell r="I123" t="str">
            <v>EITE</v>
          </cell>
        </row>
        <row r="124">
          <cell r="H124" t="str">
            <v/>
          </cell>
          <cell r="I124" t="str">
            <v>EITE</v>
          </cell>
        </row>
        <row r="125">
          <cell r="H125" t="str">
            <v/>
          </cell>
          <cell r="I125" t="str">
            <v>EITE</v>
          </cell>
        </row>
        <row r="126">
          <cell r="H126" t="str">
            <v/>
          </cell>
          <cell r="I126" t="str">
            <v>EITE</v>
          </cell>
        </row>
        <row r="127">
          <cell r="H127" t="str">
            <v/>
          </cell>
          <cell r="I127" t="str">
            <v>EITE</v>
          </cell>
        </row>
        <row r="128">
          <cell r="H128" t="str">
            <v/>
          </cell>
          <cell r="I128" t="str">
            <v>EITE</v>
          </cell>
        </row>
        <row r="129">
          <cell r="H129" t="str">
            <v/>
          </cell>
          <cell r="I129" t="str">
            <v>EITE</v>
          </cell>
        </row>
        <row r="130">
          <cell r="H130" t="str">
            <v/>
          </cell>
          <cell r="I130" t="str">
            <v>EITE</v>
          </cell>
        </row>
        <row r="131">
          <cell r="H131" t="str">
            <v/>
          </cell>
          <cell r="I131" t="str">
            <v>EITE</v>
          </cell>
        </row>
        <row r="132">
          <cell r="H132" t="str">
            <v/>
          </cell>
        </row>
        <row r="133">
          <cell r="H133" t="str">
            <v/>
          </cell>
        </row>
        <row r="134">
          <cell r="H134" t="str">
            <v/>
          </cell>
          <cell r="I134" t="str">
            <v>Production</v>
          </cell>
        </row>
        <row r="135">
          <cell r="H135" t="str">
            <v/>
          </cell>
          <cell r="I135" t="str">
            <v>Production</v>
          </cell>
        </row>
        <row r="136">
          <cell r="H136" t="str">
            <v/>
          </cell>
          <cell r="I136" t="str">
            <v>Production</v>
          </cell>
        </row>
        <row r="137">
          <cell r="H137" t="str">
            <v/>
          </cell>
          <cell r="I137" t="str">
            <v>Production</v>
          </cell>
        </row>
        <row r="138">
          <cell r="H138" t="str">
            <v/>
          </cell>
          <cell r="I138" t="str">
            <v>Production</v>
          </cell>
        </row>
        <row r="139">
          <cell r="H139" t="str">
            <v/>
          </cell>
          <cell r="I139" t="str">
            <v>Production</v>
          </cell>
        </row>
        <row r="140">
          <cell r="H140" t="str">
            <v/>
          </cell>
          <cell r="I140" t="str">
            <v>Production</v>
          </cell>
        </row>
        <row r="141">
          <cell r="H141" t="str">
            <v/>
          </cell>
          <cell r="I141" t="str">
            <v>Production</v>
          </cell>
        </row>
        <row r="142">
          <cell r="H142" t="str">
            <v/>
          </cell>
          <cell r="I142" t="str">
            <v>Production</v>
          </cell>
        </row>
        <row r="143">
          <cell r="H143" t="str">
            <v/>
          </cell>
          <cell r="I143" t="str">
            <v>Production</v>
          </cell>
        </row>
        <row r="144">
          <cell r="H144" t="str">
            <v/>
          </cell>
          <cell r="I144" t="str">
            <v>Production</v>
          </cell>
        </row>
        <row r="145">
          <cell r="H145" t="str">
            <v/>
          </cell>
          <cell r="I145" t="str">
            <v>Production</v>
          </cell>
        </row>
        <row r="146">
          <cell r="H146" t="str">
            <v/>
          </cell>
          <cell r="I146" t="str">
            <v>Production</v>
          </cell>
        </row>
        <row r="147">
          <cell r="H147" t="str">
            <v/>
          </cell>
        </row>
        <row r="148">
          <cell r="H148" t="str">
            <v/>
          </cell>
        </row>
        <row r="149">
          <cell r="H149" t="str">
            <v/>
          </cell>
          <cell r="I149" t="str">
            <v>Production</v>
          </cell>
        </row>
        <row r="150">
          <cell r="H150" t="str">
            <v/>
          </cell>
          <cell r="I150" t="str">
            <v>Production</v>
          </cell>
        </row>
        <row r="151">
          <cell r="H151" t="str">
            <v/>
          </cell>
          <cell r="I151" t="str">
            <v>Production</v>
          </cell>
        </row>
        <row r="152">
          <cell r="H152" t="str">
            <v/>
          </cell>
          <cell r="I152" t="str">
            <v>Production</v>
          </cell>
        </row>
        <row r="153">
          <cell r="H153" t="str">
            <v/>
          </cell>
        </row>
        <row r="154">
          <cell r="H154" t="str">
            <v/>
          </cell>
        </row>
        <row r="155">
          <cell r="H155" t="str">
            <v/>
          </cell>
          <cell r="I155" t="str">
            <v>VDE</v>
          </cell>
        </row>
        <row r="156">
          <cell r="H156" t="str">
            <v/>
          </cell>
          <cell r="I156" t="str">
            <v>VDE</v>
          </cell>
        </row>
        <row r="157">
          <cell r="H157" t="str">
            <v/>
          </cell>
          <cell r="I157" t="str">
            <v>VDE</v>
          </cell>
        </row>
        <row r="158">
          <cell r="H158" t="str">
            <v/>
          </cell>
          <cell r="I158" t="str">
            <v>VDE</v>
          </cell>
        </row>
        <row r="159">
          <cell r="H159" t="str">
            <v/>
          </cell>
          <cell r="I159" t="str">
            <v>EITE</v>
          </cell>
        </row>
        <row r="160">
          <cell r="H160" t="str">
            <v/>
          </cell>
          <cell r="I160" t="str">
            <v>EITE</v>
          </cell>
        </row>
        <row r="161">
          <cell r="H161" t="str">
            <v/>
          </cell>
          <cell r="I161" t="str">
            <v>EITE</v>
          </cell>
        </row>
        <row r="162">
          <cell r="H162" t="str">
            <v/>
          </cell>
          <cell r="I162" t="str">
            <v>EITE</v>
          </cell>
        </row>
        <row r="163">
          <cell r="H163" t="str">
            <v/>
          </cell>
          <cell r="I163" t="str">
            <v>Production</v>
          </cell>
        </row>
        <row r="164">
          <cell r="H164" t="str">
            <v/>
          </cell>
          <cell r="I164" t="str">
            <v>Production</v>
          </cell>
        </row>
        <row r="165">
          <cell r="H165" t="str">
            <v/>
          </cell>
          <cell r="I165" t="str">
            <v>Production</v>
          </cell>
        </row>
        <row r="166">
          <cell r="H166" t="str">
            <v/>
          </cell>
          <cell r="I166" t="str">
            <v>Security</v>
          </cell>
        </row>
        <row r="167">
          <cell r="H167" t="str">
            <v/>
          </cell>
        </row>
        <row r="168">
          <cell r="H168" t="str">
            <v/>
          </cell>
        </row>
      </sheetData>
      <sheetData sheetId="2" refreshError="1">
        <row r="2">
          <cell r="H2" t="str">
            <v>Total</v>
          </cell>
        </row>
        <row r="3">
          <cell r="H3" t="str">
            <v>Hours</v>
          </cell>
          <cell r="I3" t="str">
            <v>Category</v>
          </cell>
        </row>
        <row r="4">
          <cell r="H4" t="str">
            <v/>
          </cell>
        </row>
        <row r="5">
          <cell r="H5" t="str">
            <v/>
          </cell>
          <cell r="I5" t="str">
            <v>Design</v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</row>
        <row r="9">
          <cell r="H9" t="str">
            <v/>
          </cell>
        </row>
        <row r="10">
          <cell r="H10" t="str">
            <v/>
          </cell>
          <cell r="I10" t="str">
            <v>Design</v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</row>
        <row r="20">
          <cell r="H20" t="str">
            <v/>
          </cell>
          <cell r="I20" t="str">
            <v>Design</v>
          </cell>
        </row>
        <row r="21">
          <cell r="H21" t="str">
            <v/>
          </cell>
          <cell r="I21" t="str">
            <v>Design</v>
          </cell>
        </row>
        <row r="22">
          <cell r="H22" t="str">
            <v/>
          </cell>
          <cell r="I22" t="str">
            <v>Design</v>
          </cell>
        </row>
        <row r="23">
          <cell r="H23" t="str">
            <v/>
          </cell>
          <cell r="I23" t="str">
            <v>Design</v>
          </cell>
        </row>
        <row r="24">
          <cell r="H24" t="str">
            <v/>
          </cell>
          <cell r="I24" t="str">
            <v>Design</v>
          </cell>
        </row>
        <row r="25">
          <cell r="H25" t="str">
            <v/>
          </cell>
          <cell r="I25" t="str">
            <v>Design</v>
          </cell>
        </row>
        <row r="26">
          <cell r="H26" t="str">
            <v/>
          </cell>
          <cell r="I26" t="str">
            <v>Design</v>
          </cell>
        </row>
        <row r="27">
          <cell r="H27" t="str">
            <v/>
          </cell>
        </row>
        <row r="28">
          <cell r="H28" t="str">
            <v/>
          </cell>
          <cell r="I28" t="str">
            <v>VDE</v>
          </cell>
        </row>
        <row r="29">
          <cell r="H29" t="str">
            <v/>
          </cell>
          <cell r="I29" t="str">
            <v>VDE</v>
          </cell>
        </row>
        <row r="30">
          <cell r="H30" t="str">
            <v/>
          </cell>
          <cell r="I30" t="str">
            <v>VDE</v>
          </cell>
        </row>
        <row r="31">
          <cell r="H31" t="str">
            <v/>
          </cell>
          <cell r="I31" t="str">
            <v>VDE</v>
          </cell>
        </row>
        <row r="32">
          <cell r="H32" t="str">
            <v/>
          </cell>
          <cell r="I32" t="str">
            <v>VDE</v>
          </cell>
        </row>
        <row r="33">
          <cell r="H33" t="str">
            <v/>
          </cell>
          <cell r="I33" t="str">
            <v>VDE</v>
          </cell>
        </row>
        <row r="34">
          <cell r="H34" t="str">
            <v/>
          </cell>
          <cell r="I34" t="str">
            <v>VDE</v>
          </cell>
        </row>
        <row r="35">
          <cell r="H35" t="str">
            <v/>
          </cell>
        </row>
        <row r="36">
          <cell r="H36" t="str">
            <v/>
          </cell>
          <cell r="I36" t="str">
            <v>VDE</v>
          </cell>
        </row>
        <row r="37">
          <cell r="H37" t="str">
            <v/>
          </cell>
          <cell r="I37" t="str">
            <v>VDE</v>
          </cell>
        </row>
        <row r="38">
          <cell r="H38" t="str">
            <v/>
          </cell>
          <cell r="I38" t="str">
            <v>VDE</v>
          </cell>
        </row>
        <row r="39">
          <cell r="H39" t="str">
            <v/>
          </cell>
          <cell r="I39" t="str">
            <v>VDE</v>
          </cell>
        </row>
        <row r="40">
          <cell r="H40" t="str">
            <v/>
          </cell>
          <cell r="I40" t="str">
            <v>VDE</v>
          </cell>
        </row>
        <row r="41">
          <cell r="H41" t="str">
            <v/>
          </cell>
          <cell r="I41" t="str">
            <v>VDE</v>
          </cell>
        </row>
        <row r="42">
          <cell r="H42" t="str">
            <v/>
          </cell>
          <cell r="I42" t="str">
            <v>VDE</v>
          </cell>
        </row>
        <row r="43">
          <cell r="H43" t="str">
            <v/>
          </cell>
        </row>
        <row r="44">
          <cell r="H44" t="str">
            <v/>
          </cell>
          <cell r="I44" t="str">
            <v>EITE</v>
          </cell>
        </row>
        <row r="45">
          <cell r="H45" t="str">
            <v/>
          </cell>
          <cell r="I45" t="str">
            <v>EITE</v>
          </cell>
        </row>
        <row r="46">
          <cell r="H46" t="str">
            <v/>
          </cell>
          <cell r="I46" t="str">
            <v>EITE</v>
          </cell>
        </row>
        <row r="47">
          <cell r="H47" t="str">
            <v/>
          </cell>
          <cell r="I47" t="str">
            <v>EITE</v>
          </cell>
        </row>
        <row r="48">
          <cell r="H48" t="str">
            <v/>
          </cell>
          <cell r="I48" t="str">
            <v>EITE</v>
          </cell>
        </row>
        <row r="49">
          <cell r="H49" t="str">
            <v/>
          </cell>
          <cell r="I49" t="str">
            <v>EITE</v>
          </cell>
        </row>
        <row r="50">
          <cell r="H50" t="str">
            <v/>
          </cell>
          <cell r="I50" t="str">
            <v>EITE</v>
          </cell>
        </row>
        <row r="51">
          <cell r="H51" t="str">
            <v/>
          </cell>
        </row>
        <row r="52">
          <cell r="H52" t="str">
            <v/>
          </cell>
          <cell r="I52" t="str">
            <v>Production</v>
          </cell>
        </row>
        <row r="53">
          <cell r="H53" t="str">
            <v/>
          </cell>
          <cell r="I53" t="str">
            <v>Production</v>
          </cell>
        </row>
        <row r="54">
          <cell r="H54" t="str">
            <v/>
          </cell>
          <cell r="I54" t="str">
            <v>Production</v>
          </cell>
        </row>
        <row r="55">
          <cell r="H55" t="str">
            <v/>
          </cell>
          <cell r="I55" t="str">
            <v>Production</v>
          </cell>
        </row>
        <row r="56">
          <cell r="H56" t="str">
            <v/>
          </cell>
          <cell r="I56" t="str">
            <v>Production</v>
          </cell>
        </row>
        <row r="57">
          <cell r="H57" t="str">
            <v/>
          </cell>
          <cell r="I57" t="str">
            <v>Production</v>
          </cell>
        </row>
        <row r="58">
          <cell r="H58" t="str">
            <v/>
          </cell>
          <cell r="I58" t="str">
            <v>Production</v>
          </cell>
        </row>
        <row r="60">
          <cell r="H60" t="str">
            <v/>
          </cell>
        </row>
        <row r="61">
          <cell r="H61" t="str">
            <v/>
          </cell>
          <cell r="I61" t="str">
            <v>Production</v>
          </cell>
        </row>
        <row r="62">
          <cell r="H62" t="str">
            <v/>
          </cell>
          <cell r="I62" t="str">
            <v>Production</v>
          </cell>
        </row>
        <row r="63">
          <cell r="H63" t="str">
            <v/>
          </cell>
          <cell r="I63" t="str">
            <v>Production</v>
          </cell>
        </row>
        <row r="64">
          <cell r="H64" t="str">
            <v/>
          </cell>
        </row>
        <row r="65">
          <cell r="H65" t="str">
            <v/>
          </cell>
        </row>
        <row r="66">
          <cell r="H66" t="str">
            <v/>
          </cell>
        </row>
        <row r="67">
          <cell r="H67" t="str">
            <v/>
          </cell>
          <cell r="I67" t="str">
            <v>VDE</v>
          </cell>
        </row>
        <row r="68">
          <cell r="H68" t="str">
            <v/>
          </cell>
          <cell r="I68" t="str">
            <v>VDE</v>
          </cell>
        </row>
        <row r="69">
          <cell r="H69" t="str">
            <v/>
          </cell>
          <cell r="I69" t="str">
            <v>VDE</v>
          </cell>
        </row>
        <row r="70">
          <cell r="H70" t="str">
            <v/>
          </cell>
          <cell r="I70" t="str">
            <v>VDE</v>
          </cell>
        </row>
        <row r="71">
          <cell r="H71" t="str">
            <v/>
          </cell>
          <cell r="I71" t="str">
            <v>EITE</v>
          </cell>
        </row>
        <row r="72">
          <cell r="H72" t="str">
            <v/>
          </cell>
          <cell r="I72" t="str">
            <v>EITE</v>
          </cell>
        </row>
        <row r="73">
          <cell r="H73" t="str">
            <v/>
          </cell>
          <cell r="I73" t="str">
            <v>EITE</v>
          </cell>
        </row>
        <row r="74">
          <cell r="H74" t="str">
            <v/>
          </cell>
          <cell r="I74" t="str">
            <v>EITE</v>
          </cell>
        </row>
        <row r="75">
          <cell r="H75" t="str">
            <v/>
          </cell>
          <cell r="I75" t="str">
            <v>Production</v>
          </cell>
        </row>
        <row r="76">
          <cell r="H76" t="str">
            <v/>
          </cell>
          <cell r="I76" t="str">
            <v>Production</v>
          </cell>
        </row>
        <row r="77">
          <cell r="H77" t="str">
            <v/>
          </cell>
          <cell r="I77" t="str">
            <v>Production</v>
          </cell>
        </row>
        <row r="78">
          <cell r="H78" t="str">
            <v/>
          </cell>
          <cell r="I78" t="str">
            <v>Security</v>
          </cell>
        </row>
        <row r="80">
          <cell r="H80" t="str">
            <v/>
          </cell>
        </row>
        <row r="81">
          <cell r="H81" t="str">
            <v/>
          </cell>
        </row>
        <row r="83">
          <cell r="H83" t="str">
            <v/>
          </cell>
        </row>
      </sheetData>
      <sheetData sheetId="3" refreshError="1">
        <row r="2">
          <cell r="H2" t="str">
            <v>Total</v>
          </cell>
        </row>
        <row r="3">
          <cell r="H3" t="str">
            <v>Hours</v>
          </cell>
          <cell r="I3" t="str">
            <v>Category</v>
          </cell>
        </row>
        <row r="5">
          <cell r="H5" t="str">
            <v/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  <cell r="I8" t="str">
            <v>Design</v>
          </cell>
        </row>
        <row r="9">
          <cell r="H9" t="str">
            <v/>
          </cell>
        </row>
        <row r="10">
          <cell r="H10" t="str">
            <v/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  <cell r="I18" t="str">
            <v>Design</v>
          </cell>
        </row>
        <row r="19">
          <cell r="H19" t="str">
            <v/>
          </cell>
        </row>
        <row r="20">
          <cell r="H20" t="str">
            <v/>
          </cell>
        </row>
        <row r="21">
          <cell r="H21" t="str">
            <v/>
          </cell>
        </row>
        <row r="22">
          <cell r="H22" t="str">
            <v/>
          </cell>
          <cell r="I22" t="str">
            <v>Design</v>
          </cell>
        </row>
        <row r="23">
          <cell r="H23" t="str">
            <v/>
          </cell>
          <cell r="I23" t="str">
            <v>Design</v>
          </cell>
        </row>
        <row r="24">
          <cell r="H24" t="str">
            <v/>
          </cell>
          <cell r="I24" t="str">
            <v>Design</v>
          </cell>
        </row>
        <row r="25">
          <cell r="H25" t="str">
            <v/>
          </cell>
          <cell r="I25" t="str">
            <v>Design</v>
          </cell>
        </row>
        <row r="26">
          <cell r="H26" t="str">
            <v/>
          </cell>
          <cell r="I26" t="str">
            <v>Design</v>
          </cell>
        </row>
        <row r="27">
          <cell r="H27" t="str">
            <v/>
          </cell>
        </row>
        <row r="28">
          <cell r="H28" t="str">
            <v/>
          </cell>
          <cell r="I28" t="str">
            <v>Design</v>
          </cell>
        </row>
        <row r="29">
          <cell r="H29" t="str">
            <v/>
          </cell>
        </row>
        <row r="30">
          <cell r="H30" t="str">
            <v/>
          </cell>
          <cell r="I30" t="str">
            <v>Design</v>
          </cell>
        </row>
        <row r="31">
          <cell r="H31" t="str">
            <v/>
          </cell>
          <cell r="I31" t="str">
            <v>Design</v>
          </cell>
        </row>
        <row r="32">
          <cell r="H32" t="str">
            <v/>
          </cell>
          <cell r="I32" t="str">
            <v>Design</v>
          </cell>
        </row>
        <row r="33">
          <cell r="H33" t="str">
            <v/>
          </cell>
          <cell r="I33" t="str">
            <v>Design</v>
          </cell>
        </row>
        <row r="34">
          <cell r="H34" t="str">
            <v/>
          </cell>
        </row>
        <row r="35">
          <cell r="H35" t="str">
            <v/>
          </cell>
        </row>
        <row r="36">
          <cell r="H36" t="str">
            <v/>
          </cell>
          <cell r="I36" t="str">
            <v>Design</v>
          </cell>
        </row>
        <row r="37">
          <cell r="H37" t="str">
            <v/>
          </cell>
          <cell r="I37" t="str">
            <v>Design</v>
          </cell>
        </row>
        <row r="38">
          <cell r="H38" t="str">
            <v/>
          </cell>
          <cell r="I38" t="str">
            <v>Design</v>
          </cell>
        </row>
        <row r="39">
          <cell r="H39" t="str">
            <v/>
          </cell>
          <cell r="I39" t="str">
            <v>Design</v>
          </cell>
        </row>
        <row r="40">
          <cell r="H40" t="str">
            <v/>
          </cell>
          <cell r="I40" t="str">
            <v>Design</v>
          </cell>
        </row>
        <row r="41">
          <cell r="H41" t="str">
            <v/>
          </cell>
          <cell r="I41" t="str">
            <v>Design</v>
          </cell>
        </row>
        <row r="42">
          <cell r="H42" t="str">
            <v/>
          </cell>
          <cell r="I42" t="str">
            <v>Design</v>
          </cell>
        </row>
        <row r="43">
          <cell r="H43" t="str">
            <v/>
          </cell>
          <cell r="I43" t="str">
            <v>Design</v>
          </cell>
        </row>
        <row r="44">
          <cell r="H44" t="str">
            <v/>
          </cell>
          <cell r="I44" t="str">
            <v>Design</v>
          </cell>
        </row>
        <row r="45">
          <cell r="H45" t="str">
            <v/>
          </cell>
          <cell r="I45" t="str">
            <v>Design</v>
          </cell>
        </row>
        <row r="46">
          <cell r="H46" t="str">
            <v/>
          </cell>
          <cell r="I46" t="str">
            <v>Design</v>
          </cell>
        </row>
        <row r="47">
          <cell r="H47" t="str">
            <v/>
          </cell>
          <cell r="I47" t="str">
            <v>Design</v>
          </cell>
        </row>
        <row r="48">
          <cell r="H48" t="str">
            <v/>
          </cell>
          <cell r="I48" t="str">
            <v>Design</v>
          </cell>
        </row>
        <row r="49">
          <cell r="H49" t="str">
            <v/>
          </cell>
          <cell r="I49" t="str">
            <v>Design</v>
          </cell>
        </row>
        <row r="50">
          <cell r="H50" t="str">
            <v/>
          </cell>
        </row>
        <row r="51">
          <cell r="H51" t="str">
            <v/>
          </cell>
        </row>
        <row r="52">
          <cell r="H52" t="str">
            <v/>
          </cell>
          <cell r="I52" t="str">
            <v>Design</v>
          </cell>
        </row>
        <row r="53">
          <cell r="H53" t="str">
            <v/>
          </cell>
        </row>
        <row r="54">
          <cell r="H54" t="str">
            <v/>
          </cell>
        </row>
        <row r="55">
          <cell r="H55" t="str">
            <v/>
          </cell>
        </row>
        <row r="56">
          <cell r="H56" t="str">
            <v/>
          </cell>
          <cell r="I56" t="str">
            <v>Design</v>
          </cell>
        </row>
        <row r="57">
          <cell r="H57" t="str">
            <v/>
          </cell>
          <cell r="I57" t="str">
            <v>Design</v>
          </cell>
        </row>
        <row r="58">
          <cell r="H58" t="str">
            <v/>
          </cell>
          <cell r="I58" t="str">
            <v>Design</v>
          </cell>
        </row>
        <row r="59">
          <cell r="H59" t="str">
            <v/>
          </cell>
        </row>
        <row r="60">
          <cell r="H60" t="str">
            <v/>
          </cell>
          <cell r="I60" t="str">
            <v>Design</v>
          </cell>
        </row>
        <row r="61">
          <cell r="H61" t="str">
            <v/>
          </cell>
          <cell r="I61" t="str">
            <v>Design</v>
          </cell>
        </row>
        <row r="62">
          <cell r="H62" t="str">
            <v/>
          </cell>
          <cell r="I62" t="str">
            <v>Design</v>
          </cell>
        </row>
        <row r="63">
          <cell r="H63" t="str">
            <v/>
          </cell>
          <cell r="I63" t="str">
            <v>Design</v>
          </cell>
        </row>
        <row r="64">
          <cell r="H64" t="str">
            <v/>
          </cell>
        </row>
        <row r="65">
          <cell r="H65" t="str">
            <v/>
          </cell>
          <cell r="I65" t="str">
            <v>Design</v>
          </cell>
        </row>
        <row r="66">
          <cell r="H66" t="str">
            <v/>
          </cell>
          <cell r="I66" t="str">
            <v>Design</v>
          </cell>
        </row>
        <row r="67">
          <cell r="H67" t="str">
            <v/>
          </cell>
          <cell r="I67" t="str">
            <v>Design</v>
          </cell>
        </row>
        <row r="68">
          <cell r="H68" t="str">
            <v/>
          </cell>
        </row>
        <row r="69">
          <cell r="H69" t="str">
            <v/>
          </cell>
        </row>
        <row r="70">
          <cell r="H70" t="str">
            <v/>
          </cell>
        </row>
        <row r="71">
          <cell r="H71" t="str">
            <v/>
          </cell>
          <cell r="I71" t="str">
            <v>Design</v>
          </cell>
        </row>
        <row r="72">
          <cell r="H72" t="str">
            <v/>
          </cell>
          <cell r="I72" t="str">
            <v>Design</v>
          </cell>
        </row>
        <row r="73">
          <cell r="H73" t="str">
            <v/>
          </cell>
          <cell r="I73" t="str">
            <v>Design</v>
          </cell>
        </row>
        <row r="74">
          <cell r="H74" t="str">
            <v/>
          </cell>
          <cell r="I74" t="str">
            <v>Design</v>
          </cell>
        </row>
        <row r="75">
          <cell r="H75" t="str">
            <v/>
          </cell>
          <cell r="I75" t="str">
            <v>Design</v>
          </cell>
        </row>
        <row r="76">
          <cell r="H76" t="str">
            <v/>
          </cell>
          <cell r="I76" t="str">
            <v>Design</v>
          </cell>
        </row>
        <row r="77">
          <cell r="H77" t="str">
            <v/>
          </cell>
        </row>
        <row r="78">
          <cell r="H78" t="str">
            <v/>
          </cell>
          <cell r="I78" t="str">
            <v>Design</v>
          </cell>
        </row>
        <row r="79">
          <cell r="H79" t="str">
            <v/>
          </cell>
          <cell r="I79" t="str">
            <v>Design</v>
          </cell>
        </row>
        <row r="80">
          <cell r="H80" t="str">
            <v/>
          </cell>
          <cell r="I80" t="str">
            <v>Design</v>
          </cell>
        </row>
        <row r="81">
          <cell r="H81" t="str">
            <v/>
          </cell>
          <cell r="I81" t="str">
            <v>Design</v>
          </cell>
        </row>
        <row r="82">
          <cell r="H82" t="str">
            <v/>
          </cell>
          <cell r="I82" t="str">
            <v>Design</v>
          </cell>
        </row>
        <row r="83">
          <cell r="H83" t="str">
            <v/>
          </cell>
          <cell r="I83" t="str">
            <v>Design</v>
          </cell>
        </row>
        <row r="84">
          <cell r="H84" t="str">
            <v/>
          </cell>
        </row>
        <row r="85">
          <cell r="H85" t="str">
            <v/>
          </cell>
        </row>
        <row r="86">
          <cell r="H86" t="str">
            <v/>
          </cell>
        </row>
        <row r="87">
          <cell r="H87" t="str">
            <v/>
          </cell>
        </row>
        <row r="88">
          <cell r="H88" t="str">
            <v/>
          </cell>
          <cell r="I88" t="str">
            <v>EITE</v>
          </cell>
        </row>
        <row r="89">
          <cell r="H89" t="str">
            <v/>
          </cell>
          <cell r="I89" t="str">
            <v>EITE</v>
          </cell>
        </row>
        <row r="90">
          <cell r="H90" t="str">
            <v/>
          </cell>
          <cell r="I90" t="str">
            <v>EITE</v>
          </cell>
        </row>
        <row r="91">
          <cell r="H91" t="str">
            <v/>
          </cell>
          <cell r="I91" t="str">
            <v>EITE</v>
          </cell>
        </row>
        <row r="92">
          <cell r="H92" t="str">
            <v/>
          </cell>
          <cell r="I92" t="str">
            <v>EITE</v>
          </cell>
        </row>
        <row r="93">
          <cell r="H93" t="str">
            <v/>
          </cell>
          <cell r="I93" t="str">
            <v>EITE</v>
          </cell>
        </row>
        <row r="94">
          <cell r="H94" t="str">
            <v/>
          </cell>
          <cell r="I94" t="str">
            <v>EITE</v>
          </cell>
        </row>
        <row r="95">
          <cell r="H95" t="str">
            <v/>
          </cell>
        </row>
        <row r="96">
          <cell r="H96" t="str">
            <v/>
          </cell>
          <cell r="I96" t="str">
            <v>EITE</v>
          </cell>
        </row>
        <row r="97">
          <cell r="H97" t="str">
            <v/>
          </cell>
          <cell r="I97" t="str">
            <v>EITE</v>
          </cell>
        </row>
        <row r="98">
          <cell r="H98" t="str">
            <v/>
          </cell>
          <cell r="I98" t="str">
            <v>EITE</v>
          </cell>
        </row>
        <row r="99">
          <cell r="H99" t="str">
            <v/>
          </cell>
          <cell r="I99" t="str">
            <v>EITE</v>
          </cell>
        </row>
        <row r="100">
          <cell r="H100" t="str">
            <v/>
          </cell>
          <cell r="I100" t="str">
            <v>EITE</v>
          </cell>
        </row>
        <row r="101">
          <cell r="H101" t="str">
            <v/>
          </cell>
          <cell r="I101" t="str">
            <v>EITE</v>
          </cell>
        </row>
        <row r="102">
          <cell r="H102" t="str">
            <v/>
          </cell>
        </row>
        <row r="103">
          <cell r="H103" t="str">
            <v/>
          </cell>
        </row>
        <row r="104">
          <cell r="H104" t="str">
            <v/>
          </cell>
        </row>
        <row r="105">
          <cell r="H105" t="str">
            <v/>
          </cell>
          <cell r="I105" t="str">
            <v>Production</v>
          </cell>
        </row>
        <row r="106">
          <cell r="H106" t="str">
            <v/>
          </cell>
          <cell r="I106" t="str">
            <v>Production</v>
          </cell>
        </row>
        <row r="107">
          <cell r="H107" t="str">
            <v/>
          </cell>
          <cell r="I107" t="str">
            <v>Production</v>
          </cell>
        </row>
        <row r="108">
          <cell r="H108" t="str">
            <v/>
          </cell>
          <cell r="I108" t="str">
            <v>Production</v>
          </cell>
        </row>
        <row r="109">
          <cell r="H109" t="str">
            <v/>
          </cell>
          <cell r="I109" t="str">
            <v>Production</v>
          </cell>
        </row>
        <row r="110">
          <cell r="H110" t="str">
            <v/>
          </cell>
          <cell r="I110" t="str">
            <v>Production</v>
          </cell>
        </row>
        <row r="111">
          <cell r="H111" t="str">
            <v/>
          </cell>
          <cell r="I111" t="str">
            <v>Production</v>
          </cell>
        </row>
        <row r="112">
          <cell r="H112" t="str">
            <v/>
          </cell>
        </row>
        <row r="113">
          <cell r="H113" t="str">
            <v/>
          </cell>
          <cell r="I113" t="str">
            <v>Production</v>
          </cell>
        </row>
        <row r="114">
          <cell r="H114" t="str">
            <v/>
          </cell>
          <cell r="I114" t="str">
            <v>Production</v>
          </cell>
        </row>
        <row r="115">
          <cell r="H115" t="str">
            <v/>
          </cell>
          <cell r="I115" t="str">
            <v>Production</v>
          </cell>
        </row>
        <row r="116">
          <cell r="H116" t="str">
            <v/>
          </cell>
          <cell r="I116" t="str">
            <v>Production</v>
          </cell>
        </row>
        <row r="117">
          <cell r="H117" t="str">
            <v/>
          </cell>
          <cell r="I117" t="str">
            <v>Production</v>
          </cell>
        </row>
        <row r="118">
          <cell r="H118" t="str">
            <v/>
          </cell>
          <cell r="I118" t="str">
            <v>Production</v>
          </cell>
        </row>
        <row r="119">
          <cell r="H119" t="str">
            <v/>
          </cell>
          <cell r="I119" t="str">
            <v>Production</v>
          </cell>
        </row>
        <row r="120">
          <cell r="H120" t="str">
            <v/>
          </cell>
        </row>
        <row r="121">
          <cell r="H121" t="str">
            <v/>
          </cell>
          <cell r="I121" t="str">
            <v>Production</v>
          </cell>
        </row>
        <row r="122">
          <cell r="H122" t="str">
            <v/>
          </cell>
          <cell r="I122" t="str">
            <v>Production</v>
          </cell>
        </row>
        <row r="123">
          <cell r="H123" t="str">
            <v/>
          </cell>
          <cell r="I123" t="str">
            <v>Production</v>
          </cell>
        </row>
        <row r="124">
          <cell r="H124" t="str">
            <v/>
          </cell>
          <cell r="I124" t="str">
            <v>Production</v>
          </cell>
        </row>
        <row r="125">
          <cell r="H125" t="str">
            <v/>
          </cell>
          <cell r="I125" t="str">
            <v>Production</v>
          </cell>
        </row>
        <row r="126">
          <cell r="H126" t="str">
            <v/>
          </cell>
          <cell r="I126" t="str">
            <v>Production</v>
          </cell>
        </row>
        <row r="127">
          <cell r="H127" t="str">
            <v/>
          </cell>
        </row>
        <row r="128">
          <cell r="H128" t="str">
            <v/>
          </cell>
          <cell r="I128" t="str">
            <v>Production</v>
          </cell>
        </row>
        <row r="129">
          <cell r="H129" t="str">
            <v/>
          </cell>
          <cell r="I129" t="str">
            <v>Production</v>
          </cell>
        </row>
        <row r="130">
          <cell r="H130" t="str">
            <v/>
          </cell>
          <cell r="I130" t="str">
            <v>Production</v>
          </cell>
        </row>
        <row r="131">
          <cell r="H131" t="str">
            <v/>
          </cell>
          <cell r="I131" t="str">
            <v>Production</v>
          </cell>
        </row>
        <row r="132">
          <cell r="H132" t="str">
            <v/>
          </cell>
          <cell r="I132" t="str">
            <v>Production</v>
          </cell>
        </row>
        <row r="133">
          <cell r="H133" t="str">
            <v/>
          </cell>
          <cell r="I133" t="str">
            <v>Production</v>
          </cell>
        </row>
        <row r="134">
          <cell r="H134" t="str">
            <v/>
          </cell>
        </row>
        <row r="135">
          <cell r="H135" t="str">
            <v/>
          </cell>
        </row>
        <row r="136">
          <cell r="H136" t="str">
            <v/>
          </cell>
        </row>
        <row r="137">
          <cell r="H137" t="str">
            <v/>
          </cell>
          <cell r="I137" t="str">
            <v>EITE</v>
          </cell>
        </row>
        <row r="138">
          <cell r="H138" t="str">
            <v/>
          </cell>
          <cell r="I138" t="str">
            <v>EITE</v>
          </cell>
        </row>
        <row r="139">
          <cell r="H139" t="str">
            <v/>
          </cell>
          <cell r="I139" t="str">
            <v>EITE</v>
          </cell>
        </row>
        <row r="140">
          <cell r="H140" t="str">
            <v/>
          </cell>
          <cell r="I140" t="str">
            <v>EITE</v>
          </cell>
        </row>
        <row r="141">
          <cell r="H141" t="str">
            <v/>
          </cell>
          <cell r="I141" t="str">
            <v>EITE</v>
          </cell>
        </row>
        <row r="142">
          <cell r="H142" t="str">
            <v/>
          </cell>
        </row>
        <row r="143">
          <cell r="H143" t="str">
            <v/>
          </cell>
        </row>
        <row r="144">
          <cell r="H144" t="str">
            <v/>
          </cell>
          <cell r="I144" t="str">
            <v>Production</v>
          </cell>
        </row>
        <row r="145">
          <cell r="H145" t="str">
            <v/>
          </cell>
          <cell r="I145" t="str">
            <v>Production</v>
          </cell>
        </row>
        <row r="146">
          <cell r="H146" t="str">
            <v/>
          </cell>
          <cell r="I146" t="str">
            <v>Production</v>
          </cell>
        </row>
        <row r="147">
          <cell r="H147" t="str">
            <v/>
          </cell>
          <cell r="I147" t="str">
            <v>Production</v>
          </cell>
        </row>
        <row r="148">
          <cell r="H148" t="str">
            <v/>
          </cell>
        </row>
        <row r="149">
          <cell r="H149" t="str">
            <v/>
          </cell>
        </row>
        <row r="150">
          <cell r="H150" t="str">
            <v/>
          </cell>
          <cell r="I150" t="str">
            <v>VDE</v>
          </cell>
        </row>
        <row r="151">
          <cell r="H151" t="str">
            <v/>
          </cell>
          <cell r="I151" t="str">
            <v>VDE</v>
          </cell>
        </row>
        <row r="152">
          <cell r="H152" t="str">
            <v/>
          </cell>
          <cell r="I152" t="str">
            <v>VDE</v>
          </cell>
        </row>
        <row r="153">
          <cell r="H153" t="str">
            <v/>
          </cell>
          <cell r="I153" t="str">
            <v>VDE</v>
          </cell>
        </row>
        <row r="154">
          <cell r="H154" t="str">
            <v/>
          </cell>
          <cell r="I154" t="str">
            <v>EITE</v>
          </cell>
        </row>
        <row r="155">
          <cell r="H155" t="str">
            <v/>
          </cell>
          <cell r="I155" t="str">
            <v>EITE</v>
          </cell>
        </row>
        <row r="156">
          <cell r="H156" t="str">
            <v/>
          </cell>
          <cell r="I156" t="str">
            <v>EITE</v>
          </cell>
        </row>
        <row r="157">
          <cell r="H157" t="str">
            <v/>
          </cell>
          <cell r="I157" t="str">
            <v>EITE</v>
          </cell>
        </row>
        <row r="158">
          <cell r="H158" t="str">
            <v/>
          </cell>
          <cell r="I158" t="str">
            <v>Production</v>
          </cell>
        </row>
        <row r="159">
          <cell r="H159" t="str">
            <v/>
          </cell>
          <cell r="I159" t="str">
            <v>Production</v>
          </cell>
        </row>
        <row r="160">
          <cell r="H160" t="str">
            <v/>
          </cell>
          <cell r="I160" t="str">
            <v>Production</v>
          </cell>
        </row>
        <row r="161">
          <cell r="H161" t="str">
            <v/>
          </cell>
          <cell r="I161" t="str">
            <v>Security</v>
          </cell>
        </row>
        <row r="162">
          <cell r="H162" t="str">
            <v/>
          </cell>
        </row>
        <row r="163">
          <cell r="H163" t="str">
            <v/>
          </cell>
        </row>
      </sheetData>
      <sheetData sheetId="4" refreshError="1">
        <row r="1">
          <cell r="H1" t="str">
            <v>Total</v>
          </cell>
        </row>
        <row r="2">
          <cell r="H2" t="str">
            <v>Hours</v>
          </cell>
          <cell r="I2" t="str">
            <v>Category</v>
          </cell>
        </row>
        <row r="4">
          <cell r="H4" t="str">
            <v/>
          </cell>
        </row>
        <row r="5">
          <cell r="H5" t="str">
            <v/>
          </cell>
          <cell r="I5" t="str">
            <v>Design</v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</row>
        <row r="9">
          <cell r="H9" t="str">
            <v/>
          </cell>
        </row>
        <row r="10">
          <cell r="H10" t="str">
            <v/>
          </cell>
          <cell r="I10" t="str">
            <v>Design</v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</row>
        <row r="19">
          <cell r="H19" t="str">
            <v/>
          </cell>
        </row>
        <row r="20">
          <cell r="H20" t="str">
            <v/>
          </cell>
          <cell r="I20" t="str">
            <v>Design</v>
          </cell>
        </row>
        <row r="21">
          <cell r="H21" t="str">
            <v/>
          </cell>
          <cell r="I21" t="str">
            <v>Design</v>
          </cell>
        </row>
        <row r="22">
          <cell r="H22" t="str">
            <v/>
          </cell>
          <cell r="I22" t="str">
            <v>Security</v>
          </cell>
        </row>
        <row r="23">
          <cell r="H23" t="str">
            <v/>
          </cell>
          <cell r="I23" t="str">
            <v>Security</v>
          </cell>
        </row>
        <row r="24">
          <cell r="H24" t="str">
            <v/>
          </cell>
          <cell r="I24" t="str">
            <v>Design</v>
          </cell>
        </row>
        <row r="25">
          <cell r="H25" t="str">
            <v/>
          </cell>
          <cell r="I25" t="str">
            <v>Design</v>
          </cell>
        </row>
        <row r="26">
          <cell r="H26" t="str">
            <v/>
          </cell>
          <cell r="I26" t="str">
            <v>Design</v>
          </cell>
        </row>
        <row r="27">
          <cell r="H27" t="str">
            <v/>
          </cell>
          <cell r="I27" t="str">
            <v>Design</v>
          </cell>
        </row>
        <row r="28">
          <cell r="H28" t="str">
            <v/>
          </cell>
          <cell r="I28" t="str">
            <v>Design</v>
          </cell>
        </row>
        <row r="29">
          <cell r="H29" t="str">
            <v/>
          </cell>
          <cell r="I29" t="str">
            <v>Design</v>
          </cell>
        </row>
        <row r="30">
          <cell r="H30" t="str">
            <v/>
          </cell>
          <cell r="I30" t="str">
            <v>Design</v>
          </cell>
        </row>
        <row r="32">
          <cell r="H32" t="str">
            <v/>
          </cell>
          <cell r="I32" t="str">
            <v>Design</v>
          </cell>
        </row>
        <row r="33">
          <cell r="H33" t="str">
            <v/>
          </cell>
          <cell r="I33" t="str">
            <v>Design</v>
          </cell>
        </row>
        <row r="34">
          <cell r="H34" t="str">
            <v/>
          </cell>
          <cell r="I34" t="str">
            <v>Design</v>
          </cell>
        </row>
        <row r="35">
          <cell r="H35" t="str">
            <v/>
          </cell>
          <cell r="I35" t="str">
            <v>Design</v>
          </cell>
        </row>
        <row r="36">
          <cell r="H36" t="str">
            <v/>
          </cell>
          <cell r="I36" t="str">
            <v>Design</v>
          </cell>
        </row>
        <row r="38">
          <cell r="H38" t="str">
            <v/>
          </cell>
        </row>
        <row r="39">
          <cell r="H39" t="str">
            <v/>
          </cell>
          <cell r="I39" t="str">
            <v>Production</v>
          </cell>
        </row>
        <row r="40">
          <cell r="H40" t="str">
            <v/>
          </cell>
          <cell r="I40" t="str">
            <v>Production</v>
          </cell>
        </row>
        <row r="41">
          <cell r="H41" t="str">
            <v/>
          </cell>
          <cell r="I41" t="str">
            <v>Production</v>
          </cell>
        </row>
        <row r="42">
          <cell r="H42" t="str">
            <v/>
          </cell>
          <cell r="I42" t="str">
            <v>Production</v>
          </cell>
        </row>
        <row r="43">
          <cell r="H43" t="str">
            <v/>
          </cell>
        </row>
        <row r="44">
          <cell r="H44" t="str">
            <v/>
          </cell>
        </row>
        <row r="45">
          <cell r="H45" t="str">
            <v/>
          </cell>
          <cell r="I45" t="str">
            <v>VDE</v>
          </cell>
        </row>
        <row r="46">
          <cell r="H46" t="str">
            <v/>
          </cell>
          <cell r="I46" t="str">
            <v>VDE</v>
          </cell>
        </row>
        <row r="47">
          <cell r="H47" t="str">
            <v/>
          </cell>
          <cell r="I47" t="str">
            <v>VDE</v>
          </cell>
        </row>
        <row r="48">
          <cell r="H48" t="str">
            <v/>
          </cell>
          <cell r="I48" t="str">
            <v>VDE</v>
          </cell>
        </row>
        <row r="49">
          <cell r="H49" t="str">
            <v/>
          </cell>
          <cell r="I49" t="str">
            <v>EITE</v>
          </cell>
        </row>
        <row r="50">
          <cell r="H50" t="str">
            <v/>
          </cell>
          <cell r="I50" t="str">
            <v>EITE</v>
          </cell>
        </row>
        <row r="51">
          <cell r="H51" t="str">
            <v/>
          </cell>
          <cell r="I51" t="str">
            <v>EITE</v>
          </cell>
        </row>
        <row r="52">
          <cell r="H52" t="str">
            <v/>
          </cell>
          <cell r="I52" t="str">
            <v>EITE</v>
          </cell>
        </row>
        <row r="53">
          <cell r="H53" t="str">
            <v/>
          </cell>
          <cell r="I53" t="str">
            <v>Production</v>
          </cell>
        </row>
        <row r="54">
          <cell r="H54" t="str">
            <v/>
          </cell>
          <cell r="I54" t="str">
            <v>Production</v>
          </cell>
        </row>
        <row r="55">
          <cell r="H55" t="str">
            <v/>
          </cell>
          <cell r="I55" t="str">
            <v>Production</v>
          </cell>
        </row>
        <row r="56">
          <cell r="H56" t="str">
            <v/>
          </cell>
          <cell r="I56" t="str">
            <v>Security</v>
          </cell>
        </row>
        <row r="57">
          <cell r="H57" t="str">
            <v/>
          </cell>
        </row>
        <row r="58">
          <cell r="H58" t="str">
            <v/>
          </cell>
        </row>
        <row r="59">
          <cell r="H59">
            <v>0</v>
          </cell>
        </row>
        <row r="63">
          <cell r="H63">
            <v>0</v>
          </cell>
          <cell r="I63" t="str">
            <v>Design</v>
          </cell>
        </row>
        <row r="64">
          <cell r="H64">
            <v>0</v>
          </cell>
          <cell r="I64" t="str">
            <v>VDE</v>
          </cell>
        </row>
        <row r="65">
          <cell r="H65">
            <v>0</v>
          </cell>
          <cell r="I65" t="str">
            <v>EITE</v>
          </cell>
        </row>
        <row r="66">
          <cell r="H66">
            <v>0</v>
          </cell>
          <cell r="I66" t="str">
            <v>Production</v>
          </cell>
        </row>
        <row r="67">
          <cell r="H67">
            <v>0</v>
          </cell>
          <cell r="I67" t="str">
            <v>Security</v>
          </cell>
        </row>
        <row r="68">
          <cell r="H68">
            <v>0</v>
          </cell>
          <cell r="I68" t="str">
            <v>TOTAL</v>
          </cell>
        </row>
      </sheetData>
      <sheetData sheetId="5" refreshError="1">
        <row r="1">
          <cell r="H1" t="str">
            <v>Total</v>
          </cell>
        </row>
        <row r="2">
          <cell r="H2" t="str">
            <v>Hours</v>
          </cell>
          <cell r="I2" t="str">
            <v>Category</v>
          </cell>
        </row>
        <row r="4">
          <cell r="H4" t="str">
            <v/>
          </cell>
        </row>
        <row r="5">
          <cell r="H5" t="str">
            <v/>
          </cell>
          <cell r="I5" t="str">
            <v>Design</v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</row>
        <row r="9">
          <cell r="H9" t="str">
            <v/>
          </cell>
        </row>
        <row r="10">
          <cell r="H10" t="str">
            <v/>
          </cell>
          <cell r="I10" t="str">
            <v>Design</v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</row>
        <row r="19">
          <cell r="H19" t="str">
            <v/>
          </cell>
        </row>
        <row r="20">
          <cell r="H20" t="str">
            <v/>
          </cell>
          <cell r="I20" t="str">
            <v>Design</v>
          </cell>
        </row>
        <row r="21">
          <cell r="H21" t="str">
            <v/>
          </cell>
          <cell r="I21" t="str">
            <v>Design</v>
          </cell>
        </row>
        <row r="22">
          <cell r="H22" t="str">
            <v/>
          </cell>
          <cell r="I22" t="str">
            <v>Design</v>
          </cell>
        </row>
        <row r="23">
          <cell r="H23" t="str">
            <v/>
          </cell>
          <cell r="I23" t="str">
            <v>Design</v>
          </cell>
        </row>
        <row r="24">
          <cell r="H24" t="str">
            <v/>
          </cell>
        </row>
        <row r="25">
          <cell r="H25" t="str">
            <v/>
          </cell>
        </row>
        <row r="26">
          <cell r="H26" t="str">
            <v/>
          </cell>
        </row>
      </sheetData>
      <sheetData sheetId="6" refreshError="1">
        <row r="1">
          <cell r="H1" t="str">
            <v>Total</v>
          </cell>
        </row>
        <row r="2">
          <cell r="H2" t="str">
            <v>Hours</v>
          </cell>
          <cell r="I2" t="str">
            <v>Category</v>
          </cell>
        </row>
        <row r="4">
          <cell r="H4" t="str">
            <v/>
          </cell>
        </row>
        <row r="5">
          <cell r="H5" t="str">
            <v/>
          </cell>
          <cell r="I5" t="str">
            <v>Design</v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</row>
        <row r="9">
          <cell r="H9" t="str">
            <v/>
          </cell>
        </row>
        <row r="10">
          <cell r="H10" t="str">
            <v/>
          </cell>
          <cell r="I10" t="str">
            <v>Design</v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</row>
        <row r="19">
          <cell r="H19" t="str">
            <v/>
          </cell>
        </row>
        <row r="20">
          <cell r="H20" t="str">
            <v/>
          </cell>
          <cell r="I20" t="str">
            <v>Security</v>
          </cell>
        </row>
        <row r="21">
          <cell r="H21" t="str">
            <v/>
          </cell>
          <cell r="I21" t="str">
            <v>Security</v>
          </cell>
        </row>
        <row r="22">
          <cell r="H22" t="str">
            <v/>
          </cell>
          <cell r="I22" t="str">
            <v>Security</v>
          </cell>
        </row>
        <row r="23">
          <cell r="H23" t="str">
            <v/>
          </cell>
          <cell r="I23" t="str">
            <v>Security</v>
          </cell>
        </row>
        <row r="24">
          <cell r="H24" t="str">
            <v/>
          </cell>
        </row>
        <row r="25">
          <cell r="H25" t="str">
            <v/>
          </cell>
          <cell r="I25" t="str">
            <v>Security</v>
          </cell>
        </row>
        <row r="26">
          <cell r="H26" t="str">
            <v/>
          </cell>
          <cell r="I26" t="str">
            <v>Security</v>
          </cell>
        </row>
        <row r="27">
          <cell r="H27" t="str">
            <v/>
          </cell>
          <cell r="I27" t="str">
            <v>Security</v>
          </cell>
        </row>
        <row r="28">
          <cell r="H28" t="str">
            <v/>
          </cell>
          <cell r="I28" t="str">
            <v>Security</v>
          </cell>
        </row>
        <row r="29">
          <cell r="H29" t="str">
            <v/>
          </cell>
          <cell r="I29" t="str">
            <v>Security</v>
          </cell>
        </row>
        <row r="30">
          <cell r="H30" t="str">
            <v/>
          </cell>
          <cell r="I30" t="str">
            <v>Security</v>
          </cell>
        </row>
        <row r="31">
          <cell r="H31" t="str">
            <v/>
          </cell>
          <cell r="I31" t="str">
            <v>Security</v>
          </cell>
        </row>
        <row r="32">
          <cell r="H32" t="str">
            <v/>
          </cell>
        </row>
        <row r="33">
          <cell r="H33" t="str">
            <v/>
          </cell>
          <cell r="I33" t="str">
            <v>Security</v>
          </cell>
        </row>
        <row r="34">
          <cell r="H34" t="str">
            <v/>
          </cell>
          <cell r="I34" t="str">
            <v>Security</v>
          </cell>
        </row>
        <row r="35">
          <cell r="H35" t="str">
            <v/>
          </cell>
        </row>
        <row r="36">
          <cell r="H36" t="str">
            <v/>
          </cell>
          <cell r="I36" t="str">
            <v>Security</v>
          </cell>
        </row>
        <row r="37">
          <cell r="H37" t="str">
            <v/>
          </cell>
        </row>
        <row r="38">
          <cell r="H38" t="str">
            <v/>
          </cell>
          <cell r="I38" t="str">
            <v>Security</v>
          </cell>
        </row>
        <row r="39">
          <cell r="H39" t="str">
            <v/>
          </cell>
          <cell r="I39" t="str">
            <v>Security</v>
          </cell>
        </row>
        <row r="40">
          <cell r="H40" t="str">
            <v/>
          </cell>
          <cell r="I40" t="str">
            <v>Security</v>
          </cell>
        </row>
        <row r="41">
          <cell r="H41" t="str">
            <v/>
          </cell>
        </row>
        <row r="42">
          <cell r="H42" t="str">
            <v/>
          </cell>
          <cell r="I42" t="str">
            <v>Security</v>
          </cell>
        </row>
        <row r="43">
          <cell r="H43" t="str">
            <v/>
          </cell>
          <cell r="I43" t="str">
            <v>Security</v>
          </cell>
        </row>
        <row r="44">
          <cell r="H44" t="str">
            <v/>
          </cell>
          <cell r="I44" t="str">
            <v>Security</v>
          </cell>
        </row>
        <row r="45">
          <cell r="H45" t="str">
            <v/>
          </cell>
        </row>
        <row r="46">
          <cell r="H46" t="str">
            <v/>
          </cell>
          <cell r="I46" t="str">
            <v>Security</v>
          </cell>
        </row>
        <row r="47">
          <cell r="H47" t="str">
            <v/>
          </cell>
          <cell r="I47" t="str">
            <v>Security</v>
          </cell>
        </row>
        <row r="48">
          <cell r="H48" t="str">
            <v/>
          </cell>
        </row>
        <row r="49">
          <cell r="H49" t="str">
            <v/>
          </cell>
          <cell r="I49" t="str">
            <v>Security</v>
          </cell>
        </row>
        <row r="50">
          <cell r="H50" t="str">
            <v/>
          </cell>
          <cell r="I50" t="str">
            <v>Security</v>
          </cell>
        </row>
        <row r="51">
          <cell r="H51" t="str">
            <v/>
          </cell>
        </row>
        <row r="52">
          <cell r="H52" t="str">
            <v/>
          </cell>
        </row>
        <row r="53">
          <cell r="H53" t="str">
            <v/>
          </cell>
          <cell r="I53" t="str">
            <v>Security</v>
          </cell>
        </row>
        <row r="54">
          <cell r="H54" t="str">
            <v/>
          </cell>
          <cell r="I54" t="str">
            <v>Security</v>
          </cell>
        </row>
        <row r="55">
          <cell r="H55" t="str">
            <v/>
          </cell>
        </row>
        <row r="56">
          <cell r="H56" t="str">
            <v/>
          </cell>
          <cell r="I56" t="str">
            <v>Security</v>
          </cell>
        </row>
        <row r="57">
          <cell r="H57" t="str">
            <v/>
          </cell>
          <cell r="I57" t="str">
            <v>Security</v>
          </cell>
        </row>
        <row r="58">
          <cell r="H58" t="str">
            <v/>
          </cell>
        </row>
        <row r="59">
          <cell r="H59" t="str">
            <v/>
          </cell>
          <cell r="I59" t="str">
            <v>Security</v>
          </cell>
        </row>
        <row r="60">
          <cell r="H60" t="str">
            <v/>
          </cell>
        </row>
        <row r="61">
          <cell r="H61" t="str">
            <v/>
          </cell>
          <cell r="I61" t="str">
            <v>Security</v>
          </cell>
        </row>
        <row r="62">
          <cell r="H62" t="str">
            <v/>
          </cell>
          <cell r="I62" t="str">
            <v>Security</v>
          </cell>
        </row>
        <row r="63">
          <cell r="H63" t="str">
            <v/>
          </cell>
          <cell r="I63" t="str">
            <v>Security</v>
          </cell>
        </row>
        <row r="64">
          <cell r="H64" t="str">
            <v/>
          </cell>
        </row>
        <row r="65">
          <cell r="H65" t="str">
            <v/>
          </cell>
        </row>
        <row r="66">
          <cell r="H66" t="str">
            <v/>
          </cell>
          <cell r="I66" t="str">
            <v>Security</v>
          </cell>
        </row>
        <row r="67">
          <cell r="H67" t="str">
            <v/>
          </cell>
          <cell r="I67" t="str">
            <v>Security</v>
          </cell>
        </row>
        <row r="68">
          <cell r="H68" t="str">
            <v/>
          </cell>
        </row>
        <row r="69">
          <cell r="H69" t="str">
            <v/>
          </cell>
        </row>
        <row r="70">
          <cell r="H70" t="str">
            <v/>
          </cell>
        </row>
      </sheetData>
      <sheetData sheetId="7" refreshError="1">
        <row r="2">
          <cell r="H2" t="str">
            <v>Total</v>
          </cell>
        </row>
        <row r="3">
          <cell r="H3" t="str">
            <v>Hours</v>
          </cell>
          <cell r="I3" t="str">
            <v>Category</v>
          </cell>
        </row>
        <row r="5">
          <cell r="H5" t="str">
            <v/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  <cell r="I8" t="str">
            <v>Design</v>
          </cell>
        </row>
        <row r="9">
          <cell r="H9" t="str">
            <v/>
          </cell>
        </row>
        <row r="10">
          <cell r="H10" t="str">
            <v/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  <cell r="I18" t="str">
            <v>Design</v>
          </cell>
        </row>
        <row r="19">
          <cell r="H19" t="str">
            <v/>
          </cell>
        </row>
        <row r="20">
          <cell r="H20" t="str">
            <v/>
          </cell>
        </row>
        <row r="21">
          <cell r="H21" t="str">
            <v/>
          </cell>
          <cell r="I21" t="str">
            <v>VDE</v>
          </cell>
        </row>
        <row r="22">
          <cell r="H22" t="str">
            <v/>
          </cell>
          <cell r="I22" t="str">
            <v>VDE</v>
          </cell>
        </row>
        <row r="23">
          <cell r="H23" t="str">
            <v/>
          </cell>
          <cell r="I23" t="str">
            <v>VDE</v>
          </cell>
        </row>
        <row r="24">
          <cell r="H24" t="str">
            <v/>
          </cell>
          <cell r="I24" t="str">
            <v>VDE</v>
          </cell>
        </row>
        <row r="25">
          <cell r="H25" t="str">
            <v/>
          </cell>
          <cell r="I25" t="str">
            <v>EITE</v>
          </cell>
        </row>
        <row r="26">
          <cell r="H26" t="str">
            <v/>
          </cell>
          <cell r="I26" t="str">
            <v>EITE</v>
          </cell>
        </row>
        <row r="27">
          <cell r="H27" t="str">
            <v/>
          </cell>
          <cell r="I27" t="str">
            <v>EITE</v>
          </cell>
        </row>
        <row r="28">
          <cell r="H28" t="str">
            <v/>
          </cell>
          <cell r="I28" t="str">
            <v>EITE</v>
          </cell>
        </row>
        <row r="29">
          <cell r="H29" t="str">
            <v/>
          </cell>
          <cell r="I29" t="str">
            <v>Production</v>
          </cell>
        </row>
        <row r="30">
          <cell r="H30" t="str">
            <v/>
          </cell>
          <cell r="I30" t="str">
            <v>Production</v>
          </cell>
        </row>
        <row r="31">
          <cell r="H31" t="str">
            <v/>
          </cell>
          <cell r="I31" t="str">
            <v>Production</v>
          </cell>
        </row>
        <row r="32">
          <cell r="H32" t="str">
            <v/>
          </cell>
          <cell r="I32" t="str">
            <v>Security</v>
          </cell>
        </row>
        <row r="33">
          <cell r="H33" t="str">
            <v/>
          </cell>
        </row>
        <row r="34">
          <cell r="H34" t="str">
            <v/>
          </cell>
        </row>
      </sheetData>
      <sheetData sheetId="8" refreshError="1">
        <row r="1">
          <cell r="H1" t="str">
            <v>Total</v>
          </cell>
        </row>
        <row r="2">
          <cell r="H2" t="str">
            <v>Hours</v>
          </cell>
          <cell r="I2" t="str">
            <v>Category</v>
          </cell>
        </row>
        <row r="4">
          <cell r="H4" t="str">
            <v/>
          </cell>
        </row>
        <row r="5">
          <cell r="H5" t="str">
            <v/>
          </cell>
          <cell r="I5" t="str">
            <v>Design</v>
          </cell>
        </row>
        <row r="6">
          <cell r="H6" t="str">
            <v/>
          </cell>
          <cell r="I6" t="str">
            <v>Design</v>
          </cell>
        </row>
        <row r="7">
          <cell r="H7" t="str">
            <v/>
          </cell>
          <cell r="I7" t="str">
            <v>Design</v>
          </cell>
        </row>
        <row r="8">
          <cell r="H8" t="str">
            <v/>
          </cell>
        </row>
        <row r="9">
          <cell r="H9" t="str">
            <v/>
          </cell>
        </row>
        <row r="10">
          <cell r="H10" t="str">
            <v/>
          </cell>
          <cell r="I10" t="str">
            <v>Design</v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Design</v>
          </cell>
        </row>
        <row r="18">
          <cell r="H18" t="str">
            <v/>
          </cell>
        </row>
        <row r="19">
          <cell r="H19" t="str">
            <v/>
          </cell>
        </row>
        <row r="20">
          <cell r="H20" t="str">
            <v/>
          </cell>
          <cell r="I20" t="str">
            <v>VDE</v>
          </cell>
        </row>
        <row r="21">
          <cell r="H21" t="str">
            <v/>
          </cell>
          <cell r="I21" t="str">
            <v>VDE</v>
          </cell>
        </row>
        <row r="22">
          <cell r="H22" t="str">
            <v/>
          </cell>
          <cell r="I22" t="str">
            <v>VDE</v>
          </cell>
        </row>
        <row r="23">
          <cell r="H23" t="str">
            <v/>
          </cell>
          <cell r="I23" t="str">
            <v>VDE</v>
          </cell>
        </row>
        <row r="24">
          <cell r="H24" t="str">
            <v/>
          </cell>
          <cell r="I24" t="str">
            <v>VDE</v>
          </cell>
        </row>
        <row r="25">
          <cell r="H25" t="str">
            <v/>
          </cell>
          <cell r="I25" t="str">
            <v>VDE</v>
          </cell>
        </row>
        <row r="26">
          <cell r="H26" t="str">
            <v/>
          </cell>
          <cell r="I26" t="str">
            <v>VDE</v>
          </cell>
        </row>
        <row r="27">
          <cell r="H27" t="str">
            <v/>
          </cell>
          <cell r="I27" t="str">
            <v>VDE</v>
          </cell>
        </row>
        <row r="28">
          <cell r="H28" t="str">
            <v/>
          </cell>
          <cell r="I28" t="str">
            <v>VDE</v>
          </cell>
        </row>
        <row r="29">
          <cell r="H29" t="str">
            <v/>
          </cell>
          <cell r="I29" t="str">
            <v>VDE</v>
          </cell>
        </row>
        <row r="30">
          <cell r="H30" t="str">
            <v/>
          </cell>
          <cell r="I30" t="str">
            <v>VDE</v>
          </cell>
        </row>
        <row r="31">
          <cell r="H31" t="str">
            <v/>
          </cell>
          <cell r="I31" t="str">
            <v>VDE</v>
          </cell>
        </row>
        <row r="32">
          <cell r="H32" t="str">
            <v/>
          </cell>
          <cell r="I32" t="str">
            <v>VDE</v>
          </cell>
        </row>
        <row r="33">
          <cell r="H33" t="str">
            <v/>
          </cell>
        </row>
        <row r="34">
          <cell r="H34" t="str">
            <v/>
          </cell>
        </row>
        <row r="35">
          <cell r="H35" t="str">
            <v/>
          </cell>
          <cell r="I35" t="str">
            <v>EITE</v>
          </cell>
        </row>
        <row r="36">
          <cell r="H36" t="str">
            <v/>
          </cell>
          <cell r="I36" t="str">
            <v>EITE</v>
          </cell>
        </row>
        <row r="37">
          <cell r="H37" t="str">
            <v/>
          </cell>
          <cell r="I37" t="str">
            <v>EITE</v>
          </cell>
        </row>
        <row r="38">
          <cell r="H38" t="str">
            <v/>
          </cell>
          <cell r="I38" t="str">
            <v>EITE</v>
          </cell>
        </row>
        <row r="39">
          <cell r="H39" t="str">
            <v/>
          </cell>
          <cell r="I39" t="str">
            <v>EITE</v>
          </cell>
        </row>
        <row r="40">
          <cell r="H40" t="str">
            <v/>
          </cell>
          <cell r="I40" t="str">
            <v>EITE</v>
          </cell>
        </row>
        <row r="41">
          <cell r="H41" t="str">
            <v/>
          </cell>
          <cell r="I41" t="str">
            <v>EITE</v>
          </cell>
        </row>
        <row r="42">
          <cell r="H42" t="str">
            <v/>
          </cell>
          <cell r="I42" t="str">
            <v>EITE</v>
          </cell>
        </row>
        <row r="43">
          <cell r="H43" t="str">
            <v/>
          </cell>
          <cell r="I43" t="str">
            <v>EITE</v>
          </cell>
        </row>
        <row r="44">
          <cell r="H44" t="str">
            <v/>
          </cell>
          <cell r="I44" t="str">
            <v>EITE</v>
          </cell>
        </row>
        <row r="45">
          <cell r="H45" t="str">
            <v/>
          </cell>
          <cell r="I45" t="str">
            <v>EITE</v>
          </cell>
        </row>
        <row r="46">
          <cell r="H46" t="str">
            <v/>
          </cell>
          <cell r="I46" t="str">
            <v>EITE</v>
          </cell>
        </row>
        <row r="47">
          <cell r="H47" t="str">
            <v/>
          </cell>
          <cell r="I47" t="str">
            <v>EITE</v>
          </cell>
        </row>
        <row r="48">
          <cell r="H48" t="str">
            <v/>
          </cell>
        </row>
        <row r="49">
          <cell r="H49" t="str">
            <v/>
          </cell>
        </row>
        <row r="50">
          <cell r="H50" t="str">
            <v/>
          </cell>
          <cell r="I50" t="str">
            <v>Production</v>
          </cell>
        </row>
        <row r="51">
          <cell r="H51" t="str">
            <v/>
          </cell>
          <cell r="I51" t="str">
            <v>Production</v>
          </cell>
        </row>
        <row r="52">
          <cell r="H52" t="str">
            <v/>
          </cell>
          <cell r="I52" t="str">
            <v>Production</v>
          </cell>
        </row>
        <row r="53">
          <cell r="H53" t="str">
            <v/>
          </cell>
          <cell r="I53" t="str">
            <v>Production</v>
          </cell>
        </row>
        <row r="54">
          <cell r="H54" t="str">
            <v/>
          </cell>
          <cell r="I54" t="str">
            <v>Production</v>
          </cell>
        </row>
        <row r="55">
          <cell r="H55" t="str">
            <v/>
          </cell>
          <cell r="I55" t="str">
            <v>Production</v>
          </cell>
        </row>
        <row r="56">
          <cell r="H56" t="str">
            <v/>
          </cell>
          <cell r="I56" t="str">
            <v>Production</v>
          </cell>
        </row>
        <row r="57">
          <cell r="H57" t="str">
            <v/>
          </cell>
          <cell r="I57" t="str">
            <v>Production</v>
          </cell>
        </row>
        <row r="58">
          <cell r="H58" t="str">
            <v/>
          </cell>
          <cell r="I58" t="str">
            <v>Production</v>
          </cell>
        </row>
        <row r="59">
          <cell r="H59" t="str">
            <v/>
          </cell>
          <cell r="I59" t="str">
            <v>Production</v>
          </cell>
        </row>
        <row r="60">
          <cell r="H60" t="str">
            <v/>
          </cell>
          <cell r="I60" t="str">
            <v>Production</v>
          </cell>
        </row>
        <row r="61">
          <cell r="H61" t="str">
            <v/>
          </cell>
          <cell r="I61" t="str">
            <v>Production</v>
          </cell>
        </row>
        <row r="62">
          <cell r="H62" t="str">
            <v/>
          </cell>
          <cell r="I62" t="str">
            <v>Production</v>
          </cell>
        </row>
        <row r="63">
          <cell r="H63" t="str">
            <v/>
          </cell>
        </row>
        <row r="64">
          <cell r="H64" t="str">
            <v/>
          </cell>
        </row>
        <row r="65">
          <cell r="H65" t="str">
            <v/>
          </cell>
        </row>
        <row r="66">
          <cell r="H66" t="str">
            <v/>
          </cell>
          <cell r="I66" t="str">
            <v>EITE</v>
          </cell>
        </row>
        <row r="67">
          <cell r="H67" t="str">
            <v/>
          </cell>
          <cell r="I67" t="str">
            <v>EITE</v>
          </cell>
        </row>
        <row r="68">
          <cell r="H68" t="str">
            <v/>
          </cell>
          <cell r="I68" t="str">
            <v>EITE</v>
          </cell>
        </row>
        <row r="69">
          <cell r="H69" t="str">
            <v/>
          </cell>
          <cell r="I69" t="str">
            <v>EITE</v>
          </cell>
        </row>
        <row r="70">
          <cell r="H70" t="str">
            <v/>
          </cell>
          <cell r="I70" t="str">
            <v>EITE</v>
          </cell>
        </row>
        <row r="71">
          <cell r="H71" t="str">
            <v/>
          </cell>
          <cell r="I71" t="str">
            <v>EITE</v>
          </cell>
        </row>
        <row r="72">
          <cell r="H72" t="str">
            <v/>
          </cell>
          <cell r="I72" t="str">
            <v>EITE</v>
          </cell>
        </row>
        <row r="73">
          <cell r="H73" t="str">
            <v/>
          </cell>
        </row>
        <row r="74">
          <cell r="H74" t="str">
            <v/>
          </cell>
          <cell r="I74" t="str">
            <v>EITE</v>
          </cell>
        </row>
        <row r="75">
          <cell r="H75" t="str">
            <v/>
          </cell>
          <cell r="I75" t="str">
            <v>EITE</v>
          </cell>
        </row>
        <row r="76">
          <cell r="H76" t="str">
            <v/>
          </cell>
          <cell r="I76" t="str">
            <v>EITE</v>
          </cell>
        </row>
        <row r="77">
          <cell r="H77" t="str">
            <v/>
          </cell>
          <cell r="I77" t="str">
            <v>EITE</v>
          </cell>
        </row>
        <row r="78">
          <cell r="H78" t="str">
            <v/>
          </cell>
          <cell r="I78" t="str">
            <v>EITE</v>
          </cell>
        </row>
        <row r="79">
          <cell r="H79" t="str">
            <v/>
          </cell>
          <cell r="I79" t="str">
            <v>EITE</v>
          </cell>
        </row>
        <row r="80">
          <cell r="H80" t="str">
            <v/>
          </cell>
        </row>
        <row r="81">
          <cell r="H81" t="str">
            <v/>
          </cell>
        </row>
        <row r="82">
          <cell r="H82" t="str">
            <v/>
          </cell>
        </row>
        <row r="83">
          <cell r="H83" t="str">
            <v/>
          </cell>
          <cell r="I83" t="str">
            <v>Production</v>
          </cell>
        </row>
        <row r="84">
          <cell r="H84" t="str">
            <v/>
          </cell>
          <cell r="I84" t="str">
            <v>Production</v>
          </cell>
        </row>
        <row r="85">
          <cell r="H85" t="str">
            <v/>
          </cell>
          <cell r="I85" t="str">
            <v>Production</v>
          </cell>
        </row>
        <row r="86">
          <cell r="H86" t="str">
            <v/>
          </cell>
          <cell r="I86" t="str">
            <v>Production</v>
          </cell>
        </row>
        <row r="87">
          <cell r="H87" t="str">
            <v/>
          </cell>
          <cell r="I87" t="str">
            <v>Production</v>
          </cell>
        </row>
        <row r="88">
          <cell r="H88" t="str">
            <v/>
          </cell>
          <cell r="I88" t="str">
            <v>Production</v>
          </cell>
        </row>
        <row r="89">
          <cell r="H89" t="str">
            <v/>
          </cell>
          <cell r="I89" t="str">
            <v>Production</v>
          </cell>
        </row>
        <row r="90">
          <cell r="H90" t="str">
            <v/>
          </cell>
        </row>
        <row r="91">
          <cell r="H91" t="str">
            <v/>
          </cell>
          <cell r="I91" t="str">
            <v>Production</v>
          </cell>
        </row>
        <row r="92">
          <cell r="H92" t="str">
            <v/>
          </cell>
          <cell r="I92" t="str">
            <v>Production</v>
          </cell>
        </row>
        <row r="93">
          <cell r="H93" t="str">
            <v/>
          </cell>
          <cell r="I93" t="str">
            <v>Production</v>
          </cell>
        </row>
        <row r="94">
          <cell r="H94" t="str">
            <v/>
          </cell>
          <cell r="I94" t="str">
            <v>Production</v>
          </cell>
        </row>
        <row r="95">
          <cell r="H95" t="str">
            <v/>
          </cell>
          <cell r="I95" t="str">
            <v>Production</v>
          </cell>
        </row>
        <row r="96">
          <cell r="H96" t="str">
            <v/>
          </cell>
          <cell r="I96" t="str">
            <v>Production</v>
          </cell>
        </row>
        <row r="97">
          <cell r="H97" t="str">
            <v/>
          </cell>
          <cell r="I97" t="str">
            <v>Production</v>
          </cell>
        </row>
        <row r="98">
          <cell r="H98" t="str">
            <v/>
          </cell>
        </row>
        <row r="99">
          <cell r="H99" t="str">
            <v/>
          </cell>
          <cell r="I99" t="str">
            <v>Production</v>
          </cell>
        </row>
        <row r="100">
          <cell r="H100" t="str">
            <v/>
          </cell>
          <cell r="I100" t="str">
            <v>Production</v>
          </cell>
        </row>
        <row r="101">
          <cell r="H101" t="str">
            <v/>
          </cell>
          <cell r="I101" t="str">
            <v>Production</v>
          </cell>
        </row>
        <row r="102">
          <cell r="H102" t="str">
            <v/>
          </cell>
          <cell r="I102" t="str">
            <v>Production</v>
          </cell>
        </row>
        <row r="103">
          <cell r="H103" t="str">
            <v/>
          </cell>
          <cell r="I103" t="str">
            <v>Production</v>
          </cell>
        </row>
        <row r="104">
          <cell r="H104" t="str">
            <v/>
          </cell>
          <cell r="I104" t="str">
            <v>Production</v>
          </cell>
        </row>
        <row r="105">
          <cell r="H105" t="str">
            <v/>
          </cell>
        </row>
        <row r="106">
          <cell r="H106" t="str">
            <v/>
          </cell>
          <cell r="I106" t="str">
            <v>Production</v>
          </cell>
        </row>
        <row r="107">
          <cell r="H107" t="str">
            <v/>
          </cell>
          <cell r="I107" t="str">
            <v>Production</v>
          </cell>
        </row>
        <row r="108">
          <cell r="H108" t="str">
            <v/>
          </cell>
          <cell r="I108" t="str">
            <v>Production</v>
          </cell>
        </row>
        <row r="109">
          <cell r="H109" t="str">
            <v/>
          </cell>
          <cell r="I109" t="str">
            <v>Production</v>
          </cell>
        </row>
        <row r="110">
          <cell r="H110" t="str">
            <v/>
          </cell>
          <cell r="I110" t="str">
            <v>Production</v>
          </cell>
        </row>
        <row r="111">
          <cell r="H111" t="str">
            <v/>
          </cell>
          <cell r="I111" t="str">
            <v>Production</v>
          </cell>
        </row>
        <row r="112">
          <cell r="H112" t="str">
            <v/>
          </cell>
        </row>
        <row r="113">
          <cell r="H113" t="str">
            <v/>
          </cell>
        </row>
        <row r="114">
          <cell r="H114" t="str">
            <v/>
          </cell>
        </row>
        <row r="115">
          <cell r="H115" t="str">
            <v/>
          </cell>
          <cell r="I115" t="str">
            <v>EITE</v>
          </cell>
        </row>
        <row r="116">
          <cell r="H116" t="str">
            <v/>
          </cell>
          <cell r="I116" t="str">
            <v>EITE</v>
          </cell>
        </row>
        <row r="117">
          <cell r="H117" t="str">
            <v/>
          </cell>
          <cell r="I117" t="str">
            <v>EITE</v>
          </cell>
        </row>
        <row r="118">
          <cell r="H118" t="str">
            <v/>
          </cell>
          <cell r="I118" t="str">
            <v>EITE</v>
          </cell>
        </row>
        <row r="119">
          <cell r="H119" t="str">
            <v/>
          </cell>
          <cell r="I119" t="str">
            <v>EITE</v>
          </cell>
        </row>
        <row r="120">
          <cell r="H120" t="str">
            <v/>
          </cell>
        </row>
        <row r="121">
          <cell r="H121" t="str">
            <v/>
          </cell>
          <cell r="I121" t="str">
            <v>Production</v>
          </cell>
        </row>
        <row r="122">
          <cell r="H122" t="str">
            <v/>
          </cell>
          <cell r="I122" t="str">
            <v>Production</v>
          </cell>
        </row>
        <row r="123">
          <cell r="H123" t="str">
            <v/>
          </cell>
          <cell r="I123" t="str">
            <v>Production</v>
          </cell>
        </row>
        <row r="124">
          <cell r="H124" t="str">
            <v/>
          </cell>
          <cell r="I124" t="str">
            <v>Production</v>
          </cell>
        </row>
        <row r="125">
          <cell r="H125" t="str">
            <v/>
          </cell>
        </row>
        <row r="126">
          <cell r="H126" t="str">
            <v/>
          </cell>
        </row>
        <row r="127">
          <cell r="H127" t="str">
            <v/>
          </cell>
          <cell r="I127" t="str">
            <v>VDE</v>
          </cell>
        </row>
        <row r="128">
          <cell r="H128" t="str">
            <v/>
          </cell>
          <cell r="I128" t="str">
            <v>VDE</v>
          </cell>
        </row>
        <row r="129">
          <cell r="H129" t="str">
            <v/>
          </cell>
          <cell r="I129" t="str">
            <v>VDE</v>
          </cell>
        </row>
        <row r="130">
          <cell r="H130" t="str">
            <v/>
          </cell>
          <cell r="I130" t="str">
            <v>VDE</v>
          </cell>
        </row>
        <row r="131">
          <cell r="H131" t="str">
            <v/>
          </cell>
          <cell r="I131" t="str">
            <v>EITE</v>
          </cell>
        </row>
        <row r="132">
          <cell r="H132" t="str">
            <v/>
          </cell>
          <cell r="I132" t="str">
            <v>EITE</v>
          </cell>
        </row>
        <row r="133">
          <cell r="H133" t="str">
            <v/>
          </cell>
          <cell r="I133" t="str">
            <v>EITE</v>
          </cell>
        </row>
        <row r="134">
          <cell r="H134" t="str">
            <v/>
          </cell>
          <cell r="I134" t="str">
            <v>EITE</v>
          </cell>
        </row>
        <row r="135">
          <cell r="H135" t="str">
            <v/>
          </cell>
          <cell r="I135" t="str">
            <v>Production</v>
          </cell>
        </row>
        <row r="136">
          <cell r="H136" t="str">
            <v/>
          </cell>
          <cell r="I136" t="str">
            <v>Production</v>
          </cell>
        </row>
        <row r="137">
          <cell r="H137" t="str">
            <v/>
          </cell>
          <cell r="I137" t="str">
            <v>Production</v>
          </cell>
        </row>
        <row r="138">
          <cell r="H138" t="str">
            <v/>
          </cell>
          <cell r="I138" t="str">
            <v>Security</v>
          </cell>
        </row>
        <row r="139">
          <cell r="H139" t="str">
            <v/>
          </cell>
        </row>
        <row r="140">
          <cell r="H140" t="str">
            <v/>
          </cell>
        </row>
      </sheetData>
      <sheetData sheetId="9" refreshError="1">
        <row r="2">
          <cell r="H2" t="str">
            <v>Hours</v>
          </cell>
          <cell r="I2" t="str">
            <v>Document Type</v>
          </cell>
        </row>
        <row r="3">
          <cell r="H3" t="str">
            <v/>
          </cell>
        </row>
        <row r="4">
          <cell r="H4" t="str">
            <v/>
          </cell>
        </row>
        <row r="5">
          <cell r="H5" t="str">
            <v/>
          </cell>
        </row>
        <row r="6">
          <cell r="H6" t="str">
            <v/>
          </cell>
        </row>
        <row r="7">
          <cell r="H7" t="str">
            <v/>
          </cell>
        </row>
        <row r="8">
          <cell r="H8" t="str">
            <v/>
          </cell>
          <cell r="I8" t="str">
            <v>Production</v>
          </cell>
        </row>
        <row r="9">
          <cell r="H9" t="str">
            <v/>
          </cell>
          <cell r="I9" t="str">
            <v>Production</v>
          </cell>
        </row>
        <row r="10">
          <cell r="H10" t="str">
            <v/>
          </cell>
          <cell r="I10" t="str">
            <v>Production</v>
          </cell>
        </row>
        <row r="11">
          <cell r="H11" t="str">
            <v/>
          </cell>
          <cell r="I11" t="str">
            <v>Design</v>
          </cell>
        </row>
        <row r="12">
          <cell r="H12" t="str">
            <v/>
          </cell>
          <cell r="I12" t="str">
            <v>Design</v>
          </cell>
        </row>
        <row r="13">
          <cell r="H13" t="str">
            <v/>
          </cell>
          <cell r="I13" t="str">
            <v>Design</v>
          </cell>
        </row>
        <row r="14">
          <cell r="H14" t="str">
            <v/>
          </cell>
          <cell r="I14" t="str">
            <v>Design</v>
          </cell>
        </row>
        <row r="15">
          <cell r="H15" t="str">
            <v/>
          </cell>
          <cell r="I15" t="str">
            <v>Design</v>
          </cell>
        </row>
        <row r="16">
          <cell r="H16" t="str">
            <v/>
          </cell>
          <cell r="I16" t="str">
            <v>Design</v>
          </cell>
        </row>
        <row r="17">
          <cell r="H17" t="str">
            <v/>
          </cell>
          <cell r="I17" t="str">
            <v>Production</v>
          </cell>
        </row>
        <row r="18">
          <cell r="H18" t="str">
            <v/>
          </cell>
          <cell r="I18" t="str">
            <v>Design</v>
          </cell>
        </row>
        <row r="19">
          <cell r="H19" t="str">
            <v/>
          </cell>
          <cell r="I19" t="str">
            <v>Security</v>
          </cell>
        </row>
        <row r="20">
          <cell r="H20" t="str">
            <v/>
          </cell>
          <cell r="I20" t="str">
            <v>Security</v>
          </cell>
        </row>
        <row r="21">
          <cell r="H21" t="str">
            <v/>
          </cell>
          <cell r="I21" t="str">
            <v>Security</v>
          </cell>
        </row>
        <row r="22">
          <cell r="H22" t="str">
            <v/>
          </cell>
          <cell r="I22" t="str">
            <v>Design</v>
          </cell>
        </row>
        <row r="23">
          <cell r="H23" t="str">
            <v/>
          </cell>
          <cell r="I23" t="str">
            <v>Security</v>
          </cell>
        </row>
        <row r="24">
          <cell r="H24" t="str">
            <v/>
          </cell>
          <cell r="I24" t="str">
            <v>Security</v>
          </cell>
        </row>
        <row r="25">
          <cell r="H25" t="str">
            <v/>
          </cell>
          <cell r="I25" t="str">
            <v>Security</v>
          </cell>
        </row>
        <row r="26">
          <cell r="H26" t="str">
            <v/>
          </cell>
          <cell r="I26" t="str">
            <v>Security</v>
          </cell>
        </row>
        <row r="27">
          <cell r="H27" t="str">
            <v/>
          </cell>
          <cell r="I27" t="str">
            <v>Security</v>
          </cell>
        </row>
        <row r="28">
          <cell r="H28" t="str">
            <v/>
          </cell>
          <cell r="I28" t="str">
            <v>Security</v>
          </cell>
        </row>
        <row r="29">
          <cell r="H29" t="str">
            <v/>
          </cell>
          <cell r="I29" t="str">
            <v>Security</v>
          </cell>
        </row>
        <row r="30">
          <cell r="H30" t="str">
            <v/>
          </cell>
          <cell r="I30" t="str">
            <v>Security</v>
          </cell>
        </row>
        <row r="31">
          <cell r="H31" t="str">
            <v/>
          </cell>
          <cell r="I31" t="str">
            <v>Security</v>
          </cell>
        </row>
        <row r="32">
          <cell r="H32" t="str">
            <v/>
          </cell>
          <cell r="I32" t="str">
            <v>Security</v>
          </cell>
        </row>
        <row r="33">
          <cell r="H33" t="str">
            <v/>
          </cell>
          <cell r="I33" t="str">
            <v>Security</v>
          </cell>
        </row>
        <row r="34">
          <cell r="H34" t="str">
            <v/>
          </cell>
          <cell r="I34" t="str">
            <v>Security</v>
          </cell>
        </row>
        <row r="35">
          <cell r="H35" t="str">
            <v/>
          </cell>
          <cell r="I35" t="str">
            <v>Design</v>
          </cell>
        </row>
        <row r="36">
          <cell r="H36" t="str">
            <v/>
          </cell>
          <cell r="I36" t="str">
            <v>Design</v>
          </cell>
        </row>
        <row r="37">
          <cell r="H37" t="str">
            <v/>
          </cell>
          <cell r="I37" t="str">
            <v>Design</v>
          </cell>
        </row>
        <row r="38">
          <cell r="H38" t="str">
            <v/>
          </cell>
          <cell r="I38" t="str">
            <v>Design</v>
          </cell>
        </row>
        <row r="39">
          <cell r="H39" t="str">
            <v/>
          </cell>
          <cell r="I39" t="str">
            <v>Design</v>
          </cell>
        </row>
        <row r="40">
          <cell r="H40" t="str">
            <v/>
          </cell>
          <cell r="I40" t="str">
            <v>Design</v>
          </cell>
        </row>
        <row r="41">
          <cell r="H41" t="str">
            <v/>
          </cell>
          <cell r="I41" t="str">
            <v>EITE</v>
          </cell>
        </row>
        <row r="42">
          <cell r="H42" t="str">
            <v/>
          </cell>
          <cell r="I42" t="str">
            <v>EITE</v>
          </cell>
        </row>
        <row r="43">
          <cell r="H43" t="str">
            <v/>
          </cell>
          <cell r="I43" t="str">
            <v>Design</v>
          </cell>
        </row>
        <row r="44">
          <cell r="H44" t="str">
            <v/>
          </cell>
          <cell r="I44" t="str">
            <v>EITE</v>
          </cell>
        </row>
        <row r="45">
          <cell r="H45" t="str">
            <v/>
          </cell>
          <cell r="I45" t="str">
            <v>Production</v>
          </cell>
        </row>
        <row r="46">
          <cell r="H46" t="str">
            <v/>
          </cell>
          <cell r="I46" t="str">
            <v>Design</v>
          </cell>
        </row>
        <row r="47">
          <cell r="H47" t="str">
            <v/>
          </cell>
          <cell r="I47" t="str">
            <v>Design</v>
          </cell>
        </row>
        <row r="48">
          <cell r="H48" t="str">
            <v/>
          </cell>
          <cell r="I48" t="str">
            <v>Production</v>
          </cell>
        </row>
        <row r="49">
          <cell r="H49" t="str">
            <v/>
          </cell>
          <cell r="I49" t="str">
            <v>Design</v>
          </cell>
        </row>
        <row r="50">
          <cell r="H50" t="str">
            <v/>
          </cell>
          <cell r="I50" t="str">
            <v>Design</v>
          </cell>
        </row>
        <row r="51">
          <cell r="H51" t="str">
            <v/>
          </cell>
          <cell r="I51" t="str">
            <v>Design</v>
          </cell>
        </row>
        <row r="52">
          <cell r="H52" t="str">
            <v/>
          </cell>
          <cell r="I52" t="str">
            <v>Design</v>
          </cell>
        </row>
        <row r="53">
          <cell r="H53" t="str">
            <v/>
          </cell>
        </row>
        <row r="54">
          <cell r="H54" t="str">
            <v/>
          </cell>
        </row>
        <row r="55">
          <cell r="H55" t="str">
            <v/>
          </cell>
          <cell r="I55" t="str">
            <v>Security</v>
          </cell>
        </row>
        <row r="56">
          <cell r="H56" t="str">
            <v/>
          </cell>
        </row>
        <row r="57">
          <cell r="H57" t="str">
            <v/>
          </cell>
        </row>
        <row r="58">
          <cell r="H58" t="str">
            <v/>
          </cell>
          <cell r="I58" t="str">
            <v>Security</v>
          </cell>
        </row>
        <row r="61">
          <cell r="H61" t="str">
            <v/>
          </cell>
          <cell r="I61" t="str">
            <v>Production</v>
          </cell>
        </row>
        <row r="62">
          <cell r="H62" t="str">
            <v/>
          </cell>
        </row>
        <row r="63">
          <cell r="H63" t="str">
            <v/>
          </cell>
        </row>
        <row r="64">
          <cell r="H64" t="str">
            <v/>
          </cell>
          <cell r="I64" t="str">
            <v>Production</v>
          </cell>
        </row>
        <row r="65">
          <cell r="H65" t="str">
            <v/>
          </cell>
        </row>
        <row r="66">
          <cell r="H66" t="b">
            <v>0</v>
          </cell>
          <cell r="I66" t="str">
            <v>Security</v>
          </cell>
        </row>
        <row r="67">
          <cell r="H67" t="b">
            <v>0</v>
          </cell>
          <cell r="I67" t="str">
            <v>Security</v>
          </cell>
        </row>
        <row r="68">
          <cell r="H68" t="b">
            <v>0</v>
          </cell>
          <cell r="I68" t="str">
            <v>Security</v>
          </cell>
        </row>
        <row r="69">
          <cell r="H69" t="b">
            <v>0</v>
          </cell>
          <cell r="I69" t="str">
            <v>Security</v>
          </cell>
        </row>
        <row r="70">
          <cell r="H70" t="b">
            <v>0</v>
          </cell>
          <cell r="I70" t="str">
            <v>Security</v>
          </cell>
        </row>
        <row r="71">
          <cell r="H71" t="b">
            <v>0</v>
          </cell>
          <cell r="I71" t="str">
            <v>Security</v>
          </cell>
        </row>
        <row r="72">
          <cell r="H72" t="b">
            <v>0</v>
          </cell>
          <cell r="I72" t="str">
            <v>Security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Main Table Notes"/>
      <sheetName val="Appendix-A Importing Templates"/>
      <sheetName val="Calibration"/>
      <sheetName val="CLIN"/>
      <sheetName val="WBS Type 1"/>
      <sheetName val="WBS Type 2"/>
      <sheetName val="WBS Type 3"/>
      <sheetName val="Task"/>
      <sheetName val="Escalation"/>
      <sheetName val="Escalator"/>
      <sheetName val="Sub Hrs"/>
      <sheetName val="Prod_Hrs"/>
      <sheetName val="Indirect_Drop"/>
      <sheetName val="Organization"/>
      <sheetName val="Fiscal Years"/>
      <sheetName val="Man Months"/>
      <sheetName val="Cost Element Rollup"/>
      <sheetName val="Cost Element"/>
      <sheetName val="Cost Categories"/>
      <sheetName val="Rates"/>
      <sheetName val="Application of Burdens"/>
      <sheetName val="Resource-Heads_Bafo"/>
      <sheetName val="Resource-ODC"/>
      <sheetName val="Resource Reference"/>
      <sheetName val="Module2"/>
      <sheetName val="Module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7">
          <cell r="F7" t="str">
            <v>E.01.1</v>
          </cell>
          <cell r="G7">
            <v>21.61</v>
          </cell>
          <cell r="H7">
            <v>21.61</v>
          </cell>
          <cell r="I7">
            <v>21.61</v>
          </cell>
          <cell r="J7">
            <v>21.61</v>
          </cell>
          <cell r="K7">
            <v>21.61</v>
          </cell>
          <cell r="L7">
            <v>21.61</v>
          </cell>
          <cell r="M7">
            <v>21.61</v>
          </cell>
          <cell r="N7">
            <v>21.61</v>
          </cell>
          <cell r="O7">
            <v>21.61</v>
          </cell>
          <cell r="P7">
            <v>21.61</v>
          </cell>
          <cell r="Q7">
            <v>21.61</v>
          </cell>
          <cell r="R7">
            <v>21.61</v>
          </cell>
          <cell r="S7">
            <v>21.61</v>
          </cell>
          <cell r="T7">
            <v>21.61</v>
          </cell>
          <cell r="U7">
            <v>22.35</v>
          </cell>
          <cell r="V7">
            <v>22.35</v>
          </cell>
          <cell r="W7">
            <v>22.35</v>
          </cell>
          <cell r="X7">
            <v>22.35</v>
          </cell>
          <cell r="Y7">
            <v>22.35</v>
          </cell>
          <cell r="Z7">
            <v>22.35</v>
          </cell>
          <cell r="AA7">
            <v>22.35</v>
          </cell>
          <cell r="AB7">
            <v>22.35</v>
          </cell>
          <cell r="AC7">
            <v>22.35</v>
          </cell>
          <cell r="AD7">
            <v>22.35</v>
          </cell>
          <cell r="AE7">
            <v>22.35</v>
          </cell>
          <cell r="AF7">
            <v>22.35</v>
          </cell>
          <cell r="AG7">
            <v>23.07</v>
          </cell>
          <cell r="AH7">
            <v>23.07</v>
          </cell>
          <cell r="AI7">
            <v>23.07</v>
          </cell>
          <cell r="AJ7">
            <v>23.07</v>
          </cell>
          <cell r="AK7">
            <v>23.07</v>
          </cell>
          <cell r="AL7">
            <v>23.07</v>
          </cell>
          <cell r="AM7">
            <v>23.07</v>
          </cell>
          <cell r="AN7">
            <v>23.07</v>
          </cell>
          <cell r="AO7">
            <v>23.07</v>
          </cell>
          <cell r="AP7">
            <v>23.07</v>
          </cell>
          <cell r="AQ7">
            <v>23.07</v>
          </cell>
          <cell r="AR7">
            <v>23.07</v>
          </cell>
          <cell r="AS7">
            <v>23.78</v>
          </cell>
          <cell r="AT7">
            <v>23.78</v>
          </cell>
          <cell r="AU7">
            <v>23.78</v>
          </cell>
          <cell r="AV7">
            <v>23.78</v>
          </cell>
          <cell r="AW7">
            <v>23.78</v>
          </cell>
          <cell r="AX7">
            <v>23.78</v>
          </cell>
          <cell r="AY7">
            <v>23.78</v>
          </cell>
          <cell r="AZ7">
            <v>23.78</v>
          </cell>
          <cell r="BA7">
            <v>23.78</v>
          </cell>
          <cell r="BB7">
            <v>23.78</v>
          </cell>
          <cell r="BC7">
            <v>23.78</v>
          </cell>
          <cell r="BD7">
            <v>23.78</v>
          </cell>
          <cell r="BE7">
            <v>24.51</v>
          </cell>
          <cell r="BF7">
            <v>24.51</v>
          </cell>
          <cell r="BG7">
            <v>24.51</v>
          </cell>
          <cell r="BH7">
            <v>24.51</v>
          </cell>
          <cell r="BI7">
            <v>24.51</v>
          </cell>
          <cell r="BJ7">
            <v>24.51</v>
          </cell>
          <cell r="BK7">
            <v>24.51</v>
          </cell>
          <cell r="BL7">
            <v>24.51</v>
          </cell>
          <cell r="BM7">
            <v>24.51</v>
          </cell>
          <cell r="BN7">
            <v>24.51</v>
          </cell>
          <cell r="BO7">
            <v>24.51</v>
          </cell>
          <cell r="BP7">
            <v>24.51</v>
          </cell>
          <cell r="BQ7">
            <v>25.25</v>
          </cell>
          <cell r="BR7">
            <v>25.25</v>
          </cell>
          <cell r="BS7">
            <v>25.25</v>
          </cell>
          <cell r="BT7">
            <v>25.25</v>
          </cell>
          <cell r="BU7">
            <v>25.25</v>
          </cell>
          <cell r="BV7">
            <v>25.25</v>
          </cell>
          <cell r="BW7">
            <v>25.25</v>
          </cell>
          <cell r="BX7">
            <v>25.25</v>
          </cell>
          <cell r="BY7">
            <v>25.25</v>
          </cell>
          <cell r="BZ7">
            <v>25.25</v>
          </cell>
          <cell r="CA7">
            <v>25.25</v>
          </cell>
          <cell r="CB7">
            <v>25.25</v>
          </cell>
          <cell r="CC7">
            <v>26</v>
          </cell>
          <cell r="CD7">
            <v>26</v>
          </cell>
          <cell r="CE7">
            <v>26</v>
          </cell>
          <cell r="CF7">
            <v>26</v>
          </cell>
          <cell r="CG7">
            <v>26</v>
          </cell>
          <cell r="CH7">
            <v>26</v>
          </cell>
          <cell r="CI7">
            <v>26</v>
          </cell>
          <cell r="CJ7">
            <v>26</v>
          </cell>
          <cell r="CK7">
            <v>26</v>
          </cell>
          <cell r="CL7">
            <v>26</v>
          </cell>
          <cell r="CM7">
            <v>26</v>
          </cell>
          <cell r="CN7">
            <v>26</v>
          </cell>
          <cell r="CO7">
            <v>26.78</v>
          </cell>
          <cell r="CP7">
            <v>26.78</v>
          </cell>
          <cell r="CQ7">
            <v>26.78</v>
          </cell>
          <cell r="CR7">
            <v>26.78</v>
          </cell>
          <cell r="CS7">
            <v>26.78</v>
          </cell>
          <cell r="CT7">
            <v>26.78</v>
          </cell>
          <cell r="CU7">
            <v>26.78</v>
          </cell>
          <cell r="CV7">
            <v>26.78</v>
          </cell>
          <cell r="CW7">
            <v>26.78</v>
          </cell>
          <cell r="CX7">
            <v>26.78</v>
          </cell>
          <cell r="CY7">
            <v>26.78</v>
          </cell>
          <cell r="CZ7">
            <v>26.78</v>
          </cell>
          <cell r="DA7">
            <v>27.6</v>
          </cell>
          <cell r="DB7">
            <v>27.6</v>
          </cell>
          <cell r="DC7">
            <v>27.6</v>
          </cell>
          <cell r="DD7">
            <v>27.6</v>
          </cell>
          <cell r="DE7">
            <v>27.6</v>
          </cell>
          <cell r="DF7">
            <v>27.6</v>
          </cell>
          <cell r="DG7">
            <v>27.6</v>
          </cell>
          <cell r="DH7">
            <v>27.6</v>
          </cell>
          <cell r="DI7">
            <v>27.6</v>
          </cell>
          <cell r="DJ7">
            <v>27.6</v>
          </cell>
          <cell r="DK7">
            <v>27.6</v>
          </cell>
          <cell r="DL7">
            <v>27.6</v>
          </cell>
          <cell r="DM7">
            <v>28.45</v>
          </cell>
          <cell r="DN7">
            <v>28.45</v>
          </cell>
          <cell r="DO7">
            <v>28.45</v>
          </cell>
          <cell r="DP7">
            <v>28.45</v>
          </cell>
          <cell r="DQ7">
            <v>28.45</v>
          </cell>
          <cell r="DR7">
            <v>28.45</v>
          </cell>
          <cell r="DS7">
            <v>28.45</v>
          </cell>
          <cell r="DT7">
            <v>28.45</v>
          </cell>
          <cell r="DU7">
            <v>28.45</v>
          </cell>
          <cell r="DV7">
            <v>28.45</v>
          </cell>
          <cell r="DW7">
            <v>28.45</v>
          </cell>
          <cell r="DX7">
            <v>28.45</v>
          </cell>
          <cell r="DY7">
            <v>29.58</v>
          </cell>
          <cell r="DZ7">
            <v>29.58</v>
          </cell>
          <cell r="EA7">
            <v>29.58</v>
          </cell>
          <cell r="EB7">
            <v>29.58</v>
          </cell>
          <cell r="EC7">
            <v>29.58</v>
          </cell>
          <cell r="ED7">
            <v>29.58</v>
          </cell>
          <cell r="EE7">
            <v>29.58</v>
          </cell>
          <cell r="EF7">
            <v>29.58</v>
          </cell>
          <cell r="EG7">
            <v>29.58</v>
          </cell>
          <cell r="EH7">
            <v>29.58</v>
          </cell>
          <cell r="EI7">
            <v>29.58</v>
          </cell>
          <cell r="EJ7">
            <v>29.58</v>
          </cell>
          <cell r="EK7">
            <v>30.62</v>
          </cell>
          <cell r="EL7">
            <v>30.62</v>
          </cell>
          <cell r="EM7">
            <v>30.62</v>
          </cell>
          <cell r="EN7">
            <v>30.62</v>
          </cell>
          <cell r="EO7">
            <v>30.62</v>
          </cell>
          <cell r="EP7">
            <v>30.62</v>
          </cell>
          <cell r="EQ7">
            <v>30.62</v>
          </cell>
          <cell r="ER7">
            <v>30.62</v>
          </cell>
          <cell r="ES7">
            <v>30.62</v>
          </cell>
          <cell r="ET7">
            <v>30.62</v>
          </cell>
          <cell r="EU7">
            <v>30.62</v>
          </cell>
          <cell r="EV7">
            <v>30.62</v>
          </cell>
          <cell r="EW7">
            <v>31.69</v>
          </cell>
          <cell r="EX7">
            <v>31.69</v>
          </cell>
          <cell r="EY7">
            <v>31.69</v>
          </cell>
          <cell r="EZ7">
            <v>31.69</v>
          </cell>
          <cell r="FA7">
            <v>31.69</v>
          </cell>
          <cell r="FB7">
            <v>31.69</v>
          </cell>
          <cell r="FC7">
            <v>31.69</v>
          </cell>
          <cell r="FD7">
            <v>31.69</v>
          </cell>
          <cell r="FE7">
            <v>31.69</v>
          </cell>
          <cell r="FF7">
            <v>31.69</v>
          </cell>
          <cell r="FG7">
            <v>31.69</v>
          </cell>
          <cell r="FH7">
            <v>31.69</v>
          </cell>
          <cell r="FI7">
            <v>32.799999999999997</v>
          </cell>
          <cell r="FJ7">
            <v>32.799999999999997</v>
          </cell>
          <cell r="FK7">
            <v>32.799999999999997</v>
          </cell>
          <cell r="FL7">
            <v>32.799999999999997</v>
          </cell>
          <cell r="FM7">
            <v>32.799999999999997</v>
          </cell>
          <cell r="FN7">
            <v>32.799999999999997</v>
          </cell>
          <cell r="FO7">
            <v>32.799999999999997</v>
          </cell>
          <cell r="FP7">
            <v>32.799999999999997</v>
          </cell>
          <cell r="FQ7">
            <v>32.799999999999997</v>
          </cell>
          <cell r="FR7">
            <v>32.799999999999997</v>
          </cell>
          <cell r="FS7">
            <v>32.799999999999997</v>
          </cell>
          <cell r="FT7">
            <v>32.799999999999997</v>
          </cell>
          <cell r="FU7">
            <v>33.94</v>
          </cell>
          <cell r="FV7">
            <v>33.94</v>
          </cell>
          <cell r="FW7">
            <v>33.94</v>
          </cell>
          <cell r="FX7">
            <v>33.94</v>
          </cell>
          <cell r="FY7">
            <v>33.94</v>
          </cell>
          <cell r="FZ7">
            <v>33.94</v>
          </cell>
          <cell r="GA7">
            <v>33.94</v>
          </cell>
          <cell r="GB7">
            <v>33.94</v>
          </cell>
          <cell r="GC7">
            <v>33.94</v>
          </cell>
          <cell r="GD7">
            <v>33.94</v>
          </cell>
          <cell r="GE7">
            <v>33.94</v>
          </cell>
          <cell r="GF7">
            <v>33.94</v>
          </cell>
          <cell r="GG7">
            <v>37.42</v>
          </cell>
          <cell r="GH7">
            <v>37.42</v>
          </cell>
          <cell r="GI7">
            <v>37.42</v>
          </cell>
          <cell r="GJ7">
            <v>37.42</v>
          </cell>
          <cell r="GK7">
            <v>37.42</v>
          </cell>
          <cell r="GL7">
            <v>37.42</v>
          </cell>
          <cell r="GM7">
            <v>37.42</v>
          </cell>
          <cell r="GN7">
            <v>37.42</v>
          </cell>
          <cell r="GO7">
            <v>37.42</v>
          </cell>
          <cell r="GP7">
            <v>37.42</v>
          </cell>
          <cell r="GQ7">
            <v>35.130000000000003</v>
          </cell>
          <cell r="GR7">
            <v>35.130000000000003</v>
          </cell>
          <cell r="GS7">
            <v>35.130000000000003</v>
          </cell>
          <cell r="GT7">
            <v>35.130000000000003</v>
          </cell>
        </row>
        <row r="8">
          <cell r="F8" t="str">
            <v>E.01.2</v>
          </cell>
          <cell r="G8">
            <v>20.440000000000001</v>
          </cell>
          <cell r="H8">
            <v>20.440000000000001</v>
          </cell>
          <cell r="I8">
            <v>20.440000000000001</v>
          </cell>
          <cell r="J8">
            <v>20.440000000000001</v>
          </cell>
          <cell r="K8">
            <v>20.440000000000001</v>
          </cell>
          <cell r="L8">
            <v>20.440000000000001</v>
          </cell>
          <cell r="M8">
            <v>20.440000000000001</v>
          </cell>
          <cell r="N8">
            <v>20.440000000000001</v>
          </cell>
          <cell r="O8">
            <v>20.440000000000001</v>
          </cell>
          <cell r="P8">
            <v>20.440000000000001</v>
          </cell>
          <cell r="Q8">
            <v>20.440000000000001</v>
          </cell>
          <cell r="R8">
            <v>20.440000000000001</v>
          </cell>
          <cell r="S8">
            <v>20.440000000000001</v>
          </cell>
          <cell r="T8">
            <v>20.440000000000001</v>
          </cell>
          <cell r="U8">
            <v>21.14</v>
          </cell>
          <cell r="V8">
            <v>21.14</v>
          </cell>
          <cell r="W8">
            <v>21.14</v>
          </cell>
          <cell r="X8">
            <v>21.14</v>
          </cell>
          <cell r="Y8">
            <v>21.14</v>
          </cell>
          <cell r="Z8">
            <v>21.14</v>
          </cell>
          <cell r="AA8">
            <v>21.14</v>
          </cell>
          <cell r="AB8">
            <v>21.14</v>
          </cell>
          <cell r="AC8">
            <v>21.14</v>
          </cell>
          <cell r="AD8">
            <v>21.14</v>
          </cell>
          <cell r="AE8">
            <v>21.14</v>
          </cell>
          <cell r="AF8">
            <v>21.14</v>
          </cell>
          <cell r="AG8">
            <v>21.82</v>
          </cell>
          <cell r="AH8">
            <v>21.82</v>
          </cell>
          <cell r="AI8">
            <v>21.82</v>
          </cell>
          <cell r="AJ8">
            <v>21.82</v>
          </cell>
          <cell r="AK8">
            <v>21.82</v>
          </cell>
          <cell r="AL8">
            <v>21.82</v>
          </cell>
          <cell r="AM8">
            <v>21.82</v>
          </cell>
          <cell r="AN8">
            <v>21.82</v>
          </cell>
          <cell r="AO8">
            <v>21.82</v>
          </cell>
          <cell r="AP8">
            <v>21.82</v>
          </cell>
          <cell r="AQ8">
            <v>21.82</v>
          </cell>
          <cell r="AR8">
            <v>21.82</v>
          </cell>
          <cell r="AS8">
            <v>22.5</v>
          </cell>
          <cell r="AT8">
            <v>22.5</v>
          </cell>
          <cell r="AU8">
            <v>22.5</v>
          </cell>
          <cell r="AV8">
            <v>22.5</v>
          </cell>
          <cell r="AW8">
            <v>22.5</v>
          </cell>
          <cell r="AX8">
            <v>22.5</v>
          </cell>
          <cell r="AY8">
            <v>22.5</v>
          </cell>
          <cell r="AZ8">
            <v>22.5</v>
          </cell>
          <cell r="BA8">
            <v>22.5</v>
          </cell>
          <cell r="BB8">
            <v>22.5</v>
          </cell>
          <cell r="BC8">
            <v>22.5</v>
          </cell>
          <cell r="BD8">
            <v>22.5</v>
          </cell>
          <cell r="BE8">
            <v>23.19</v>
          </cell>
          <cell r="BF8">
            <v>23.19</v>
          </cell>
          <cell r="BG8">
            <v>23.19</v>
          </cell>
          <cell r="BH8">
            <v>23.19</v>
          </cell>
          <cell r="BI8">
            <v>23.19</v>
          </cell>
          <cell r="BJ8">
            <v>23.19</v>
          </cell>
          <cell r="BK8">
            <v>23.19</v>
          </cell>
          <cell r="BL8">
            <v>23.19</v>
          </cell>
          <cell r="BM8">
            <v>23.19</v>
          </cell>
          <cell r="BN8">
            <v>23.19</v>
          </cell>
          <cell r="BO8">
            <v>23.19</v>
          </cell>
          <cell r="BP8">
            <v>23.19</v>
          </cell>
          <cell r="BQ8">
            <v>23.88</v>
          </cell>
          <cell r="BR8">
            <v>23.88</v>
          </cell>
          <cell r="BS8">
            <v>23.88</v>
          </cell>
          <cell r="BT8">
            <v>23.88</v>
          </cell>
          <cell r="BU8">
            <v>23.88</v>
          </cell>
          <cell r="BV8">
            <v>23.88</v>
          </cell>
          <cell r="BW8">
            <v>23.88</v>
          </cell>
          <cell r="BX8">
            <v>23.88</v>
          </cell>
          <cell r="BY8">
            <v>23.88</v>
          </cell>
          <cell r="BZ8">
            <v>23.88</v>
          </cell>
          <cell r="CA8">
            <v>23.88</v>
          </cell>
          <cell r="CB8">
            <v>23.88</v>
          </cell>
          <cell r="CC8">
            <v>24.6</v>
          </cell>
          <cell r="CD8">
            <v>24.6</v>
          </cell>
          <cell r="CE8">
            <v>24.6</v>
          </cell>
          <cell r="CF8">
            <v>24.6</v>
          </cell>
          <cell r="CG8">
            <v>24.6</v>
          </cell>
          <cell r="CH8">
            <v>24.6</v>
          </cell>
          <cell r="CI8">
            <v>24.6</v>
          </cell>
          <cell r="CJ8">
            <v>24.6</v>
          </cell>
          <cell r="CK8">
            <v>24.6</v>
          </cell>
          <cell r="CL8">
            <v>24.6</v>
          </cell>
          <cell r="CM8">
            <v>24.6</v>
          </cell>
          <cell r="CN8">
            <v>24.6</v>
          </cell>
          <cell r="CO8">
            <v>25.33</v>
          </cell>
          <cell r="CP8">
            <v>25.33</v>
          </cell>
          <cell r="CQ8">
            <v>25.33</v>
          </cell>
          <cell r="CR8">
            <v>25.33</v>
          </cell>
          <cell r="CS8">
            <v>25.33</v>
          </cell>
          <cell r="CT8">
            <v>25.33</v>
          </cell>
          <cell r="CU8">
            <v>25.33</v>
          </cell>
          <cell r="CV8">
            <v>25.33</v>
          </cell>
          <cell r="CW8">
            <v>25.33</v>
          </cell>
          <cell r="CX8">
            <v>25.33</v>
          </cell>
          <cell r="CY8">
            <v>25.33</v>
          </cell>
          <cell r="CZ8">
            <v>25.33</v>
          </cell>
          <cell r="DA8">
            <v>26.1</v>
          </cell>
          <cell r="DB8">
            <v>26.1</v>
          </cell>
          <cell r="DC8">
            <v>26.1</v>
          </cell>
          <cell r="DD8">
            <v>26.1</v>
          </cell>
          <cell r="DE8">
            <v>26.1</v>
          </cell>
          <cell r="DF8">
            <v>26.1</v>
          </cell>
          <cell r="DG8">
            <v>26.1</v>
          </cell>
          <cell r="DH8">
            <v>26.1</v>
          </cell>
          <cell r="DI8">
            <v>26.1</v>
          </cell>
          <cell r="DJ8">
            <v>26.1</v>
          </cell>
          <cell r="DK8">
            <v>26.1</v>
          </cell>
          <cell r="DL8">
            <v>26.1</v>
          </cell>
          <cell r="DM8">
            <v>26.91</v>
          </cell>
          <cell r="DN8">
            <v>26.91</v>
          </cell>
          <cell r="DO8">
            <v>26.91</v>
          </cell>
          <cell r="DP8">
            <v>26.91</v>
          </cell>
          <cell r="DQ8">
            <v>26.91</v>
          </cell>
          <cell r="DR8">
            <v>26.91</v>
          </cell>
          <cell r="DS8">
            <v>26.91</v>
          </cell>
          <cell r="DT8">
            <v>26.91</v>
          </cell>
          <cell r="DU8">
            <v>26.91</v>
          </cell>
          <cell r="DV8">
            <v>26.91</v>
          </cell>
          <cell r="DW8">
            <v>26.91</v>
          </cell>
          <cell r="DX8">
            <v>26.91</v>
          </cell>
          <cell r="DY8">
            <v>27.98</v>
          </cell>
          <cell r="DZ8">
            <v>27.98</v>
          </cell>
          <cell r="EA8">
            <v>27.98</v>
          </cell>
          <cell r="EB8">
            <v>27.98</v>
          </cell>
          <cell r="EC8">
            <v>27.98</v>
          </cell>
          <cell r="ED8">
            <v>27.98</v>
          </cell>
          <cell r="EE8">
            <v>27.98</v>
          </cell>
          <cell r="EF8">
            <v>27.98</v>
          </cell>
          <cell r="EG8">
            <v>27.98</v>
          </cell>
          <cell r="EH8">
            <v>27.98</v>
          </cell>
          <cell r="EI8">
            <v>27.98</v>
          </cell>
          <cell r="EJ8">
            <v>27.98</v>
          </cell>
          <cell r="EK8">
            <v>28.96</v>
          </cell>
          <cell r="EL8">
            <v>28.96</v>
          </cell>
          <cell r="EM8">
            <v>28.96</v>
          </cell>
          <cell r="EN8">
            <v>28.96</v>
          </cell>
          <cell r="EO8">
            <v>28.96</v>
          </cell>
          <cell r="EP8">
            <v>28.96</v>
          </cell>
          <cell r="EQ8">
            <v>28.96</v>
          </cell>
          <cell r="ER8">
            <v>28.96</v>
          </cell>
          <cell r="ES8">
            <v>28.96</v>
          </cell>
          <cell r="ET8">
            <v>28.96</v>
          </cell>
          <cell r="EU8">
            <v>28.96</v>
          </cell>
          <cell r="EV8">
            <v>28.96</v>
          </cell>
          <cell r="EW8">
            <v>29.97</v>
          </cell>
          <cell r="EX8">
            <v>29.97</v>
          </cell>
          <cell r="EY8">
            <v>29.97</v>
          </cell>
          <cell r="EZ8">
            <v>29.97</v>
          </cell>
          <cell r="FA8">
            <v>29.97</v>
          </cell>
          <cell r="FB8">
            <v>29.97</v>
          </cell>
          <cell r="FC8">
            <v>29.97</v>
          </cell>
          <cell r="FD8">
            <v>29.97</v>
          </cell>
          <cell r="FE8">
            <v>29.97</v>
          </cell>
          <cell r="FF8">
            <v>29.97</v>
          </cell>
          <cell r="FG8">
            <v>29.97</v>
          </cell>
          <cell r="FH8">
            <v>29.97</v>
          </cell>
          <cell r="FI8">
            <v>31.02</v>
          </cell>
          <cell r="FJ8">
            <v>31.02</v>
          </cell>
          <cell r="FK8">
            <v>31.02</v>
          </cell>
          <cell r="FL8">
            <v>31.02</v>
          </cell>
          <cell r="FM8">
            <v>31.02</v>
          </cell>
          <cell r="FN8">
            <v>31.02</v>
          </cell>
          <cell r="FO8">
            <v>31.02</v>
          </cell>
          <cell r="FP8">
            <v>31.02</v>
          </cell>
          <cell r="FQ8">
            <v>31.02</v>
          </cell>
          <cell r="FR8">
            <v>31.02</v>
          </cell>
          <cell r="FS8">
            <v>31.02</v>
          </cell>
          <cell r="FT8">
            <v>31.02</v>
          </cell>
          <cell r="FU8">
            <v>32.11</v>
          </cell>
          <cell r="FV8">
            <v>32.11</v>
          </cell>
          <cell r="FW8">
            <v>32.11</v>
          </cell>
          <cell r="FX8">
            <v>32.11</v>
          </cell>
          <cell r="FY8">
            <v>32.11</v>
          </cell>
          <cell r="FZ8">
            <v>32.11</v>
          </cell>
          <cell r="GA8">
            <v>32.11</v>
          </cell>
          <cell r="GB8">
            <v>32.11</v>
          </cell>
          <cell r="GC8">
            <v>32.11</v>
          </cell>
          <cell r="GD8">
            <v>32.11</v>
          </cell>
          <cell r="GE8">
            <v>32.11</v>
          </cell>
          <cell r="GF8">
            <v>32.11</v>
          </cell>
          <cell r="GG8">
            <v>35.4</v>
          </cell>
          <cell r="GH8">
            <v>35.4</v>
          </cell>
          <cell r="GI8">
            <v>35.4</v>
          </cell>
          <cell r="GJ8">
            <v>35.4</v>
          </cell>
          <cell r="GK8">
            <v>35.4</v>
          </cell>
          <cell r="GL8">
            <v>35.4</v>
          </cell>
          <cell r="GM8">
            <v>35.4</v>
          </cell>
          <cell r="GN8">
            <v>35.4</v>
          </cell>
          <cell r="GO8">
            <v>35.4</v>
          </cell>
          <cell r="GP8">
            <v>35.4</v>
          </cell>
          <cell r="GQ8">
            <v>33.229999999999997</v>
          </cell>
          <cell r="GR8">
            <v>33.229999999999997</v>
          </cell>
          <cell r="GS8">
            <v>33.229999999999997</v>
          </cell>
          <cell r="GT8">
            <v>33.229999999999997</v>
          </cell>
        </row>
        <row r="9">
          <cell r="F9" t="str">
            <v>E.01.3</v>
          </cell>
          <cell r="G9">
            <v>24.64</v>
          </cell>
          <cell r="H9">
            <v>24.64</v>
          </cell>
          <cell r="I9">
            <v>24.64</v>
          </cell>
          <cell r="J9">
            <v>24.64</v>
          </cell>
          <cell r="K9">
            <v>24.64</v>
          </cell>
          <cell r="L9">
            <v>24.64</v>
          </cell>
          <cell r="M9">
            <v>24.64</v>
          </cell>
          <cell r="N9">
            <v>24.64</v>
          </cell>
          <cell r="O9">
            <v>24.64</v>
          </cell>
          <cell r="P9">
            <v>24.64</v>
          </cell>
          <cell r="Q9">
            <v>24.64</v>
          </cell>
          <cell r="R9">
            <v>24.64</v>
          </cell>
          <cell r="S9">
            <v>24.64</v>
          </cell>
          <cell r="T9">
            <v>24.64</v>
          </cell>
          <cell r="U9">
            <v>25.48</v>
          </cell>
          <cell r="V9">
            <v>25.48</v>
          </cell>
          <cell r="W9">
            <v>25.48</v>
          </cell>
          <cell r="X9">
            <v>25.48</v>
          </cell>
          <cell r="Y9">
            <v>25.48</v>
          </cell>
          <cell r="Z9">
            <v>25.48</v>
          </cell>
          <cell r="AA9">
            <v>25.48</v>
          </cell>
          <cell r="AB9">
            <v>25.48</v>
          </cell>
          <cell r="AC9">
            <v>25.48</v>
          </cell>
          <cell r="AD9">
            <v>25.48</v>
          </cell>
          <cell r="AE9">
            <v>25.48</v>
          </cell>
          <cell r="AF9">
            <v>25.48</v>
          </cell>
          <cell r="AG9">
            <v>26.3</v>
          </cell>
          <cell r="AH9">
            <v>26.3</v>
          </cell>
          <cell r="AI9">
            <v>26.3</v>
          </cell>
          <cell r="AJ9">
            <v>26.3</v>
          </cell>
          <cell r="AK9">
            <v>26.3</v>
          </cell>
          <cell r="AL9">
            <v>26.3</v>
          </cell>
          <cell r="AM9">
            <v>26.3</v>
          </cell>
          <cell r="AN9">
            <v>26.3</v>
          </cell>
          <cell r="AO9">
            <v>26.3</v>
          </cell>
          <cell r="AP9">
            <v>26.3</v>
          </cell>
          <cell r="AQ9">
            <v>26.3</v>
          </cell>
          <cell r="AR9">
            <v>26.3</v>
          </cell>
          <cell r="AS9">
            <v>27.12</v>
          </cell>
          <cell r="AT9">
            <v>27.12</v>
          </cell>
          <cell r="AU9">
            <v>27.12</v>
          </cell>
          <cell r="AV9">
            <v>27.12</v>
          </cell>
          <cell r="AW9">
            <v>27.12</v>
          </cell>
          <cell r="AX9">
            <v>27.12</v>
          </cell>
          <cell r="AY9">
            <v>27.12</v>
          </cell>
          <cell r="AZ9">
            <v>27.12</v>
          </cell>
          <cell r="BA9">
            <v>27.12</v>
          </cell>
          <cell r="BB9">
            <v>27.12</v>
          </cell>
          <cell r="BC9">
            <v>27.12</v>
          </cell>
          <cell r="BD9">
            <v>27.12</v>
          </cell>
          <cell r="BE9">
            <v>27.95</v>
          </cell>
          <cell r="BF9">
            <v>27.95</v>
          </cell>
          <cell r="BG9">
            <v>27.95</v>
          </cell>
          <cell r="BH9">
            <v>27.95</v>
          </cell>
          <cell r="BI9">
            <v>27.95</v>
          </cell>
          <cell r="BJ9">
            <v>27.95</v>
          </cell>
          <cell r="BK9">
            <v>27.95</v>
          </cell>
          <cell r="BL9">
            <v>27.95</v>
          </cell>
          <cell r="BM9">
            <v>27.95</v>
          </cell>
          <cell r="BN9">
            <v>27.95</v>
          </cell>
          <cell r="BO9">
            <v>27.95</v>
          </cell>
          <cell r="BP9">
            <v>27.95</v>
          </cell>
          <cell r="BQ9">
            <v>28.79</v>
          </cell>
          <cell r="BR9">
            <v>28.79</v>
          </cell>
          <cell r="BS9">
            <v>28.79</v>
          </cell>
          <cell r="BT9">
            <v>28.79</v>
          </cell>
          <cell r="BU9">
            <v>28.79</v>
          </cell>
          <cell r="BV9">
            <v>28.79</v>
          </cell>
          <cell r="BW9">
            <v>28.79</v>
          </cell>
          <cell r="BX9">
            <v>28.79</v>
          </cell>
          <cell r="BY9">
            <v>28.79</v>
          </cell>
          <cell r="BZ9">
            <v>28.79</v>
          </cell>
          <cell r="CA9">
            <v>28.79</v>
          </cell>
          <cell r="CB9">
            <v>28.79</v>
          </cell>
          <cell r="CC9">
            <v>29.65</v>
          </cell>
          <cell r="CD9">
            <v>29.65</v>
          </cell>
          <cell r="CE9">
            <v>29.65</v>
          </cell>
          <cell r="CF9">
            <v>29.65</v>
          </cell>
          <cell r="CG9">
            <v>29.65</v>
          </cell>
          <cell r="CH9">
            <v>29.65</v>
          </cell>
          <cell r="CI9">
            <v>29.65</v>
          </cell>
          <cell r="CJ9">
            <v>29.65</v>
          </cell>
          <cell r="CK9">
            <v>29.65</v>
          </cell>
          <cell r="CL9">
            <v>29.65</v>
          </cell>
          <cell r="CM9">
            <v>29.65</v>
          </cell>
          <cell r="CN9">
            <v>29.65</v>
          </cell>
          <cell r="CO9">
            <v>30.54</v>
          </cell>
          <cell r="CP9">
            <v>30.54</v>
          </cell>
          <cell r="CQ9">
            <v>30.54</v>
          </cell>
          <cell r="CR9">
            <v>30.54</v>
          </cell>
          <cell r="CS9">
            <v>30.54</v>
          </cell>
          <cell r="CT9">
            <v>30.54</v>
          </cell>
          <cell r="CU9">
            <v>30.54</v>
          </cell>
          <cell r="CV9">
            <v>30.54</v>
          </cell>
          <cell r="CW9">
            <v>30.54</v>
          </cell>
          <cell r="CX9">
            <v>30.54</v>
          </cell>
          <cell r="CY9">
            <v>30.54</v>
          </cell>
          <cell r="CZ9">
            <v>30.54</v>
          </cell>
          <cell r="DA9">
            <v>31.47</v>
          </cell>
          <cell r="DB9">
            <v>31.47</v>
          </cell>
          <cell r="DC9">
            <v>31.47</v>
          </cell>
          <cell r="DD9">
            <v>31.47</v>
          </cell>
          <cell r="DE9">
            <v>31.47</v>
          </cell>
          <cell r="DF9">
            <v>31.47</v>
          </cell>
          <cell r="DG9">
            <v>31.47</v>
          </cell>
          <cell r="DH9">
            <v>31.47</v>
          </cell>
          <cell r="DI9">
            <v>31.47</v>
          </cell>
          <cell r="DJ9">
            <v>31.47</v>
          </cell>
          <cell r="DK9">
            <v>31.47</v>
          </cell>
          <cell r="DL9">
            <v>31.47</v>
          </cell>
          <cell r="DM9">
            <v>32.44</v>
          </cell>
          <cell r="DN9">
            <v>32.44</v>
          </cell>
          <cell r="DO9">
            <v>32.44</v>
          </cell>
          <cell r="DP9">
            <v>32.44</v>
          </cell>
          <cell r="DQ9">
            <v>32.44</v>
          </cell>
          <cell r="DR9">
            <v>32.44</v>
          </cell>
          <cell r="DS9">
            <v>32.44</v>
          </cell>
          <cell r="DT9">
            <v>32.44</v>
          </cell>
          <cell r="DU9">
            <v>32.44</v>
          </cell>
          <cell r="DV9">
            <v>32.44</v>
          </cell>
          <cell r="DW9">
            <v>32.44</v>
          </cell>
          <cell r="DX9">
            <v>32.44</v>
          </cell>
          <cell r="DY9">
            <v>33.729999999999997</v>
          </cell>
          <cell r="DZ9">
            <v>33.729999999999997</v>
          </cell>
          <cell r="EA9">
            <v>33.729999999999997</v>
          </cell>
          <cell r="EB9">
            <v>33.729999999999997</v>
          </cell>
          <cell r="EC9">
            <v>33.729999999999997</v>
          </cell>
          <cell r="ED9">
            <v>33.729999999999997</v>
          </cell>
          <cell r="EE9">
            <v>33.729999999999997</v>
          </cell>
          <cell r="EF9">
            <v>33.729999999999997</v>
          </cell>
          <cell r="EG9">
            <v>33.729999999999997</v>
          </cell>
          <cell r="EH9">
            <v>33.729999999999997</v>
          </cell>
          <cell r="EI9">
            <v>33.729999999999997</v>
          </cell>
          <cell r="EJ9">
            <v>33.729999999999997</v>
          </cell>
          <cell r="EK9">
            <v>34.909999999999997</v>
          </cell>
          <cell r="EL9">
            <v>34.909999999999997</v>
          </cell>
          <cell r="EM9">
            <v>34.909999999999997</v>
          </cell>
          <cell r="EN9">
            <v>34.909999999999997</v>
          </cell>
          <cell r="EO9">
            <v>34.909999999999997</v>
          </cell>
          <cell r="EP9">
            <v>34.909999999999997</v>
          </cell>
          <cell r="EQ9">
            <v>34.909999999999997</v>
          </cell>
          <cell r="ER9">
            <v>34.909999999999997</v>
          </cell>
          <cell r="ES9">
            <v>34.909999999999997</v>
          </cell>
          <cell r="ET9">
            <v>34.909999999999997</v>
          </cell>
          <cell r="EU9">
            <v>34.909999999999997</v>
          </cell>
          <cell r="EV9">
            <v>34.909999999999997</v>
          </cell>
          <cell r="EW9">
            <v>36.130000000000003</v>
          </cell>
          <cell r="EX9">
            <v>36.130000000000003</v>
          </cell>
          <cell r="EY9">
            <v>36.130000000000003</v>
          </cell>
          <cell r="EZ9">
            <v>36.130000000000003</v>
          </cell>
          <cell r="FA9">
            <v>36.130000000000003</v>
          </cell>
          <cell r="FB9">
            <v>36.130000000000003</v>
          </cell>
          <cell r="FC9">
            <v>36.130000000000003</v>
          </cell>
          <cell r="FD9">
            <v>36.130000000000003</v>
          </cell>
          <cell r="FE9">
            <v>36.130000000000003</v>
          </cell>
          <cell r="FF9">
            <v>36.130000000000003</v>
          </cell>
          <cell r="FG9">
            <v>36.130000000000003</v>
          </cell>
          <cell r="FH9">
            <v>36.130000000000003</v>
          </cell>
          <cell r="FI9">
            <v>37.4</v>
          </cell>
          <cell r="FJ9">
            <v>37.4</v>
          </cell>
          <cell r="FK9">
            <v>37.4</v>
          </cell>
          <cell r="FL9">
            <v>37.4</v>
          </cell>
          <cell r="FM9">
            <v>37.4</v>
          </cell>
          <cell r="FN9">
            <v>37.4</v>
          </cell>
          <cell r="FO9">
            <v>37.4</v>
          </cell>
          <cell r="FP9">
            <v>37.4</v>
          </cell>
          <cell r="FQ9">
            <v>37.4</v>
          </cell>
          <cell r="FR9">
            <v>37.4</v>
          </cell>
          <cell r="FS9">
            <v>37.4</v>
          </cell>
          <cell r="FT9">
            <v>37.4</v>
          </cell>
          <cell r="FU9">
            <v>38.700000000000003</v>
          </cell>
          <cell r="FV9">
            <v>38.700000000000003</v>
          </cell>
          <cell r="FW9">
            <v>38.700000000000003</v>
          </cell>
          <cell r="FX9">
            <v>38.700000000000003</v>
          </cell>
          <cell r="FY9">
            <v>38.700000000000003</v>
          </cell>
          <cell r="FZ9">
            <v>38.700000000000003</v>
          </cell>
          <cell r="GA9">
            <v>38.700000000000003</v>
          </cell>
          <cell r="GB9">
            <v>38.700000000000003</v>
          </cell>
          <cell r="GC9">
            <v>38.700000000000003</v>
          </cell>
          <cell r="GD9">
            <v>38.700000000000003</v>
          </cell>
          <cell r="GE9">
            <v>38.700000000000003</v>
          </cell>
          <cell r="GF9">
            <v>38.700000000000003</v>
          </cell>
          <cell r="GG9">
            <v>42.67</v>
          </cell>
          <cell r="GH9">
            <v>42.67</v>
          </cell>
          <cell r="GI9">
            <v>42.67</v>
          </cell>
          <cell r="GJ9">
            <v>42.67</v>
          </cell>
          <cell r="GK9">
            <v>42.67</v>
          </cell>
          <cell r="GL9">
            <v>42.67</v>
          </cell>
          <cell r="GM9">
            <v>42.67</v>
          </cell>
          <cell r="GN9">
            <v>42.67</v>
          </cell>
          <cell r="GO9">
            <v>42.67</v>
          </cell>
          <cell r="GP9">
            <v>42.67</v>
          </cell>
          <cell r="GQ9">
            <v>40.06</v>
          </cell>
          <cell r="GR9">
            <v>40.06</v>
          </cell>
          <cell r="GS9">
            <v>40.06</v>
          </cell>
          <cell r="GT9">
            <v>40.06</v>
          </cell>
        </row>
        <row r="10">
          <cell r="F10" t="str">
            <v>E.02.1</v>
          </cell>
          <cell r="G10">
            <v>35.32</v>
          </cell>
          <cell r="H10">
            <v>35.32</v>
          </cell>
          <cell r="I10">
            <v>35.32</v>
          </cell>
          <cell r="J10">
            <v>35.32</v>
          </cell>
          <cell r="K10">
            <v>35.32</v>
          </cell>
          <cell r="L10">
            <v>35.32</v>
          </cell>
          <cell r="M10">
            <v>35.32</v>
          </cell>
          <cell r="N10">
            <v>35.32</v>
          </cell>
          <cell r="O10">
            <v>35.32</v>
          </cell>
          <cell r="P10">
            <v>35.32</v>
          </cell>
          <cell r="Q10">
            <v>35.32</v>
          </cell>
          <cell r="R10">
            <v>35.32</v>
          </cell>
          <cell r="S10">
            <v>35.32</v>
          </cell>
          <cell r="T10">
            <v>35.32</v>
          </cell>
          <cell r="U10">
            <v>36.53</v>
          </cell>
          <cell r="V10">
            <v>36.53</v>
          </cell>
          <cell r="W10">
            <v>36.53</v>
          </cell>
          <cell r="X10">
            <v>36.53</v>
          </cell>
          <cell r="Y10">
            <v>36.53</v>
          </cell>
          <cell r="Z10">
            <v>36.53</v>
          </cell>
          <cell r="AA10">
            <v>36.53</v>
          </cell>
          <cell r="AB10">
            <v>36.53</v>
          </cell>
          <cell r="AC10">
            <v>36.53</v>
          </cell>
          <cell r="AD10">
            <v>36.53</v>
          </cell>
          <cell r="AE10">
            <v>36.53</v>
          </cell>
          <cell r="AF10">
            <v>36.53</v>
          </cell>
          <cell r="AG10">
            <v>37.700000000000003</v>
          </cell>
          <cell r="AH10">
            <v>37.700000000000003</v>
          </cell>
          <cell r="AI10">
            <v>37.700000000000003</v>
          </cell>
          <cell r="AJ10">
            <v>37.700000000000003</v>
          </cell>
          <cell r="AK10">
            <v>37.700000000000003</v>
          </cell>
          <cell r="AL10">
            <v>37.700000000000003</v>
          </cell>
          <cell r="AM10">
            <v>37.700000000000003</v>
          </cell>
          <cell r="AN10">
            <v>37.700000000000003</v>
          </cell>
          <cell r="AO10">
            <v>37.700000000000003</v>
          </cell>
          <cell r="AP10">
            <v>37.700000000000003</v>
          </cell>
          <cell r="AQ10">
            <v>37.700000000000003</v>
          </cell>
          <cell r="AR10">
            <v>37.700000000000003</v>
          </cell>
          <cell r="AS10">
            <v>38.869999999999997</v>
          </cell>
          <cell r="AT10">
            <v>38.869999999999997</v>
          </cell>
          <cell r="AU10">
            <v>38.869999999999997</v>
          </cell>
          <cell r="AV10">
            <v>38.869999999999997</v>
          </cell>
          <cell r="AW10">
            <v>38.869999999999997</v>
          </cell>
          <cell r="AX10">
            <v>38.869999999999997</v>
          </cell>
          <cell r="AY10">
            <v>38.869999999999997</v>
          </cell>
          <cell r="AZ10">
            <v>38.869999999999997</v>
          </cell>
          <cell r="BA10">
            <v>38.869999999999997</v>
          </cell>
          <cell r="BB10">
            <v>38.869999999999997</v>
          </cell>
          <cell r="BC10">
            <v>38.869999999999997</v>
          </cell>
          <cell r="BD10">
            <v>38.869999999999997</v>
          </cell>
          <cell r="BE10">
            <v>40.06</v>
          </cell>
          <cell r="BF10">
            <v>40.06</v>
          </cell>
          <cell r="BG10">
            <v>40.06</v>
          </cell>
          <cell r="BH10">
            <v>40.06</v>
          </cell>
          <cell r="BI10">
            <v>40.06</v>
          </cell>
          <cell r="BJ10">
            <v>40.06</v>
          </cell>
          <cell r="BK10">
            <v>40.06</v>
          </cell>
          <cell r="BL10">
            <v>40.06</v>
          </cell>
          <cell r="BM10">
            <v>40.06</v>
          </cell>
          <cell r="BN10">
            <v>40.06</v>
          </cell>
          <cell r="BO10">
            <v>40.06</v>
          </cell>
          <cell r="BP10">
            <v>40.06</v>
          </cell>
          <cell r="BQ10">
            <v>41.26</v>
          </cell>
          <cell r="BR10">
            <v>41.26</v>
          </cell>
          <cell r="BS10">
            <v>41.26</v>
          </cell>
          <cell r="BT10">
            <v>41.26</v>
          </cell>
          <cell r="BU10">
            <v>41.26</v>
          </cell>
          <cell r="BV10">
            <v>41.26</v>
          </cell>
          <cell r="BW10">
            <v>41.26</v>
          </cell>
          <cell r="BX10">
            <v>41.26</v>
          </cell>
          <cell r="BY10">
            <v>41.26</v>
          </cell>
          <cell r="BZ10">
            <v>41.26</v>
          </cell>
          <cell r="CA10">
            <v>41.26</v>
          </cell>
          <cell r="CB10">
            <v>41.26</v>
          </cell>
          <cell r="CC10">
            <v>42.5</v>
          </cell>
          <cell r="CD10">
            <v>42.5</v>
          </cell>
          <cell r="CE10">
            <v>42.5</v>
          </cell>
          <cell r="CF10">
            <v>42.5</v>
          </cell>
          <cell r="CG10">
            <v>42.5</v>
          </cell>
          <cell r="CH10">
            <v>42.5</v>
          </cell>
          <cell r="CI10">
            <v>42.5</v>
          </cell>
          <cell r="CJ10">
            <v>42.5</v>
          </cell>
          <cell r="CK10">
            <v>42.5</v>
          </cell>
          <cell r="CL10">
            <v>42.5</v>
          </cell>
          <cell r="CM10">
            <v>42.5</v>
          </cell>
          <cell r="CN10">
            <v>42.5</v>
          </cell>
          <cell r="CO10">
            <v>43.78</v>
          </cell>
          <cell r="CP10">
            <v>43.78</v>
          </cell>
          <cell r="CQ10">
            <v>43.78</v>
          </cell>
          <cell r="CR10">
            <v>43.78</v>
          </cell>
          <cell r="CS10">
            <v>43.78</v>
          </cell>
          <cell r="CT10">
            <v>43.78</v>
          </cell>
          <cell r="CU10">
            <v>43.78</v>
          </cell>
          <cell r="CV10">
            <v>43.78</v>
          </cell>
          <cell r="CW10">
            <v>43.78</v>
          </cell>
          <cell r="CX10">
            <v>43.78</v>
          </cell>
          <cell r="CY10">
            <v>43.78</v>
          </cell>
          <cell r="CZ10">
            <v>43.78</v>
          </cell>
          <cell r="DA10">
            <v>45.11</v>
          </cell>
          <cell r="DB10">
            <v>45.11</v>
          </cell>
          <cell r="DC10">
            <v>45.11</v>
          </cell>
          <cell r="DD10">
            <v>45.11</v>
          </cell>
          <cell r="DE10">
            <v>45.11</v>
          </cell>
          <cell r="DF10">
            <v>45.11</v>
          </cell>
          <cell r="DG10">
            <v>45.11</v>
          </cell>
          <cell r="DH10">
            <v>45.11</v>
          </cell>
          <cell r="DI10">
            <v>45.11</v>
          </cell>
          <cell r="DJ10">
            <v>45.11</v>
          </cell>
          <cell r="DK10">
            <v>45.11</v>
          </cell>
          <cell r="DL10">
            <v>45.11</v>
          </cell>
          <cell r="DM10">
            <v>46.51</v>
          </cell>
          <cell r="DN10">
            <v>46.51</v>
          </cell>
          <cell r="DO10">
            <v>46.51</v>
          </cell>
          <cell r="DP10">
            <v>46.51</v>
          </cell>
          <cell r="DQ10">
            <v>46.51</v>
          </cell>
          <cell r="DR10">
            <v>46.51</v>
          </cell>
          <cell r="DS10">
            <v>46.51</v>
          </cell>
          <cell r="DT10">
            <v>46.51</v>
          </cell>
          <cell r="DU10">
            <v>46.51</v>
          </cell>
          <cell r="DV10">
            <v>46.51</v>
          </cell>
          <cell r="DW10">
            <v>46.51</v>
          </cell>
          <cell r="DX10">
            <v>46.51</v>
          </cell>
          <cell r="DY10">
            <v>48.35</v>
          </cell>
          <cell r="DZ10">
            <v>48.35</v>
          </cell>
          <cell r="EA10">
            <v>48.35</v>
          </cell>
          <cell r="EB10">
            <v>48.35</v>
          </cell>
          <cell r="EC10">
            <v>48.35</v>
          </cell>
          <cell r="ED10">
            <v>48.35</v>
          </cell>
          <cell r="EE10">
            <v>48.35</v>
          </cell>
          <cell r="EF10">
            <v>48.35</v>
          </cell>
          <cell r="EG10">
            <v>48.35</v>
          </cell>
          <cell r="EH10">
            <v>48.35</v>
          </cell>
          <cell r="EI10">
            <v>48.35</v>
          </cell>
          <cell r="EJ10">
            <v>48.35</v>
          </cell>
          <cell r="EK10">
            <v>50.04</v>
          </cell>
          <cell r="EL10">
            <v>50.04</v>
          </cell>
          <cell r="EM10">
            <v>50.04</v>
          </cell>
          <cell r="EN10">
            <v>50.04</v>
          </cell>
          <cell r="EO10">
            <v>50.04</v>
          </cell>
          <cell r="EP10">
            <v>50.04</v>
          </cell>
          <cell r="EQ10">
            <v>50.04</v>
          </cell>
          <cell r="ER10">
            <v>50.04</v>
          </cell>
          <cell r="ES10">
            <v>50.04</v>
          </cell>
          <cell r="ET10">
            <v>50.04</v>
          </cell>
          <cell r="EU10">
            <v>50.04</v>
          </cell>
          <cell r="EV10">
            <v>50.04</v>
          </cell>
          <cell r="EW10">
            <v>51.79</v>
          </cell>
          <cell r="EX10">
            <v>51.79</v>
          </cell>
          <cell r="EY10">
            <v>51.79</v>
          </cell>
          <cell r="EZ10">
            <v>51.79</v>
          </cell>
          <cell r="FA10">
            <v>51.79</v>
          </cell>
          <cell r="FB10">
            <v>51.79</v>
          </cell>
          <cell r="FC10">
            <v>51.79</v>
          </cell>
          <cell r="FD10">
            <v>51.79</v>
          </cell>
          <cell r="FE10">
            <v>51.79</v>
          </cell>
          <cell r="FF10">
            <v>51.79</v>
          </cell>
          <cell r="FG10">
            <v>51.79</v>
          </cell>
          <cell r="FH10">
            <v>51.79</v>
          </cell>
          <cell r="FI10">
            <v>53.6</v>
          </cell>
          <cell r="FJ10">
            <v>53.6</v>
          </cell>
          <cell r="FK10">
            <v>53.6</v>
          </cell>
          <cell r="FL10">
            <v>53.6</v>
          </cell>
          <cell r="FM10">
            <v>53.6</v>
          </cell>
          <cell r="FN10">
            <v>53.6</v>
          </cell>
          <cell r="FO10">
            <v>53.6</v>
          </cell>
          <cell r="FP10">
            <v>53.6</v>
          </cell>
          <cell r="FQ10">
            <v>53.6</v>
          </cell>
          <cell r="FR10">
            <v>53.6</v>
          </cell>
          <cell r="FS10">
            <v>53.6</v>
          </cell>
          <cell r="FT10">
            <v>53.6</v>
          </cell>
          <cell r="FU10">
            <v>55.48</v>
          </cell>
          <cell r="FV10">
            <v>55.48</v>
          </cell>
          <cell r="FW10">
            <v>55.48</v>
          </cell>
          <cell r="FX10">
            <v>55.48</v>
          </cell>
          <cell r="FY10">
            <v>55.48</v>
          </cell>
          <cell r="FZ10">
            <v>55.48</v>
          </cell>
          <cell r="GA10">
            <v>55.48</v>
          </cell>
          <cell r="GB10">
            <v>55.48</v>
          </cell>
          <cell r="GC10">
            <v>55.48</v>
          </cell>
          <cell r="GD10">
            <v>55.48</v>
          </cell>
          <cell r="GE10">
            <v>55.48</v>
          </cell>
          <cell r="GF10">
            <v>55.48</v>
          </cell>
          <cell r="GG10">
            <v>61.16</v>
          </cell>
          <cell r="GH10">
            <v>61.16</v>
          </cell>
          <cell r="GI10">
            <v>61.16</v>
          </cell>
          <cell r="GJ10">
            <v>61.16</v>
          </cell>
          <cell r="GK10">
            <v>61.16</v>
          </cell>
          <cell r="GL10">
            <v>61.16</v>
          </cell>
          <cell r="GM10">
            <v>61.16</v>
          </cell>
          <cell r="GN10">
            <v>61.16</v>
          </cell>
          <cell r="GO10">
            <v>61.16</v>
          </cell>
          <cell r="GP10">
            <v>61.16</v>
          </cell>
          <cell r="GQ10">
            <v>57.42</v>
          </cell>
          <cell r="GR10">
            <v>57.42</v>
          </cell>
          <cell r="GS10">
            <v>57.42</v>
          </cell>
          <cell r="GT10">
            <v>57.42</v>
          </cell>
        </row>
        <row r="11">
          <cell r="F11" t="str">
            <v>E.02.2</v>
          </cell>
          <cell r="G11">
            <v>27.55</v>
          </cell>
          <cell r="H11">
            <v>27.55</v>
          </cell>
          <cell r="I11">
            <v>27.55</v>
          </cell>
          <cell r="J11">
            <v>27.55</v>
          </cell>
          <cell r="K11">
            <v>27.55</v>
          </cell>
          <cell r="L11">
            <v>27.55</v>
          </cell>
          <cell r="M11">
            <v>27.55</v>
          </cell>
          <cell r="N11">
            <v>27.55</v>
          </cell>
          <cell r="O11">
            <v>27.55</v>
          </cell>
          <cell r="P11">
            <v>27.55</v>
          </cell>
          <cell r="Q11">
            <v>27.55</v>
          </cell>
          <cell r="R11">
            <v>27.55</v>
          </cell>
          <cell r="S11">
            <v>27.55</v>
          </cell>
          <cell r="T11">
            <v>27.55</v>
          </cell>
          <cell r="U11">
            <v>28.49</v>
          </cell>
          <cell r="V11">
            <v>28.49</v>
          </cell>
          <cell r="W11">
            <v>28.49</v>
          </cell>
          <cell r="X11">
            <v>28.49</v>
          </cell>
          <cell r="Y11">
            <v>28.49</v>
          </cell>
          <cell r="Z11">
            <v>28.49</v>
          </cell>
          <cell r="AA11">
            <v>28.49</v>
          </cell>
          <cell r="AB11">
            <v>28.49</v>
          </cell>
          <cell r="AC11">
            <v>28.49</v>
          </cell>
          <cell r="AD11">
            <v>28.49</v>
          </cell>
          <cell r="AE11">
            <v>28.49</v>
          </cell>
          <cell r="AF11">
            <v>28.49</v>
          </cell>
          <cell r="AG11">
            <v>29.41</v>
          </cell>
          <cell r="AH11">
            <v>29.41</v>
          </cell>
          <cell r="AI11">
            <v>29.41</v>
          </cell>
          <cell r="AJ11">
            <v>29.41</v>
          </cell>
          <cell r="AK11">
            <v>29.41</v>
          </cell>
          <cell r="AL11">
            <v>29.41</v>
          </cell>
          <cell r="AM11">
            <v>29.41</v>
          </cell>
          <cell r="AN11">
            <v>29.41</v>
          </cell>
          <cell r="AO11">
            <v>29.41</v>
          </cell>
          <cell r="AP11">
            <v>29.41</v>
          </cell>
          <cell r="AQ11">
            <v>29.41</v>
          </cell>
          <cell r="AR11">
            <v>29.41</v>
          </cell>
          <cell r="AS11">
            <v>30.32</v>
          </cell>
          <cell r="AT11">
            <v>30.32</v>
          </cell>
          <cell r="AU11">
            <v>30.32</v>
          </cell>
          <cell r="AV11">
            <v>30.32</v>
          </cell>
          <cell r="AW11">
            <v>30.32</v>
          </cell>
          <cell r="AX11">
            <v>30.32</v>
          </cell>
          <cell r="AY11">
            <v>30.32</v>
          </cell>
          <cell r="AZ11">
            <v>30.32</v>
          </cell>
          <cell r="BA11">
            <v>30.32</v>
          </cell>
          <cell r="BB11">
            <v>30.32</v>
          </cell>
          <cell r="BC11">
            <v>30.32</v>
          </cell>
          <cell r="BD11">
            <v>30.32</v>
          </cell>
          <cell r="BE11">
            <v>31.25</v>
          </cell>
          <cell r="BF11">
            <v>31.25</v>
          </cell>
          <cell r="BG11">
            <v>31.25</v>
          </cell>
          <cell r="BH11">
            <v>31.25</v>
          </cell>
          <cell r="BI11">
            <v>31.25</v>
          </cell>
          <cell r="BJ11">
            <v>31.25</v>
          </cell>
          <cell r="BK11">
            <v>31.25</v>
          </cell>
          <cell r="BL11">
            <v>31.25</v>
          </cell>
          <cell r="BM11">
            <v>31.25</v>
          </cell>
          <cell r="BN11">
            <v>31.25</v>
          </cell>
          <cell r="BO11">
            <v>31.25</v>
          </cell>
          <cell r="BP11">
            <v>31.25</v>
          </cell>
          <cell r="BQ11">
            <v>32.19</v>
          </cell>
          <cell r="BR11">
            <v>32.19</v>
          </cell>
          <cell r="BS11">
            <v>32.19</v>
          </cell>
          <cell r="BT11">
            <v>32.19</v>
          </cell>
          <cell r="BU11">
            <v>32.19</v>
          </cell>
          <cell r="BV11">
            <v>32.19</v>
          </cell>
          <cell r="BW11">
            <v>32.19</v>
          </cell>
          <cell r="BX11">
            <v>32.19</v>
          </cell>
          <cell r="BY11">
            <v>32.19</v>
          </cell>
          <cell r="BZ11">
            <v>32.19</v>
          </cell>
          <cell r="CA11">
            <v>32.19</v>
          </cell>
          <cell r="CB11">
            <v>32.19</v>
          </cell>
          <cell r="CC11">
            <v>33.15</v>
          </cell>
          <cell r="CD11">
            <v>33.15</v>
          </cell>
          <cell r="CE11">
            <v>33.15</v>
          </cell>
          <cell r="CF11">
            <v>33.15</v>
          </cell>
          <cell r="CG11">
            <v>33.15</v>
          </cell>
          <cell r="CH11">
            <v>33.15</v>
          </cell>
          <cell r="CI11">
            <v>33.15</v>
          </cell>
          <cell r="CJ11">
            <v>33.15</v>
          </cell>
          <cell r="CK11">
            <v>33.15</v>
          </cell>
          <cell r="CL11">
            <v>33.15</v>
          </cell>
          <cell r="CM11">
            <v>33.15</v>
          </cell>
          <cell r="CN11">
            <v>33.15</v>
          </cell>
          <cell r="CO11">
            <v>34.15</v>
          </cell>
          <cell r="CP11">
            <v>34.15</v>
          </cell>
          <cell r="CQ11">
            <v>34.15</v>
          </cell>
          <cell r="CR11">
            <v>34.15</v>
          </cell>
          <cell r="CS11">
            <v>34.15</v>
          </cell>
          <cell r="CT11">
            <v>34.15</v>
          </cell>
          <cell r="CU11">
            <v>34.15</v>
          </cell>
          <cell r="CV11">
            <v>34.15</v>
          </cell>
          <cell r="CW11">
            <v>34.15</v>
          </cell>
          <cell r="CX11">
            <v>34.15</v>
          </cell>
          <cell r="CY11">
            <v>34.15</v>
          </cell>
          <cell r="CZ11">
            <v>34.15</v>
          </cell>
          <cell r="DA11">
            <v>35.18</v>
          </cell>
          <cell r="DB11">
            <v>35.18</v>
          </cell>
          <cell r="DC11">
            <v>35.18</v>
          </cell>
          <cell r="DD11">
            <v>35.18</v>
          </cell>
          <cell r="DE11">
            <v>35.18</v>
          </cell>
          <cell r="DF11">
            <v>35.18</v>
          </cell>
          <cell r="DG11">
            <v>35.18</v>
          </cell>
          <cell r="DH11">
            <v>35.18</v>
          </cell>
          <cell r="DI11">
            <v>35.18</v>
          </cell>
          <cell r="DJ11">
            <v>35.18</v>
          </cell>
          <cell r="DK11">
            <v>35.18</v>
          </cell>
          <cell r="DL11">
            <v>35.18</v>
          </cell>
          <cell r="DM11">
            <v>36.28</v>
          </cell>
          <cell r="DN11">
            <v>36.28</v>
          </cell>
          <cell r="DO11">
            <v>36.28</v>
          </cell>
          <cell r="DP11">
            <v>36.28</v>
          </cell>
          <cell r="DQ11">
            <v>36.28</v>
          </cell>
          <cell r="DR11">
            <v>36.28</v>
          </cell>
          <cell r="DS11">
            <v>36.28</v>
          </cell>
          <cell r="DT11">
            <v>36.28</v>
          </cell>
          <cell r="DU11">
            <v>36.28</v>
          </cell>
          <cell r="DV11">
            <v>36.28</v>
          </cell>
          <cell r="DW11">
            <v>36.28</v>
          </cell>
          <cell r="DX11">
            <v>36.28</v>
          </cell>
          <cell r="DY11">
            <v>37.71</v>
          </cell>
          <cell r="DZ11">
            <v>37.71</v>
          </cell>
          <cell r="EA11">
            <v>37.71</v>
          </cell>
          <cell r="EB11">
            <v>37.71</v>
          </cell>
          <cell r="EC11">
            <v>37.71</v>
          </cell>
          <cell r="ED11">
            <v>37.71</v>
          </cell>
          <cell r="EE11">
            <v>37.71</v>
          </cell>
          <cell r="EF11">
            <v>37.71</v>
          </cell>
          <cell r="EG11">
            <v>37.71</v>
          </cell>
          <cell r="EH11">
            <v>37.71</v>
          </cell>
          <cell r="EI11">
            <v>37.71</v>
          </cell>
          <cell r="EJ11">
            <v>37.71</v>
          </cell>
          <cell r="EK11">
            <v>39.03</v>
          </cell>
          <cell r="EL11">
            <v>39.03</v>
          </cell>
          <cell r="EM11">
            <v>39.03</v>
          </cell>
          <cell r="EN11">
            <v>39.03</v>
          </cell>
          <cell r="EO11">
            <v>39.03</v>
          </cell>
          <cell r="EP11">
            <v>39.03</v>
          </cell>
          <cell r="EQ11">
            <v>39.03</v>
          </cell>
          <cell r="ER11">
            <v>39.03</v>
          </cell>
          <cell r="ES11">
            <v>39.03</v>
          </cell>
          <cell r="ET11">
            <v>39.03</v>
          </cell>
          <cell r="EU11">
            <v>39.03</v>
          </cell>
          <cell r="EV11">
            <v>39.03</v>
          </cell>
          <cell r="EW11">
            <v>40.4</v>
          </cell>
          <cell r="EX11">
            <v>40.4</v>
          </cell>
          <cell r="EY11">
            <v>40.4</v>
          </cell>
          <cell r="EZ11">
            <v>40.4</v>
          </cell>
          <cell r="FA11">
            <v>40.4</v>
          </cell>
          <cell r="FB11">
            <v>40.4</v>
          </cell>
          <cell r="FC11">
            <v>40.4</v>
          </cell>
          <cell r="FD11">
            <v>40.4</v>
          </cell>
          <cell r="FE11">
            <v>40.4</v>
          </cell>
          <cell r="FF11">
            <v>40.4</v>
          </cell>
          <cell r="FG11">
            <v>40.4</v>
          </cell>
          <cell r="FH11">
            <v>40.4</v>
          </cell>
          <cell r="FI11">
            <v>41.81</v>
          </cell>
          <cell r="FJ11">
            <v>41.81</v>
          </cell>
          <cell r="FK11">
            <v>41.81</v>
          </cell>
          <cell r="FL11">
            <v>41.81</v>
          </cell>
          <cell r="FM11">
            <v>41.81</v>
          </cell>
          <cell r="FN11">
            <v>41.81</v>
          </cell>
          <cell r="FO11">
            <v>41.81</v>
          </cell>
          <cell r="FP11">
            <v>41.81</v>
          </cell>
          <cell r="FQ11">
            <v>41.81</v>
          </cell>
          <cell r="FR11">
            <v>41.81</v>
          </cell>
          <cell r="FS11">
            <v>41.81</v>
          </cell>
          <cell r="FT11">
            <v>41.81</v>
          </cell>
          <cell r="FU11">
            <v>43.27</v>
          </cell>
          <cell r="FV11">
            <v>43.27</v>
          </cell>
          <cell r="FW11">
            <v>43.27</v>
          </cell>
          <cell r="FX11">
            <v>43.27</v>
          </cell>
          <cell r="FY11">
            <v>43.27</v>
          </cell>
          <cell r="FZ11">
            <v>43.27</v>
          </cell>
          <cell r="GA11">
            <v>43.27</v>
          </cell>
          <cell r="GB11">
            <v>43.27</v>
          </cell>
          <cell r="GC11">
            <v>43.27</v>
          </cell>
          <cell r="GD11">
            <v>43.27</v>
          </cell>
          <cell r="GE11">
            <v>43.27</v>
          </cell>
          <cell r="GF11">
            <v>43.27</v>
          </cell>
          <cell r="GG11">
            <v>47.71</v>
          </cell>
          <cell r="GH11">
            <v>47.71</v>
          </cell>
          <cell r="GI11">
            <v>47.71</v>
          </cell>
          <cell r="GJ11">
            <v>47.71</v>
          </cell>
          <cell r="GK11">
            <v>47.71</v>
          </cell>
          <cell r="GL11">
            <v>47.71</v>
          </cell>
          <cell r="GM11">
            <v>47.71</v>
          </cell>
          <cell r="GN11">
            <v>47.71</v>
          </cell>
          <cell r="GO11">
            <v>47.71</v>
          </cell>
          <cell r="GP11">
            <v>47.71</v>
          </cell>
          <cell r="GQ11">
            <v>44.79</v>
          </cell>
          <cell r="GR11">
            <v>44.79</v>
          </cell>
          <cell r="GS11">
            <v>44.79</v>
          </cell>
          <cell r="GT11">
            <v>44.79</v>
          </cell>
        </row>
        <row r="12">
          <cell r="F12" t="str">
            <v>E.02.3</v>
          </cell>
          <cell r="G12">
            <v>30.41</v>
          </cell>
          <cell r="H12">
            <v>30.41</v>
          </cell>
          <cell r="I12">
            <v>30.41</v>
          </cell>
          <cell r="J12">
            <v>30.41</v>
          </cell>
          <cell r="K12">
            <v>30.41</v>
          </cell>
          <cell r="L12">
            <v>30.41</v>
          </cell>
          <cell r="M12">
            <v>30.41</v>
          </cell>
          <cell r="N12">
            <v>30.41</v>
          </cell>
          <cell r="O12">
            <v>30.41</v>
          </cell>
          <cell r="P12">
            <v>30.41</v>
          </cell>
          <cell r="Q12">
            <v>30.41</v>
          </cell>
          <cell r="R12">
            <v>30.41</v>
          </cell>
          <cell r="S12">
            <v>30.41</v>
          </cell>
          <cell r="T12">
            <v>30.41</v>
          </cell>
          <cell r="U12">
            <v>31.45</v>
          </cell>
          <cell r="V12">
            <v>31.45</v>
          </cell>
          <cell r="W12">
            <v>31.45</v>
          </cell>
          <cell r="X12">
            <v>31.45</v>
          </cell>
          <cell r="Y12">
            <v>31.45</v>
          </cell>
          <cell r="Z12">
            <v>31.45</v>
          </cell>
          <cell r="AA12">
            <v>31.45</v>
          </cell>
          <cell r="AB12">
            <v>31.45</v>
          </cell>
          <cell r="AC12">
            <v>31.45</v>
          </cell>
          <cell r="AD12">
            <v>31.45</v>
          </cell>
          <cell r="AE12">
            <v>31.45</v>
          </cell>
          <cell r="AF12">
            <v>31.45</v>
          </cell>
          <cell r="AG12">
            <v>32.46</v>
          </cell>
          <cell r="AH12">
            <v>32.46</v>
          </cell>
          <cell r="AI12">
            <v>32.46</v>
          </cell>
          <cell r="AJ12">
            <v>32.46</v>
          </cell>
          <cell r="AK12">
            <v>32.46</v>
          </cell>
          <cell r="AL12">
            <v>32.46</v>
          </cell>
          <cell r="AM12">
            <v>32.46</v>
          </cell>
          <cell r="AN12">
            <v>32.46</v>
          </cell>
          <cell r="AO12">
            <v>32.46</v>
          </cell>
          <cell r="AP12">
            <v>32.46</v>
          </cell>
          <cell r="AQ12">
            <v>32.46</v>
          </cell>
          <cell r="AR12">
            <v>32.46</v>
          </cell>
          <cell r="AS12">
            <v>33.47</v>
          </cell>
          <cell r="AT12">
            <v>33.47</v>
          </cell>
          <cell r="AU12">
            <v>33.47</v>
          </cell>
          <cell r="AV12">
            <v>33.47</v>
          </cell>
          <cell r="AW12">
            <v>33.47</v>
          </cell>
          <cell r="AX12">
            <v>33.47</v>
          </cell>
          <cell r="AY12">
            <v>33.47</v>
          </cell>
          <cell r="AZ12">
            <v>33.47</v>
          </cell>
          <cell r="BA12">
            <v>33.47</v>
          </cell>
          <cell r="BB12">
            <v>33.47</v>
          </cell>
          <cell r="BC12">
            <v>33.47</v>
          </cell>
          <cell r="BD12">
            <v>33.47</v>
          </cell>
          <cell r="BE12">
            <v>34.49</v>
          </cell>
          <cell r="BF12">
            <v>34.49</v>
          </cell>
          <cell r="BG12">
            <v>34.49</v>
          </cell>
          <cell r="BH12">
            <v>34.49</v>
          </cell>
          <cell r="BI12">
            <v>34.49</v>
          </cell>
          <cell r="BJ12">
            <v>34.49</v>
          </cell>
          <cell r="BK12">
            <v>34.49</v>
          </cell>
          <cell r="BL12">
            <v>34.49</v>
          </cell>
          <cell r="BM12">
            <v>34.49</v>
          </cell>
          <cell r="BN12">
            <v>34.49</v>
          </cell>
          <cell r="BO12">
            <v>34.49</v>
          </cell>
          <cell r="BP12">
            <v>34.49</v>
          </cell>
          <cell r="BQ12">
            <v>35.53</v>
          </cell>
          <cell r="BR12">
            <v>35.53</v>
          </cell>
          <cell r="BS12">
            <v>35.53</v>
          </cell>
          <cell r="BT12">
            <v>35.53</v>
          </cell>
          <cell r="BU12">
            <v>35.53</v>
          </cell>
          <cell r="BV12">
            <v>35.53</v>
          </cell>
          <cell r="BW12">
            <v>35.53</v>
          </cell>
          <cell r="BX12">
            <v>35.53</v>
          </cell>
          <cell r="BY12">
            <v>35.53</v>
          </cell>
          <cell r="BZ12">
            <v>35.53</v>
          </cell>
          <cell r="CA12">
            <v>35.53</v>
          </cell>
          <cell r="CB12">
            <v>35.53</v>
          </cell>
          <cell r="CC12">
            <v>36.590000000000003</v>
          </cell>
          <cell r="CD12">
            <v>36.590000000000003</v>
          </cell>
          <cell r="CE12">
            <v>36.590000000000003</v>
          </cell>
          <cell r="CF12">
            <v>36.590000000000003</v>
          </cell>
          <cell r="CG12">
            <v>36.590000000000003</v>
          </cell>
          <cell r="CH12">
            <v>36.590000000000003</v>
          </cell>
          <cell r="CI12">
            <v>36.590000000000003</v>
          </cell>
          <cell r="CJ12">
            <v>36.590000000000003</v>
          </cell>
          <cell r="CK12">
            <v>36.590000000000003</v>
          </cell>
          <cell r="CL12">
            <v>36.590000000000003</v>
          </cell>
          <cell r="CM12">
            <v>36.590000000000003</v>
          </cell>
          <cell r="CN12">
            <v>36.590000000000003</v>
          </cell>
          <cell r="CO12">
            <v>37.69</v>
          </cell>
          <cell r="CP12">
            <v>37.69</v>
          </cell>
          <cell r="CQ12">
            <v>37.69</v>
          </cell>
          <cell r="CR12">
            <v>37.69</v>
          </cell>
          <cell r="CS12">
            <v>37.69</v>
          </cell>
          <cell r="CT12">
            <v>37.69</v>
          </cell>
          <cell r="CU12">
            <v>37.69</v>
          </cell>
          <cell r="CV12">
            <v>37.69</v>
          </cell>
          <cell r="CW12">
            <v>37.69</v>
          </cell>
          <cell r="CX12">
            <v>37.69</v>
          </cell>
          <cell r="CY12">
            <v>37.69</v>
          </cell>
          <cell r="CZ12">
            <v>37.69</v>
          </cell>
          <cell r="DA12">
            <v>38.840000000000003</v>
          </cell>
          <cell r="DB12">
            <v>38.840000000000003</v>
          </cell>
          <cell r="DC12">
            <v>38.840000000000003</v>
          </cell>
          <cell r="DD12">
            <v>38.840000000000003</v>
          </cell>
          <cell r="DE12">
            <v>38.840000000000003</v>
          </cell>
          <cell r="DF12">
            <v>38.840000000000003</v>
          </cell>
          <cell r="DG12">
            <v>38.840000000000003</v>
          </cell>
          <cell r="DH12">
            <v>38.840000000000003</v>
          </cell>
          <cell r="DI12">
            <v>38.840000000000003</v>
          </cell>
          <cell r="DJ12">
            <v>38.840000000000003</v>
          </cell>
          <cell r="DK12">
            <v>38.840000000000003</v>
          </cell>
          <cell r="DL12">
            <v>38.840000000000003</v>
          </cell>
          <cell r="DM12">
            <v>40.04</v>
          </cell>
          <cell r="DN12">
            <v>40.04</v>
          </cell>
          <cell r="DO12">
            <v>40.04</v>
          </cell>
          <cell r="DP12">
            <v>40.04</v>
          </cell>
          <cell r="DQ12">
            <v>40.04</v>
          </cell>
          <cell r="DR12">
            <v>40.04</v>
          </cell>
          <cell r="DS12">
            <v>40.04</v>
          </cell>
          <cell r="DT12">
            <v>40.04</v>
          </cell>
          <cell r="DU12">
            <v>40.04</v>
          </cell>
          <cell r="DV12">
            <v>40.04</v>
          </cell>
          <cell r="DW12">
            <v>40.04</v>
          </cell>
          <cell r="DX12">
            <v>40.04</v>
          </cell>
          <cell r="DY12">
            <v>41.63</v>
          </cell>
          <cell r="DZ12">
            <v>41.63</v>
          </cell>
          <cell r="EA12">
            <v>41.63</v>
          </cell>
          <cell r="EB12">
            <v>41.63</v>
          </cell>
          <cell r="EC12">
            <v>41.63</v>
          </cell>
          <cell r="ED12">
            <v>41.63</v>
          </cell>
          <cell r="EE12">
            <v>41.63</v>
          </cell>
          <cell r="EF12">
            <v>41.63</v>
          </cell>
          <cell r="EG12">
            <v>41.63</v>
          </cell>
          <cell r="EH12">
            <v>41.63</v>
          </cell>
          <cell r="EI12">
            <v>41.63</v>
          </cell>
          <cell r="EJ12">
            <v>41.63</v>
          </cell>
          <cell r="EK12">
            <v>43.08</v>
          </cell>
          <cell r="EL12">
            <v>43.08</v>
          </cell>
          <cell r="EM12">
            <v>43.08</v>
          </cell>
          <cell r="EN12">
            <v>43.08</v>
          </cell>
          <cell r="EO12">
            <v>43.08</v>
          </cell>
          <cell r="EP12">
            <v>43.08</v>
          </cell>
          <cell r="EQ12">
            <v>43.08</v>
          </cell>
          <cell r="ER12">
            <v>43.08</v>
          </cell>
          <cell r="ES12">
            <v>43.08</v>
          </cell>
          <cell r="ET12">
            <v>43.08</v>
          </cell>
          <cell r="EU12">
            <v>43.08</v>
          </cell>
          <cell r="EV12">
            <v>43.08</v>
          </cell>
          <cell r="EW12">
            <v>44.59</v>
          </cell>
          <cell r="EX12">
            <v>44.59</v>
          </cell>
          <cell r="EY12">
            <v>44.59</v>
          </cell>
          <cell r="EZ12">
            <v>44.59</v>
          </cell>
          <cell r="FA12">
            <v>44.59</v>
          </cell>
          <cell r="FB12">
            <v>44.59</v>
          </cell>
          <cell r="FC12">
            <v>44.59</v>
          </cell>
          <cell r="FD12">
            <v>44.59</v>
          </cell>
          <cell r="FE12">
            <v>44.59</v>
          </cell>
          <cell r="FF12">
            <v>44.59</v>
          </cell>
          <cell r="FG12">
            <v>44.59</v>
          </cell>
          <cell r="FH12">
            <v>44.59</v>
          </cell>
          <cell r="FI12">
            <v>46.15</v>
          </cell>
          <cell r="FJ12">
            <v>46.15</v>
          </cell>
          <cell r="FK12">
            <v>46.15</v>
          </cell>
          <cell r="FL12">
            <v>46.15</v>
          </cell>
          <cell r="FM12">
            <v>46.15</v>
          </cell>
          <cell r="FN12">
            <v>46.15</v>
          </cell>
          <cell r="FO12">
            <v>46.15</v>
          </cell>
          <cell r="FP12">
            <v>46.15</v>
          </cell>
          <cell r="FQ12">
            <v>46.15</v>
          </cell>
          <cell r="FR12">
            <v>46.15</v>
          </cell>
          <cell r="FS12">
            <v>46.15</v>
          </cell>
          <cell r="FT12">
            <v>46.15</v>
          </cell>
          <cell r="FU12">
            <v>47.77</v>
          </cell>
          <cell r="FV12">
            <v>47.77</v>
          </cell>
          <cell r="FW12">
            <v>47.77</v>
          </cell>
          <cell r="FX12">
            <v>47.77</v>
          </cell>
          <cell r="FY12">
            <v>47.77</v>
          </cell>
          <cell r="FZ12">
            <v>47.77</v>
          </cell>
          <cell r="GA12">
            <v>47.77</v>
          </cell>
          <cell r="GB12">
            <v>47.77</v>
          </cell>
          <cell r="GC12">
            <v>47.77</v>
          </cell>
          <cell r="GD12">
            <v>47.77</v>
          </cell>
          <cell r="GE12">
            <v>47.77</v>
          </cell>
          <cell r="GF12">
            <v>47.77</v>
          </cell>
          <cell r="GG12">
            <v>52.66</v>
          </cell>
          <cell r="GH12">
            <v>52.66</v>
          </cell>
          <cell r="GI12">
            <v>52.66</v>
          </cell>
          <cell r="GJ12">
            <v>52.66</v>
          </cell>
          <cell r="GK12">
            <v>52.66</v>
          </cell>
          <cell r="GL12">
            <v>52.66</v>
          </cell>
          <cell r="GM12">
            <v>52.66</v>
          </cell>
          <cell r="GN12">
            <v>52.66</v>
          </cell>
          <cell r="GO12">
            <v>52.66</v>
          </cell>
          <cell r="GP12">
            <v>52.66</v>
          </cell>
          <cell r="GQ12">
            <v>49.44</v>
          </cell>
          <cell r="GR12">
            <v>49.44</v>
          </cell>
          <cell r="GS12">
            <v>49.44</v>
          </cell>
          <cell r="GT12">
            <v>49.44</v>
          </cell>
        </row>
        <row r="13">
          <cell r="F13" t="str">
            <v>E.03.1</v>
          </cell>
          <cell r="G13">
            <v>26.69</v>
          </cell>
          <cell r="H13">
            <v>26.69</v>
          </cell>
          <cell r="I13">
            <v>26.69</v>
          </cell>
          <cell r="J13">
            <v>26.69</v>
          </cell>
          <cell r="K13">
            <v>26.69</v>
          </cell>
          <cell r="L13">
            <v>26.69</v>
          </cell>
          <cell r="M13">
            <v>26.69</v>
          </cell>
          <cell r="N13">
            <v>26.69</v>
          </cell>
          <cell r="O13">
            <v>26.69</v>
          </cell>
          <cell r="P13">
            <v>26.69</v>
          </cell>
          <cell r="Q13">
            <v>26.69</v>
          </cell>
          <cell r="R13">
            <v>26.69</v>
          </cell>
          <cell r="S13">
            <v>26.69</v>
          </cell>
          <cell r="T13">
            <v>26.69</v>
          </cell>
          <cell r="U13">
            <v>27.6</v>
          </cell>
          <cell r="V13">
            <v>27.6</v>
          </cell>
          <cell r="W13">
            <v>27.6</v>
          </cell>
          <cell r="X13">
            <v>27.6</v>
          </cell>
          <cell r="Y13">
            <v>27.6</v>
          </cell>
          <cell r="Z13">
            <v>27.6</v>
          </cell>
          <cell r="AA13">
            <v>27.6</v>
          </cell>
          <cell r="AB13">
            <v>27.6</v>
          </cell>
          <cell r="AC13">
            <v>27.6</v>
          </cell>
          <cell r="AD13">
            <v>27.6</v>
          </cell>
          <cell r="AE13">
            <v>27.6</v>
          </cell>
          <cell r="AF13">
            <v>27.6</v>
          </cell>
          <cell r="AG13">
            <v>28.49</v>
          </cell>
          <cell r="AH13">
            <v>28.49</v>
          </cell>
          <cell r="AI13">
            <v>28.49</v>
          </cell>
          <cell r="AJ13">
            <v>28.49</v>
          </cell>
          <cell r="AK13">
            <v>28.49</v>
          </cell>
          <cell r="AL13">
            <v>28.49</v>
          </cell>
          <cell r="AM13">
            <v>28.49</v>
          </cell>
          <cell r="AN13">
            <v>28.49</v>
          </cell>
          <cell r="AO13">
            <v>28.49</v>
          </cell>
          <cell r="AP13">
            <v>28.49</v>
          </cell>
          <cell r="AQ13">
            <v>28.49</v>
          </cell>
          <cell r="AR13">
            <v>28.49</v>
          </cell>
          <cell r="AS13">
            <v>29.38</v>
          </cell>
          <cell r="AT13">
            <v>29.38</v>
          </cell>
          <cell r="AU13">
            <v>29.38</v>
          </cell>
          <cell r="AV13">
            <v>29.38</v>
          </cell>
          <cell r="AW13">
            <v>29.38</v>
          </cell>
          <cell r="AX13">
            <v>29.38</v>
          </cell>
          <cell r="AY13">
            <v>29.38</v>
          </cell>
          <cell r="AZ13">
            <v>29.38</v>
          </cell>
          <cell r="BA13">
            <v>29.38</v>
          </cell>
          <cell r="BB13">
            <v>29.38</v>
          </cell>
          <cell r="BC13">
            <v>29.38</v>
          </cell>
          <cell r="BD13">
            <v>29.38</v>
          </cell>
          <cell r="BE13">
            <v>30.27</v>
          </cell>
          <cell r="BF13">
            <v>30.27</v>
          </cell>
          <cell r="BG13">
            <v>30.27</v>
          </cell>
          <cell r="BH13">
            <v>30.27</v>
          </cell>
          <cell r="BI13">
            <v>30.27</v>
          </cell>
          <cell r="BJ13">
            <v>30.27</v>
          </cell>
          <cell r="BK13">
            <v>30.27</v>
          </cell>
          <cell r="BL13">
            <v>30.27</v>
          </cell>
          <cell r="BM13">
            <v>30.27</v>
          </cell>
          <cell r="BN13">
            <v>30.27</v>
          </cell>
          <cell r="BO13">
            <v>30.27</v>
          </cell>
          <cell r="BP13">
            <v>30.27</v>
          </cell>
          <cell r="BQ13">
            <v>31.18</v>
          </cell>
          <cell r="BR13">
            <v>31.18</v>
          </cell>
          <cell r="BS13">
            <v>31.18</v>
          </cell>
          <cell r="BT13">
            <v>31.18</v>
          </cell>
          <cell r="BU13">
            <v>31.18</v>
          </cell>
          <cell r="BV13">
            <v>31.18</v>
          </cell>
          <cell r="BW13">
            <v>31.18</v>
          </cell>
          <cell r="BX13">
            <v>31.18</v>
          </cell>
          <cell r="BY13">
            <v>31.18</v>
          </cell>
          <cell r="BZ13">
            <v>31.18</v>
          </cell>
          <cell r="CA13">
            <v>31.18</v>
          </cell>
          <cell r="CB13">
            <v>31.18</v>
          </cell>
          <cell r="CC13">
            <v>32.119999999999997</v>
          </cell>
          <cell r="CD13">
            <v>32.119999999999997</v>
          </cell>
          <cell r="CE13">
            <v>32.119999999999997</v>
          </cell>
          <cell r="CF13">
            <v>32.119999999999997</v>
          </cell>
          <cell r="CG13">
            <v>32.119999999999997</v>
          </cell>
          <cell r="CH13">
            <v>32.119999999999997</v>
          </cell>
          <cell r="CI13">
            <v>32.119999999999997</v>
          </cell>
          <cell r="CJ13">
            <v>32.119999999999997</v>
          </cell>
          <cell r="CK13">
            <v>32.119999999999997</v>
          </cell>
          <cell r="CL13">
            <v>32.119999999999997</v>
          </cell>
          <cell r="CM13">
            <v>32.119999999999997</v>
          </cell>
          <cell r="CN13">
            <v>32.119999999999997</v>
          </cell>
          <cell r="CO13">
            <v>33.08</v>
          </cell>
          <cell r="CP13">
            <v>33.08</v>
          </cell>
          <cell r="CQ13">
            <v>33.08</v>
          </cell>
          <cell r="CR13">
            <v>33.08</v>
          </cell>
          <cell r="CS13">
            <v>33.08</v>
          </cell>
          <cell r="CT13">
            <v>33.08</v>
          </cell>
          <cell r="CU13">
            <v>33.08</v>
          </cell>
          <cell r="CV13">
            <v>33.08</v>
          </cell>
          <cell r="CW13">
            <v>33.08</v>
          </cell>
          <cell r="CX13">
            <v>33.08</v>
          </cell>
          <cell r="CY13">
            <v>33.08</v>
          </cell>
          <cell r="CZ13">
            <v>33.08</v>
          </cell>
          <cell r="DA13">
            <v>34.090000000000003</v>
          </cell>
          <cell r="DB13">
            <v>34.090000000000003</v>
          </cell>
          <cell r="DC13">
            <v>34.090000000000003</v>
          </cell>
          <cell r="DD13">
            <v>34.090000000000003</v>
          </cell>
          <cell r="DE13">
            <v>34.090000000000003</v>
          </cell>
          <cell r="DF13">
            <v>34.090000000000003</v>
          </cell>
          <cell r="DG13">
            <v>34.090000000000003</v>
          </cell>
          <cell r="DH13">
            <v>34.090000000000003</v>
          </cell>
          <cell r="DI13">
            <v>34.090000000000003</v>
          </cell>
          <cell r="DJ13">
            <v>34.090000000000003</v>
          </cell>
          <cell r="DK13">
            <v>34.090000000000003</v>
          </cell>
          <cell r="DL13">
            <v>34.090000000000003</v>
          </cell>
          <cell r="DM13">
            <v>35.14</v>
          </cell>
          <cell r="DN13">
            <v>35.14</v>
          </cell>
          <cell r="DO13">
            <v>35.14</v>
          </cell>
          <cell r="DP13">
            <v>35.14</v>
          </cell>
          <cell r="DQ13">
            <v>35.14</v>
          </cell>
          <cell r="DR13">
            <v>35.14</v>
          </cell>
          <cell r="DS13">
            <v>35.14</v>
          </cell>
          <cell r="DT13">
            <v>35.14</v>
          </cell>
          <cell r="DU13">
            <v>35.14</v>
          </cell>
          <cell r="DV13">
            <v>35.14</v>
          </cell>
          <cell r="DW13">
            <v>35.14</v>
          </cell>
          <cell r="DX13">
            <v>35.14</v>
          </cell>
          <cell r="DY13">
            <v>36.53</v>
          </cell>
          <cell r="DZ13">
            <v>36.53</v>
          </cell>
          <cell r="EA13">
            <v>36.53</v>
          </cell>
          <cell r="EB13">
            <v>36.53</v>
          </cell>
          <cell r="EC13">
            <v>36.53</v>
          </cell>
          <cell r="ED13">
            <v>36.53</v>
          </cell>
          <cell r="EE13">
            <v>36.53</v>
          </cell>
          <cell r="EF13">
            <v>36.53</v>
          </cell>
          <cell r="EG13">
            <v>36.53</v>
          </cell>
          <cell r="EH13">
            <v>36.53</v>
          </cell>
          <cell r="EI13">
            <v>36.53</v>
          </cell>
          <cell r="EJ13">
            <v>36.53</v>
          </cell>
          <cell r="EK13">
            <v>37.81</v>
          </cell>
          <cell r="EL13">
            <v>37.81</v>
          </cell>
          <cell r="EM13">
            <v>37.81</v>
          </cell>
          <cell r="EN13">
            <v>37.81</v>
          </cell>
          <cell r="EO13">
            <v>37.81</v>
          </cell>
          <cell r="EP13">
            <v>37.81</v>
          </cell>
          <cell r="EQ13">
            <v>37.81</v>
          </cell>
          <cell r="ER13">
            <v>37.81</v>
          </cell>
          <cell r="ES13">
            <v>37.81</v>
          </cell>
          <cell r="ET13">
            <v>37.81</v>
          </cell>
          <cell r="EU13">
            <v>37.81</v>
          </cell>
          <cell r="EV13">
            <v>37.81</v>
          </cell>
          <cell r="EW13">
            <v>39.14</v>
          </cell>
          <cell r="EX13">
            <v>39.14</v>
          </cell>
          <cell r="EY13">
            <v>39.14</v>
          </cell>
          <cell r="EZ13">
            <v>39.14</v>
          </cell>
          <cell r="FA13">
            <v>39.14</v>
          </cell>
          <cell r="FB13">
            <v>39.14</v>
          </cell>
          <cell r="FC13">
            <v>39.14</v>
          </cell>
          <cell r="FD13">
            <v>39.14</v>
          </cell>
          <cell r="FE13">
            <v>39.14</v>
          </cell>
          <cell r="FF13">
            <v>39.14</v>
          </cell>
          <cell r="FG13">
            <v>39.14</v>
          </cell>
          <cell r="FH13">
            <v>39.14</v>
          </cell>
          <cell r="FI13">
            <v>40.51</v>
          </cell>
          <cell r="FJ13">
            <v>40.51</v>
          </cell>
          <cell r="FK13">
            <v>40.51</v>
          </cell>
          <cell r="FL13">
            <v>40.51</v>
          </cell>
          <cell r="FM13">
            <v>40.51</v>
          </cell>
          <cell r="FN13">
            <v>40.51</v>
          </cell>
          <cell r="FO13">
            <v>40.51</v>
          </cell>
          <cell r="FP13">
            <v>40.51</v>
          </cell>
          <cell r="FQ13">
            <v>40.51</v>
          </cell>
          <cell r="FR13">
            <v>40.51</v>
          </cell>
          <cell r="FS13">
            <v>40.51</v>
          </cell>
          <cell r="FT13">
            <v>40.51</v>
          </cell>
          <cell r="FU13">
            <v>41.92</v>
          </cell>
          <cell r="FV13">
            <v>41.92</v>
          </cell>
          <cell r="FW13">
            <v>41.92</v>
          </cell>
          <cell r="FX13">
            <v>41.92</v>
          </cell>
          <cell r="FY13">
            <v>41.92</v>
          </cell>
          <cell r="FZ13">
            <v>41.92</v>
          </cell>
          <cell r="GA13">
            <v>41.92</v>
          </cell>
          <cell r="GB13">
            <v>41.92</v>
          </cell>
          <cell r="GC13">
            <v>41.92</v>
          </cell>
          <cell r="GD13">
            <v>41.92</v>
          </cell>
          <cell r="GE13">
            <v>41.92</v>
          </cell>
          <cell r="GF13">
            <v>41.92</v>
          </cell>
          <cell r="GG13">
            <v>46.22</v>
          </cell>
          <cell r="GH13">
            <v>46.22</v>
          </cell>
          <cell r="GI13">
            <v>46.22</v>
          </cell>
          <cell r="GJ13">
            <v>46.22</v>
          </cell>
          <cell r="GK13">
            <v>46.22</v>
          </cell>
          <cell r="GL13">
            <v>46.22</v>
          </cell>
          <cell r="GM13">
            <v>46.22</v>
          </cell>
          <cell r="GN13">
            <v>46.22</v>
          </cell>
          <cell r="GO13">
            <v>46.22</v>
          </cell>
          <cell r="GP13">
            <v>46.22</v>
          </cell>
          <cell r="GQ13">
            <v>43.39</v>
          </cell>
          <cell r="GR13">
            <v>43.39</v>
          </cell>
          <cell r="GS13">
            <v>43.39</v>
          </cell>
          <cell r="GT13">
            <v>43.39</v>
          </cell>
        </row>
        <row r="14">
          <cell r="F14" t="str">
            <v>E.03.2</v>
          </cell>
          <cell r="G14">
            <v>32.409999999999997</v>
          </cell>
          <cell r="H14">
            <v>32.409999999999997</v>
          </cell>
          <cell r="I14">
            <v>32.409999999999997</v>
          </cell>
          <cell r="J14">
            <v>32.409999999999997</v>
          </cell>
          <cell r="K14">
            <v>32.409999999999997</v>
          </cell>
          <cell r="L14">
            <v>32.409999999999997</v>
          </cell>
          <cell r="M14">
            <v>32.409999999999997</v>
          </cell>
          <cell r="N14">
            <v>32.409999999999997</v>
          </cell>
          <cell r="O14">
            <v>32.409999999999997</v>
          </cell>
          <cell r="P14">
            <v>32.409999999999997</v>
          </cell>
          <cell r="Q14">
            <v>32.409999999999997</v>
          </cell>
          <cell r="R14">
            <v>32.409999999999997</v>
          </cell>
          <cell r="S14">
            <v>32.409999999999997</v>
          </cell>
          <cell r="T14">
            <v>32.409999999999997</v>
          </cell>
          <cell r="U14">
            <v>33.520000000000003</v>
          </cell>
          <cell r="V14">
            <v>33.520000000000003</v>
          </cell>
          <cell r="W14">
            <v>33.520000000000003</v>
          </cell>
          <cell r="X14">
            <v>33.520000000000003</v>
          </cell>
          <cell r="Y14">
            <v>33.520000000000003</v>
          </cell>
          <cell r="Z14">
            <v>33.520000000000003</v>
          </cell>
          <cell r="AA14">
            <v>33.520000000000003</v>
          </cell>
          <cell r="AB14">
            <v>33.520000000000003</v>
          </cell>
          <cell r="AC14">
            <v>33.520000000000003</v>
          </cell>
          <cell r="AD14">
            <v>33.520000000000003</v>
          </cell>
          <cell r="AE14">
            <v>33.520000000000003</v>
          </cell>
          <cell r="AF14">
            <v>33.520000000000003</v>
          </cell>
          <cell r="AG14">
            <v>34.6</v>
          </cell>
          <cell r="AH14">
            <v>34.6</v>
          </cell>
          <cell r="AI14">
            <v>34.6</v>
          </cell>
          <cell r="AJ14">
            <v>34.6</v>
          </cell>
          <cell r="AK14">
            <v>34.6</v>
          </cell>
          <cell r="AL14">
            <v>34.6</v>
          </cell>
          <cell r="AM14">
            <v>34.6</v>
          </cell>
          <cell r="AN14">
            <v>34.6</v>
          </cell>
          <cell r="AO14">
            <v>34.6</v>
          </cell>
          <cell r="AP14">
            <v>34.6</v>
          </cell>
          <cell r="AQ14">
            <v>34.6</v>
          </cell>
          <cell r="AR14">
            <v>34.6</v>
          </cell>
          <cell r="AS14">
            <v>35.67</v>
          </cell>
          <cell r="AT14">
            <v>35.67</v>
          </cell>
          <cell r="AU14">
            <v>35.67</v>
          </cell>
          <cell r="AV14">
            <v>35.67</v>
          </cell>
          <cell r="AW14">
            <v>35.67</v>
          </cell>
          <cell r="AX14">
            <v>35.67</v>
          </cell>
          <cell r="AY14">
            <v>35.67</v>
          </cell>
          <cell r="AZ14">
            <v>35.67</v>
          </cell>
          <cell r="BA14">
            <v>35.67</v>
          </cell>
          <cell r="BB14">
            <v>35.67</v>
          </cell>
          <cell r="BC14">
            <v>35.67</v>
          </cell>
          <cell r="BD14">
            <v>35.67</v>
          </cell>
          <cell r="BE14">
            <v>36.76</v>
          </cell>
          <cell r="BF14">
            <v>36.76</v>
          </cell>
          <cell r="BG14">
            <v>36.76</v>
          </cell>
          <cell r="BH14">
            <v>36.76</v>
          </cell>
          <cell r="BI14">
            <v>36.76</v>
          </cell>
          <cell r="BJ14">
            <v>36.76</v>
          </cell>
          <cell r="BK14">
            <v>36.76</v>
          </cell>
          <cell r="BL14">
            <v>36.76</v>
          </cell>
          <cell r="BM14">
            <v>36.76</v>
          </cell>
          <cell r="BN14">
            <v>36.76</v>
          </cell>
          <cell r="BO14">
            <v>36.76</v>
          </cell>
          <cell r="BP14">
            <v>36.76</v>
          </cell>
          <cell r="BQ14">
            <v>37.86</v>
          </cell>
          <cell r="BR14">
            <v>37.86</v>
          </cell>
          <cell r="BS14">
            <v>37.86</v>
          </cell>
          <cell r="BT14">
            <v>37.86</v>
          </cell>
          <cell r="BU14">
            <v>37.86</v>
          </cell>
          <cell r="BV14">
            <v>37.86</v>
          </cell>
          <cell r="BW14">
            <v>37.86</v>
          </cell>
          <cell r="BX14">
            <v>37.86</v>
          </cell>
          <cell r="BY14">
            <v>37.86</v>
          </cell>
          <cell r="BZ14">
            <v>37.86</v>
          </cell>
          <cell r="CA14">
            <v>37.86</v>
          </cell>
          <cell r="CB14">
            <v>37.86</v>
          </cell>
          <cell r="CC14">
            <v>39</v>
          </cell>
          <cell r="CD14">
            <v>39</v>
          </cell>
          <cell r="CE14">
            <v>39</v>
          </cell>
          <cell r="CF14">
            <v>39</v>
          </cell>
          <cell r="CG14">
            <v>39</v>
          </cell>
          <cell r="CH14">
            <v>39</v>
          </cell>
          <cell r="CI14">
            <v>39</v>
          </cell>
          <cell r="CJ14">
            <v>39</v>
          </cell>
          <cell r="CK14">
            <v>39</v>
          </cell>
          <cell r="CL14">
            <v>39</v>
          </cell>
          <cell r="CM14">
            <v>39</v>
          </cell>
          <cell r="CN14">
            <v>39</v>
          </cell>
          <cell r="CO14">
            <v>40.17</v>
          </cell>
          <cell r="CP14">
            <v>40.17</v>
          </cell>
          <cell r="CQ14">
            <v>40.17</v>
          </cell>
          <cell r="CR14">
            <v>40.17</v>
          </cell>
          <cell r="CS14">
            <v>40.17</v>
          </cell>
          <cell r="CT14">
            <v>40.17</v>
          </cell>
          <cell r="CU14">
            <v>40.17</v>
          </cell>
          <cell r="CV14">
            <v>40.17</v>
          </cell>
          <cell r="CW14">
            <v>40.17</v>
          </cell>
          <cell r="CX14">
            <v>40.17</v>
          </cell>
          <cell r="CY14">
            <v>40.17</v>
          </cell>
          <cell r="CZ14">
            <v>40.17</v>
          </cell>
          <cell r="DA14">
            <v>41.39</v>
          </cell>
          <cell r="DB14">
            <v>41.39</v>
          </cell>
          <cell r="DC14">
            <v>41.39</v>
          </cell>
          <cell r="DD14">
            <v>41.39</v>
          </cell>
          <cell r="DE14">
            <v>41.39</v>
          </cell>
          <cell r="DF14">
            <v>41.39</v>
          </cell>
          <cell r="DG14">
            <v>41.39</v>
          </cell>
          <cell r="DH14">
            <v>41.39</v>
          </cell>
          <cell r="DI14">
            <v>41.39</v>
          </cell>
          <cell r="DJ14">
            <v>41.39</v>
          </cell>
          <cell r="DK14">
            <v>41.39</v>
          </cell>
          <cell r="DL14">
            <v>41.39</v>
          </cell>
          <cell r="DM14">
            <v>42.67</v>
          </cell>
          <cell r="DN14">
            <v>42.67</v>
          </cell>
          <cell r="DO14">
            <v>42.67</v>
          </cell>
          <cell r="DP14">
            <v>42.67</v>
          </cell>
          <cell r="DQ14">
            <v>42.67</v>
          </cell>
          <cell r="DR14">
            <v>42.67</v>
          </cell>
          <cell r="DS14">
            <v>42.67</v>
          </cell>
          <cell r="DT14">
            <v>42.67</v>
          </cell>
          <cell r="DU14">
            <v>42.67</v>
          </cell>
          <cell r="DV14">
            <v>42.67</v>
          </cell>
          <cell r="DW14">
            <v>42.67</v>
          </cell>
          <cell r="DX14">
            <v>42.67</v>
          </cell>
          <cell r="DY14">
            <v>44.36</v>
          </cell>
          <cell r="DZ14">
            <v>44.36</v>
          </cell>
          <cell r="EA14">
            <v>44.36</v>
          </cell>
          <cell r="EB14">
            <v>44.36</v>
          </cell>
          <cell r="EC14">
            <v>44.36</v>
          </cell>
          <cell r="ED14">
            <v>44.36</v>
          </cell>
          <cell r="EE14">
            <v>44.36</v>
          </cell>
          <cell r="EF14">
            <v>44.36</v>
          </cell>
          <cell r="EG14">
            <v>44.36</v>
          </cell>
          <cell r="EH14">
            <v>44.36</v>
          </cell>
          <cell r="EI14">
            <v>44.36</v>
          </cell>
          <cell r="EJ14">
            <v>44.36</v>
          </cell>
          <cell r="EK14">
            <v>45.92</v>
          </cell>
          <cell r="EL14">
            <v>45.92</v>
          </cell>
          <cell r="EM14">
            <v>45.92</v>
          </cell>
          <cell r="EN14">
            <v>45.92</v>
          </cell>
          <cell r="EO14">
            <v>45.92</v>
          </cell>
          <cell r="EP14">
            <v>45.92</v>
          </cell>
          <cell r="EQ14">
            <v>45.92</v>
          </cell>
          <cell r="ER14">
            <v>45.92</v>
          </cell>
          <cell r="ES14">
            <v>45.92</v>
          </cell>
          <cell r="ET14">
            <v>45.92</v>
          </cell>
          <cell r="EU14">
            <v>45.92</v>
          </cell>
          <cell r="EV14">
            <v>45.92</v>
          </cell>
          <cell r="EW14">
            <v>47.52</v>
          </cell>
          <cell r="EX14">
            <v>47.52</v>
          </cell>
          <cell r="EY14">
            <v>47.52</v>
          </cell>
          <cell r="EZ14">
            <v>47.52</v>
          </cell>
          <cell r="FA14">
            <v>47.52</v>
          </cell>
          <cell r="FB14">
            <v>47.52</v>
          </cell>
          <cell r="FC14">
            <v>47.52</v>
          </cell>
          <cell r="FD14">
            <v>47.52</v>
          </cell>
          <cell r="FE14">
            <v>47.52</v>
          </cell>
          <cell r="FF14">
            <v>47.52</v>
          </cell>
          <cell r="FG14">
            <v>47.52</v>
          </cell>
          <cell r="FH14">
            <v>47.52</v>
          </cell>
          <cell r="FI14">
            <v>49.19</v>
          </cell>
          <cell r="FJ14">
            <v>49.19</v>
          </cell>
          <cell r="FK14">
            <v>49.19</v>
          </cell>
          <cell r="FL14">
            <v>49.19</v>
          </cell>
          <cell r="FM14">
            <v>49.19</v>
          </cell>
          <cell r="FN14">
            <v>49.19</v>
          </cell>
          <cell r="FO14">
            <v>49.19</v>
          </cell>
          <cell r="FP14">
            <v>49.19</v>
          </cell>
          <cell r="FQ14">
            <v>49.19</v>
          </cell>
          <cell r="FR14">
            <v>49.19</v>
          </cell>
          <cell r="FS14">
            <v>49.19</v>
          </cell>
          <cell r="FT14">
            <v>49.19</v>
          </cell>
          <cell r="FU14">
            <v>50.91</v>
          </cell>
          <cell r="FV14">
            <v>50.91</v>
          </cell>
          <cell r="FW14">
            <v>50.91</v>
          </cell>
          <cell r="FX14">
            <v>50.91</v>
          </cell>
          <cell r="FY14">
            <v>50.91</v>
          </cell>
          <cell r="FZ14">
            <v>50.91</v>
          </cell>
          <cell r="GA14">
            <v>50.91</v>
          </cell>
          <cell r="GB14">
            <v>50.91</v>
          </cell>
          <cell r="GC14">
            <v>50.91</v>
          </cell>
          <cell r="GD14">
            <v>50.91</v>
          </cell>
          <cell r="GE14">
            <v>50.91</v>
          </cell>
          <cell r="GF14">
            <v>50.91</v>
          </cell>
          <cell r="GG14">
            <v>56.12</v>
          </cell>
          <cell r="GH14">
            <v>56.12</v>
          </cell>
          <cell r="GI14">
            <v>56.12</v>
          </cell>
          <cell r="GJ14">
            <v>56.12</v>
          </cell>
          <cell r="GK14">
            <v>56.12</v>
          </cell>
          <cell r="GL14">
            <v>56.12</v>
          </cell>
          <cell r="GM14">
            <v>56.12</v>
          </cell>
          <cell r="GN14">
            <v>56.12</v>
          </cell>
          <cell r="GO14">
            <v>56.12</v>
          </cell>
          <cell r="GP14">
            <v>56.12</v>
          </cell>
          <cell r="GQ14">
            <v>52.69</v>
          </cell>
          <cell r="GR14">
            <v>52.69</v>
          </cell>
          <cell r="GS14">
            <v>52.69</v>
          </cell>
          <cell r="GT14">
            <v>52.69</v>
          </cell>
        </row>
        <row r="15">
          <cell r="F15" t="str">
            <v>E.03.3</v>
          </cell>
          <cell r="G15">
            <v>30.98</v>
          </cell>
          <cell r="H15">
            <v>30.98</v>
          </cell>
          <cell r="I15">
            <v>30.98</v>
          </cell>
          <cell r="J15">
            <v>30.98</v>
          </cell>
          <cell r="K15">
            <v>30.98</v>
          </cell>
          <cell r="L15">
            <v>30.98</v>
          </cell>
          <cell r="M15">
            <v>30.98</v>
          </cell>
          <cell r="N15">
            <v>30.98</v>
          </cell>
          <cell r="O15">
            <v>30.98</v>
          </cell>
          <cell r="P15">
            <v>30.98</v>
          </cell>
          <cell r="Q15">
            <v>30.98</v>
          </cell>
          <cell r="R15">
            <v>30.98</v>
          </cell>
          <cell r="S15">
            <v>30.98</v>
          </cell>
          <cell r="T15">
            <v>30.98</v>
          </cell>
          <cell r="U15">
            <v>32.04</v>
          </cell>
          <cell r="V15">
            <v>32.04</v>
          </cell>
          <cell r="W15">
            <v>32.04</v>
          </cell>
          <cell r="X15">
            <v>32.04</v>
          </cell>
          <cell r="Y15">
            <v>32.04</v>
          </cell>
          <cell r="Z15">
            <v>32.04</v>
          </cell>
          <cell r="AA15">
            <v>32.04</v>
          </cell>
          <cell r="AB15">
            <v>32.04</v>
          </cell>
          <cell r="AC15">
            <v>32.04</v>
          </cell>
          <cell r="AD15">
            <v>32.04</v>
          </cell>
          <cell r="AE15">
            <v>32.04</v>
          </cell>
          <cell r="AF15">
            <v>32.04</v>
          </cell>
          <cell r="AG15">
            <v>33.07</v>
          </cell>
          <cell r="AH15">
            <v>33.07</v>
          </cell>
          <cell r="AI15">
            <v>33.07</v>
          </cell>
          <cell r="AJ15">
            <v>33.07</v>
          </cell>
          <cell r="AK15">
            <v>33.07</v>
          </cell>
          <cell r="AL15">
            <v>33.07</v>
          </cell>
          <cell r="AM15">
            <v>33.07</v>
          </cell>
          <cell r="AN15">
            <v>33.07</v>
          </cell>
          <cell r="AO15">
            <v>33.07</v>
          </cell>
          <cell r="AP15">
            <v>33.07</v>
          </cell>
          <cell r="AQ15">
            <v>33.07</v>
          </cell>
          <cell r="AR15">
            <v>33.07</v>
          </cell>
          <cell r="AS15">
            <v>34.1</v>
          </cell>
          <cell r="AT15">
            <v>34.1</v>
          </cell>
          <cell r="AU15">
            <v>34.1</v>
          </cell>
          <cell r="AV15">
            <v>34.1</v>
          </cell>
          <cell r="AW15">
            <v>34.1</v>
          </cell>
          <cell r="AX15">
            <v>34.1</v>
          </cell>
          <cell r="AY15">
            <v>34.1</v>
          </cell>
          <cell r="AZ15">
            <v>34.1</v>
          </cell>
          <cell r="BA15">
            <v>34.1</v>
          </cell>
          <cell r="BB15">
            <v>34.1</v>
          </cell>
          <cell r="BC15">
            <v>34.1</v>
          </cell>
          <cell r="BD15">
            <v>34.1</v>
          </cell>
          <cell r="BE15">
            <v>35.14</v>
          </cell>
          <cell r="BF15">
            <v>35.14</v>
          </cell>
          <cell r="BG15">
            <v>35.14</v>
          </cell>
          <cell r="BH15">
            <v>35.14</v>
          </cell>
          <cell r="BI15">
            <v>35.14</v>
          </cell>
          <cell r="BJ15">
            <v>35.14</v>
          </cell>
          <cell r="BK15">
            <v>35.14</v>
          </cell>
          <cell r="BL15">
            <v>35.14</v>
          </cell>
          <cell r="BM15">
            <v>35.14</v>
          </cell>
          <cell r="BN15">
            <v>35.14</v>
          </cell>
          <cell r="BO15">
            <v>35.14</v>
          </cell>
          <cell r="BP15">
            <v>35.14</v>
          </cell>
          <cell r="BQ15">
            <v>36.19</v>
          </cell>
          <cell r="BR15">
            <v>36.19</v>
          </cell>
          <cell r="BS15">
            <v>36.19</v>
          </cell>
          <cell r="BT15">
            <v>36.19</v>
          </cell>
          <cell r="BU15">
            <v>36.19</v>
          </cell>
          <cell r="BV15">
            <v>36.19</v>
          </cell>
          <cell r="BW15">
            <v>36.19</v>
          </cell>
          <cell r="BX15">
            <v>36.19</v>
          </cell>
          <cell r="BY15">
            <v>36.19</v>
          </cell>
          <cell r="BZ15">
            <v>36.19</v>
          </cell>
          <cell r="CA15">
            <v>36.19</v>
          </cell>
          <cell r="CB15">
            <v>36.19</v>
          </cell>
          <cell r="CC15">
            <v>37.28</v>
          </cell>
          <cell r="CD15">
            <v>37.28</v>
          </cell>
          <cell r="CE15">
            <v>37.28</v>
          </cell>
          <cell r="CF15">
            <v>37.28</v>
          </cell>
          <cell r="CG15">
            <v>37.28</v>
          </cell>
          <cell r="CH15">
            <v>37.28</v>
          </cell>
          <cell r="CI15">
            <v>37.28</v>
          </cell>
          <cell r="CJ15">
            <v>37.28</v>
          </cell>
          <cell r="CK15">
            <v>37.28</v>
          </cell>
          <cell r="CL15">
            <v>37.28</v>
          </cell>
          <cell r="CM15">
            <v>37.28</v>
          </cell>
          <cell r="CN15">
            <v>37.28</v>
          </cell>
          <cell r="CO15">
            <v>38.4</v>
          </cell>
          <cell r="CP15">
            <v>38.4</v>
          </cell>
          <cell r="CQ15">
            <v>38.4</v>
          </cell>
          <cell r="CR15">
            <v>38.4</v>
          </cell>
          <cell r="CS15">
            <v>38.4</v>
          </cell>
          <cell r="CT15">
            <v>38.4</v>
          </cell>
          <cell r="CU15">
            <v>38.4</v>
          </cell>
          <cell r="CV15">
            <v>38.4</v>
          </cell>
          <cell r="CW15">
            <v>38.4</v>
          </cell>
          <cell r="CX15">
            <v>38.4</v>
          </cell>
          <cell r="CY15">
            <v>38.4</v>
          </cell>
          <cell r="CZ15">
            <v>38.4</v>
          </cell>
          <cell r="DA15">
            <v>39.56</v>
          </cell>
          <cell r="DB15">
            <v>39.56</v>
          </cell>
          <cell r="DC15">
            <v>39.56</v>
          </cell>
          <cell r="DD15">
            <v>39.56</v>
          </cell>
          <cell r="DE15">
            <v>39.56</v>
          </cell>
          <cell r="DF15">
            <v>39.56</v>
          </cell>
          <cell r="DG15">
            <v>39.56</v>
          </cell>
          <cell r="DH15">
            <v>39.56</v>
          </cell>
          <cell r="DI15">
            <v>39.56</v>
          </cell>
          <cell r="DJ15">
            <v>39.56</v>
          </cell>
          <cell r="DK15">
            <v>39.56</v>
          </cell>
          <cell r="DL15">
            <v>39.56</v>
          </cell>
          <cell r="DM15">
            <v>40.79</v>
          </cell>
          <cell r="DN15">
            <v>40.79</v>
          </cell>
          <cell r="DO15">
            <v>40.79</v>
          </cell>
          <cell r="DP15">
            <v>40.79</v>
          </cell>
          <cell r="DQ15">
            <v>40.79</v>
          </cell>
          <cell r="DR15">
            <v>40.79</v>
          </cell>
          <cell r="DS15">
            <v>40.79</v>
          </cell>
          <cell r="DT15">
            <v>40.79</v>
          </cell>
          <cell r="DU15">
            <v>40.79</v>
          </cell>
          <cell r="DV15">
            <v>40.79</v>
          </cell>
          <cell r="DW15">
            <v>40.79</v>
          </cell>
          <cell r="DX15">
            <v>40.79</v>
          </cell>
          <cell r="DY15">
            <v>42.41</v>
          </cell>
          <cell r="DZ15">
            <v>42.41</v>
          </cell>
          <cell r="EA15">
            <v>42.41</v>
          </cell>
          <cell r="EB15">
            <v>42.41</v>
          </cell>
          <cell r="EC15">
            <v>42.41</v>
          </cell>
          <cell r="ED15">
            <v>42.41</v>
          </cell>
          <cell r="EE15">
            <v>42.41</v>
          </cell>
          <cell r="EF15">
            <v>42.41</v>
          </cell>
          <cell r="EG15">
            <v>42.41</v>
          </cell>
          <cell r="EH15">
            <v>42.41</v>
          </cell>
          <cell r="EI15">
            <v>42.41</v>
          </cell>
          <cell r="EJ15">
            <v>42.41</v>
          </cell>
          <cell r="EK15">
            <v>43.89</v>
          </cell>
          <cell r="EL15">
            <v>43.89</v>
          </cell>
          <cell r="EM15">
            <v>43.89</v>
          </cell>
          <cell r="EN15">
            <v>43.89</v>
          </cell>
          <cell r="EO15">
            <v>43.89</v>
          </cell>
          <cell r="EP15">
            <v>43.89</v>
          </cell>
          <cell r="EQ15">
            <v>43.89</v>
          </cell>
          <cell r="ER15">
            <v>43.89</v>
          </cell>
          <cell r="ES15">
            <v>43.89</v>
          </cell>
          <cell r="ET15">
            <v>43.89</v>
          </cell>
          <cell r="EU15">
            <v>43.89</v>
          </cell>
          <cell r="EV15">
            <v>43.89</v>
          </cell>
          <cell r="EW15">
            <v>45.43</v>
          </cell>
          <cell r="EX15">
            <v>45.43</v>
          </cell>
          <cell r="EY15">
            <v>45.43</v>
          </cell>
          <cell r="EZ15">
            <v>45.43</v>
          </cell>
          <cell r="FA15">
            <v>45.43</v>
          </cell>
          <cell r="FB15">
            <v>45.43</v>
          </cell>
          <cell r="FC15">
            <v>45.43</v>
          </cell>
          <cell r="FD15">
            <v>45.43</v>
          </cell>
          <cell r="FE15">
            <v>45.43</v>
          </cell>
          <cell r="FF15">
            <v>45.43</v>
          </cell>
          <cell r="FG15">
            <v>45.43</v>
          </cell>
          <cell r="FH15">
            <v>45.43</v>
          </cell>
          <cell r="FI15">
            <v>47.02</v>
          </cell>
          <cell r="FJ15">
            <v>47.02</v>
          </cell>
          <cell r="FK15">
            <v>47.02</v>
          </cell>
          <cell r="FL15">
            <v>47.02</v>
          </cell>
          <cell r="FM15">
            <v>47.02</v>
          </cell>
          <cell r="FN15">
            <v>47.02</v>
          </cell>
          <cell r="FO15">
            <v>47.02</v>
          </cell>
          <cell r="FP15">
            <v>47.02</v>
          </cell>
          <cell r="FQ15">
            <v>47.02</v>
          </cell>
          <cell r="FR15">
            <v>47.02</v>
          </cell>
          <cell r="FS15">
            <v>47.02</v>
          </cell>
          <cell r="FT15">
            <v>47.02</v>
          </cell>
          <cell r="FU15">
            <v>48.66</v>
          </cell>
          <cell r="FV15">
            <v>48.66</v>
          </cell>
          <cell r="FW15">
            <v>48.66</v>
          </cell>
          <cell r="FX15">
            <v>48.66</v>
          </cell>
          <cell r="FY15">
            <v>48.66</v>
          </cell>
          <cell r="FZ15">
            <v>48.66</v>
          </cell>
          <cell r="GA15">
            <v>48.66</v>
          </cell>
          <cell r="GB15">
            <v>48.66</v>
          </cell>
          <cell r="GC15">
            <v>48.66</v>
          </cell>
          <cell r="GD15">
            <v>48.66</v>
          </cell>
          <cell r="GE15">
            <v>48.66</v>
          </cell>
          <cell r="GF15">
            <v>48.66</v>
          </cell>
          <cell r="GG15">
            <v>53.65</v>
          </cell>
          <cell r="GH15">
            <v>53.65</v>
          </cell>
          <cell r="GI15">
            <v>53.65</v>
          </cell>
          <cell r="GJ15">
            <v>53.65</v>
          </cell>
          <cell r="GK15">
            <v>53.65</v>
          </cell>
          <cell r="GL15">
            <v>53.65</v>
          </cell>
          <cell r="GM15">
            <v>53.65</v>
          </cell>
          <cell r="GN15">
            <v>53.65</v>
          </cell>
          <cell r="GO15">
            <v>53.65</v>
          </cell>
          <cell r="GP15">
            <v>53.65</v>
          </cell>
          <cell r="GQ15">
            <v>50.37</v>
          </cell>
          <cell r="GR15">
            <v>50.37</v>
          </cell>
          <cell r="GS15">
            <v>50.37</v>
          </cell>
          <cell r="GT15">
            <v>50.37</v>
          </cell>
        </row>
        <row r="16">
          <cell r="F16" t="str">
            <v>E.04.1</v>
          </cell>
          <cell r="G16">
            <v>49.42</v>
          </cell>
          <cell r="H16">
            <v>49.42</v>
          </cell>
          <cell r="I16">
            <v>49.42</v>
          </cell>
          <cell r="J16">
            <v>49.42</v>
          </cell>
          <cell r="K16">
            <v>49.42</v>
          </cell>
          <cell r="L16">
            <v>49.42</v>
          </cell>
          <cell r="M16">
            <v>49.42</v>
          </cell>
          <cell r="N16">
            <v>49.42</v>
          </cell>
          <cell r="O16">
            <v>49.42</v>
          </cell>
          <cell r="P16">
            <v>49.42</v>
          </cell>
          <cell r="Q16">
            <v>49.42</v>
          </cell>
          <cell r="R16">
            <v>49.42</v>
          </cell>
          <cell r="S16">
            <v>49.42</v>
          </cell>
          <cell r="T16">
            <v>49.42</v>
          </cell>
          <cell r="U16">
            <v>51.11</v>
          </cell>
          <cell r="V16">
            <v>51.11</v>
          </cell>
          <cell r="W16">
            <v>51.11</v>
          </cell>
          <cell r="X16">
            <v>51.11</v>
          </cell>
          <cell r="Y16">
            <v>51.11</v>
          </cell>
          <cell r="Z16">
            <v>51.11</v>
          </cell>
          <cell r="AA16">
            <v>51.11</v>
          </cell>
          <cell r="AB16">
            <v>51.11</v>
          </cell>
          <cell r="AC16">
            <v>51.11</v>
          </cell>
          <cell r="AD16">
            <v>51.11</v>
          </cell>
          <cell r="AE16">
            <v>51.11</v>
          </cell>
          <cell r="AF16">
            <v>51.11</v>
          </cell>
          <cell r="AG16">
            <v>52.76</v>
          </cell>
          <cell r="AH16">
            <v>52.76</v>
          </cell>
          <cell r="AI16">
            <v>52.76</v>
          </cell>
          <cell r="AJ16">
            <v>52.76</v>
          </cell>
          <cell r="AK16">
            <v>52.76</v>
          </cell>
          <cell r="AL16">
            <v>52.76</v>
          </cell>
          <cell r="AM16">
            <v>52.76</v>
          </cell>
          <cell r="AN16">
            <v>52.76</v>
          </cell>
          <cell r="AO16">
            <v>52.76</v>
          </cell>
          <cell r="AP16">
            <v>52.76</v>
          </cell>
          <cell r="AQ16">
            <v>52.76</v>
          </cell>
          <cell r="AR16">
            <v>52.76</v>
          </cell>
          <cell r="AS16">
            <v>54.39</v>
          </cell>
          <cell r="AT16">
            <v>54.39</v>
          </cell>
          <cell r="AU16">
            <v>54.39</v>
          </cell>
          <cell r="AV16">
            <v>54.39</v>
          </cell>
          <cell r="AW16">
            <v>54.39</v>
          </cell>
          <cell r="AX16">
            <v>54.39</v>
          </cell>
          <cell r="AY16">
            <v>54.39</v>
          </cell>
          <cell r="AZ16">
            <v>54.39</v>
          </cell>
          <cell r="BA16">
            <v>54.39</v>
          </cell>
          <cell r="BB16">
            <v>54.39</v>
          </cell>
          <cell r="BC16">
            <v>54.39</v>
          </cell>
          <cell r="BD16">
            <v>54.39</v>
          </cell>
          <cell r="BE16">
            <v>56.06</v>
          </cell>
          <cell r="BF16">
            <v>56.06</v>
          </cell>
          <cell r="BG16">
            <v>56.06</v>
          </cell>
          <cell r="BH16">
            <v>56.06</v>
          </cell>
          <cell r="BI16">
            <v>56.06</v>
          </cell>
          <cell r="BJ16">
            <v>56.06</v>
          </cell>
          <cell r="BK16">
            <v>56.06</v>
          </cell>
          <cell r="BL16">
            <v>56.06</v>
          </cell>
          <cell r="BM16">
            <v>56.06</v>
          </cell>
          <cell r="BN16">
            <v>56.06</v>
          </cell>
          <cell r="BO16">
            <v>56.06</v>
          </cell>
          <cell r="BP16">
            <v>56.06</v>
          </cell>
          <cell r="BQ16">
            <v>57.74</v>
          </cell>
          <cell r="BR16">
            <v>57.74</v>
          </cell>
          <cell r="BS16">
            <v>57.74</v>
          </cell>
          <cell r="BT16">
            <v>57.74</v>
          </cell>
          <cell r="BU16">
            <v>57.74</v>
          </cell>
          <cell r="BV16">
            <v>57.74</v>
          </cell>
          <cell r="BW16">
            <v>57.74</v>
          </cell>
          <cell r="BX16">
            <v>57.74</v>
          </cell>
          <cell r="BY16">
            <v>57.74</v>
          </cell>
          <cell r="BZ16">
            <v>57.74</v>
          </cell>
          <cell r="CA16">
            <v>57.74</v>
          </cell>
          <cell r="CB16">
            <v>57.74</v>
          </cell>
          <cell r="CC16">
            <v>59.47</v>
          </cell>
          <cell r="CD16">
            <v>59.47</v>
          </cell>
          <cell r="CE16">
            <v>59.47</v>
          </cell>
          <cell r="CF16">
            <v>59.47</v>
          </cell>
          <cell r="CG16">
            <v>59.47</v>
          </cell>
          <cell r="CH16">
            <v>59.47</v>
          </cell>
          <cell r="CI16">
            <v>59.47</v>
          </cell>
          <cell r="CJ16">
            <v>59.47</v>
          </cell>
          <cell r="CK16">
            <v>59.47</v>
          </cell>
          <cell r="CL16">
            <v>59.47</v>
          </cell>
          <cell r="CM16">
            <v>59.47</v>
          </cell>
          <cell r="CN16">
            <v>59.47</v>
          </cell>
          <cell r="CO16">
            <v>61.25</v>
          </cell>
          <cell r="CP16">
            <v>61.25</v>
          </cell>
          <cell r="CQ16">
            <v>61.25</v>
          </cell>
          <cell r="CR16">
            <v>61.25</v>
          </cell>
          <cell r="CS16">
            <v>61.25</v>
          </cell>
          <cell r="CT16">
            <v>61.25</v>
          </cell>
          <cell r="CU16">
            <v>61.25</v>
          </cell>
          <cell r="CV16">
            <v>61.25</v>
          </cell>
          <cell r="CW16">
            <v>61.25</v>
          </cell>
          <cell r="CX16">
            <v>61.25</v>
          </cell>
          <cell r="CY16">
            <v>61.25</v>
          </cell>
          <cell r="CZ16">
            <v>61.25</v>
          </cell>
          <cell r="DA16">
            <v>63.11</v>
          </cell>
          <cell r="DB16">
            <v>63.11</v>
          </cell>
          <cell r="DC16">
            <v>63.11</v>
          </cell>
          <cell r="DD16">
            <v>63.11</v>
          </cell>
          <cell r="DE16">
            <v>63.11</v>
          </cell>
          <cell r="DF16">
            <v>63.11</v>
          </cell>
          <cell r="DG16">
            <v>63.11</v>
          </cell>
          <cell r="DH16">
            <v>63.11</v>
          </cell>
          <cell r="DI16">
            <v>63.11</v>
          </cell>
          <cell r="DJ16">
            <v>63.11</v>
          </cell>
          <cell r="DK16">
            <v>63.11</v>
          </cell>
          <cell r="DL16">
            <v>63.11</v>
          </cell>
          <cell r="DM16">
            <v>65.069999999999993</v>
          </cell>
          <cell r="DN16">
            <v>65.069999999999993</v>
          </cell>
          <cell r="DO16">
            <v>65.069999999999993</v>
          </cell>
          <cell r="DP16">
            <v>65.069999999999993</v>
          </cell>
          <cell r="DQ16">
            <v>65.069999999999993</v>
          </cell>
          <cell r="DR16">
            <v>65.069999999999993</v>
          </cell>
          <cell r="DS16">
            <v>65.069999999999993</v>
          </cell>
          <cell r="DT16">
            <v>65.069999999999993</v>
          </cell>
          <cell r="DU16">
            <v>65.069999999999993</v>
          </cell>
          <cell r="DV16">
            <v>65.069999999999993</v>
          </cell>
          <cell r="DW16">
            <v>65.069999999999993</v>
          </cell>
          <cell r="DX16">
            <v>65.069999999999993</v>
          </cell>
          <cell r="DY16">
            <v>67.650000000000006</v>
          </cell>
          <cell r="DZ16">
            <v>67.650000000000006</v>
          </cell>
          <cell r="EA16">
            <v>67.650000000000006</v>
          </cell>
          <cell r="EB16">
            <v>67.650000000000006</v>
          </cell>
          <cell r="EC16">
            <v>67.650000000000006</v>
          </cell>
          <cell r="ED16">
            <v>67.650000000000006</v>
          </cell>
          <cell r="EE16">
            <v>67.650000000000006</v>
          </cell>
          <cell r="EF16">
            <v>67.650000000000006</v>
          </cell>
          <cell r="EG16">
            <v>67.650000000000006</v>
          </cell>
          <cell r="EH16">
            <v>67.650000000000006</v>
          </cell>
          <cell r="EI16">
            <v>67.650000000000006</v>
          </cell>
          <cell r="EJ16">
            <v>67.650000000000006</v>
          </cell>
          <cell r="EK16">
            <v>70.02</v>
          </cell>
          <cell r="EL16">
            <v>70.02</v>
          </cell>
          <cell r="EM16">
            <v>70.02</v>
          </cell>
          <cell r="EN16">
            <v>70.02</v>
          </cell>
          <cell r="EO16">
            <v>70.02</v>
          </cell>
          <cell r="EP16">
            <v>70.02</v>
          </cell>
          <cell r="EQ16">
            <v>70.02</v>
          </cell>
          <cell r="ER16">
            <v>70.02</v>
          </cell>
          <cell r="ES16">
            <v>70.02</v>
          </cell>
          <cell r="ET16">
            <v>70.02</v>
          </cell>
          <cell r="EU16">
            <v>70.02</v>
          </cell>
          <cell r="EV16">
            <v>70.02</v>
          </cell>
          <cell r="EW16">
            <v>72.47</v>
          </cell>
          <cell r="EX16">
            <v>72.47</v>
          </cell>
          <cell r="EY16">
            <v>72.47</v>
          </cell>
          <cell r="EZ16">
            <v>72.47</v>
          </cell>
          <cell r="FA16">
            <v>72.47</v>
          </cell>
          <cell r="FB16">
            <v>72.47</v>
          </cell>
          <cell r="FC16">
            <v>72.47</v>
          </cell>
          <cell r="FD16">
            <v>72.47</v>
          </cell>
          <cell r="FE16">
            <v>72.47</v>
          </cell>
          <cell r="FF16">
            <v>72.47</v>
          </cell>
          <cell r="FG16">
            <v>72.47</v>
          </cell>
          <cell r="FH16">
            <v>72.47</v>
          </cell>
          <cell r="FI16">
            <v>75</v>
          </cell>
          <cell r="FJ16">
            <v>75</v>
          </cell>
          <cell r="FK16">
            <v>75</v>
          </cell>
          <cell r="FL16">
            <v>75</v>
          </cell>
          <cell r="FM16">
            <v>75</v>
          </cell>
          <cell r="FN16">
            <v>75</v>
          </cell>
          <cell r="FO16">
            <v>75</v>
          </cell>
          <cell r="FP16">
            <v>75</v>
          </cell>
          <cell r="FQ16">
            <v>75</v>
          </cell>
          <cell r="FR16">
            <v>75</v>
          </cell>
          <cell r="FS16">
            <v>75</v>
          </cell>
          <cell r="FT16">
            <v>75</v>
          </cell>
          <cell r="FU16">
            <v>77.63</v>
          </cell>
          <cell r="FV16">
            <v>77.63</v>
          </cell>
          <cell r="FW16">
            <v>77.63</v>
          </cell>
          <cell r="FX16">
            <v>77.63</v>
          </cell>
          <cell r="FY16">
            <v>77.63</v>
          </cell>
          <cell r="FZ16">
            <v>77.63</v>
          </cell>
          <cell r="GA16">
            <v>77.63</v>
          </cell>
          <cell r="GB16">
            <v>77.63</v>
          </cell>
          <cell r="GC16">
            <v>77.63</v>
          </cell>
          <cell r="GD16">
            <v>77.63</v>
          </cell>
          <cell r="GE16">
            <v>77.63</v>
          </cell>
          <cell r="GF16">
            <v>77.63</v>
          </cell>
          <cell r="GG16">
            <v>85.58</v>
          </cell>
          <cell r="GH16">
            <v>85.58</v>
          </cell>
          <cell r="GI16">
            <v>85.58</v>
          </cell>
          <cell r="GJ16">
            <v>85.58</v>
          </cell>
          <cell r="GK16">
            <v>85.58</v>
          </cell>
          <cell r="GL16">
            <v>85.58</v>
          </cell>
          <cell r="GM16">
            <v>85.58</v>
          </cell>
          <cell r="GN16">
            <v>85.58</v>
          </cell>
          <cell r="GO16">
            <v>85.58</v>
          </cell>
          <cell r="GP16">
            <v>85.58</v>
          </cell>
          <cell r="GQ16">
            <v>80.34</v>
          </cell>
          <cell r="GR16">
            <v>80.34</v>
          </cell>
          <cell r="GS16">
            <v>80.34</v>
          </cell>
          <cell r="GT16">
            <v>80.34</v>
          </cell>
        </row>
        <row r="17">
          <cell r="F17" t="str">
            <v>E.04.2</v>
          </cell>
          <cell r="G17">
            <v>49.42</v>
          </cell>
          <cell r="H17">
            <v>49.42</v>
          </cell>
          <cell r="I17">
            <v>49.42</v>
          </cell>
          <cell r="J17">
            <v>49.42</v>
          </cell>
          <cell r="K17">
            <v>49.42</v>
          </cell>
          <cell r="L17">
            <v>49.42</v>
          </cell>
          <cell r="M17">
            <v>49.42</v>
          </cell>
          <cell r="N17">
            <v>49.42</v>
          </cell>
          <cell r="O17">
            <v>49.42</v>
          </cell>
          <cell r="P17">
            <v>49.42</v>
          </cell>
          <cell r="Q17">
            <v>49.42</v>
          </cell>
          <cell r="R17">
            <v>49.42</v>
          </cell>
          <cell r="S17">
            <v>49.42</v>
          </cell>
          <cell r="T17">
            <v>49.42</v>
          </cell>
          <cell r="U17">
            <v>51.11</v>
          </cell>
          <cell r="V17">
            <v>51.11</v>
          </cell>
          <cell r="W17">
            <v>51.11</v>
          </cell>
          <cell r="X17">
            <v>51.11</v>
          </cell>
          <cell r="Y17">
            <v>51.11</v>
          </cell>
          <cell r="Z17">
            <v>51.11</v>
          </cell>
          <cell r="AA17">
            <v>51.11</v>
          </cell>
          <cell r="AB17">
            <v>51.11</v>
          </cell>
          <cell r="AC17">
            <v>51.11</v>
          </cell>
          <cell r="AD17">
            <v>51.11</v>
          </cell>
          <cell r="AE17">
            <v>51.11</v>
          </cell>
          <cell r="AF17">
            <v>51.11</v>
          </cell>
          <cell r="AG17">
            <v>52.76</v>
          </cell>
          <cell r="AH17">
            <v>52.76</v>
          </cell>
          <cell r="AI17">
            <v>52.76</v>
          </cell>
          <cell r="AJ17">
            <v>52.76</v>
          </cell>
          <cell r="AK17">
            <v>52.76</v>
          </cell>
          <cell r="AL17">
            <v>52.76</v>
          </cell>
          <cell r="AM17">
            <v>52.76</v>
          </cell>
          <cell r="AN17">
            <v>52.76</v>
          </cell>
          <cell r="AO17">
            <v>52.76</v>
          </cell>
          <cell r="AP17">
            <v>52.76</v>
          </cell>
          <cell r="AQ17">
            <v>52.76</v>
          </cell>
          <cell r="AR17">
            <v>52.76</v>
          </cell>
          <cell r="AS17">
            <v>54.39</v>
          </cell>
          <cell r="AT17">
            <v>54.39</v>
          </cell>
          <cell r="AU17">
            <v>54.39</v>
          </cell>
          <cell r="AV17">
            <v>54.39</v>
          </cell>
          <cell r="AW17">
            <v>54.39</v>
          </cell>
          <cell r="AX17">
            <v>54.39</v>
          </cell>
          <cell r="AY17">
            <v>54.39</v>
          </cell>
          <cell r="AZ17">
            <v>54.39</v>
          </cell>
          <cell r="BA17">
            <v>54.39</v>
          </cell>
          <cell r="BB17">
            <v>54.39</v>
          </cell>
          <cell r="BC17">
            <v>54.39</v>
          </cell>
          <cell r="BD17">
            <v>54.39</v>
          </cell>
          <cell r="BE17">
            <v>56.06</v>
          </cell>
          <cell r="BF17">
            <v>56.06</v>
          </cell>
          <cell r="BG17">
            <v>56.06</v>
          </cell>
          <cell r="BH17">
            <v>56.06</v>
          </cell>
          <cell r="BI17">
            <v>56.06</v>
          </cell>
          <cell r="BJ17">
            <v>56.06</v>
          </cell>
          <cell r="BK17">
            <v>56.06</v>
          </cell>
          <cell r="BL17">
            <v>56.06</v>
          </cell>
          <cell r="BM17">
            <v>56.06</v>
          </cell>
          <cell r="BN17">
            <v>56.06</v>
          </cell>
          <cell r="BO17">
            <v>56.06</v>
          </cell>
          <cell r="BP17">
            <v>56.06</v>
          </cell>
          <cell r="BQ17">
            <v>57.74</v>
          </cell>
          <cell r="BR17">
            <v>57.74</v>
          </cell>
          <cell r="BS17">
            <v>57.74</v>
          </cell>
          <cell r="BT17">
            <v>57.74</v>
          </cell>
          <cell r="BU17">
            <v>57.74</v>
          </cell>
          <cell r="BV17">
            <v>57.74</v>
          </cell>
          <cell r="BW17">
            <v>57.74</v>
          </cell>
          <cell r="BX17">
            <v>57.74</v>
          </cell>
          <cell r="BY17">
            <v>57.74</v>
          </cell>
          <cell r="BZ17">
            <v>57.74</v>
          </cell>
          <cell r="CA17">
            <v>57.74</v>
          </cell>
          <cell r="CB17">
            <v>57.74</v>
          </cell>
          <cell r="CC17">
            <v>59.47</v>
          </cell>
          <cell r="CD17">
            <v>59.47</v>
          </cell>
          <cell r="CE17">
            <v>59.47</v>
          </cell>
          <cell r="CF17">
            <v>59.47</v>
          </cell>
          <cell r="CG17">
            <v>59.47</v>
          </cell>
          <cell r="CH17">
            <v>59.47</v>
          </cell>
          <cell r="CI17">
            <v>59.47</v>
          </cell>
          <cell r="CJ17">
            <v>59.47</v>
          </cell>
          <cell r="CK17">
            <v>59.47</v>
          </cell>
          <cell r="CL17">
            <v>59.47</v>
          </cell>
          <cell r="CM17">
            <v>59.47</v>
          </cell>
          <cell r="CN17">
            <v>59.47</v>
          </cell>
          <cell r="CO17">
            <v>61.25</v>
          </cell>
          <cell r="CP17">
            <v>61.25</v>
          </cell>
          <cell r="CQ17">
            <v>61.25</v>
          </cell>
          <cell r="CR17">
            <v>61.25</v>
          </cell>
          <cell r="CS17">
            <v>61.25</v>
          </cell>
          <cell r="CT17">
            <v>61.25</v>
          </cell>
          <cell r="CU17">
            <v>61.25</v>
          </cell>
          <cell r="CV17">
            <v>61.25</v>
          </cell>
          <cell r="CW17">
            <v>61.25</v>
          </cell>
          <cell r="CX17">
            <v>61.25</v>
          </cell>
          <cell r="CY17">
            <v>61.25</v>
          </cell>
          <cell r="CZ17">
            <v>61.25</v>
          </cell>
          <cell r="DA17">
            <v>63.11</v>
          </cell>
          <cell r="DB17">
            <v>63.11</v>
          </cell>
          <cell r="DC17">
            <v>63.11</v>
          </cell>
          <cell r="DD17">
            <v>63.11</v>
          </cell>
          <cell r="DE17">
            <v>63.11</v>
          </cell>
          <cell r="DF17">
            <v>63.11</v>
          </cell>
          <cell r="DG17">
            <v>63.11</v>
          </cell>
          <cell r="DH17">
            <v>63.11</v>
          </cell>
          <cell r="DI17">
            <v>63.11</v>
          </cell>
          <cell r="DJ17">
            <v>63.11</v>
          </cell>
          <cell r="DK17">
            <v>63.11</v>
          </cell>
          <cell r="DL17">
            <v>63.11</v>
          </cell>
          <cell r="DM17">
            <v>65.069999999999993</v>
          </cell>
          <cell r="DN17">
            <v>65.069999999999993</v>
          </cell>
          <cell r="DO17">
            <v>65.069999999999993</v>
          </cell>
          <cell r="DP17">
            <v>65.069999999999993</v>
          </cell>
          <cell r="DQ17">
            <v>65.069999999999993</v>
          </cell>
          <cell r="DR17">
            <v>65.069999999999993</v>
          </cell>
          <cell r="DS17">
            <v>65.069999999999993</v>
          </cell>
          <cell r="DT17">
            <v>65.069999999999993</v>
          </cell>
          <cell r="DU17">
            <v>65.069999999999993</v>
          </cell>
          <cell r="DV17">
            <v>65.069999999999993</v>
          </cell>
          <cell r="DW17">
            <v>65.069999999999993</v>
          </cell>
          <cell r="DX17">
            <v>65.069999999999993</v>
          </cell>
          <cell r="DY17">
            <v>67.650000000000006</v>
          </cell>
          <cell r="DZ17">
            <v>67.650000000000006</v>
          </cell>
          <cell r="EA17">
            <v>67.650000000000006</v>
          </cell>
          <cell r="EB17">
            <v>67.650000000000006</v>
          </cell>
          <cell r="EC17">
            <v>67.650000000000006</v>
          </cell>
          <cell r="ED17">
            <v>67.650000000000006</v>
          </cell>
          <cell r="EE17">
            <v>67.650000000000006</v>
          </cell>
          <cell r="EF17">
            <v>67.650000000000006</v>
          </cell>
          <cell r="EG17">
            <v>67.650000000000006</v>
          </cell>
          <cell r="EH17">
            <v>67.650000000000006</v>
          </cell>
          <cell r="EI17">
            <v>67.650000000000006</v>
          </cell>
          <cell r="EJ17">
            <v>67.650000000000006</v>
          </cell>
          <cell r="EK17">
            <v>70.02</v>
          </cell>
          <cell r="EL17">
            <v>70.02</v>
          </cell>
          <cell r="EM17">
            <v>70.02</v>
          </cell>
          <cell r="EN17">
            <v>70.02</v>
          </cell>
          <cell r="EO17">
            <v>70.02</v>
          </cell>
          <cell r="EP17">
            <v>70.02</v>
          </cell>
          <cell r="EQ17">
            <v>70.02</v>
          </cell>
          <cell r="ER17">
            <v>70.02</v>
          </cell>
          <cell r="ES17">
            <v>70.02</v>
          </cell>
          <cell r="ET17">
            <v>70.02</v>
          </cell>
          <cell r="EU17">
            <v>70.02</v>
          </cell>
          <cell r="EV17">
            <v>70.02</v>
          </cell>
          <cell r="EW17">
            <v>72.47</v>
          </cell>
          <cell r="EX17">
            <v>72.47</v>
          </cell>
          <cell r="EY17">
            <v>72.47</v>
          </cell>
          <cell r="EZ17">
            <v>72.47</v>
          </cell>
          <cell r="FA17">
            <v>72.47</v>
          </cell>
          <cell r="FB17">
            <v>72.47</v>
          </cell>
          <cell r="FC17">
            <v>72.47</v>
          </cell>
          <cell r="FD17">
            <v>72.47</v>
          </cell>
          <cell r="FE17">
            <v>72.47</v>
          </cell>
          <cell r="FF17">
            <v>72.47</v>
          </cell>
          <cell r="FG17">
            <v>72.47</v>
          </cell>
          <cell r="FH17">
            <v>72.47</v>
          </cell>
          <cell r="FI17">
            <v>75</v>
          </cell>
          <cell r="FJ17">
            <v>75</v>
          </cell>
          <cell r="FK17">
            <v>75</v>
          </cell>
          <cell r="FL17">
            <v>75</v>
          </cell>
          <cell r="FM17">
            <v>75</v>
          </cell>
          <cell r="FN17">
            <v>75</v>
          </cell>
          <cell r="FO17">
            <v>75</v>
          </cell>
          <cell r="FP17">
            <v>75</v>
          </cell>
          <cell r="FQ17">
            <v>75</v>
          </cell>
          <cell r="FR17">
            <v>75</v>
          </cell>
          <cell r="FS17">
            <v>75</v>
          </cell>
          <cell r="FT17">
            <v>75</v>
          </cell>
          <cell r="FU17">
            <v>77.63</v>
          </cell>
          <cell r="FV17">
            <v>77.63</v>
          </cell>
          <cell r="FW17">
            <v>77.63</v>
          </cell>
          <cell r="FX17">
            <v>77.63</v>
          </cell>
          <cell r="FY17">
            <v>77.63</v>
          </cell>
          <cell r="FZ17">
            <v>77.63</v>
          </cell>
          <cell r="GA17">
            <v>77.63</v>
          </cell>
          <cell r="GB17">
            <v>77.63</v>
          </cell>
          <cell r="GC17">
            <v>77.63</v>
          </cell>
          <cell r="GD17">
            <v>77.63</v>
          </cell>
          <cell r="GE17">
            <v>77.63</v>
          </cell>
          <cell r="GF17">
            <v>77.63</v>
          </cell>
          <cell r="GG17">
            <v>85.58</v>
          </cell>
          <cell r="GH17">
            <v>85.58</v>
          </cell>
          <cell r="GI17">
            <v>85.58</v>
          </cell>
          <cell r="GJ17">
            <v>85.58</v>
          </cell>
          <cell r="GK17">
            <v>85.58</v>
          </cell>
          <cell r="GL17">
            <v>85.58</v>
          </cell>
          <cell r="GM17">
            <v>85.58</v>
          </cell>
          <cell r="GN17">
            <v>85.58</v>
          </cell>
          <cell r="GO17">
            <v>85.58</v>
          </cell>
          <cell r="GP17">
            <v>85.58</v>
          </cell>
          <cell r="GQ17">
            <v>80.34</v>
          </cell>
          <cell r="GR17">
            <v>80.34</v>
          </cell>
          <cell r="GS17">
            <v>80.34</v>
          </cell>
          <cell r="GT17">
            <v>80.34</v>
          </cell>
        </row>
        <row r="18">
          <cell r="F18" t="str">
            <v>E.04.3</v>
          </cell>
          <cell r="G18">
            <v>49.42</v>
          </cell>
          <cell r="H18">
            <v>49.42</v>
          </cell>
          <cell r="I18">
            <v>49.42</v>
          </cell>
          <cell r="J18">
            <v>49.42</v>
          </cell>
          <cell r="K18">
            <v>49.42</v>
          </cell>
          <cell r="L18">
            <v>49.42</v>
          </cell>
          <cell r="M18">
            <v>49.42</v>
          </cell>
          <cell r="N18">
            <v>49.42</v>
          </cell>
          <cell r="O18">
            <v>49.42</v>
          </cell>
          <cell r="P18">
            <v>49.42</v>
          </cell>
          <cell r="Q18">
            <v>49.42</v>
          </cell>
          <cell r="R18">
            <v>49.42</v>
          </cell>
          <cell r="S18">
            <v>49.42</v>
          </cell>
          <cell r="T18">
            <v>49.42</v>
          </cell>
          <cell r="U18">
            <v>51.11</v>
          </cell>
          <cell r="V18">
            <v>51.11</v>
          </cell>
          <cell r="W18">
            <v>51.11</v>
          </cell>
          <cell r="X18">
            <v>51.11</v>
          </cell>
          <cell r="Y18">
            <v>51.11</v>
          </cell>
          <cell r="Z18">
            <v>51.11</v>
          </cell>
          <cell r="AA18">
            <v>51.11</v>
          </cell>
          <cell r="AB18">
            <v>51.11</v>
          </cell>
          <cell r="AC18">
            <v>51.11</v>
          </cell>
          <cell r="AD18">
            <v>51.11</v>
          </cell>
          <cell r="AE18">
            <v>51.11</v>
          </cell>
          <cell r="AF18">
            <v>51.11</v>
          </cell>
          <cell r="AG18">
            <v>52.76</v>
          </cell>
          <cell r="AH18">
            <v>52.76</v>
          </cell>
          <cell r="AI18">
            <v>52.76</v>
          </cell>
          <cell r="AJ18">
            <v>52.76</v>
          </cell>
          <cell r="AK18">
            <v>52.76</v>
          </cell>
          <cell r="AL18">
            <v>52.76</v>
          </cell>
          <cell r="AM18">
            <v>52.76</v>
          </cell>
          <cell r="AN18">
            <v>52.76</v>
          </cell>
          <cell r="AO18">
            <v>52.76</v>
          </cell>
          <cell r="AP18">
            <v>52.76</v>
          </cell>
          <cell r="AQ18">
            <v>52.76</v>
          </cell>
          <cell r="AR18">
            <v>52.76</v>
          </cell>
          <cell r="AS18">
            <v>54.39</v>
          </cell>
          <cell r="AT18">
            <v>54.39</v>
          </cell>
          <cell r="AU18">
            <v>54.39</v>
          </cell>
          <cell r="AV18">
            <v>54.39</v>
          </cell>
          <cell r="AW18">
            <v>54.39</v>
          </cell>
          <cell r="AX18">
            <v>54.39</v>
          </cell>
          <cell r="AY18">
            <v>54.39</v>
          </cell>
          <cell r="AZ18">
            <v>54.39</v>
          </cell>
          <cell r="BA18">
            <v>54.39</v>
          </cell>
          <cell r="BB18">
            <v>54.39</v>
          </cell>
          <cell r="BC18">
            <v>54.39</v>
          </cell>
          <cell r="BD18">
            <v>54.39</v>
          </cell>
          <cell r="BE18">
            <v>56.06</v>
          </cell>
          <cell r="BF18">
            <v>56.06</v>
          </cell>
          <cell r="BG18">
            <v>56.06</v>
          </cell>
          <cell r="BH18">
            <v>56.06</v>
          </cell>
          <cell r="BI18">
            <v>56.06</v>
          </cell>
          <cell r="BJ18">
            <v>56.06</v>
          </cell>
          <cell r="BK18">
            <v>56.06</v>
          </cell>
          <cell r="BL18">
            <v>56.06</v>
          </cell>
          <cell r="BM18">
            <v>56.06</v>
          </cell>
          <cell r="BN18">
            <v>56.06</v>
          </cell>
          <cell r="BO18">
            <v>56.06</v>
          </cell>
          <cell r="BP18">
            <v>56.06</v>
          </cell>
          <cell r="BQ18">
            <v>57.74</v>
          </cell>
          <cell r="BR18">
            <v>57.74</v>
          </cell>
          <cell r="BS18">
            <v>57.74</v>
          </cell>
          <cell r="BT18">
            <v>57.74</v>
          </cell>
          <cell r="BU18">
            <v>57.74</v>
          </cell>
          <cell r="BV18">
            <v>57.74</v>
          </cell>
          <cell r="BW18">
            <v>57.74</v>
          </cell>
          <cell r="BX18">
            <v>57.74</v>
          </cell>
          <cell r="BY18">
            <v>57.74</v>
          </cell>
          <cell r="BZ18">
            <v>57.74</v>
          </cell>
          <cell r="CA18">
            <v>57.74</v>
          </cell>
          <cell r="CB18">
            <v>57.74</v>
          </cell>
          <cell r="CC18">
            <v>59.47</v>
          </cell>
          <cell r="CD18">
            <v>59.47</v>
          </cell>
          <cell r="CE18">
            <v>59.47</v>
          </cell>
          <cell r="CF18">
            <v>59.47</v>
          </cell>
          <cell r="CG18">
            <v>59.47</v>
          </cell>
          <cell r="CH18">
            <v>59.47</v>
          </cell>
          <cell r="CI18">
            <v>59.47</v>
          </cell>
          <cell r="CJ18">
            <v>59.47</v>
          </cell>
          <cell r="CK18">
            <v>59.47</v>
          </cell>
          <cell r="CL18">
            <v>59.47</v>
          </cell>
          <cell r="CM18">
            <v>59.47</v>
          </cell>
          <cell r="CN18">
            <v>59.47</v>
          </cell>
          <cell r="CO18">
            <v>61.25</v>
          </cell>
          <cell r="CP18">
            <v>61.25</v>
          </cell>
          <cell r="CQ18">
            <v>61.25</v>
          </cell>
          <cell r="CR18">
            <v>61.25</v>
          </cell>
          <cell r="CS18">
            <v>61.25</v>
          </cell>
          <cell r="CT18">
            <v>61.25</v>
          </cell>
          <cell r="CU18">
            <v>61.25</v>
          </cell>
          <cell r="CV18">
            <v>61.25</v>
          </cell>
          <cell r="CW18">
            <v>61.25</v>
          </cell>
          <cell r="CX18">
            <v>61.25</v>
          </cell>
          <cell r="CY18">
            <v>61.25</v>
          </cell>
          <cell r="CZ18">
            <v>61.25</v>
          </cell>
          <cell r="DA18">
            <v>63.11</v>
          </cell>
          <cell r="DB18">
            <v>63.11</v>
          </cell>
          <cell r="DC18">
            <v>63.11</v>
          </cell>
          <cell r="DD18">
            <v>63.11</v>
          </cell>
          <cell r="DE18">
            <v>63.11</v>
          </cell>
          <cell r="DF18">
            <v>63.11</v>
          </cell>
          <cell r="DG18">
            <v>63.11</v>
          </cell>
          <cell r="DH18">
            <v>63.11</v>
          </cell>
          <cell r="DI18">
            <v>63.11</v>
          </cell>
          <cell r="DJ18">
            <v>63.11</v>
          </cell>
          <cell r="DK18">
            <v>63.11</v>
          </cell>
          <cell r="DL18">
            <v>63.11</v>
          </cell>
          <cell r="DM18">
            <v>65.069999999999993</v>
          </cell>
          <cell r="DN18">
            <v>65.069999999999993</v>
          </cell>
          <cell r="DO18">
            <v>65.069999999999993</v>
          </cell>
          <cell r="DP18">
            <v>65.069999999999993</v>
          </cell>
          <cell r="DQ18">
            <v>65.069999999999993</v>
          </cell>
          <cell r="DR18">
            <v>65.069999999999993</v>
          </cell>
          <cell r="DS18">
            <v>65.069999999999993</v>
          </cell>
          <cell r="DT18">
            <v>65.069999999999993</v>
          </cell>
          <cell r="DU18">
            <v>65.069999999999993</v>
          </cell>
          <cell r="DV18">
            <v>65.069999999999993</v>
          </cell>
          <cell r="DW18">
            <v>65.069999999999993</v>
          </cell>
          <cell r="DX18">
            <v>65.069999999999993</v>
          </cell>
          <cell r="DY18">
            <v>67.650000000000006</v>
          </cell>
          <cell r="DZ18">
            <v>67.650000000000006</v>
          </cell>
          <cell r="EA18">
            <v>67.650000000000006</v>
          </cell>
          <cell r="EB18">
            <v>67.650000000000006</v>
          </cell>
          <cell r="EC18">
            <v>67.650000000000006</v>
          </cell>
          <cell r="ED18">
            <v>67.650000000000006</v>
          </cell>
          <cell r="EE18">
            <v>67.650000000000006</v>
          </cell>
          <cell r="EF18">
            <v>67.650000000000006</v>
          </cell>
          <cell r="EG18">
            <v>67.650000000000006</v>
          </cell>
          <cell r="EH18">
            <v>67.650000000000006</v>
          </cell>
          <cell r="EI18">
            <v>67.650000000000006</v>
          </cell>
          <cell r="EJ18">
            <v>67.650000000000006</v>
          </cell>
          <cell r="EK18">
            <v>70.02</v>
          </cell>
          <cell r="EL18">
            <v>70.02</v>
          </cell>
          <cell r="EM18">
            <v>70.02</v>
          </cell>
          <cell r="EN18">
            <v>70.02</v>
          </cell>
          <cell r="EO18">
            <v>70.02</v>
          </cell>
          <cell r="EP18">
            <v>70.02</v>
          </cell>
          <cell r="EQ18">
            <v>70.02</v>
          </cell>
          <cell r="ER18">
            <v>70.02</v>
          </cell>
          <cell r="ES18">
            <v>70.02</v>
          </cell>
          <cell r="ET18">
            <v>70.02</v>
          </cell>
          <cell r="EU18">
            <v>70.02</v>
          </cell>
          <cell r="EV18">
            <v>70.02</v>
          </cell>
          <cell r="EW18">
            <v>72.47</v>
          </cell>
          <cell r="EX18">
            <v>72.47</v>
          </cell>
          <cell r="EY18">
            <v>72.47</v>
          </cell>
          <cell r="EZ18">
            <v>72.47</v>
          </cell>
          <cell r="FA18">
            <v>72.47</v>
          </cell>
          <cell r="FB18">
            <v>72.47</v>
          </cell>
          <cell r="FC18">
            <v>72.47</v>
          </cell>
          <cell r="FD18">
            <v>72.47</v>
          </cell>
          <cell r="FE18">
            <v>72.47</v>
          </cell>
          <cell r="FF18">
            <v>72.47</v>
          </cell>
          <cell r="FG18">
            <v>72.47</v>
          </cell>
          <cell r="FH18">
            <v>72.47</v>
          </cell>
          <cell r="FI18">
            <v>75</v>
          </cell>
          <cell r="FJ18">
            <v>75</v>
          </cell>
          <cell r="FK18">
            <v>75</v>
          </cell>
          <cell r="FL18">
            <v>75</v>
          </cell>
          <cell r="FM18">
            <v>75</v>
          </cell>
          <cell r="FN18">
            <v>75</v>
          </cell>
          <cell r="FO18">
            <v>75</v>
          </cell>
          <cell r="FP18">
            <v>75</v>
          </cell>
          <cell r="FQ18">
            <v>75</v>
          </cell>
          <cell r="FR18">
            <v>75</v>
          </cell>
          <cell r="FS18">
            <v>75</v>
          </cell>
          <cell r="FT18">
            <v>75</v>
          </cell>
          <cell r="FU18">
            <v>77.63</v>
          </cell>
          <cell r="FV18">
            <v>77.63</v>
          </cell>
          <cell r="FW18">
            <v>77.63</v>
          </cell>
          <cell r="FX18">
            <v>77.63</v>
          </cell>
          <cell r="FY18">
            <v>77.63</v>
          </cell>
          <cell r="FZ18">
            <v>77.63</v>
          </cell>
          <cell r="GA18">
            <v>77.63</v>
          </cell>
          <cell r="GB18">
            <v>77.63</v>
          </cell>
          <cell r="GC18">
            <v>77.63</v>
          </cell>
          <cell r="GD18">
            <v>77.63</v>
          </cell>
          <cell r="GE18">
            <v>77.63</v>
          </cell>
          <cell r="GF18">
            <v>77.63</v>
          </cell>
          <cell r="GG18">
            <v>85.58</v>
          </cell>
          <cell r="GH18">
            <v>85.58</v>
          </cell>
          <cell r="GI18">
            <v>85.58</v>
          </cell>
          <cell r="GJ18">
            <v>85.58</v>
          </cell>
          <cell r="GK18">
            <v>85.58</v>
          </cell>
          <cell r="GL18">
            <v>85.58</v>
          </cell>
          <cell r="GM18">
            <v>85.58</v>
          </cell>
          <cell r="GN18">
            <v>85.58</v>
          </cell>
          <cell r="GO18">
            <v>85.58</v>
          </cell>
          <cell r="GP18">
            <v>85.58</v>
          </cell>
          <cell r="GQ18">
            <v>80.34</v>
          </cell>
          <cell r="GR18">
            <v>80.34</v>
          </cell>
          <cell r="GS18">
            <v>80.34</v>
          </cell>
          <cell r="GT18">
            <v>80.34</v>
          </cell>
        </row>
        <row r="19">
          <cell r="F19" t="str">
            <v>T.01.1</v>
          </cell>
          <cell r="G19">
            <v>16.23</v>
          </cell>
          <cell r="H19">
            <v>16.23</v>
          </cell>
          <cell r="I19">
            <v>16.23</v>
          </cell>
          <cell r="J19">
            <v>16.23</v>
          </cell>
          <cell r="K19">
            <v>16.23</v>
          </cell>
          <cell r="L19">
            <v>16.23</v>
          </cell>
          <cell r="M19">
            <v>16.23</v>
          </cell>
          <cell r="N19">
            <v>16.23</v>
          </cell>
          <cell r="O19">
            <v>16.23</v>
          </cell>
          <cell r="P19">
            <v>16.23</v>
          </cell>
          <cell r="Q19">
            <v>16.23</v>
          </cell>
          <cell r="R19">
            <v>16.23</v>
          </cell>
          <cell r="S19">
            <v>16.23</v>
          </cell>
          <cell r="T19">
            <v>16.23</v>
          </cell>
          <cell r="U19">
            <v>16.79</v>
          </cell>
          <cell r="V19">
            <v>16.79</v>
          </cell>
          <cell r="W19">
            <v>16.79</v>
          </cell>
          <cell r="X19">
            <v>16.79</v>
          </cell>
          <cell r="Y19">
            <v>16.79</v>
          </cell>
          <cell r="Z19">
            <v>16.79</v>
          </cell>
          <cell r="AA19">
            <v>16.79</v>
          </cell>
          <cell r="AB19">
            <v>16.79</v>
          </cell>
          <cell r="AC19">
            <v>16.79</v>
          </cell>
          <cell r="AD19">
            <v>16.79</v>
          </cell>
          <cell r="AE19">
            <v>16.79</v>
          </cell>
          <cell r="AF19">
            <v>16.79</v>
          </cell>
          <cell r="AG19">
            <v>17.329999999999998</v>
          </cell>
          <cell r="AH19">
            <v>17.329999999999998</v>
          </cell>
          <cell r="AI19">
            <v>17.329999999999998</v>
          </cell>
          <cell r="AJ19">
            <v>17.329999999999998</v>
          </cell>
          <cell r="AK19">
            <v>17.329999999999998</v>
          </cell>
          <cell r="AL19">
            <v>17.329999999999998</v>
          </cell>
          <cell r="AM19">
            <v>17.329999999999998</v>
          </cell>
          <cell r="AN19">
            <v>17.329999999999998</v>
          </cell>
          <cell r="AO19">
            <v>17.329999999999998</v>
          </cell>
          <cell r="AP19">
            <v>17.329999999999998</v>
          </cell>
          <cell r="AQ19">
            <v>17.329999999999998</v>
          </cell>
          <cell r="AR19">
            <v>17.329999999999998</v>
          </cell>
          <cell r="AS19">
            <v>17.86</v>
          </cell>
          <cell r="AT19">
            <v>17.86</v>
          </cell>
          <cell r="AU19">
            <v>17.86</v>
          </cell>
          <cell r="AV19">
            <v>17.86</v>
          </cell>
          <cell r="AW19">
            <v>17.86</v>
          </cell>
          <cell r="AX19">
            <v>17.86</v>
          </cell>
          <cell r="AY19">
            <v>17.86</v>
          </cell>
          <cell r="AZ19">
            <v>17.86</v>
          </cell>
          <cell r="BA19">
            <v>17.86</v>
          </cell>
          <cell r="BB19">
            <v>17.86</v>
          </cell>
          <cell r="BC19">
            <v>17.86</v>
          </cell>
          <cell r="BD19">
            <v>17.86</v>
          </cell>
          <cell r="BE19">
            <v>18.41</v>
          </cell>
          <cell r="BF19">
            <v>18.41</v>
          </cell>
          <cell r="BG19">
            <v>18.41</v>
          </cell>
          <cell r="BH19">
            <v>18.41</v>
          </cell>
          <cell r="BI19">
            <v>18.41</v>
          </cell>
          <cell r="BJ19">
            <v>18.41</v>
          </cell>
          <cell r="BK19">
            <v>18.41</v>
          </cell>
          <cell r="BL19">
            <v>18.41</v>
          </cell>
          <cell r="BM19">
            <v>18.41</v>
          </cell>
          <cell r="BN19">
            <v>18.41</v>
          </cell>
          <cell r="BO19">
            <v>18.41</v>
          </cell>
          <cell r="BP19">
            <v>18.41</v>
          </cell>
          <cell r="BQ19">
            <v>18.96</v>
          </cell>
          <cell r="BR19">
            <v>18.96</v>
          </cell>
          <cell r="BS19">
            <v>18.96</v>
          </cell>
          <cell r="BT19">
            <v>18.96</v>
          </cell>
          <cell r="BU19">
            <v>18.96</v>
          </cell>
          <cell r="BV19">
            <v>18.96</v>
          </cell>
          <cell r="BW19">
            <v>18.96</v>
          </cell>
          <cell r="BX19">
            <v>18.96</v>
          </cell>
          <cell r="BY19">
            <v>18.96</v>
          </cell>
          <cell r="BZ19">
            <v>18.96</v>
          </cell>
          <cell r="CA19">
            <v>18.96</v>
          </cell>
          <cell r="CB19">
            <v>18.96</v>
          </cell>
          <cell r="CC19">
            <v>19.53</v>
          </cell>
          <cell r="CD19">
            <v>19.53</v>
          </cell>
          <cell r="CE19">
            <v>19.53</v>
          </cell>
          <cell r="CF19">
            <v>19.53</v>
          </cell>
          <cell r="CG19">
            <v>19.53</v>
          </cell>
          <cell r="CH19">
            <v>19.53</v>
          </cell>
          <cell r="CI19">
            <v>19.53</v>
          </cell>
          <cell r="CJ19">
            <v>19.53</v>
          </cell>
          <cell r="CK19">
            <v>19.53</v>
          </cell>
          <cell r="CL19">
            <v>19.53</v>
          </cell>
          <cell r="CM19">
            <v>19.53</v>
          </cell>
          <cell r="CN19">
            <v>19.53</v>
          </cell>
          <cell r="CO19">
            <v>20.12</v>
          </cell>
          <cell r="CP19">
            <v>20.12</v>
          </cell>
          <cell r="CQ19">
            <v>20.12</v>
          </cell>
          <cell r="CR19">
            <v>20.12</v>
          </cell>
          <cell r="CS19">
            <v>20.12</v>
          </cell>
          <cell r="CT19">
            <v>20.12</v>
          </cell>
          <cell r="CU19">
            <v>20.12</v>
          </cell>
          <cell r="CV19">
            <v>20.12</v>
          </cell>
          <cell r="CW19">
            <v>20.12</v>
          </cell>
          <cell r="CX19">
            <v>20.12</v>
          </cell>
          <cell r="CY19">
            <v>20.12</v>
          </cell>
          <cell r="CZ19">
            <v>20.12</v>
          </cell>
          <cell r="DA19">
            <v>20.73</v>
          </cell>
          <cell r="DB19">
            <v>20.73</v>
          </cell>
          <cell r="DC19">
            <v>20.73</v>
          </cell>
          <cell r="DD19">
            <v>20.73</v>
          </cell>
          <cell r="DE19">
            <v>20.73</v>
          </cell>
          <cell r="DF19">
            <v>20.73</v>
          </cell>
          <cell r="DG19">
            <v>20.73</v>
          </cell>
          <cell r="DH19">
            <v>20.73</v>
          </cell>
          <cell r="DI19">
            <v>20.73</v>
          </cell>
          <cell r="DJ19">
            <v>20.73</v>
          </cell>
          <cell r="DK19">
            <v>20.73</v>
          </cell>
          <cell r="DL19">
            <v>20.73</v>
          </cell>
          <cell r="DM19">
            <v>21.37</v>
          </cell>
          <cell r="DN19">
            <v>21.37</v>
          </cell>
          <cell r="DO19">
            <v>21.37</v>
          </cell>
          <cell r="DP19">
            <v>21.37</v>
          </cell>
          <cell r="DQ19">
            <v>21.37</v>
          </cell>
          <cell r="DR19">
            <v>21.37</v>
          </cell>
          <cell r="DS19">
            <v>21.37</v>
          </cell>
          <cell r="DT19">
            <v>21.37</v>
          </cell>
          <cell r="DU19">
            <v>21.37</v>
          </cell>
          <cell r="DV19">
            <v>21.37</v>
          </cell>
          <cell r="DW19">
            <v>21.37</v>
          </cell>
          <cell r="DX19">
            <v>21.37</v>
          </cell>
          <cell r="DY19">
            <v>22.22</v>
          </cell>
          <cell r="DZ19">
            <v>22.22</v>
          </cell>
          <cell r="EA19">
            <v>22.22</v>
          </cell>
          <cell r="EB19">
            <v>22.22</v>
          </cell>
          <cell r="EC19">
            <v>22.22</v>
          </cell>
          <cell r="ED19">
            <v>22.22</v>
          </cell>
          <cell r="EE19">
            <v>22.22</v>
          </cell>
          <cell r="EF19">
            <v>22.22</v>
          </cell>
          <cell r="EG19">
            <v>22.22</v>
          </cell>
          <cell r="EH19">
            <v>22.22</v>
          </cell>
          <cell r="EI19">
            <v>22.22</v>
          </cell>
          <cell r="EJ19">
            <v>22.22</v>
          </cell>
          <cell r="EK19">
            <v>22.99</v>
          </cell>
          <cell r="EL19">
            <v>22.99</v>
          </cell>
          <cell r="EM19">
            <v>22.99</v>
          </cell>
          <cell r="EN19">
            <v>22.99</v>
          </cell>
          <cell r="EO19">
            <v>22.99</v>
          </cell>
          <cell r="EP19">
            <v>22.99</v>
          </cell>
          <cell r="EQ19">
            <v>22.99</v>
          </cell>
          <cell r="ER19">
            <v>22.99</v>
          </cell>
          <cell r="ES19">
            <v>22.99</v>
          </cell>
          <cell r="ET19">
            <v>22.99</v>
          </cell>
          <cell r="EU19">
            <v>22.99</v>
          </cell>
          <cell r="EV19">
            <v>22.99</v>
          </cell>
          <cell r="EW19">
            <v>23.8</v>
          </cell>
          <cell r="EX19">
            <v>23.8</v>
          </cell>
          <cell r="EY19">
            <v>23.8</v>
          </cell>
          <cell r="EZ19">
            <v>23.8</v>
          </cell>
          <cell r="FA19">
            <v>23.8</v>
          </cell>
          <cell r="FB19">
            <v>23.8</v>
          </cell>
          <cell r="FC19">
            <v>23.8</v>
          </cell>
          <cell r="FD19">
            <v>23.8</v>
          </cell>
          <cell r="FE19">
            <v>23.8</v>
          </cell>
          <cell r="FF19">
            <v>23.8</v>
          </cell>
          <cell r="FG19">
            <v>23.8</v>
          </cell>
          <cell r="FH19">
            <v>23.8</v>
          </cell>
          <cell r="FI19">
            <v>24.63</v>
          </cell>
          <cell r="FJ19">
            <v>24.63</v>
          </cell>
          <cell r="FK19">
            <v>24.63</v>
          </cell>
          <cell r="FL19">
            <v>24.63</v>
          </cell>
          <cell r="FM19">
            <v>24.63</v>
          </cell>
          <cell r="FN19">
            <v>24.63</v>
          </cell>
          <cell r="FO19">
            <v>24.63</v>
          </cell>
          <cell r="FP19">
            <v>24.63</v>
          </cell>
          <cell r="FQ19">
            <v>24.63</v>
          </cell>
          <cell r="FR19">
            <v>24.63</v>
          </cell>
          <cell r="FS19">
            <v>24.63</v>
          </cell>
          <cell r="FT19">
            <v>24.63</v>
          </cell>
          <cell r="FU19">
            <v>25.49</v>
          </cell>
          <cell r="FV19">
            <v>25.49</v>
          </cell>
          <cell r="FW19">
            <v>25.49</v>
          </cell>
          <cell r="FX19">
            <v>25.49</v>
          </cell>
          <cell r="FY19">
            <v>25.49</v>
          </cell>
          <cell r="FZ19">
            <v>25.49</v>
          </cell>
          <cell r="GA19">
            <v>25.49</v>
          </cell>
          <cell r="GB19">
            <v>25.49</v>
          </cell>
          <cell r="GC19">
            <v>25.49</v>
          </cell>
          <cell r="GD19">
            <v>25.49</v>
          </cell>
          <cell r="GE19">
            <v>25.49</v>
          </cell>
          <cell r="GF19">
            <v>25.49</v>
          </cell>
          <cell r="GG19">
            <v>28.11</v>
          </cell>
          <cell r="GH19">
            <v>28.11</v>
          </cell>
          <cell r="GI19">
            <v>28.11</v>
          </cell>
          <cell r="GJ19">
            <v>28.11</v>
          </cell>
          <cell r="GK19">
            <v>28.11</v>
          </cell>
          <cell r="GL19">
            <v>28.11</v>
          </cell>
          <cell r="GM19">
            <v>28.11</v>
          </cell>
          <cell r="GN19">
            <v>28.11</v>
          </cell>
          <cell r="GO19">
            <v>28.11</v>
          </cell>
          <cell r="GP19">
            <v>28.11</v>
          </cell>
          <cell r="GQ19">
            <v>26.39</v>
          </cell>
          <cell r="GR19">
            <v>26.39</v>
          </cell>
          <cell r="GS19">
            <v>26.39</v>
          </cell>
          <cell r="GT19">
            <v>26.39</v>
          </cell>
        </row>
        <row r="20">
          <cell r="F20" t="str">
            <v>T.01.2</v>
          </cell>
          <cell r="G20">
            <v>15.92</v>
          </cell>
          <cell r="H20">
            <v>15.92</v>
          </cell>
          <cell r="I20">
            <v>15.92</v>
          </cell>
          <cell r="J20">
            <v>15.92</v>
          </cell>
          <cell r="K20">
            <v>15.92</v>
          </cell>
          <cell r="L20">
            <v>15.92</v>
          </cell>
          <cell r="M20">
            <v>15.92</v>
          </cell>
          <cell r="N20">
            <v>15.92</v>
          </cell>
          <cell r="O20">
            <v>15.92</v>
          </cell>
          <cell r="P20">
            <v>15.92</v>
          </cell>
          <cell r="Q20">
            <v>15.92</v>
          </cell>
          <cell r="R20">
            <v>15.92</v>
          </cell>
          <cell r="S20">
            <v>15.92</v>
          </cell>
          <cell r="T20">
            <v>15.92</v>
          </cell>
          <cell r="U20">
            <v>16.46</v>
          </cell>
          <cell r="V20">
            <v>16.46</v>
          </cell>
          <cell r="W20">
            <v>16.46</v>
          </cell>
          <cell r="X20">
            <v>16.46</v>
          </cell>
          <cell r="Y20">
            <v>16.46</v>
          </cell>
          <cell r="Z20">
            <v>16.46</v>
          </cell>
          <cell r="AA20">
            <v>16.46</v>
          </cell>
          <cell r="AB20">
            <v>16.46</v>
          </cell>
          <cell r="AC20">
            <v>16.46</v>
          </cell>
          <cell r="AD20">
            <v>16.46</v>
          </cell>
          <cell r="AE20">
            <v>16.46</v>
          </cell>
          <cell r="AF20">
            <v>16.46</v>
          </cell>
          <cell r="AG20">
            <v>16.989999999999998</v>
          </cell>
          <cell r="AH20">
            <v>16.989999999999998</v>
          </cell>
          <cell r="AI20">
            <v>16.989999999999998</v>
          </cell>
          <cell r="AJ20">
            <v>16.989999999999998</v>
          </cell>
          <cell r="AK20">
            <v>16.989999999999998</v>
          </cell>
          <cell r="AL20">
            <v>16.989999999999998</v>
          </cell>
          <cell r="AM20">
            <v>16.989999999999998</v>
          </cell>
          <cell r="AN20">
            <v>16.989999999999998</v>
          </cell>
          <cell r="AO20">
            <v>16.989999999999998</v>
          </cell>
          <cell r="AP20">
            <v>16.989999999999998</v>
          </cell>
          <cell r="AQ20">
            <v>16.989999999999998</v>
          </cell>
          <cell r="AR20">
            <v>16.989999999999998</v>
          </cell>
          <cell r="AS20">
            <v>17.52</v>
          </cell>
          <cell r="AT20">
            <v>17.52</v>
          </cell>
          <cell r="AU20">
            <v>17.52</v>
          </cell>
          <cell r="AV20">
            <v>17.52</v>
          </cell>
          <cell r="AW20">
            <v>17.52</v>
          </cell>
          <cell r="AX20">
            <v>17.52</v>
          </cell>
          <cell r="AY20">
            <v>17.52</v>
          </cell>
          <cell r="AZ20">
            <v>17.52</v>
          </cell>
          <cell r="BA20">
            <v>17.52</v>
          </cell>
          <cell r="BB20">
            <v>17.52</v>
          </cell>
          <cell r="BC20">
            <v>17.52</v>
          </cell>
          <cell r="BD20">
            <v>17.52</v>
          </cell>
          <cell r="BE20">
            <v>18.059999999999999</v>
          </cell>
          <cell r="BF20">
            <v>18.059999999999999</v>
          </cell>
          <cell r="BG20">
            <v>18.059999999999999</v>
          </cell>
          <cell r="BH20">
            <v>18.059999999999999</v>
          </cell>
          <cell r="BI20">
            <v>18.059999999999999</v>
          </cell>
          <cell r="BJ20">
            <v>18.059999999999999</v>
          </cell>
          <cell r="BK20">
            <v>18.059999999999999</v>
          </cell>
          <cell r="BL20">
            <v>18.059999999999999</v>
          </cell>
          <cell r="BM20">
            <v>18.059999999999999</v>
          </cell>
          <cell r="BN20">
            <v>18.059999999999999</v>
          </cell>
          <cell r="BO20">
            <v>18.059999999999999</v>
          </cell>
          <cell r="BP20">
            <v>18.059999999999999</v>
          </cell>
          <cell r="BQ20">
            <v>18.600000000000001</v>
          </cell>
          <cell r="BR20">
            <v>18.600000000000001</v>
          </cell>
          <cell r="BS20">
            <v>18.600000000000001</v>
          </cell>
          <cell r="BT20">
            <v>18.600000000000001</v>
          </cell>
          <cell r="BU20">
            <v>18.600000000000001</v>
          </cell>
          <cell r="BV20">
            <v>18.600000000000001</v>
          </cell>
          <cell r="BW20">
            <v>18.600000000000001</v>
          </cell>
          <cell r="BX20">
            <v>18.600000000000001</v>
          </cell>
          <cell r="BY20">
            <v>18.600000000000001</v>
          </cell>
          <cell r="BZ20">
            <v>18.600000000000001</v>
          </cell>
          <cell r="CA20">
            <v>18.600000000000001</v>
          </cell>
          <cell r="CB20">
            <v>18.600000000000001</v>
          </cell>
          <cell r="CC20">
            <v>19.16</v>
          </cell>
          <cell r="CD20">
            <v>19.16</v>
          </cell>
          <cell r="CE20">
            <v>19.16</v>
          </cell>
          <cell r="CF20">
            <v>19.16</v>
          </cell>
          <cell r="CG20">
            <v>19.16</v>
          </cell>
          <cell r="CH20">
            <v>19.16</v>
          </cell>
          <cell r="CI20">
            <v>19.16</v>
          </cell>
          <cell r="CJ20">
            <v>19.16</v>
          </cell>
          <cell r="CK20">
            <v>19.16</v>
          </cell>
          <cell r="CL20">
            <v>19.16</v>
          </cell>
          <cell r="CM20">
            <v>19.16</v>
          </cell>
          <cell r="CN20">
            <v>19.16</v>
          </cell>
          <cell r="CO20">
            <v>19.73</v>
          </cell>
          <cell r="CP20">
            <v>19.73</v>
          </cell>
          <cell r="CQ20">
            <v>19.73</v>
          </cell>
          <cell r="CR20">
            <v>19.73</v>
          </cell>
          <cell r="CS20">
            <v>19.73</v>
          </cell>
          <cell r="CT20">
            <v>19.73</v>
          </cell>
          <cell r="CU20">
            <v>19.73</v>
          </cell>
          <cell r="CV20">
            <v>19.73</v>
          </cell>
          <cell r="CW20">
            <v>19.73</v>
          </cell>
          <cell r="CX20">
            <v>19.73</v>
          </cell>
          <cell r="CY20">
            <v>19.73</v>
          </cell>
          <cell r="CZ20">
            <v>19.73</v>
          </cell>
          <cell r="DA20">
            <v>20.329999999999998</v>
          </cell>
          <cell r="DB20">
            <v>20.329999999999998</v>
          </cell>
          <cell r="DC20">
            <v>20.329999999999998</v>
          </cell>
          <cell r="DD20">
            <v>20.329999999999998</v>
          </cell>
          <cell r="DE20">
            <v>20.329999999999998</v>
          </cell>
          <cell r="DF20">
            <v>20.329999999999998</v>
          </cell>
          <cell r="DG20">
            <v>20.329999999999998</v>
          </cell>
          <cell r="DH20">
            <v>20.329999999999998</v>
          </cell>
          <cell r="DI20">
            <v>20.329999999999998</v>
          </cell>
          <cell r="DJ20">
            <v>20.329999999999998</v>
          </cell>
          <cell r="DK20">
            <v>20.329999999999998</v>
          </cell>
          <cell r="DL20">
            <v>20.329999999999998</v>
          </cell>
          <cell r="DM20">
            <v>20.96</v>
          </cell>
          <cell r="DN20">
            <v>20.96</v>
          </cell>
          <cell r="DO20">
            <v>20.96</v>
          </cell>
          <cell r="DP20">
            <v>20.96</v>
          </cell>
          <cell r="DQ20">
            <v>20.96</v>
          </cell>
          <cell r="DR20">
            <v>20.96</v>
          </cell>
          <cell r="DS20">
            <v>20.96</v>
          </cell>
          <cell r="DT20">
            <v>20.96</v>
          </cell>
          <cell r="DU20">
            <v>20.96</v>
          </cell>
          <cell r="DV20">
            <v>20.96</v>
          </cell>
          <cell r="DW20">
            <v>20.96</v>
          </cell>
          <cell r="DX20">
            <v>20.96</v>
          </cell>
          <cell r="DY20">
            <v>21.79</v>
          </cell>
          <cell r="DZ20">
            <v>21.79</v>
          </cell>
          <cell r="EA20">
            <v>21.79</v>
          </cell>
          <cell r="EB20">
            <v>21.79</v>
          </cell>
          <cell r="EC20">
            <v>21.79</v>
          </cell>
          <cell r="ED20">
            <v>21.79</v>
          </cell>
          <cell r="EE20">
            <v>21.79</v>
          </cell>
          <cell r="EF20">
            <v>21.79</v>
          </cell>
          <cell r="EG20">
            <v>21.79</v>
          </cell>
          <cell r="EH20">
            <v>21.79</v>
          </cell>
          <cell r="EI20">
            <v>21.79</v>
          </cell>
          <cell r="EJ20">
            <v>21.79</v>
          </cell>
          <cell r="EK20">
            <v>22.55</v>
          </cell>
          <cell r="EL20">
            <v>22.55</v>
          </cell>
          <cell r="EM20">
            <v>22.55</v>
          </cell>
          <cell r="EN20">
            <v>22.55</v>
          </cell>
          <cell r="EO20">
            <v>22.55</v>
          </cell>
          <cell r="EP20">
            <v>22.55</v>
          </cell>
          <cell r="EQ20">
            <v>22.55</v>
          </cell>
          <cell r="ER20">
            <v>22.55</v>
          </cell>
          <cell r="ES20">
            <v>22.55</v>
          </cell>
          <cell r="ET20">
            <v>22.55</v>
          </cell>
          <cell r="EU20">
            <v>22.55</v>
          </cell>
          <cell r="EV20">
            <v>22.55</v>
          </cell>
          <cell r="EW20">
            <v>23.34</v>
          </cell>
          <cell r="EX20">
            <v>23.34</v>
          </cell>
          <cell r="EY20">
            <v>23.34</v>
          </cell>
          <cell r="EZ20">
            <v>23.34</v>
          </cell>
          <cell r="FA20">
            <v>23.34</v>
          </cell>
          <cell r="FB20">
            <v>23.34</v>
          </cell>
          <cell r="FC20">
            <v>23.34</v>
          </cell>
          <cell r="FD20">
            <v>23.34</v>
          </cell>
          <cell r="FE20">
            <v>23.34</v>
          </cell>
          <cell r="FF20">
            <v>23.34</v>
          </cell>
          <cell r="FG20">
            <v>23.34</v>
          </cell>
          <cell r="FH20">
            <v>23.34</v>
          </cell>
          <cell r="FI20">
            <v>24.16</v>
          </cell>
          <cell r="FJ20">
            <v>24.16</v>
          </cell>
          <cell r="FK20">
            <v>24.16</v>
          </cell>
          <cell r="FL20">
            <v>24.16</v>
          </cell>
          <cell r="FM20">
            <v>24.16</v>
          </cell>
          <cell r="FN20">
            <v>24.16</v>
          </cell>
          <cell r="FO20">
            <v>24.16</v>
          </cell>
          <cell r="FP20">
            <v>24.16</v>
          </cell>
          <cell r="FQ20">
            <v>24.16</v>
          </cell>
          <cell r="FR20">
            <v>24.16</v>
          </cell>
          <cell r="FS20">
            <v>24.16</v>
          </cell>
          <cell r="FT20">
            <v>24.16</v>
          </cell>
          <cell r="FU20">
            <v>25.01</v>
          </cell>
          <cell r="FV20">
            <v>25.01</v>
          </cell>
          <cell r="FW20">
            <v>25.01</v>
          </cell>
          <cell r="FX20">
            <v>25.01</v>
          </cell>
          <cell r="FY20">
            <v>25.01</v>
          </cell>
          <cell r="FZ20">
            <v>25.01</v>
          </cell>
          <cell r="GA20">
            <v>25.01</v>
          </cell>
          <cell r="GB20">
            <v>25.01</v>
          </cell>
          <cell r="GC20">
            <v>25.01</v>
          </cell>
          <cell r="GD20">
            <v>25.01</v>
          </cell>
          <cell r="GE20">
            <v>25.01</v>
          </cell>
          <cell r="GF20">
            <v>25.01</v>
          </cell>
          <cell r="GG20">
            <v>27.57</v>
          </cell>
          <cell r="GH20">
            <v>27.57</v>
          </cell>
          <cell r="GI20">
            <v>27.57</v>
          </cell>
          <cell r="GJ20">
            <v>27.57</v>
          </cell>
          <cell r="GK20">
            <v>27.57</v>
          </cell>
          <cell r="GL20">
            <v>27.57</v>
          </cell>
          <cell r="GM20">
            <v>27.57</v>
          </cell>
          <cell r="GN20">
            <v>27.57</v>
          </cell>
          <cell r="GO20">
            <v>27.57</v>
          </cell>
          <cell r="GP20">
            <v>27.57</v>
          </cell>
          <cell r="GQ20">
            <v>25.88</v>
          </cell>
          <cell r="GR20">
            <v>25.88</v>
          </cell>
          <cell r="GS20">
            <v>25.88</v>
          </cell>
          <cell r="GT20">
            <v>25.88</v>
          </cell>
        </row>
        <row r="21">
          <cell r="F21" t="str">
            <v>T.01.3</v>
          </cell>
          <cell r="G21">
            <v>16.66</v>
          </cell>
          <cell r="H21">
            <v>16.66</v>
          </cell>
          <cell r="I21">
            <v>16.66</v>
          </cell>
          <cell r="J21">
            <v>16.66</v>
          </cell>
          <cell r="K21">
            <v>16.66</v>
          </cell>
          <cell r="L21">
            <v>16.66</v>
          </cell>
          <cell r="M21">
            <v>16.66</v>
          </cell>
          <cell r="N21">
            <v>16.66</v>
          </cell>
          <cell r="O21">
            <v>16.66</v>
          </cell>
          <cell r="P21">
            <v>16.66</v>
          </cell>
          <cell r="Q21">
            <v>16.66</v>
          </cell>
          <cell r="R21">
            <v>16.66</v>
          </cell>
          <cell r="S21">
            <v>16.66</v>
          </cell>
          <cell r="T21">
            <v>16.66</v>
          </cell>
          <cell r="U21">
            <v>17.23</v>
          </cell>
          <cell r="V21">
            <v>17.23</v>
          </cell>
          <cell r="W21">
            <v>17.23</v>
          </cell>
          <cell r="X21">
            <v>17.23</v>
          </cell>
          <cell r="Y21">
            <v>17.23</v>
          </cell>
          <cell r="Z21">
            <v>17.23</v>
          </cell>
          <cell r="AA21">
            <v>17.23</v>
          </cell>
          <cell r="AB21">
            <v>17.23</v>
          </cell>
          <cell r="AC21">
            <v>17.23</v>
          </cell>
          <cell r="AD21">
            <v>17.23</v>
          </cell>
          <cell r="AE21">
            <v>17.23</v>
          </cell>
          <cell r="AF21">
            <v>17.23</v>
          </cell>
          <cell r="AG21">
            <v>17.78</v>
          </cell>
          <cell r="AH21">
            <v>17.78</v>
          </cell>
          <cell r="AI21">
            <v>17.78</v>
          </cell>
          <cell r="AJ21">
            <v>17.78</v>
          </cell>
          <cell r="AK21">
            <v>17.78</v>
          </cell>
          <cell r="AL21">
            <v>17.78</v>
          </cell>
          <cell r="AM21">
            <v>17.78</v>
          </cell>
          <cell r="AN21">
            <v>17.78</v>
          </cell>
          <cell r="AO21">
            <v>17.78</v>
          </cell>
          <cell r="AP21">
            <v>17.78</v>
          </cell>
          <cell r="AQ21">
            <v>17.78</v>
          </cell>
          <cell r="AR21">
            <v>17.78</v>
          </cell>
          <cell r="AS21">
            <v>18.34</v>
          </cell>
          <cell r="AT21">
            <v>18.34</v>
          </cell>
          <cell r="AU21">
            <v>18.34</v>
          </cell>
          <cell r="AV21">
            <v>18.34</v>
          </cell>
          <cell r="AW21">
            <v>18.34</v>
          </cell>
          <cell r="AX21">
            <v>18.34</v>
          </cell>
          <cell r="AY21">
            <v>18.34</v>
          </cell>
          <cell r="AZ21">
            <v>18.34</v>
          </cell>
          <cell r="BA21">
            <v>18.34</v>
          </cell>
          <cell r="BB21">
            <v>18.34</v>
          </cell>
          <cell r="BC21">
            <v>18.34</v>
          </cell>
          <cell r="BD21">
            <v>18.34</v>
          </cell>
          <cell r="BE21">
            <v>18.899999999999999</v>
          </cell>
          <cell r="BF21">
            <v>18.899999999999999</v>
          </cell>
          <cell r="BG21">
            <v>18.899999999999999</v>
          </cell>
          <cell r="BH21">
            <v>18.899999999999999</v>
          </cell>
          <cell r="BI21">
            <v>18.899999999999999</v>
          </cell>
          <cell r="BJ21">
            <v>18.899999999999999</v>
          </cell>
          <cell r="BK21">
            <v>18.899999999999999</v>
          </cell>
          <cell r="BL21">
            <v>18.899999999999999</v>
          </cell>
          <cell r="BM21">
            <v>18.899999999999999</v>
          </cell>
          <cell r="BN21">
            <v>18.899999999999999</v>
          </cell>
          <cell r="BO21">
            <v>18.899999999999999</v>
          </cell>
          <cell r="BP21">
            <v>18.899999999999999</v>
          </cell>
          <cell r="BQ21">
            <v>19.46</v>
          </cell>
          <cell r="BR21">
            <v>19.46</v>
          </cell>
          <cell r="BS21">
            <v>19.46</v>
          </cell>
          <cell r="BT21">
            <v>19.46</v>
          </cell>
          <cell r="BU21">
            <v>19.46</v>
          </cell>
          <cell r="BV21">
            <v>19.46</v>
          </cell>
          <cell r="BW21">
            <v>19.46</v>
          </cell>
          <cell r="BX21">
            <v>19.46</v>
          </cell>
          <cell r="BY21">
            <v>19.46</v>
          </cell>
          <cell r="BZ21">
            <v>19.46</v>
          </cell>
          <cell r="CA21">
            <v>19.46</v>
          </cell>
          <cell r="CB21">
            <v>19.46</v>
          </cell>
          <cell r="CC21">
            <v>20.05</v>
          </cell>
          <cell r="CD21">
            <v>20.05</v>
          </cell>
          <cell r="CE21">
            <v>20.05</v>
          </cell>
          <cell r="CF21">
            <v>20.05</v>
          </cell>
          <cell r="CG21">
            <v>20.05</v>
          </cell>
          <cell r="CH21">
            <v>20.05</v>
          </cell>
          <cell r="CI21">
            <v>20.05</v>
          </cell>
          <cell r="CJ21">
            <v>20.05</v>
          </cell>
          <cell r="CK21">
            <v>20.05</v>
          </cell>
          <cell r="CL21">
            <v>20.05</v>
          </cell>
          <cell r="CM21">
            <v>20.05</v>
          </cell>
          <cell r="CN21">
            <v>20.05</v>
          </cell>
          <cell r="CO21">
            <v>20.65</v>
          </cell>
          <cell r="CP21">
            <v>20.65</v>
          </cell>
          <cell r="CQ21">
            <v>20.65</v>
          </cell>
          <cell r="CR21">
            <v>20.65</v>
          </cell>
          <cell r="CS21">
            <v>20.65</v>
          </cell>
          <cell r="CT21">
            <v>20.65</v>
          </cell>
          <cell r="CU21">
            <v>20.65</v>
          </cell>
          <cell r="CV21">
            <v>20.65</v>
          </cell>
          <cell r="CW21">
            <v>20.65</v>
          </cell>
          <cell r="CX21">
            <v>20.65</v>
          </cell>
          <cell r="CY21">
            <v>20.65</v>
          </cell>
          <cell r="CZ21">
            <v>20.65</v>
          </cell>
          <cell r="DA21">
            <v>21.28</v>
          </cell>
          <cell r="DB21">
            <v>21.28</v>
          </cell>
          <cell r="DC21">
            <v>21.28</v>
          </cell>
          <cell r="DD21">
            <v>21.28</v>
          </cell>
          <cell r="DE21">
            <v>21.28</v>
          </cell>
          <cell r="DF21">
            <v>21.28</v>
          </cell>
          <cell r="DG21">
            <v>21.28</v>
          </cell>
          <cell r="DH21">
            <v>21.28</v>
          </cell>
          <cell r="DI21">
            <v>21.28</v>
          </cell>
          <cell r="DJ21">
            <v>21.28</v>
          </cell>
          <cell r="DK21">
            <v>21.28</v>
          </cell>
          <cell r="DL21">
            <v>21.28</v>
          </cell>
          <cell r="DM21">
            <v>21.94</v>
          </cell>
          <cell r="DN21">
            <v>21.94</v>
          </cell>
          <cell r="DO21">
            <v>21.94</v>
          </cell>
          <cell r="DP21">
            <v>21.94</v>
          </cell>
          <cell r="DQ21">
            <v>21.94</v>
          </cell>
          <cell r="DR21">
            <v>21.94</v>
          </cell>
          <cell r="DS21">
            <v>21.94</v>
          </cell>
          <cell r="DT21">
            <v>21.94</v>
          </cell>
          <cell r="DU21">
            <v>21.94</v>
          </cell>
          <cell r="DV21">
            <v>21.94</v>
          </cell>
          <cell r="DW21">
            <v>21.94</v>
          </cell>
          <cell r="DX21">
            <v>21.94</v>
          </cell>
          <cell r="DY21">
            <v>22.8</v>
          </cell>
          <cell r="DZ21">
            <v>22.8</v>
          </cell>
          <cell r="EA21">
            <v>22.8</v>
          </cell>
          <cell r="EB21">
            <v>22.8</v>
          </cell>
          <cell r="EC21">
            <v>22.8</v>
          </cell>
          <cell r="ED21">
            <v>22.8</v>
          </cell>
          <cell r="EE21">
            <v>22.8</v>
          </cell>
          <cell r="EF21">
            <v>22.8</v>
          </cell>
          <cell r="EG21">
            <v>22.8</v>
          </cell>
          <cell r="EH21">
            <v>22.8</v>
          </cell>
          <cell r="EI21">
            <v>22.8</v>
          </cell>
          <cell r="EJ21">
            <v>22.8</v>
          </cell>
          <cell r="EK21">
            <v>23.6</v>
          </cell>
          <cell r="EL21">
            <v>23.6</v>
          </cell>
          <cell r="EM21">
            <v>23.6</v>
          </cell>
          <cell r="EN21">
            <v>23.6</v>
          </cell>
          <cell r="EO21">
            <v>23.6</v>
          </cell>
          <cell r="EP21">
            <v>23.6</v>
          </cell>
          <cell r="EQ21">
            <v>23.6</v>
          </cell>
          <cell r="ER21">
            <v>23.6</v>
          </cell>
          <cell r="ES21">
            <v>23.6</v>
          </cell>
          <cell r="ET21">
            <v>23.6</v>
          </cell>
          <cell r="EU21">
            <v>23.6</v>
          </cell>
          <cell r="EV21">
            <v>23.6</v>
          </cell>
          <cell r="EW21">
            <v>24.43</v>
          </cell>
          <cell r="EX21">
            <v>24.43</v>
          </cell>
          <cell r="EY21">
            <v>24.43</v>
          </cell>
          <cell r="EZ21">
            <v>24.43</v>
          </cell>
          <cell r="FA21">
            <v>24.43</v>
          </cell>
          <cell r="FB21">
            <v>24.43</v>
          </cell>
          <cell r="FC21">
            <v>24.43</v>
          </cell>
          <cell r="FD21">
            <v>24.43</v>
          </cell>
          <cell r="FE21">
            <v>24.43</v>
          </cell>
          <cell r="FF21">
            <v>24.43</v>
          </cell>
          <cell r="FG21">
            <v>24.43</v>
          </cell>
          <cell r="FH21">
            <v>24.43</v>
          </cell>
          <cell r="FI21">
            <v>25.28</v>
          </cell>
          <cell r="FJ21">
            <v>25.28</v>
          </cell>
          <cell r="FK21">
            <v>25.28</v>
          </cell>
          <cell r="FL21">
            <v>25.28</v>
          </cell>
          <cell r="FM21">
            <v>25.28</v>
          </cell>
          <cell r="FN21">
            <v>25.28</v>
          </cell>
          <cell r="FO21">
            <v>25.28</v>
          </cell>
          <cell r="FP21">
            <v>25.28</v>
          </cell>
          <cell r="FQ21">
            <v>25.28</v>
          </cell>
          <cell r="FR21">
            <v>25.28</v>
          </cell>
          <cell r="FS21">
            <v>25.28</v>
          </cell>
          <cell r="FT21">
            <v>25.28</v>
          </cell>
          <cell r="FU21">
            <v>26.17</v>
          </cell>
          <cell r="FV21">
            <v>26.17</v>
          </cell>
          <cell r="FW21">
            <v>26.17</v>
          </cell>
          <cell r="FX21">
            <v>26.17</v>
          </cell>
          <cell r="FY21">
            <v>26.17</v>
          </cell>
          <cell r="FZ21">
            <v>26.17</v>
          </cell>
          <cell r="GA21">
            <v>26.17</v>
          </cell>
          <cell r="GB21">
            <v>26.17</v>
          </cell>
          <cell r="GC21">
            <v>26.17</v>
          </cell>
          <cell r="GD21">
            <v>26.17</v>
          </cell>
          <cell r="GE21">
            <v>26.17</v>
          </cell>
          <cell r="GF21">
            <v>26.17</v>
          </cell>
          <cell r="GG21">
            <v>28.85</v>
          </cell>
          <cell r="GH21">
            <v>28.85</v>
          </cell>
          <cell r="GI21">
            <v>28.85</v>
          </cell>
          <cell r="GJ21">
            <v>28.85</v>
          </cell>
          <cell r="GK21">
            <v>28.85</v>
          </cell>
          <cell r="GL21">
            <v>28.85</v>
          </cell>
          <cell r="GM21">
            <v>28.85</v>
          </cell>
          <cell r="GN21">
            <v>28.85</v>
          </cell>
          <cell r="GO21">
            <v>28.85</v>
          </cell>
          <cell r="GP21">
            <v>28.85</v>
          </cell>
          <cell r="GQ21">
            <v>27.09</v>
          </cell>
          <cell r="GR21">
            <v>27.09</v>
          </cell>
          <cell r="GS21">
            <v>27.09</v>
          </cell>
          <cell r="GT21">
            <v>27.09</v>
          </cell>
        </row>
        <row r="22">
          <cell r="F22" t="str">
            <v>T.02.1</v>
          </cell>
          <cell r="G22">
            <v>24.14</v>
          </cell>
          <cell r="H22">
            <v>24.14</v>
          </cell>
          <cell r="I22">
            <v>24.14</v>
          </cell>
          <cell r="J22">
            <v>24.14</v>
          </cell>
          <cell r="K22">
            <v>24.14</v>
          </cell>
          <cell r="L22">
            <v>24.14</v>
          </cell>
          <cell r="M22">
            <v>24.14</v>
          </cell>
          <cell r="N22">
            <v>24.14</v>
          </cell>
          <cell r="O22">
            <v>24.14</v>
          </cell>
          <cell r="P22">
            <v>24.14</v>
          </cell>
          <cell r="Q22">
            <v>24.14</v>
          </cell>
          <cell r="R22">
            <v>24.14</v>
          </cell>
          <cell r="S22">
            <v>24.14</v>
          </cell>
          <cell r="T22">
            <v>24.14</v>
          </cell>
          <cell r="U22">
            <v>24.97</v>
          </cell>
          <cell r="V22">
            <v>24.97</v>
          </cell>
          <cell r="W22">
            <v>24.97</v>
          </cell>
          <cell r="X22">
            <v>24.97</v>
          </cell>
          <cell r="Y22">
            <v>24.97</v>
          </cell>
          <cell r="Z22">
            <v>24.97</v>
          </cell>
          <cell r="AA22">
            <v>24.97</v>
          </cell>
          <cell r="AB22">
            <v>24.97</v>
          </cell>
          <cell r="AC22">
            <v>24.97</v>
          </cell>
          <cell r="AD22">
            <v>24.97</v>
          </cell>
          <cell r="AE22">
            <v>24.97</v>
          </cell>
          <cell r="AF22">
            <v>24.97</v>
          </cell>
          <cell r="AG22">
            <v>25.77</v>
          </cell>
          <cell r="AH22">
            <v>25.77</v>
          </cell>
          <cell r="AI22">
            <v>25.77</v>
          </cell>
          <cell r="AJ22">
            <v>25.77</v>
          </cell>
          <cell r="AK22">
            <v>25.77</v>
          </cell>
          <cell r="AL22">
            <v>25.77</v>
          </cell>
          <cell r="AM22">
            <v>25.77</v>
          </cell>
          <cell r="AN22">
            <v>25.77</v>
          </cell>
          <cell r="AO22">
            <v>25.77</v>
          </cell>
          <cell r="AP22">
            <v>25.77</v>
          </cell>
          <cell r="AQ22">
            <v>25.77</v>
          </cell>
          <cell r="AR22">
            <v>25.77</v>
          </cell>
          <cell r="AS22">
            <v>26.57</v>
          </cell>
          <cell r="AT22">
            <v>26.57</v>
          </cell>
          <cell r="AU22">
            <v>26.57</v>
          </cell>
          <cell r="AV22">
            <v>26.57</v>
          </cell>
          <cell r="AW22">
            <v>26.57</v>
          </cell>
          <cell r="AX22">
            <v>26.57</v>
          </cell>
          <cell r="AY22">
            <v>26.57</v>
          </cell>
          <cell r="AZ22">
            <v>26.57</v>
          </cell>
          <cell r="BA22">
            <v>26.57</v>
          </cell>
          <cell r="BB22">
            <v>26.57</v>
          </cell>
          <cell r="BC22">
            <v>26.57</v>
          </cell>
          <cell r="BD22">
            <v>26.57</v>
          </cell>
          <cell r="BE22">
            <v>27.38</v>
          </cell>
          <cell r="BF22">
            <v>27.38</v>
          </cell>
          <cell r="BG22">
            <v>27.38</v>
          </cell>
          <cell r="BH22">
            <v>27.38</v>
          </cell>
          <cell r="BI22">
            <v>27.38</v>
          </cell>
          <cell r="BJ22">
            <v>27.38</v>
          </cell>
          <cell r="BK22">
            <v>27.38</v>
          </cell>
          <cell r="BL22">
            <v>27.38</v>
          </cell>
          <cell r="BM22">
            <v>27.38</v>
          </cell>
          <cell r="BN22">
            <v>27.38</v>
          </cell>
          <cell r="BO22">
            <v>27.38</v>
          </cell>
          <cell r="BP22">
            <v>27.38</v>
          </cell>
          <cell r="BQ22">
            <v>28.2</v>
          </cell>
          <cell r="BR22">
            <v>28.2</v>
          </cell>
          <cell r="BS22">
            <v>28.2</v>
          </cell>
          <cell r="BT22">
            <v>28.2</v>
          </cell>
          <cell r="BU22">
            <v>28.2</v>
          </cell>
          <cell r="BV22">
            <v>28.2</v>
          </cell>
          <cell r="BW22">
            <v>28.2</v>
          </cell>
          <cell r="BX22">
            <v>28.2</v>
          </cell>
          <cell r="BY22">
            <v>28.2</v>
          </cell>
          <cell r="BZ22">
            <v>28.2</v>
          </cell>
          <cell r="CA22">
            <v>28.2</v>
          </cell>
          <cell r="CB22">
            <v>28.2</v>
          </cell>
          <cell r="CC22">
            <v>29.05</v>
          </cell>
          <cell r="CD22">
            <v>29.05</v>
          </cell>
          <cell r="CE22">
            <v>29.05</v>
          </cell>
          <cell r="CF22">
            <v>29.05</v>
          </cell>
          <cell r="CG22">
            <v>29.05</v>
          </cell>
          <cell r="CH22">
            <v>29.05</v>
          </cell>
          <cell r="CI22">
            <v>29.05</v>
          </cell>
          <cell r="CJ22">
            <v>29.05</v>
          </cell>
          <cell r="CK22">
            <v>29.05</v>
          </cell>
          <cell r="CL22">
            <v>29.05</v>
          </cell>
          <cell r="CM22">
            <v>29.05</v>
          </cell>
          <cell r="CN22">
            <v>29.05</v>
          </cell>
          <cell r="CO22">
            <v>29.92</v>
          </cell>
          <cell r="CP22">
            <v>29.92</v>
          </cell>
          <cell r="CQ22">
            <v>29.92</v>
          </cell>
          <cell r="CR22">
            <v>29.92</v>
          </cell>
          <cell r="CS22">
            <v>29.92</v>
          </cell>
          <cell r="CT22">
            <v>29.92</v>
          </cell>
          <cell r="CU22">
            <v>29.92</v>
          </cell>
          <cell r="CV22">
            <v>29.92</v>
          </cell>
          <cell r="CW22">
            <v>29.92</v>
          </cell>
          <cell r="CX22">
            <v>29.92</v>
          </cell>
          <cell r="CY22">
            <v>29.92</v>
          </cell>
          <cell r="CZ22">
            <v>29.92</v>
          </cell>
          <cell r="DA22">
            <v>30.83</v>
          </cell>
          <cell r="DB22">
            <v>30.83</v>
          </cell>
          <cell r="DC22">
            <v>30.83</v>
          </cell>
          <cell r="DD22">
            <v>30.83</v>
          </cell>
          <cell r="DE22">
            <v>30.83</v>
          </cell>
          <cell r="DF22">
            <v>30.83</v>
          </cell>
          <cell r="DG22">
            <v>30.83</v>
          </cell>
          <cell r="DH22">
            <v>30.83</v>
          </cell>
          <cell r="DI22">
            <v>30.83</v>
          </cell>
          <cell r="DJ22">
            <v>30.83</v>
          </cell>
          <cell r="DK22">
            <v>30.83</v>
          </cell>
          <cell r="DL22">
            <v>30.83</v>
          </cell>
          <cell r="DM22">
            <v>31.79</v>
          </cell>
          <cell r="DN22">
            <v>31.79</v>
          </cell>
          <cell r="DO22">
            <v>31.79</v>
          </cell>
          <cell r="DP22">
            <v>31.79</v>
          </cell>
          <cell r="DQ22">
            <v>31.79</v>
          </cell>
          <cell r="DR22">
            <v>31.79</v>
          </cell>
          <cell r="DS22">
            <v>31.79</v>
          </cell>
          <cell r="DT22">
            <v>31.79</v>
          </cell>
          <cell r="DU22">
            <v>31.79</v>
          </cell>
          <cell r="DV22">
            <v>31.79</v>
          </cell>
          <cell r="DW22">
            <v>31.79</v>
          </cell>
          <cell r="DX22">
            <v>31.79</v>
          </cell>
          <cell r="DY22">
            <v>33.04</v>
          </cell>
          <cell r="DZ22">
            <v>33.04</v>
          </cell>
          <cell r="EA22">
            <v>33.04</v>
          </cell>
          <cell r="EB22">
            <v>33.04</v>
          </cell>
          <cell r="EC22">
            <v>33.04</v>
          </cell>
          <cell r="ED22">
            <v>33.04</v>
          </cell>
          <cell r="EE22">
            <v>33.04</v>
          </cell>
          <cell r="EF22">
            <v>33.04</v>
          </cell>
          <cell r="EG22">
            <v>33.04</v>
          </cell>
          <cell r="EH22">
            <v>33.04</v>
          </cell>
          <cell r="EI22">
            <v>33.04</v>
          </cell>
          <cell r="EJ22">
            <v>33.04</v>
          </cell>
          <cell r="EK22">
            <v>34.200000000000003</v>
          </cell>
          <cell r="EL22">
            <v>34.200000000000003</v>
          </cell>
          <cell r="EM22">
            <v>34.200000000000003</v>
          </cell>
          <cell r="EN22">
            <v>34.200000000000003</v>
          </cell>
          <cell r="EO22">
            <v>34.200000000000003</v>
          </cell>
          <cell r="EP22">
            <v>34.200000000000003</v>
          </cell>
          <cell r="EQ22">
            <v>34.200000000000003</v>
          </cell>
          <cell r="ER22">
            <v>34.200000000000003</v>
          </cell>
          <cell r="ES22">
            <v>34.200000000000003</v>
          </cell>
          <cell r="ET22">
            <v>34.200000000000003</v>
          </cell>
          <cell r="EU22">
            <v>34.200000000000003</v>
          </cell>
          <cell r="EV22">
            <v>34.200000000000003</v>
          </cell>
          <cell r="EW22">
            <v>35.4</v>
          </cell>
          <cell r="EX22">
            <v>35.4</v>
          </cell>
          <cell r="EY22">
            <v>35.4</v>
          </cell>
          <cell r="EZ22">
            <v>35.4</v>
          </cell>
          <cell r="FA22">
            <v>35.4</v>
          </cell>
          <cell r="FB22">
            <v>35.4</v>
          </cell>
          <cell r="FC22">
            <v>35.4</v>
          </cell>
          <cell r="FD22">
            <v>35.4</v>
          </cell>
          <cell r="FE22">
            <v>35.4</v>
          </cell>
          <cell r="FF22">
            <v>35.4</v>
          </cell>
          <cell r="FG22">
            <v>35.4</v>
          </cell>
          <cell r="FH22">
            <v>35.4</v>
          </cell>
          <cell r="FI22">
            <v>36.64</v>
          </cell>
          <cell r="FJ22">
            <v>36.64</v>
          </cell>
          <cell r="FK22">
            <v>36.64</v>
          </cell>
          <cell r="FL22">
            <v>36.64</v>
          </cell>
          <cell r="FM22">
            <v>36.64</v>
          </cell>
          <cell r="FN22">
            <v>36.64</v>
          </cell>
          <cell r="FO22">
            <v>36.64</v>
          </cell>
          <cell r="FP22">
            <v>36.64</v>
          </cell>
          <cell r="FQ22">
            <v>36.64</v>
          </cell>
          <cell r="FR22">
            <v>36.64</v>
          </cell>
          <cell r="FS22">
            <v>36.64</v>
          </cell>
          <cell r="FT22">
            <v>36.64</v>
          </cell>
          <cell r="FU22">
            <v>37.92</v>
          </cell>
          <cell r="FV22">
            <v>37.92</v>
          </cell>
          <cell r="FW22">
            <v>37.92</v>
          </cell>
          <cell r="FX22">
            <v>37.92</v>
          </cell>
          <cell r="FY22">
            <v>37.92</v>
          </cell>
          <cell r="FZ22">
            <v>37.92</v>
          </cell>
          <cell r="GA22">
            <v>37.92</v>
          </cell>
          <cell r="GB22">
            <v>37.92</v>
          </cell>
          <cell r="GC22">
            <v>37.92</v>
          </cell>
          <cell r="GD22">
            <v>37.92</v>
          </cell>
          <cell r="GE22">
            <v>37.92</v>
          </cell>
          <cell r="GF22">
            <v>37.92</v>
          </cell>
          <cell r="GG22">
            <v>41.8</v>
          </cell>
          <cell r="GH22">
            <v>41.8</v>
          </cell>
          <cell r="GI22">
            <v>41.8</v>
          </cell>
          <cell r="GJ22">
            <v>41.8</v>
          </cell>
          <cell r="GK22">
            <v>41.8</v>
          </cell>
          <cell r="GL22">
            <v>41.8</v>
          </cell>
          <cell r="GM22">
            <v>41.8</v>
          </cell>
          <cell r="GN22">
            <v>41.8</v>
          </cell>
          <cell r="GO22">
            <v>41.8</v>
          </cell>
          <cell r="GP22">
            <v>41.8</v>
          </cell>
          <cell r="GQ22">
            <v>39.25</v>
          </cell>
          <cell r="GR22">
            <v>39.25</v>
          </cell>
          <cell r="GS22">
            <v>39.25</v>
          </cell>
          <cell r="GT22">
            <v>39.25</v>
          </cell>
        </row>
        <row r="23">
          <cell r="F23" t="str">
            <v>T.02.2</v>
          </cell>
          <cell r="G23">
            <v>24.87</v>
          </cell>
          <cell r="H23">
            <v>24.87</v>
          </cell>
          <cell r="I23">
            <v>24.87</v>
          </cell>
          <cell r="J23">
            <v>24.87</v>
          </cell>
          <cell r="K23">
            <v>24.87</v>
          </cell>
          <cell r="L23">
            <v>24.87</v>
          </cell>
          <cell r="M23">
            <v>24.87</v>
          </cell>
          <cell r="N23">
            <v>24.87</v>
          </cell>
          <cell r="O23">
            <v>24.87</v>
          </cell>
          <cell r="P23">
            <v>24.87</v>
          </cell>
          <cell r="Q23">
            <v>24.87</v>
          </cell>
          <cell r="R23">
            <v>24.87</v>
          </cell>
          <cell r="S23">
            <v>24.87</v>
          </cell>
          <cell r="T23">
            <v>24.87</v>
          </cell>
          <cell r="U23">
            <v>25.72</v>
          </cell>
          <cell r="V23">
            <v>25.72</v>
          </cell>
          <cell r="W23">
            <v>25.72</v>
          </cell>
          <cell r="X23">
            <v>25.72</v>
          </cell>
          <cell r="Y23">
            <v>25.72</v>
          </cell>
          <cell r="Z23">
            <v>25.72</v>
          </cell>
          <cell r="AA23">
            <v>25.72</v>
          </cell>
          <cell r="AB23">
            <v>25.72</v>
          </cell>
          <cell r="AC23">
            <v>25.72</v>
          </cell>
          <cell r="AD23">
            <v>25.72</v>
          </cell>
          <cell r="AE23">
            <v>25.72</v>
          </cell>
          <cell r="AF23">
            <v>25.72</v>
          </cell>
          <cell r="AG23">
            <v>26.55</v>
          </cell>
          <cell r="AH23">
            <v>26.55</v>
          </cell>
          <cell r="AI23">
            <v>26.55</v>
          </cell>
          <cell r="AJ23">
            <v>26.55</v>
          </cell>
          <cell r="AK23">
            <v>26.55</v>
          </cell>
          <cell r="AL23">
            <v>26.55</v>
          </cell>
          <cell r="AM23">
            <v>26.55</v>
          </cell>
          <cell r="AN23">
            <v>26.55</v>
          </cell>
          <cell r="AO23">
            <v>26.55</v>
          </cell>
          <cell r="AP23">
            <v>26.55</v>
          </cell>
          <cell r="AQ23">
            <v>26.55</v>
          </cell>
          <cell r="AR23">
            <v>26.55</v>
          </cell>
          <cell r="AS23">
            <v>27.37</v>
          </cell>
          <cell r="AT23">
            <v>27.37</v>
          </cell>
          <cell r="AU23">
            <v>27.37</v>
          </cell>
          <cell r="AV23">
            <v>27.37</v>
          </cell>
          <cell r="AW23">
            <v>27.37</v>
          </cell>
          <cell r="AX23">
            <v>27.37</v>
          </cell>
          <cell r="AY23">
            <v>27.37</v>
          </cell>
          <cell r="AZ23">
            <v>27.37</v>
          </cell>
          <cell r="BA23">
            <v>27.37</v>
          </cell>
          <cell r="BB23">
            <v>27.37</v>
          </cell>
          <cell r="BC23">
            <v>27.37</v>
          </cell>
          <cell r="BD23">
            <v>27.37</v>
          </cell>
          <cell r="BE23">
            <v>28.21</v>
          </cell>
          <cell r="BF23">
            <v>28.21</v>
          </cell>
          <cell r="BG23">
            <v>28.21</v>
          </cell>
          <cell r="BH23">
            <v>28.21</v>
          </cell>
          <cell r="BI23">
            <v>28.21</v>
          </cell>
          <cell r="BJ23">
            <v>28.21</v>
          </cell>
          <cell r="BK23">
            <v>28.21</v>
          </cell>
          <cell r="BL23">
            <v>28.21</v>
          </cell>
          <cell r="BM23">
            <v>28.21</v>
          </cell>
          <cell r="BN23">
            <v>28.21</v>
          </cell>
          <cell r="BO23">
            <v>28.21</v>
          </cell>
          <cell r="BP23">
            <v>28.21</v>
          </cell>
          <cell r="BQ23">
            <v>29.06</v>
          </cell>
          <cell r="BR23">
            <v>29.06</v>
          </cell>
          <cell r="BS23">
            <v>29.06</v>
          </cell>
          <cell r="BT23">
            <v>29.06</v>
          </cell>
          <cell r="BU23">
            <v>29.06</v>
          </cell>
          <cell r="BV23">
            <v>29.06</v>
          </cell>
          <cell r="BW23">
            <v>29.06</v>
          </cell>
          <cell r="BX23">
            <v>29.06</v>
          </cell>
          <cell r="BY23">
            <v>29.06</v>
          </cell>
          <cell r="BZ23">
            <v>29.06</v>
          </cell>
          <cell r="CA23">
            <v>29.06</v>
          </cell>
          <cell r="CB23">
            <v>29.06</v>
          </cell>
          <cell r="CC23">
            <v>29.93</v>
          </cell>
          <cell r="CD23">
            <v>29.93</v>
          </cell>
          <cell r="CE23">
            <v>29.93</v>
          </cell>
          <cell r="CF23">
            <v>29.93</v>
          </cell>
          <cell r="CG23">
            <v>29.93</v>
          </cell>
          <cell r="CH23">
            <v>29.93</v>
          </cell>
          <cell r="CI23">
            <v>29.93</v>
          </cell>
          <cell r="CJ23">
            <v>29.93</v>
          </cell>
          <cell r="CK23">
            <v>29.93</v>
          </cell>
          <cell r="CL23">
            <v>29.93</v>
          </cell>
          <cell r="CM23">
            <v>29.93</v>
          </cell>
          <cell r="CN23">
            <v>29.93</v>
          </cell>
          <cell r="CO23">
            <v>30.82</v>
          </cell>
          <cell r="CP23">
            <v>30.82</v>
          </cell>
          <cell r="CQ23">
            <v>30.82</v>
          </cell>
          <cell r="CR23">
            <v>30.82</v>
          </cell>
          <cell r="CS23">
            <v>30.82</v>
          </cell>
          <cell r="CT23">
            <v>30.82</v>
          </cell>
          <cell r="CU23">
            <v>30.82</v>
          </cell>
          <cell r="CV23">
            <v>30.82</v>
          </cell>
          <cell r="CW23">
            <v>30.82</v>
          </cell>
          <cell r="CX23">
            <v>30.82</v>
          </cell>
          <cell r="CY23">
            <v>30.82</v>
          </cell>
          <cell r="CZ23">
            <v>30.82</v>
          </cell>
          <cell r="DA23">
            <v>31.76</v>
          </cell>
          <cell r="DB23">
            <v>31.76</v>
          </cell>
          <cell r="DC23">
            <v>31.76</v>
          </cell>
          <cell r="DD23">
            <v>31.76</v>
          </cell>
          <cell r="DE23">
            <v>31.76</v>
          </cell>
          <cell r="DF23">
            <v>31.76</v>
          </cell>
          <cell r="DG23">
            <v>31.76</v>
          </cell>
          <cell r="DH23">
            <v>31.76</v>
          </cell>
          <cell r="DI23">
            <v>31.76</v>
          </cell>
          <cell r="DJ23">
            <v>31.76</v>
          </cell>
          <cell r="DK23">
            <v>31.76</v>
          </cell>
          <cell r="DL23">
            <v>31.76</v>
          </cell>
          <cell r="DM23">
            <v>32.75</v>
          </cell>
          <cell r="DN23">
            <v>32.75</v>
          </cell>
          <cell r="DO23">
            <v>32.75</v>
          </cell>
          <cell r="DP23">
            <v>32.75</v>
          </cell>
          <cell r="DQ23">
            <v>32.75</v>
          </cell>
          <cell r="DR23">
            <v>32.75</v>
          </cell>
          <cell r="DS23">
            <v>32.75</v>
          </cell>
          <cell r="DT23">
            <v>32.75</v>
          </cell>
          <cell r="DU23">
            <v>32.75</v>
          </cell>
          <cell r="DV23">
            <v>32.75</v>
          </cell>
          <cell r="DW23">
            <v>32.75</v>
          </cell>
          <cell r="DX23">
            <v>32.75</v>
          </cell>
          <cell r="DY23">
            <v>34.04</v>
          </cell>
          <cell r="DZ23">
            <v>34.04</v>
          </cell>
          <cell r="EA23">
            <v>34.04</v>
          </cell>
          <cell r="EB23">
            <v>34.04</v>
          </cell>
          <cell r="EC23">
            <v>34.04</v>
          </cell>
          <cell r="ED23">
            <v>34.04</v>
          </cell>
          <cell r="EE23">
            <v>34.04</v>
          </cell>
          <cell r="EF23">
            <v>34.04</v>
          </cell>
          <cell r="EG23">
            <v>34.04</v>
          </cell>
          <cell r="EH23">
            <v>34.04</v>
          </cell>
          <cell r="EI23">
            <v>34.04</v>
          </cell>
          <cell r="EJ23">
            <v>34.04</v>
          </cell>
          <cell r="EK23">
            <v>35.229999999999997</v>
          </cell>
          <cell r="EL23">
            <v>35.229999999999997</v>
          </cell>
          <cell r="EM23">
            <v>35.229999999999997</v>
          </cell>
          <cell r="EN23">
            <v>35.229999999999997</v>
          </cell>
          <cell r="EO23">
            <v>35.229999999999997</v>
          </cell>
          <cell r="EP23">
            <v>35.229999999999997</v>
          </cell>
          <cell r="EQ23">
            <v>35.229999999999997</v>
          </cell>
          <cell r="ER23">
            <v>35.229999999999997</v>
          </cell>
          <cell r="ES23">
            <v>35.229999999999997</v>
          </cell>
          <cell r="ET23">
            <v>35.229999999999997</v>
          </cell>
          <cell r="EU23">
            <v>35.229999999999997</v>
          </cell>
          <cell r="EV23">
            <v>35.229999999999997</v>
          </cell>
          <cell r="EW23">
            <v>36.47</v>
          </cell>
          <cell r="EX23">
            <v>36.47</v>
          </cell>
          <cell r="EY23">
            <v>36.47</v>
          </cell>
          <cell r="EZ23">
            <v>36.47</v>
          </cell>
          <cell r="FA23">
            <v>36.47</v>
          </cell>
          <cell r="FB23">
            <v>36.47</v>
          </cell>
          <cell r="FC23">
            <v>36.47</v>
          </cell>
          <cell r="FD23">
            <v>36.47</v>
          </cell>
          <cell r="FE23">
            <v>36.47</v>
          </cell>
          <cell r="FF23">
            <v>36.47</v>
          </cell>
          <cell r="FG23">
            <v>36.47</v>
          </cell>
          <cell r="FH23">
            <v>36.47</v>
          </cell>
          <cell r="FI23">
            <v>37.74</v>
          </cell>
          <cell r="FJ23">
            <v>37.74</v>
          </cell>
          <cell r="FK23">
            <v>37.74</v>
          </cell>
          <cell r="FL23">
            <v>37.74</v>
          </cell>
          <cell r="FM23">
            <v>37.74</v>
          </cell>
          <cell r="FN23">
            <v>37.74</v>
          </cell>
          <cell r="FO23">
            <v>37.74</v>
          </cell>
          <cell r="FP23">
            <v>37.74</v>
          </cell>
          <cell r="FQ23">
            <v>37.74</v>
          </cell>
          <cell r="FR23">
            <v>37.74</v>
          </cell>
          <cell r="FS23">
            <v>37.74</v>
          </cell>
          <cell r="FT23">
            <v>37.74</v>
          </cell>
          <cell r="FU23">
            <v>39.07</v>
          </cell>
          <cell r="FV23">
            <v>39.07</v>
          </cell>
          <cell r="FW23">
            <v>39.07</v>
          </cell>
          <cell r="FX23">
            <v>39.07</v>
          </cell>
          <cell r="FY23">
            <v>39.07</v>
          </cell>
          <cell r="FZ23">
            <v>39.07</v>
          </cell>
          <cell r="GA23">
            <v>39.07</v>
          </cell>
          <cell r="GB23">
            <v>39.07</v>
          </cell>
          <cell r="GC23">
            <v>39.07</v>
          </cell>
          <cell r="GD23">
            <v>39.07</v>
          </cell>
          <cell r="GE23">
            <v>39.07</v>
          </cell>
          <cell r="GF23">
            <v>39.07</v>
          </cell>
          <cell r="GG23">
            <v>43.07</v>
          </cell>
          <cell r="GH23">
            <v>43.07</v>
          </cell>
          <cell r="GI23">
            <v>43.07</v>
          </cell>
          <cell r="GJ23">
            <v>43.07</v>
          </cell>
          <cell r="GK23">
            <v>43.07</v>
          </cell>
          <cell r="GL23">
            <v>43.07</v>
          </cell>
          <cell r="GM23">
            <v>43.07</v>
          </cell>
          <cell r="GN23">
            <v>43.07</v>
          </cell>
          <cell r="GO23">
            <v>43.07</v>
          </cell>
          <cell r="GP23">
            <v>43.07</v>
          </cell>
          <cell r="GQ23">
            <v>40.43</v>
          </cell>
          <cell r="GR23">
            <v>40.43</v>
          </cell>
          <cell r="GS23">
            <v>40.43</v>
          </cell>
          <cell r="GT23">
            <v>40.43</v>
          </cell>
        </row>
        <row r="24">
          <cell r="F24" t="str">
            <v>T.02.3</v>
          </cell>
          <cell r="G24">
            <v>22.57</v>
          </cell>
          <cell r="H24">
            <v>22.57</v>
          </cell>
          <cell r="I24">
            <v>22.57</v>
          </cell>
          <cell r="J24">
            <v>22.57</v>
          </cell>
          <cell r="K24">
            <v>22.57</v>
          </cell>
          <cell r="L24">
            <v>22.57</v>
          </cell>
          <cell r="M24">
            <v>22.57</v>
          </cell>
          <cell r="N24">
            <v>22.57</v>
          </cell>
          <cell r="O24">
            <v>22.57</v>
          </cell>
          <cell r="P24">
            <v>22.57</v>
          </cell>
          <cell r="Q24">
            <v>22.57</v>
          </cell>
          <cell r="R24">
            <v>22.57</v>
          </cell>
          <cell r="S24">
            <v>22.57</v>
          </cell>
          <cell r="T24">
            <v>22.57</v>
          </cell>
          <cell r="U24">
            <v>23.34</v>
          </cell>
          <cell r="V24">
            <v>23.34</v>
          </cell>
          <cell r="W24">
            <v>23.34</v>
          </cell>
          <cell r="X24">
            <v>23.34</v>
          </cell>
          <cell r="Y24">
            <v>23.34</v>
          </cell>
          <cell r="Z24">
            <v>23.34</v>
          </cell>
          <cell r="AA24">
            <v>23.34</v>
          </cell>
          <cell r="AB24">
            <v>23.34</v>
          </cell>
          <cell r="AC24">
            <v>23.34</v>
          </cell>
          <cell r="AD24">
            <v>23.34</v>
          </cell>
          <cell r="AE24">
            <v>23.34</v>
          </cell>
          <cell r="AF24">
            <v>23.34</v>
          </cell>
          <cell r="AG24">
            <v>24.09</v>
          </cell>
          <cell r="AH24">
            <v>24.09</v>
          </cell>
          <cell r="AI24">
            <v>24.09</v>
          </cell>
          <cell r="AJ24">
            <v>24.09</v>
          </cell>
          <cell r="AK24">
            <v>24.09</v>
          </cell>
          <cell r="AL24">
            <v>24.09</v>
          </cell>
          <cell r="AM24">
            <v>24.09</v>
          </cell>
          <cell r="AN24">
            <v>24.09</v>
          </cell>
          <cell r="AO24">
            <v>24.09</v>
          </cell>
          <cell r="AP24">
            <v>24.09</v>
          </cell>
          <cell r="AQ24">
            <v>24.09</v>
          </cell>
          <cell r="AR24">
            <v>24.09</v>
          </cell>
          <cell r="AS24">
            <v>24.84</v>
          </cell>
          <cell r="AT24">
            <v>24.84</v>
          </cell>
          <cell r="AU24">
            <v>24.84</v>
          </cell>
          <cell r="AV24">
            <v>24.84</v>
          </cell>
          <cell r="AW24">
            <v>24.84</v>
          </cell>
          <cell r="AX24">
            <v>24.84</v>
          </cell>
          <cell r="AY24">
            <v>24.84</v>
          </cell>
          <cell r="AZ24">
            <v>24.84</v>
          </cell>
          <cell r="BA24">
            <v>24.84</v>
          </cell>
          <cell r="BB24">
            <v>24.84</v>
          </cell>
          <cell r="BC24">
            <v>24.84</v>
          </cell>
          <cell r="BD24">
            <v>24.84</v>
          </cell>
          <cell r="BE24">
            <v>25.6</v>
          </cell>
          <cell r="BF24">
            <v>25.6</v>
          </cell>
          <cell r="BG24">
            <v>25.6</v>
          </cell>
          <cell r="BH24">
            <v>25.6</v>
          </cell>
          <cell r="BI24">
            <v>25.6</v>
          </cell>
          <cell r="BJ24">
            <v>25.6</v>
          </cell>
          <cell r="BK24">
            <v>25.6</v>
          </cell>
          <cell r="BL24">
            <v>25.6</v>
          </cell>
          <cell r="BM24">
            <v>25.6</v>
          </cell>
          <cell r="BN24">
            <v>25.6</v>
          </cell>
          <cell r="BO24">
            <v>25.6</v>
          </cell>
          <cell r="BP24">
            <v>25.6</v>
          </cell>
          <cell r="BQ24">
            <v>26.37</v>
          </cell>
          <cell r="BR24">
            <v>26.37</v>
          </cell>
          <cell r="BS24">
            <v>26.37</v>
          </cell>
          <cell r="BT24">
            <v>26.37</v>
          </cell>
          <cell r="BU24">
            <v>26.37</v>
          </cell>
          <cell r="BV24">
            <v>26.37</v>
          </cell>
          <cell r="BW24">
            <v>26.37</v>
          </cell>
          <cell r="BX24">
            <v>26.37</v>
          </cell>
          <cell r="BY24">
            <v>26.37</v>
          </cell>
          <cell r="BZ24">
            <v>26.37</v>
          </cell>
          <cell r="CA24">
            <v>26.37</v>
          </cell>
          <cell r="CB24">
            <v>26.37</v>
          </cell>
          <cell r="CC24">
            <v>27.16</v>
          </cell>
          <cell r="CD24">
            <v>27.16</v>
          </cell>
          <cell r="CE24">
            <v>27.16</v>
          </cell>
          <cell r="CF24">
            <v>27.16</v>
          </cell>
          <cell r="CG24">
            <v>27.16</v>
          </cell>
          <cell r="CH24">
            <v>27.16</v>
          </cell>
          <cell r="CI24">
            <v>27.16</v>
          </cell>
          <cell r="CJ24">
            <v>27.16</v>
          </cell>
          <cell r="CK24">
            <v>27.16</v>
          </cell>
          <cell r="CL24">
            <v>27.16</v>
          </cell>
          <cell r="CM24">
            <v>27.16</v>
          </cell>
          <cell r="CN24">
            <v>27.16</v>
          </cell>
          <cell r="CO24">
            <v>27.97</v>
          </cell>
          <cell r="CP24">
            <v>27.97</v>
          </cell>
          <cell r="CQ24">
            <v>27.97</v>
          </cell>
          <cell r="CR24">
            <v>27.97</v>
          </cell>
          <cell r="CS24">
            <v>27.97</v>
          </cell>
          <cell r="CT24">
            <v>27.97</v>
          </cell>
          <cell r="CU24">
            <v>27.97</v>
          </cell>
          <cell r="CV24">
            <v>27.97</v>
          </cell>
          <cell r="CW24">
            <v>27.97</v>
          </cell>
          <cell r="CX24">
            <v>27.97</v>
          </cell>
          <cell r="CY24">
            <v>27.97</v>
          </cell>
          <cell r="CZ24">
            <v>27.97</v>
          </cell>
          <cell r="DA24">
            <v>28.82</v>
          </cell>
          <cell r="DB24">
            <v>28.82</v>
          </cell>
          <cell r="DC24">
            <v>28.82</v>
          </cell>
          <cell r="DD24">
            <v>28.82</v>
          </cell>
          <cell r="DE24">
            <v>28.82</v>
          </cell>
          <cell r="DF24">
            <v>28.82</v>
          </cell>
          <cell r="DG24">
            <v>28.82</v>
          </cell>
          <cell r="DH24">
            <v>28.82</v>
          </cell>
          <cell r="DI24">
            <v>28.82</v>
          </cell>
          <cell r="DJ24">
            <v>28.82</v>
          </cell>
          <cell r="DK24">
            <v>28.82</v>
          </cell>
          <cell r="DL24">
            <v>28.82</v>
          </cell>
          <cell r="DM24">
            <v>29.72</v>
          </cell>
          <cell r="DN24">
            <v>29.72</v>
          </cell>
          <cell r="DO24">
            <v>29.72</v>
          </cell>
          <cell r="DP24">
            <v>29.72</v>
          </cell>
          <cell r="DQ24">
            <v>29.72</v>
          </cell>
          <cell r="DR24">
            <v>29.72</v>
          </cell>
          <cell r="DS24">
            <v>29.72</v>
          </cell>
          <cell r="DT24">
            <v>29.72</v>
          </cell>
          <cell r="DU24">
            <v>29.72</v>
          </cell>
          <cell r="DV24">
            <v>29.72</v>
          </cell>
          <cell r="DW24">
            <v>29.72</v>
          </cell>
          <cell r="DX24">
            <v>29.72</v>
          </cell>
          <cell r="DY24">
            <v>30.89</v>
          </cell>
          <cell r="DZ24">
            <v>30.89</v>
          </cell>
          <cell r="EA24">
            <v>30.89</v>
          </cell>
          <cell r="EB24">
            <v>30.89</v>
          </cell>
          <cell r="EC24">
            <v>30.89</v>
          </cell>
          <cell r="ED24">
            <v>30.89</v>
          </cell>
          <cell r="EE24">
            <v>30.89</v>
          </cell>
          <cell r="EF24">
            <v>30.89</v>
          </cell>
          <cell r="EG24">
            <v>30.89</v>
          </cell>
          <cell r="EH24">
            <v>30.89</v>
          </cell>
          <cell r="EI24">
            <v>30.89</v>
          </cell>
          <cell r="EJ24">
            <v>30.89</v>
          </cell>
          <cell r="EK24">
            <v>31.98</v>
          </cell>
          <cell r="EL24">
            <v>31.98</v>
          </cell>
          <cell r="EM24">
            <v>31.98</v>
          </cell>
          <cell r="EN24">
            <v>31.98</v>
          </cell>
          <cell r="EO24">
            <v>31.98</v>
          </cell>
          <cell r="EP24">
            <v>31.98</v>
          </cell>
          <cell r="EQ24">
            <v>31.98</v>
          </cell>
          <cell r="ER24">
            <v>31.98</v>
          </cell>
          <cell r="ES24">
            <v>31.98</v>
          </cell>
          <cell r="ET24">
            <v>31.98</v>
          </cell>
          <cell r="EU24">
            <v>31.98</v>
          </cell>
          <cell r="EV24">
            <v>31.98</v>
          </cell>
          <cell r="EW24">
            <v>33.1</v>
          </cell>
          <cell r="EX24">
            <v>33.1</v>
          </cell>
          <cell r="EY24">
            <v>33.1</v>
          </cell>
          <cell r="EZ24">
            <v>33.1</v>
          </cell>
          <cell r="FA24">
            <v>33.1</v>
          </cell>
          <cell r="FB24">
            <v>33.1</v>
          </cell>
          <cell r="FC24">
            <v>33.1</v>
          </cell>
          <cell r="FD24">
            <v>33.1</v>
          </cell>
          <cell r="FE24">
            <v>33.1</v>
          </cell>
          <cell r="FF24">
            <v>33.1</v>
          </cell>
          <cell r="FG24">
            <v>33.1</v>
          </cell>
          <cell r="FH24">
            <v>33.1</v>
          </cell>
          <cell r="FI24">
            <v>34.25</v>
          </cell>
          <cell r="FJ24">
            <v>34.25</v>
          </cell>
          <cell r="FK24">
            <v>34.25</v>
          </cell>
          <cell r="FL24">
            <v>34.25</v>
          </cell>
          <cell r="FM24">
            <v>34.25</v>
          </cell>
          <cell r="FN24">
            <v>34.25</v>
          </cell>
          <cell r="FO24">
            <v>34.25</v>
          </cell>
          <cell r="FP24">
            <v>34.25</v>
          </cell>
          <cell r="FQ24">
            <v>34.25</v>
          </cell>
          <cell r="FR24">
            <v>34.25</v>
          </cell>
          <cell r="FS24">
            <v>34.25</v>
          </cell>
          <cell r="FT24">
            <v>34.25</v>
          </cell>
          <cell r="FU24">
            <v>35.450000000000003</v>
          </cell>
          <cell r="FV24">
            <v>35.450000000000003</v>
          </cell>
          <cell r="FW24">
            <v>35.450000000000003</v>
          </cell>
          <cell r="FX24">
            <v>35.450000000000003</v>
          </cell>
          <cell r="FY24">
            <v>35.450000000000003</v>
          </cell>
          <cell r="FZ24">
            <v>35.450000000000003</v>
          </cell>
          <cell r="GA24">
            <v>35.450000000000003</v>
          </cell>
          <cell r="GB24">
            <v>35.450000000000003</v>
          </cell>
          <cell r="GC24">
            <v>35.450000000000003</v>
          </cell>
          <cell r="GD24">
            <v>35.450000000000003</v>
          </cell>
          <cell r="GE24">
            <v>35.450000000000003</v>
          </cell>
          <cell r="GF24">
            <v>35.450000000000003</v>
          </cell>
          <cell r="GG24">
            <v>39.08</v>
          </cell>
          <cell r="GH24">
            <v>39.08</v>
          </cell>
          <cell r="GI24">
            <v>39.08</v>
          </cell>
          <cell r="GJ24">
            <v>39.08</v>
          </cell>
          <cell r="GK24">
            <v>39.08</v>
          </cell>
          <cell r="GL24">
            <v>39.08</v>
          </cell>
          <cell r="GM24">
            <v>39.08</v>
          </cell>
          <cell r="GN24">
            <v>39.08</v>
          </cell>
          <cell r="GO24">
            <v>39.08</v>
          </cell>
          <cell r="GP24">
            <v>39.08</v>
          </cell>
          <cell r="GQ24">
            <v>36.69</v>
          </cell>
          <cell r="GR24">
            <v>36.69</v>
          </cell>
          <cell r="GS24">
            <v>36.69</v>
          </cell>
          <cell r="GT24">
            <v>36.69</v>
          </cell>
        </row>
        <row r="25">
          <cell r="F25" t="str">
            <v>T.03.1</v>
          </cell>
          <cell r="G25">
            <v>26.25</v>
          </cell>
          <cell r="H25">
            <v>26.25</v>
          </cell>
          <cell r="I25">
            <v>26.25</v>
          </cell>
          <cell r="J25">
            <v>26.25</v>
          </cell>
          <cell r="K25">
            <v>26.25</v>
          </cell>
          <cell r="L25">
            <v>26.25</v>
          </cell>
          <cell r="M25">
            <v>26.25</v>
          </cell>
          <cell r="N25">
            <v>26.25</v>
          </cell>
          <cell r="O25">
            <v>26.25</v>
          </cell>
          <cell r="P25">
            <v>26.25</v>
          </cell>
          <cell r="Q25">
            <v>26.25</v>
          </cell>
          <cell r="R25">
            <v>26.25</v>
          </cell>
          <cell r="S25">
            <v>26.25</v>
          </cell>
          <cell r="T25">
            <v>26.25</v>
          </cell>
          <cell r="U25">
            <v>27.15</v>
          </cell>
          <cell r="V25">
            <v>27.15</v>
          </cell>
          <cell r="W25">
            <v>27.15</v>
          </cell>
          <cell r="X25">
            <v>27.15</v>
          </cell>
          <cell r="Y25">
            <v>27.15</v>
          </cell>
          <cell r="Z25">
            <v>27.15</v>
          </cell>
          <cell r="AA25">
            <v>27.15</v>
          </cell>
          <cell r="AB25">
            <v>27.15</v>
          </cell>
          <cell r="AC25">
            <v>27.15</v>
          </cell>
          <cell r="AD25">
            <v>27.15</v>
          </cell>
          <cell r="AE25">
            <v>27.15</v>
          </cell>
          <cell r="AF25">
            <v>27.15</v>
          </cell>
          <cell r="AG25">
            <v>28.02</v>
          </cell>
          <cell r="AH25">
            <v>28.02</v>
          </cell>
          <cell r="AI25">
            <v>28.02</v>
          </cell>
          <cell r="AJ25">
            <v>28.02</v>
          </cell>
          <cell r="AK25">
            <v>28.02</v>
          </cell>
          <cell r="AL25">
            <v>28.02</v>
          </cell>
          <cell r="AM25">
            <v>28.02</v>
          </cell>
          <cell r="AN25">
            <v>28.02</v>
          </cell>
          <cell r="AO25">
            <v>28.02</v>
          </cell>
          <cell r="AP25">
            <v>28.02</v>
          </cell>
          <cell r="AQ25">
            <v>28.02</v>
          </cell>
          <cell r="AR25">
            <v>28.02</v>
          </cell>
          <cell r="AS25">
            <v>28.89</v>
          </cell>
          <cell r="AT25">
            <v>28.89</v>
          </cell>
          <cell r="AU25">
            <v>28.89</v>
          </cell>
          <cell r="AV25">
            <v>28.89</v>
          </cell>
          <cell r="AW25">
            <v>28.89</v>
          </cell>
          <cell r="AX25">
            <v>28.89</v>
          </cell>
          <cell r="AY25">
            <v>28.89</v>
          </cell>
          <cell r="AZ25">
            <v>28.89</v>
          </cell>
          <cell r="BA25">
            <v>28.89</v>
          </cell>
          <cell r="BB25">
            <v>28.89</v>
          </cell>
          <cell r="BC25">
            <v>28.89</v>
          </cell>
          <cell r="BD25">
            <v>28.89</v>
          </cell>
          <cell r="BE25">
            <v>29.78</v>
          </cell>
          <cell r="BF25">
            <v>29.78</v>
          </cell>
          <cell r="BG25">
            <v>29.78</v>
          </cell>
          <cell r="BH25">
            <v>29.78</v>
          </cell>
          <cell r="BI25">
            <v>29.78</v>
          </cell>
          <cell r="BJ25">
            <v>29.78</v>
          </cell>
          <cell r="BK25">
            <v>29.78</v>
          </cell>
          <cell r="BL25">
            <v>29.78</v>
          </cell>
          <cell r="BM25">
            <v>29.78</v>
          </cell>
          <cell r="BN25">
            <v>29.78</v>
          </cell>
          <cell r="BO25">
            <v>29.78</v>
          </cell>
          <cell r="BP25">
            <v>29.78</v>
          </cell>
          <cell r="BQ25">
            <v>30.67</v>
          </cell>
          <cell r="BR25">
            <v>30.67</v>
          </cell>
          <cell r="BS25">
            <v>30.67</v>
          </cell>
          <cell r="BT25">
            <v>30.67</v>
          </cell>
          <cell r="BU25">
            <v>30.67</v>
          </cell>
          <cell r="BV25">
            <v>30.67</v>
          </cell>
          <cell r="BW25">
            <v>30.67</v>
          </cell>
          <cell r="BX25">
            <v>30.67</v>
          </cell>
          <cell r="BY25">
            <v>30.67</v>
          </cell>
          <cell r="BZ25">
            <v>30.67</v>
          </cell>
          <cell r="CA25">
            <v>30.67</v>
          </cell>
          <cell r="CB25">
            <v>30.67</v>
          </cell>
          <cell r="CC25">
            <v>31.59</v>
          </cell>
          <cell r="CD25">
            <v>31.59</v>
          </cell>
          <cell r="CE25">
            <v>31.59</v>
          </cell>
          <cell r="CF25">
            <v>31.59</v>
          </cell>
          <cell r="CG25">
            <v>31.59</v>
          </cell>
          <cell r="CH25">
            <v>31.59</v>
          </cell>
          <cell r="CI25">
            <v>31.59</v>
          </cell>
          <cell r="CJ25">
            <v>31.59</v>
          </cell>
          <cell r="CK25">
            <v>31.59</v>
          </cell>
          <cell r="CL25">
            <v>31.59</v>
          </cell>
          <cell r="CM25">
            <v>31.59</v>
          </cell>
          <cell r="CN25">
            <v>31.59</v>
          </cell>
          <cell r="CO25">
            <v>32.53</v>
          </cell>
          <cell r="CP25">
            <v>32.53</v>
          </cell>
          <cell r="CQ25">
            <v>32.53</v>
          </cell>
          <cell r="CR25">
            <v>32.53</v>
          </cell>
          <cell r="CS25">
            <v>32.53</v>
          </cell>
          <cell r="CT25">
            <v>32.53</v>
          </cell>
          <cell r="CU25">
            <v>32.53</v>
          </cell>
          <cell r="CV25">
            <v>32.53</v>
          </cell>
          <cell r="CW25">
            <v>32.53</v>
          </cell>
          <cell r="CX25">
            <v>32.53</v>
          </cell>
          <cell r="CY25">
            <v>32.53</v>
          </cell>
          <cell r="CZ25">
            <v>32.53</v>
          </cell>
          <cell r="DA25">
            <v>33.520000000000003</v>
          </cell>
          <cell r="DB25">
            <v>33.520000000000003</v>
          </cell>
          <cell r="DC25">
            <v>33.520000000000003</v>
          </cell>
          <cell r="DD25">
            <v>33.520000000000003</v>
          </cell>
          <cell r="DE25">
            <v>33.520000000000003</v>
          </cell>
          <cell r="DF25">
            <v>33.520000000000003</v>
          </cell>
          <cell r="DG25">
            <v>33.520000000000003</v>
          </cell>
          <cell r="DH25">
            <v>33.520000000000003</v>
          </cell>
          <cell r="DI25">
            <v>33.520000000000003</v>
          </cell>
          <cell r="DJ25">
            <v>33.520000000000003</v>
          </cell>
          <cell r="DK25">
            <v>33.520000000000003</v>
          </cell>
          <cell r="DL25">
            <v>33.520000000000003</v>
          </cell>
          <cell r="DM25">
            <v>34.56</v>
          </cell>
          <cell r="DN25">
            <v>34.56</v>
          </cell>
          <cell r="DO25">
            <v>34.56</v>
          </cell>
          <cell r="DP25">
            <v>34.56</v>
          </cell>
          <cell r="DQ25">
            <v>34.56</v>
          </cell>
          <cell r="DR25">
            <v>34.56</v>
          </cell>
          <cell r="DS25">
            <v>34.56</v>
          </cell>
          <cell r="DT25">
            <v>34.56</v>
          </cell>
          <cell r="DU25">
            <v>34.56</v>
          </cell>
          <cell r="DV25">
            <v>34.56</v>
          </cell>
          <cell r="DW25">
            <v>34.56</v>
          </cell>
          <cell r="DX25">
            <v>34.56</v>
          </cell>
          <cell r="DY25">
            <v>35.93</v>
          </cell>
          <cell r="DZ25">
            <v>35.93</v>
          </cell>
          <cell r="EA25">
            <v>35.93</v>
          </cell>
          <cell r="EB25">
            <v>35.93</v>
          </cell>
          <cell r="EC25">
            <v>35.93</v>
          </cell>
          <cell r="ED25">
            <v>35.93</v>
          </cell>
          <cell r="EE25">
            <v>35.93</v>
          </cell>
          <cell r="EF25">
            <v>35.93</v>
          </cell>
          <cell r="EG25">
            <v>35.93</v>
          </cell>
          <cell r="EH25">
            <v>35.93</v>
          </cell>
          <cell r="EI25">
            <v>35.93</v>
          </cell>
          <cell r="EJ25">
            <v>35.93</v>
          </cell>
          <cell r="EK25">
            <v>37.19</v>
          </cell>
          <cell r="EL25">
            <v>37.19</v>
          </cell>
          <cell r="EM25">
            <v>37.19</v>
          </cell>
          <cell r="EN25">
            <v>37.19</v>
          </cell>
          <cell r="EO25">
            <v>37.19</v>
          </cell>
          <cell r="EP25">
            <v>37.19</v>
          </cell>
          <cell r="EQ25">
            <v>37.19</v>
          </cell>
          <cell r="ER25">
            <v>37.19</v>
          </cell>
          <cell r="ES25">
            <v>37.19</v>
          </cell>
          <cell r="ET25">
            <v>37.19</v>
          </cell>
          <cell r="EU25">
            <v>37.19</v>
          </cell>
          <cell r="EV25">
            <v>37.19</v>
          </cell>
          <cell r="EW25">
            <v>38.49</v>
          </cell>
          <cell r="EX25">
            <v>38.49</v>
          </cell>
          <cell r="EY25">
            <v>38.49</v>
          </cell>
          <cell r="EZ25">
            <v>38.49</v>
          </cell>
          <cell r="FA25">
            <v>38.49</v>
          </cell>
          <cell r="FB25">
            <v>38.49</v>
          </cell>
          <cell r="FC25">
            <v>38.49</v>
          </cell>
          <cell r="FD25">
            <v>38.49</v>
          </cell>
          <cell r="FE25">
            <v>38.49</v>
          </cell>
          <cell r="FF25">
            <v>38.49</v>
          </cell>
          <cell r="FG25">
            <v>38.49</v>
          </cell>
          <cell r="FH25">
            <v>38.49</v>
          </cell>
          <cell r="FI25">
            <v>39.840000000000003</v>
          </cell>
          <cell r="FJ25">
            <v>39.840000000000003</v>
          </cell>
          <cell r="FK25">
            <v>39.840000000000003</v>
          </cell>
          <cell r="FL25">
            <v>39.840000000000003</v>
          </cell>
          <cell r="FM25">
            <v>39.840000000000003</v>
          </cell>
          <cell r="FN25">
            <v>39.840000000000003</v>
          </cell>
          <cell r="FO25">
            <v>39.840000000000003</v>
          </cell>
          <cell r="FP25">
            <v>39.840000000000003</v>
          </cell>
          <cell r="FQ25">
            <v>39.840000000000003</v>
          </cell>
          <cell r="FR25">
            <v>39.840000000000003</v>
          </cell>
          <cell r="FS25">
            <v>39.840000000000003</v>
          </cell>
          <cell r="FT25">
            <v>39.840000000000003</v>
          </cell>
          <cell r="FU25">
            <v>41.23</v>
          </cell>
          <cell r="FV25">
            <v>41.23</v>
          </cell>
          <cell r="FW25">
            <v>41.23</v>
          </cell>
          <cell r="FX25">
            <v>41.23</v>
          </cell>
          <cell r="FY25">
            <v>41.23</v>
          </cell>
          <cell r="FZ25">
            <v>41.23</v>
          </cell>
          <cell r="GA25">
            <v>41.23</v>
          </cell>
          <cell r="GB25">
            <v>41.23</v>
          </cell>
          <cell r="GC25">
            <v>41.23</v>
          </cell>
          <cell r="GD25">
            <v>41.23</v>
          </cell>
          <cell r="GE25">
            <v>41.23</v>
          </cell>
          <cell r="GF25">
            <v>41.23</v>
          </cell>
          <cell r="GG25">
            <v>45.46</v>
          </cell>
          <cell r="GH25">
            <v>45.46</v>
          </cell>
          <cell r="GI25">
            <v>45.46</v>
          </cell>
          <cell r="GJ25">
            <v>45.46</v>
          </cell>
          <cell r="GK25">
            <v>45.46</v>
          </cell>
          <cell r="GL25">
            <v>45.46</v>
          </cell>
          <cell r="GM25">
            <v>45.46</v>
          </cell>
          <cell r="GN25">
            <v>45.46</v>
          </cell>
          <cell r="GO25">
            <v>45.46</v>
          </cell>
          <cell r="GP25">
            <v>45.46</v>
          </cell>
          <cell r="GQ25">
            <v>42.68</v>
          </cell>
          <cell r="GR25">
            <v>42.68</v>
          </cell>
          <cell r="GS25">
            <v>42.68</v>
          </cell>
          <cell r="GT25">
            <v>42.68</v>
          </cell>
        </row>
        <row r="26">
          <cell r="F26" t="str">
            <v>T.03.2</v>
          </cell>
          <cell r="G26">
            <v>26.74</v>
          </cell>
          <cell r="H26">
            <v>26.74</v>
          </cell>
          <cell r="I26">
            <v>26.74</v>
          </cell>
          <cell r="J26">
            <v>26.74</v>
          </cell>
          <cell r="K26">
            <v>26.74</v>
          </cell>
          <cell r="L26">
            <v>26.74</v>
          </cell>
          <cell r="M26">
            <v>26.74</v>
          </cell>
          <cell r="N26">
            <v>26.74</v>
          </cell>
          <cell r="O26">
            <v>26.74</v>
          </cell>
          <cell r="P26">
            <v>26.74</v>
          </cell>
          <cell r="Q26">
            <v>26.74</v>
          </cell>
          <cell r="R26">
            <v>26.74</v>
          </cell>
          <cell r="S26">
            <v>26.74</v>
          </cell>
          <cell r="T26">
            <v>26.74</v>
          </cell>
          <cell r="U26">
            <v>27.65</v>
          </cell>
          <cell r="V26">
            <v>27.65</v>
          </cell>
          <cell r="W26">
            <v>27.65</v>
          </cell>
          <cell r="X26">
            <v>27.65</v>
          </cell>
          <cell r="Y26">
            <v>27.65</v>
          </cell>
          <cell r="Z26">
            <v>27.65</v>
          </cell>
          <cell r="AA26">
            <v>27.65</v>
          </cell>
          <cell r="AB26">
            <v>27.65</v>
          </cell>
          <cell r="AC26">
            <v>27.65</v>
          </cell>
          <cell r="AD26">
            <v>27.65</v>
          </cell>
          <cell r="AE26">
            <v>27.65</v>
          </cell>
          <cell r="AF26">
            <v>27.65</v>
          </cell>
          <cell r="AG26">
            <v>28.54</v>
          </cell>
          <cell r="AH26">
            <v>28.54</v>
          </cell>
          <cell r="AI26">
            <v>28.54</v>
          </cell>
          <cell r="AJ26">
            <v>28.54</v>
          </cell>
          <cell r="AK26">
            <v>28.54</v>
          </cell>
          <cell r="AL26">
            <v>28.54</v>
          </cell>
          <cell r="AM26">
            <v>28.54</v>
          </cell>
          <cell r="AN26">
            <v>28.54</v>
          </cell>
          <cell r="AO26">
            <v>28.54</v>
          </cell>
          <cell r="AP26">
            <v>28.54</v>
          </cell>
          <cell r="AQ26">
            <v>28.54</v>
          </cell>
          <cell r="AR26">
            <v>28.54</v>
          </cell>
          <cell r="AS26">
            <v>29.43</v>
          </cell>
          <cell r="AT26">
            <v>29.43</v>
          </cell>
          <cell r="AU26">
            <v>29.43</v>
          </cell>
          <cell r="AV26">
            <v>29.43</v>
          </cell>
          <cell r="AW26">
            <v>29.43</v>
          </cell>
          <cell r="AX26">
            <v>29.43</v>
          </cell>
          <cell r="AY26">
            <v>29.43</v>
          </cell>
          <cell r="AZ26">
            <v>29.43</v>
          </cell>
          <cell r="BA26">
            <v>29.43</v>
          </cell>
          <cell r="BB26">
            <v>29.43</v>
          </cell>
          <cell r="BC26">
            <v>29.43</v>
          </cell>
          <cell r="BD26">
            <v>29.43</v>
          </cell>
          <cell r="BE26">
            <v>30.33</v>
          </cell>
          <cell r="BF26">
            <v>30.33</v>
          </cell>
          <cell r="BG26">
            <v>30.33</v>
          </cell>
          <cell r="BH26">
            <v>30.33</v>
          </cell>
          <cell r="BI26">
            <v>30.33</v>
          </cell>
          <cell r="BJ26">
            <v>30.33</v>
          </cell>
          <cell r="BK26">
            <v>30.33</v>
          </cell>
          <cell r="BL26">
            <v>30.33</v>
          </cell>
          <cell r="BM26">
            <v>30.33</v>
          </cell>
          <cell r="BN26">
            <v>30.33</v>
          </cell>
          <cell r="BO26">
            <v>30.33</v>
          </cell>
          <cell r="BP26">
            <v>30.33</v>
          </cell>
          <cell r="BQ26">
            <v>31.24</v>
          </cell>
          <cell r="BR26">
            <v>31.24</v>
          </cell>
          <cell r="BS26">
            <v>31.24</v>
          </cell>
          <cell r="BT26">
            <v>31.24</v>
          </cell>
          <cell r="BU26">
            <v>31.24</v>
          </cell>
          <cell r="BV26">
            <v>31.24</v>
          </cell>
          <cell r="BW26">
            <v>31.24</v>
          </cell>
          <cell r="BX26">
            <v>31.24</v>
          </cell>
          <cell r="BY26">
            <v>31.24</v>
          </cell>
          <cell r="BZ26">
            <v>31.24</v>
          </cell>
          <cell r="CA26">
            <v>31.24</v>
          </cell>
          <cell r="CB26">
            <v>31.24</v>
          </cell>
          <cell r="CC26">
            <v>32.18</v>
          </cell>
          <cell r="CD26">
            <v>32.18</v>
          </cell>
          <cell r="CE26">
            <v>32.18</v>
          </cell>
          <cell r="CF26">
            <v>32.18</v>
          </cell>
          <cell r="CG26">
            <v>32.18</v>
          </cell>
          <cell r="CH26">
            <v>32.18</v>
          </cell>
          <cell r="CI26">
            <v>32.18</v>
          </cell>
          <cell r="CJ26">
            <v>32.18</v>
          </cell>
          <cell r="CK26">
            <v>32.18</v>
          </cell>
          <cell r="CL26">
            <v>32.18</v>
          </cell>
          <cell r="CM26">
            <v>32.18</v>
          </cell>
          <cell r="CN26">
            <v>32.18</v>
          </cell>
          <cell r="CO26">
            <v>33.14</v>
          </cell>
          <cell r="CP26">
            <v>33.14</v>
          </cell>
          <cell r="CQ26">
            <v>33.14</v>
          </cell>
          <cell r="CR26">
            <v>33.14</v>
          </cell>
          <cell r="CS26">
            <v>33.14</v>
          </cell>
          <cell r="CT26">
            <v>33.14</v>
          </cell>
          <cell r="CU26">
            <v>33.14</v>
          </cell>
          <cell r="CV26">
            <v>33.14</v>
          </cell>
          <cell r="CW26">
            <v>33.14</v>
          </cell>
          <cell r="CX26">
            <v>33.14</v>
          </cell>
          <cell r="CY26">
            <v>33.14</v>
          </cell>
          <cell r="CZ26">
            <v>33.14</v>
          </cell>
          <cell r="DA26">
            <v>34.15</v>
          </cell>
          <cell r="DB26">
            <v>34.15</v>
          </cell>
          <cell r="DC26">
            <v>34.15</v>
          </cell>
          <cell r="DD26">
            <v>34.15</v>
          </cell>
          <cell r="DE26">
            <v>34.15</v>
          </cell>
          <cell r="DF26">
            <v>34.15</v>
          </cell>
          <cell r="DG26">
            <v>34.15</v>
          </cell>
          <cell r="DH26">
            <v>34.15</v>
          </cell>
          <cell r="DI26">
            <v>34.15</v>
          </cell>
          <cell r="DJ26">
            <v>34.15</v>
          </cell>
          <cell r="DK26">
            <v>34.15</v>
          </cell>
          <cell r="DL26">
            <v>34.15</v>
          </cell>
          <cell r="DM26">
            <v>35.21</v>
          </cell>
          <cell r="DN26">
            <v>35.21</v>
          </cell>
          <cell r="DO26">
            <v>35.21</v>
          </cell>
          <cell r="DP26">
            <v>35.21</v>
          </cell>
          <cell r="DQ26">
            <v>35.21</v>
          </cell>
          <cell r="DR26">
            <v>35.21</v>
          </cell>
          <cell r="DS26">
            <v>35.21</v>
          </cell>
          <cell r="DT26">
            <v>35.21</v>
          </cell>
          <cell r="DU26">
            <v>35.21</v>
          </cell>
          <cell r="DV26">
            <v>35.21</v>
          </cell>
          <cell r="DW26">
            <v>35.21</v>
          </cell>
          <cell r="DX26">
            <v>35.21</v>
          </cell>
          <cell r="DY26">
            <v>36.6</v>
          </cell>
          <cell r="DZ26">
            <v>36.6</v>
          </cell>
          <cell r="EA26">
            <v>36.6</v>
          </cell>
          <cell r="EB26">
            <v>36.6</v>
          </cell>
          <cell r="EC26">
            <v>36.6</v>
          </cell>
          <cell r="ED26">
            <v>36.6</v>
          </cell>
          <cell r="EE26">
            <v>36.6</v>
          </cell>
          <cell r="EF26">
            <v>36.6</v>
          </cell>
          <cell r="EG26">
            <v>36.6</v>
          </cell>
          <cell r="EH26">
            <v>36.6</v>
          </cell>
          <cell r="EI26">
            <v>36.6</v>
          </cell>
          <cell r="EJ26">
            <v>36.6</v>
          </cell>
          <cell r="EK26">
            <v>37.880000000000003</v>
          </cell>
          <cell r="EL26">
            <v>37.880000000000003</v>
          </cell>
          <cell r="EM26">
            <v>37.880000000000003</v>
          </cell>
          <cell r="EN26">
            <v>37.880000000000003</v>
          </cell>
          <cell r="EO26">
            <v>37.880000000000003</v>
          </cell>
          <cell r="EP26">
            <v>37.880000000000003</v>
          </cell>
          <cell r="EQ26">
            <v>37.880000000000003</v>
          </cell>
          <cell r="ER26">
            <v>37.880000000000003</v>
          </cell>
          <cell r="ES26">
            <v>37.880000000000003</v>
          </cell>
          <cell r="ET26">
            <v>37.880000000000003</v>
          </cell>
          <cell r="EU26">
            <v>37.880000000000003</v>
          </cell>
          <cell r="EV26">
            <v>37.880000000000003</v>
          </cell>
          <cell r="EW26">
            <v>39.21</v>
          </cell>
          <cell r="EX26">
            <v>39.21</v>
          </cell>
          <cell r="EY26">
            <v>39.21</v>
          </cell>
          <cell r="EZ26">
            <v>39.21</v>
          </cell>
          <cell r="FA26">
            <v>39.21</v>
          </cell>
          <cell r="FB26">
            <v>39.21</v>
          </cell>
          <cell r="FC26">
            <v>39.21</v>
          </cell>
          <cell r="FD26">
            <v>39.21</v>
          </cell>
          <cell r="FE26">
            <v>39.21</v>
          </cell>
          <cell r="FF26">
            <v>39.21</v>
          </cell>
          <cell r="FG26">
            <v>39.21</v>
          </cell>
          <cell r="FH26">
            <v>39.21</v>
          </cell>
          <cell r="FI26">
            <v>40.58</v>
          </cell>
          <cell r="FJ26">
            <v>40.58</v>
          </cell>
          <cell r="FK26">
            <v>40.58</v>
          </cell>
          <cell r="FL26">
            <v>40.58</v>
          </cell>
          <cell r="FM26">
            <v>40.58</v>
          </cell>
          <cell r="FN26">
            <v>40.58</v>
          </cell>
          <cell r="FO26">
            <v>40.58</v>
          </cell>
          <cell r="FP26">
            <v>40.58</v>
          </cell>
          <cell r="FQ26">
            <v>40.58</v>
          </cell>
          <cell r="FR26">
            <v>40.58</v>
          </cell>
          <cell r="FS26">
            <v>40.58</v>
          </cell>
          <cell r="FT26">
            <v>40.58</v>
          </cell>
          <cell r="FU26">
            <v>42</v>
          </cell>
          <cell r="FV26">
            <v>42</v>
          </cell>
          <cell r="FW26">
            <v>42</v>
          </cell>
          <cell r="FX26">
            <v>42</v>
          </cell>
          <cell r="FY26">
            <v>42</v>
          </cell>
          <cell r="FZ26">
            <v>42</v>
          </cell>
          <cell r="GA26">
            <v>42</v>
          </cell>
          <cell r="GB26">
            <v>42</v>
          </cell>
          <cell r="GC26">
            <v>42</v>
          </cell>
          <cell r="GD26">
            <v>42</v>
          </cell>
          <cell r="GE26">
            <v>42</v>
          </cell>
          <cell r="GF26">
            <v>42</v>
          </cell>
          <cell r="GG26">
            <v>46.31</v>
          </cell>
          <cell r="GH26">
            <v>46.31</v>
          </cell>
          <cell r="GI26">
            <v>46.31</v>
          </cell>
          <cell r="GJ26">
            <v>46.31</v>
          </cell>
          <cell r="GK26">
            <v>46.31</v>
          </cell>
          <cell r="GL26">
            <v>46.31</v>
          </cell>
          <cell r="GM26">
            <v>46.31</v>
          </cell>
          <cell r="GN26">
            <v>46.31</v>
          </cell>
          <cell r="GO26">
            <v>46.31</v>
          </cell>
          <cell r="GP26">
            <v>46.31</v>
          </cell>
          <cell r="GQ26">
            <v>43.47</v>
          </cell>
          <cell r="GR26">
            <v>43.47</v>
          </cell>
          <cell r="GS26">
            <v>43.47</v>
          </cell>
          <cell r="GT26">
            <v>43.47</v>
          </cell>
        </row>
        <row r="27">
          <cell r="F27" t="str">
            <v>T.03.3</v>
          </cell>
          <cell r="G27">
            <v>29.49</v>
          </cell>
          <cell r="H27">
            <v>29.49</v>
          </cell>
          <cell r="I27">
            <v>29.49</v>
          </cell>
          <cell r="J27">
            <v>29.49</v>
          </cell>
          <cell r="K27">
            <v>29.49</v>
          </cell>
          <cell r="L27">
            <v>29.49</v>
          </cell>
          <cell r="M27">
            <v>29.49</v>
          </cell>
          <cell r="N27">
            <v>29.49</v>
          </cell>
          <cell r="O27">
            <v>29.49</v>
          </cell>
          <cell r="P27">
            <v>29.49</v>
          </cell>
          <cell r="Q27">
            <v>29.49</v>
          </cell>
          <cell r="R27">
            <v>29.49</v>
          </cell>
          <cell r="S27">
            <v>29.49</v>
          </cell>
          <cell r="T27">
            <v>29.49</v>
          </cell>
          <cell r="U27">
            <v>30.5</v>
          </cell>
          <cell r="V27">
            <v>30.5</v>
          </cell>
          <cell r="W27">
            <v>30.5</v>
          </cell>
          <cell r="X27">
            <v>30.5</v>
          </cell>
          <cell r="Y27">
            <v>30.5</v>
          </cell>
          <cell r="Z27">
            <v>30.5</v>
          </cell>
          <cell r="AA27">
            <v>30.5</v>
          </cell>
          <cell r="AB27">
            <v>30.5</v>
          </cell>
          <cell r="AC27">
            <v>30.5</v>
          </cell>
          <cell r="AD27">
            <v>30.5</v>
          </cell>
          <cell r="AE27">
            <v>30.5</v>
          </cell>
          <cell r="AF27">
            <v>30.5</v>
          </cell>
          <cell r="AG27">
            <v>31.48</v>
          </cell>
          <cell r="AH27">
            <v>31.48</v>
          </cell>
          <cell r="AI27">
            <v>31.48</v>
          </cell>
          <cell r="AJ27">
            <v>31.48</v>
          </cell>
          <cell r="AK27">
            <v>31.48</v>
          </cell>
          <cell r="AL27">
            <v>31.48</v>
          </cell>
          <cell r="AM27">
            <v>31.48</v>
          </cell>
          <cell r="AN27">
            <v>31.48</v>
          </cell>
          <cell r="AO27">
            <v>31.48</v>
          </cell>
          <cell r="AP27">
            <v>31.48</v>
          </cell>
          <cell r="AQ27">
            <v>31.48</v>
          </cell>
          <cell r="AR27">
            <v>31.48</v>
          </cell>
          <cell r="AS27">
            <v>32.46</v>
          </cell>
          <cell r="AT27">
            <v>32.46</v>
          </cell>
          <cell r="AU27">
            <v>32.46</v>
          </cell>
          <cell r="AV27">
            <v>32.46</v>
          </cell>
          <cell r="AW27">
            <v>32.46</v>
          </cell>
          <cell r="AX27">
            <v>32.46</v>
          </cell>
          <cell r="AY27">
            <v>32.46</v>
          </cell>
          <cell r="AZ27">
            <v>32.46</v>
          </cell>
          <cell r="BA27">
            <v>32.46</v>
          </cell>
          <cell r="BB27">
            <v>32.46</v>
          </cell>
          <cell r="BC27">
            <v>32.46</v>
          </cell>
          <cell r="BD27">
            <v>32.46</v>
          </cell>
          <cell r="BE27">
            <v>33.450000000000003</v>
          </cell>
          <cell r="BF27">
            <v>33.450000000000003</v>
          </cell>
          <cell r="BG27">
            <v>33.450000000000003</v>
          </cell>
          <cell r="BH27">
            <v>33.450000000000003</v>
          </cell>
          <cell r="BI27">
            <v>33.450000000000003</v>
          </cell>
          <cell r="BJ27">
            <v>33.450000000000003</v>
          </cell>
          <cell r="BK27">
            <v>33.450000000000003</v>
          </cell>
          <cell r="BL27">
            <v>33.450000000000003</v>
          </cell>
          <cell r="BM27">
            <v>33.450000000000003</v>
          </cell>
          <cell r="BN27">
            <v>33.450000000000003</v>
          </cell>
          <cell r="BO27">
            <v>33.450000000000003</v>
          </cell>
          <cell r="BP27">
            <v>33.450000000000003</v>
          </cell>
          <cell r="BQ27">
            <v>34.450000000000003</v>
          </cell>
          <cell r="BR27">
            <v>34.450000000000003</v>
          </cell>
          <cell r="BS27">
            <v>34.450000000000003</v>
          </cell>
          <cell r="BT27">
            <v>34.450000000000003</v>
          </cell>
          <cell r="BU27">
            <v>34.450000000000003</v>
          </cell>
          <cell r="BV27">
            <v>34.450000000000003</v>
          </cell>
          <cell r="BW27">
            <v>34.450000000000003</v>
          </cell>
          <cell r="BX27">
            <v>34.450000000000003</v>
          </cell>
          <cell r="BY27">
            <v>34.450000000000003</v>
          </cell>
          <cell r="BZ27">
            <v>34.450000000000003</v>
          </cell>
          <cell r="CA27">
            <v>34.450000000000003</v>
          </cell>
          <cell r="CB27">
            <v>34.450000000000003</v>
          </cell>
          <cell r="CC27">
            <v>35.49</v>
          </cell>
          <cell r="CD27">
            <v>35.49</v>
          </cell>
          <cell r="CE27">
            <v>35.49</v>
          </cell>
          <cell r="CF27">
            <v>35.49</v>
          </cell>
          <cell r="CG27">
            <v>35.49</v>
          </cell>
          <cell r="CH27">
            <v>35.49</v>
          </cell>
          <cell r="CI27">
            <v>35.49</v>
          </cell>
          <cell r="CJ27">
            <v>35.49</v>
          </cell>
          <cell r="CK27">
            <v>35.49</v>
          </cell>
          <cell r="CL27">
            <v>35.49</v>
          </cell>
          <cell r="CM27">
            <v>35.49</v>
          </cell>
          <cell r="CN27">
            <v>35.49</v>
          </cell>
          <cell r="CO27">
            <v>36.549999999999997</v>
          </cell>
          <cell r="CP27">
            <v>36.549999999999997</v>
          </cell>
          <cell r="CQ27">
            <v>36.549999999999997</v>
          </cell>
          <cell r="CR27">
            <v>36.549999999999997</v>
          </cell>
          <cell r="CS27">
            <v>36.549999999999997</v>
          </cell>
          <cell r="CT27">
            <v>36.549999999999997</v>
          </cell>
          <cell r="CU27">
            <v>36.549999999999997</v>
          </cell>
          <cell r="CV27">
            <v>36.549999999999997</v>
          </cell>
          <cell r="CW27">
            <v>36.549999999999997</v>
          </cell>
          <cell r="CX27">
            <v>36.549999999999997</v>
          </cell>
          <cell r="CY27">
            <v>36.549999999999997</v>
          </cell>
          <cell r="CZ27">
            <v>36.549999999999997</v>
          </cell>
          <cell r="DA27">
            <v>37.659999999999997</v>
          </cell>
          <cell r="DB27">
            <v>37.659999999999997</v>
          </cell>
          <cell r="DC27">
            <v>37.659999999999997</v>
          </cell>
          <cell r="DD27">
            <v>37.659999999999997</v>
          </cell>
          <cell r="DE27">
            <v>37.659999999999997</v>
          </cell>
          <cell r="DF27">
            <v>37.659999999999997</v>
          </cell>
          <cell r="DG27">
            <v>37.659999999999997</v>
          </cell>
          <cell r="DH27">
            <v>37.659999999999997</v>
          </cell>
          <cell r="DI27">
            <v>37.659999999999997</v>
          </cell>
          <cell r="DJ27">
            <v>37.659999999999997</v>
          </cell>
          <cell r="DK27">
            <v>37.659999999999997</v>
          </cell>
          <cell r="DL27">
            <v>37.659999999999997</v>
          </cell>
          <cell r="DM27">
            <v>38.83</v>
          </cell>
          <cell r="DN27">
            <v>38.83</v>
          </cell>
          <cell r="DO27">
            <v>38.83</v>
          </cell>
          <cell r="DP27">
            <v>38.83</v>
          </cell>
          <cell r="DQ27">
            <v>38.83</v>
          </cell>
          <cell r="DR27">
            <v>38.83</v>
          </cell>
          <cell r="DS27">
            <v>38.83</v>
          </cell>
          <cell r="DT27">
            <v>38.83</v>
          </cell>
          <cell r="DU27">
            <v>38.83</v>
          </cell>
          <cell r="DV27">
            <v>38.83</v>
          </cell>
          <cell r="DW27">
            <v>38.83</v>
          </cell>
          <cell r="DX27">
            <v>38.83</v>
          </cell>
          <cell r="DY27">
            <v>40.369999999999997</v>
          </cell>
          <cell r="DZ27">
            <v>40.369999999999997</v>
          </cell>
          <cell r="EA27">
            <v>40.369999999999997</v>
          </cell>
          <cell r="EB27">
            <v>40.369999999999997</v>
          </cell>
          <cell r="EC27">
            <v>40.369999999999997</v>
          </cell>
          <cell r="ED27">
            <v>40.369999999999997</v>
          </cell>
          <cell r="EE27">
            <v>40.369999999999997</v>
          </cell>
          <cell r="EF27">
            <v>40.369999999999997</v>
          </cell>
          <cell r="EG27">
            <v>40.369999999999997</v>
          </cell>
          <cell r="EH27">
            <v>40.369999999999997</v>
          </cell>
          <cell r="EI27">
            <v>40.369999999999997</v>
          </cell>
          <cell r="EJ27">
            <v>40.369999999999997</v>
          </cell>
          <cell r="EK27">
            <v>41.78</v>
          </cell>
          <cell r="EL27">
            <v>41.78</v>
          </cell>
          <cell r="EM27">
            <v>41.78</v>
          </cell>
          <cell r="EN27">
            <v>41.78</v>
          </cell>
          <cell r="EO27">
            <v>41.78</v>
          </cell>
          <cell r="EP27">
            <v>41.78</v>
          </cell>
          <cell r="EQ27">
            <v>41.78</v>
          </cell>
          <cell r="ER27">
            <v>41.78</v>
          </cell>
          <cell r="ES27">
            <v>41.78</v>
          </cell>
          <cell r="ET27">
            <v>41.78</v>
          </cell>
          <cell r="EU27">
            <v>41.78</v>
          </cell>
          <cell r="EV27">
            <v>41.78</v>
          </cell>
          <cell r="EW27">
            <v>43.24</v>
          </cell>
          <cell r="EX27">
            <v>43.24</v>
          </cell>
          <cell r="EY27">
            <v>43.24</v>
          </cell>
          <cell r="EZ27">
            <v>43.24</v>
          </cell>
          <cell r="FA27">
            <v>43.24</v>
          </cell>
          <cell r="FB27">
            <v>43.24</v>
          </cell>
          <cell r="FC27">
            <v>43.24</v>
          </cell>
          <cell r="FD27">
            <v>43.24</v>
          </cell>
          <cell r="FE27">
            <v>43.24</v>
          </cell>
          <cell r="FF27">
            <v>43.24</v>
          </cell>
          <cell r="FG27">
            <v>43.24</v>
          </cell>
          <cell r="FH27">
            <v>43.24</v>
          </cell>
          <cell r="FI27">
            <v>44.76</v>
          </cell>
          <cell r="FJ27">
            <v>44.76</v>
          </cell>
          <cell r="FK27">
            <v>44.76</v>
          </cell>
          <cell r="FL27">
            <v>44.76</v>
          </cell>
          <cell r="FM27">
            <v>44.76</v>
          </cell>
          <cell r="FN27">
            <v>44.76</v>
          </cell>
          <cell r="FO27">
            <v>44.76</v>
          </cell>
          <cell r="FP27">
            <v>44.76</v>
          </cell>
          <cell r="FQ27">
            <v>44.76</v>
          </cell>
          <cell r="FR27">
            <v>44.76</v>
          </cell>
          <cell r="FS27">
            <v>44.76</v>
          </cell>
          <cell r="FT27">
            <v>44.76</v>
          </cell>
          <cell r="FU27">
            <v>46.32</v>
          </cell>
          <cell r="FV27">
            <v>46.32</v>
          </cell>
          <cell r="FW27">
            <v>46.32</v>
          </cell>
          <cell r="FX27">
            <v>46.32</v>
          </cell>
          <cell r="FY27">
            <v>46.32</v>
          </cell>
          <cell r="FZ27">
            <v>46.32</v>
          </cell>
          <cell r="GA27">
            <v>46.32</v>
          </cell>
          <cell r="GB27">
            <v>46.32</v>
          </cell>
          <cell r="GC27">
            <v>46.32</v>
          </cell>
          <cell r="GD27">
            <v>46.32</v>
          </cell>
          <cell r="GE27">
            <v>46.32</v>
          </cell>
          <cell r="GF27">
            <v>46.32</v>
          </cell>
          <cell r="GG27">
            <v>51.07</v>
          </cell>
          <cell r="GH27">
            <v>51.07</v>
          </cell>
          <cell r="GI27">
            <v>51.07</v>
          </cell>
          <cell r="GJ27">
            <v>51.07</v>
          </cell>
          <cell r="GK27">
            <v>51.07</v>
          </cell>
          <cell r="GL27">
            <v>51.07</v>
          </cell>
          <cell r="GM27">
            <v>51.07</v>
          </cell>
          <cell r="GN27">
            <v>51.07</v>
          </cell>
          <cell r="GO27">
            <v>51.07</v>
          </cell>
          <cell r="GP27">
            <v>51.07</v>
          </cell>
          <cell r="GQ27">
            <v>47.94</v>
          </cell>
          <cell r="GR27">
            <v>47.94</v>
          </cell>
          <cell r="GS27">
            <v>47.94</v>
          </cell>
          <cell r="GT27">
            <v>47.94</v>
          </cell>
        </row>
        <row r="28">
          <cell r="F28" t="str">
            <v>T.04.1</v>
          </cell>
          <cell r="G28">
            <v>31.14</v>
          </cell>
          <cell r="H28">
            <v>31.14</v>
          </cell>
          <cell r="I28">
            <v>31.14</v>
          </cell>
          <cell r="J28">
            <v>31.14</v>
          </cell>
          <cell r="K28">
            <v>31.14</v>
          </cell>
          <cell r="L28">
            <v>31.14</v>
          </cell>
          <cell r="M28">
            <v>31.14</v>
          </cell>
          <cell r="N28">
            <v>31.14</v>
          </cell>
          <cell r="O28">
            <v>31.14</v>
          </cell>
          <cell r="P28">
            <v>31.14</v>
          </cell>
          <cell r="Q28">
            <v>31.14</v>
          </cell>
          <cell r="R28">
            <v>31.14</v>
          </cell>
          <cell r="S28">
            <v>31.14</v>
          </cell>
          <cell r="T28">
            <v>31.14</v>
          </cell>
          <cell r="U28">
            <v>32.200000000000003</v>
          </cell>
          <cell r="V28">
            <v>32.200000000000003</v>
          </cell>
          <cell r="W28">
            <v>32.200000000000003</v>
          </cell>
          <cell r="X28">
            <v>32.200000000000003</v>
          </cell>
          <cell r="Y28">
            <v>32.200000000000003</v>
          </cell>
          <cell r="Z28">
            <v>32.200000000000003</v>
          </cell>
          <cell r="AA28">
            <v>32.200000000000003</v>
          </cell>
          <cell r="AB28">
            <v>32.200000000000003</v>
          </cell>
          <cell r="AC28">
            <v>32.200000000000003</v>
          </cell>
          <cell r="AD28">
            <v>32.200000000000003</v>
          </cell>
          <cell r="AE28">
            <v>32.200000000000003</v>
          </cell>
          <cell r="AF28">
            <v>32.200000000000003</v>
          </cell>
          <cell r="AG28">
            <v>33.24</v>
          </cell>
          <cell r="AH28">
            <v>33.24</v>
          </cell>
          <cell r="AI28">
            <v>33.24</v>
          </cell>
          <cell r="AJ28">
            <v>33.24</v>
          </cell>
          <cell r="AK28">
            <v>33.24</v>
          </cell>
          <cell r="AL28">
            <v>33.24</v>
          </cell>
          <cell r="AM28">
            <v>33.24</v>
          </cell>
          <cell r="AN28">
            <v>33.24</v>
          </cell>
          <cell r="AO28">
            <v>33.24</v>
          </cell>
          <cell r="AP28">
            <v>33.24</v>
          </cell>
          <cell r="AQ28">
            <v>33.24</v>
          </cell>
          <cell r="AR28">
            <v>33.24</v>
          </cell>
          <cell r="AS28">
            <v>34.270000000000003</v>
          </cell>
          <cell r="AT28">
            <v>34.270000000000003</v>
          </cell>
          <cell r="AU28">
            <v>34.270000000000003</v>
          </cell>
          <cell r="AV28">
            <v>34.270000000000003</v>
          </cell>
          <cell r="AW28">
            <v>34.270000000000003</v>
          </cell>
          <cell r="AX28">
            <v>34.270000000000003</v>
          </cell>
          <cell r="AY28">
            <v>34.270000000000003</v>
          </cell>
          <cell r="AZ28">
            <v>34.270000000000003</v>
          </cell>
          <cell r="BA28">
            <v>34.270000000000003</v>
          </cell>
          <cell r="BB28">
            <v>34.270000000000003</v>
          </cell>
          <cell r="BC28">
            <v>34.270000000000003</v>
          </cell>
          <cell r="BD28">
            <v>34.270000000000003</v>
          </cell>
          <cell r="BE28">
            <v>35.32</v>
          </cell>
          <cell r="BF28">
            <v>35.32</v>
          </cell>
          <cell r="BG28">
            <v>35.32</v>
          </cell>
          <cell r="BH28">
            <v>35.32</v>
          </cell>
          <cell r="BI28">
            <v>35.32</v>
          </cell>
          <cell r="BJ28">
            <v>35.32</v>
          </cell>
          <cell r="BK28">
            <v>35.32</v>
          </cell>
          <cell r="BL28">
            <v>35.32</v>
          </cell>
          <cell r="BM28">
            <v>35.32</v>
          </cell>
          <cell r="BN28">
            <v>35.32</v>
          </cell>
          <cell r="BO28">
            <v>35.32</v>
          </cell>
          <cell r="BP28">
            <v>35.32</v>
          </cell>
          <cell r="BQ28">
            <v>36.380000000000003</v>
          </cell>
          <cell r="BR28">
            <v>36.380000000000003</v>
          </cell>
          <cell r="BS28">
            <v>36.380000000000003</v>
          </cell>
          <cell r="BT28">
            <v>36.380000000000003</v>
          </cell>
          <cell r="BU28">
            <v>36.380000000000003</v>
          </cell>
          <cell r="BV28">
            <v>36.380000000000003</v>
          </cell>
          <cell r="BW28">
            <v>36.380000000000003</v>
          </cell>
          <cell r="BX28">
            <v>36.380000000000003</v>
          </cell>
          <cell r="BY28">
            <v>36.380000000000003</v>
          </cell>
          <cell r="BZ28">
            <v>36.380000000000003</v>
          </cell>
          <cell r="CA28">
            <v>36.380000000000003</v>
          </cell>
          <cell r="CB28">
            <v>36.380000000000003</v>
          </cell>
          <cell r="CC28">
            <v>37.47</v>
          </cell>
          <cell r="CD28">
            <v>37.47</v>
          </cell>
          <cell r="CE28">
            <v>37.47</v>
          </cell>
          <cell r="CF28">
            <v>37.47</v>
          </cell>
          <cell r="CG28">
            <v>37.47</v>
          </cell>
          <cell r="CH28">
            <v>37.47</v>
          </cell>
          <cell r="CI28">
            <v>37.47</v>
          </cell>
          <cell r="CJ28">
            <v>37.47</v>
          </cell>
          <cell r="CK28">
            <v>37.47</v>
          </cell>
          <cell r="CL28">
            <v>37.47</v>
          </cell>
          <cell r="CM28">
            <v>37.47</v>
          </cell>
          <cell r="CN28">
            <v>37.47</v>
          </cell>
          <cell r="CO28">
            <v>38.590000000000003</v>
          </cell>
          <cell r="CP28">
            <v>38.590000000000003</v>
          </cell>
          <cell r="CQ28">
            <v>38.590000000000003</v>
          </cell>
          <cell r="CR28">
            <v>38.590000000000003</v>
          </cell>
          <cell r="CS28">
            <v>38.590000000000003</v>
          </cell>
          <cell r="CT28">
            <v>38.590000000000003</v>
          </cell>
          <cell r="CU28">
            <v>38.590000000000003</v>
          </cell>
          <cell r="CV28">
            <v>38.590000000000003</v>
          </cell>
          <cell r="CW28">
            <v>38.590000000000003</v>
          </cell>
          <cell r="CX28">
            <v>38.590000000000003</v>
          </cell>
          <cell r="CY28">
            <v>38.590000000000003</v>
          </cell>
          <cell r="CZ28">
            <v>38.590000000000003</v>
          </cell>
          <cell r="DA28">
            <v>39.770000000000003</v>
          </cell>
          <cell r="DB28">
            <v>39.770000000000003</v>
          </cell>
          <cell r="DC28">
            <v>39.770000000000003</v>
          </cell>
          <cell r="DD28">
            <v>39.770000000000003</v>
          </cell>
          <cell r="DE28">
            <v>39.770000000000003</v>
          </cell>
          <cell r="DF28">
            <v>39.770000000000003</v>
          </cell>
          <cell r="DG28">
            <v>39.770000000000003</v>
          </cell>
          <cell r="DH28">
            <v>39.770000000000003</v>
          </cell>
          <cell r="DI28">
            <v>39.770000000000003</v>
          </cell>
          <cell r="DJ28">
            <v>39.770000000000003</v>
          </cell>
          <cell r="DK28">
            <v>39.770000000000003</v>
          </cell>
          <cell r="DL28">
            <v>39.770000000000003</v>
          </cell>
          <cell r="DM28">
            <v>41</v>
          </cell>
          <cell r="DN28">
            <v>41</v>
          </cell>
          <cell r="DO28">
            <v>41</v>
          </cell>
          <cell r="DP28">
            <v>41</v>
          </cell>
          <cell r="DQ28">
            <v>41</v>
          </cell>
          <cell r="DR28">
            <v>41</v>
          </cell>
          <cell r="DS28">
            <v>41</v>
          </cell>
          <cell r="DT28">
            <v>41</v>
          </cell>
          <cell r="DU28">
            <v>41</v>
          </cell>
          <cell r="DV28">
            <v>41</v>
          </cell>
          <cell r="DW28">
            <v>41</v>
          </cell>
          <cell r="DX28">
            <v>41</v>
          </cell>
          <cell r="DY28">
            <v>42.63</v>
          </cell>
          <cell r="DZ28">
            <v>42.63</v>
          </cell>
          <cell r="EA28">
            <v>42.63</v>
          </cell>
          <cell r="EB28">
            <v>42.63</v>
          </cell>
          <cell r="EC28">
            <v>42.63</v>
          </cell>
          <cell r="ED28">
            <v>42.63</v>
          </cell>
          <cell r="EE28">
            <v>42.63</v>
          </cell>
          <cell r="EF28">
            <v>42.63</v>
          </cell>
          <cell r="EG28">
            <v>42.63</v>
          </cell>
          <cell r="EH28">
            <v>42.63</v>
          </cell>
          <cell r="EI28">
            <v>42.63</v>
          </cell>
          <cell r="EJ28">
            <v>42.63</v>
          </cell>
          <cell r="EK28">
            <v>44.12</v>
          </cell>
          <cell r="EL28">
            <v>44.12</v>
          </cell>
          <cell r="EM28">
            <v>44.12</v>
          </cell>
          <cell r="EN28">
            <v>44.12</v>
          </cell>
          <cell r="EO28">
            <v>44.12</v>
          </cell>
          <cell r="EP28">
            <v>44.12</v>
          </cell>
          <cell r="EQ28">
            <v>44.12</v>
          </cell>
          <cell r="ER28">
            <v>44.12</v>
          </cell>
          <cell r="ES28">
            <v>44.12</v>
          </cell>
          <cell r="ET28">
            <v>44.12</v>
          </cell>
          <cell r="EU28">
            <v>44.12</v>
          </cell>
          <cell r="EV28">
            <v>44.12</v>
          </cell>
          <cell r="EW28">
            <v>45.66</v>
          </cell>
          <cell r="EX28">
            <v>45.66</v>
          </cell>
          <cell r="EY28">
            <v>45.66</v>
          </cell>
          <cell r="EZ28">
            <v>45.66</v>
          </cell>
          <cell r="FA28">
            <v>45.66</v>
          </cell>
          <cell r="FB28">
            <v>45.66</v>
          </cell>
          <cell r="FC28">
            <v>45.66</v>
          </cell>
          <cell r="FD28">
            <v>45.66</v>
          </cell>
          <cell r="FE28">
            <v>45.66</v>
          </cell>
          <cell r="FF28">
            <v>45.66</v>
          </cell>
          <cell r="FG28">
            <v>45.66</v>
          </cell>
          <cell r="FH28">
            <v>45.66</v>
          </cell>
          <cell r="FI28">
            <v>47.26</v>
          </cell>
          <cell r="FJ28">
            <v>47.26</v>
          </cell>
          <cell r="FK28">
            <v>47.26</v>
          </cell>
          <cell r="FL28">
            <v>47.26</v>
          </cell>
          <cell r="FM28">
            <v>47.26</v>
          </cell>
          <cell r="FN28">
            <v>47.26</v>
          </cell>
          <cell r="FO28">
            <v>47.26</v>
          </cell>
          <cell r="FP28">
            <v>47.26</v>
          </cell>
          <cell r="FQ28">
            <v>47.26</v>
          </cell>
          <cell r="FR28">
            <v>47.26</v>
          </cell>
          <cell r="FS28">
            <v>47.26</v>
          </cell>
          <cell r="FT28">
            <v>47.26</v>
          </cell>
          <cell r="FU28">
            <v>48.91</v>
          </cell>
          <cell r="FV28">
            <v>48.91</v>
          </cell>
          <cell r="FW28">
            <v>48.91</v>
          </cell>
          <cell r="FX28">
            <v>48.91</v>
          </cell>
          <cell r="FY28">
            <v>48.91</v>
          </cell>
          <cell r="FZ28">
            <v>48.91</v>
          </cell>
          <cell r="GA28">
            <v>48.91</v>
          </cell>
          <cell r="GB28">
            <v>48.91</v>
          </cell>
          <cell r="GC28">
            <v>48.91</v>
          </cell>
          <cell r="GD28">
            <v>48.91</v>
          </cell>
          <cell r="GE28">
            <v>48.91</v>
          </cell>
          <cell r="GF28">
            <v>48.91</v>
          </cell>
          <cell r="GG28">
            <v>53.92</v>
          </cell>
          <cell r="GH28">
            <v>53.92</v>
          </cell>
          <cell r="GI28">
            <v>53.92</v>
          </cell>
          <cell r="GJ28">
            <v>53.92</v>
          </cell>
          <cell r="GK28">
            <v>53.92</v>
          </cell>
          <cell r="GL28">
            <v>53.92</v>
          </cell>
          <cell r="GM28">
            <v>53.92</v>
          </cell>
          <cell r="GN28">
            <v>53.92</v>
          </cell>
          <cell r="GO28">
            <v>53.92</v>
          </cell>
          <cell r="GP28">
            <v>53.92</v>
          </cell>
          <cell r="GQ28">
            <v>50.63</v>
          </cell>
          <cell r="GR28">
            <v>50.63</v>
          </cell>
          <cell r="GS28">
            <v>50.63</v>
          </cell>
          <cell r="GT28">
            <v>50.63</v>
          </cell>
        </row>
        <row r="29">
          <cell r="F29" t="str">
            <v>T.04.2</v>
          </cell>
          <cell r="G29">
            <v>38.380000000000003</v>
          </cell>
          <cell r="H29">
            <v>38.380000000000003</v>
          </cell>
          <cell r="I29">
            <v>38.380000000000003</v>
          </cell>
          <cell r="J29">
            <v>38.380000000000003</v>
          </cell>
          <cell r="K29">
            <v>38.380000000000003</v>
          </cell>
          <cell r="L29">
            <v>38.380000000000003</v>
          </cell>
          <cell r="M29">
            <v>38.380000000000003</v>
          </cell>
          <cell r="N29">
            <v>38.380000000000003</v>
          </cell>
          <cell r="O29">
            <v>38.380000000000003</v>
          </cell>
          <cell r="P29">
            <v>38.380000000000003</v>
          </cell>
          <cell r="Q29">
            <v>38.380000000000003</v>
          </cell>
          <cell r="R29">
            <v>38.380000000000003</v>
          </cell>
          <cell r="S29">
            <v>38.380000000000003</v>
          </cell>
          <cell r="T29">
            <v>38.380000000000003</v>
          </cell>
          <cell r="U29">
            <v>39.69</v>
          </cell>
          <cell r="V29">
            <v>39.69</v>
          </cell>
          <cell r="W29">
            <v>39.69</v>
          </cell>
          <cell r="X29">
            <v>39.69</v>
          </cell>
          <cell r="Y29">
            <v>39.69</v>
          </cell>
          <cell r="Z29">
            <v>39.69</v>
          </cell>
          <cell r="AA29">
            <v>39.69</v>
          </cell>
          <cell r="AB29">
            <v>39.69</v>
          </cell>
          <cell r="AC29">
            <v>39.69</v>
          </cell>
          <cell r="AD29">
            <v>39.69</v>
          </cell>
          <cell r="AE29">
            <v>39.69</v>
          </cell>
          <cell r="AF29">
            <v>39.69</v>
          </cell>
          <cell r="AG29">
            <v>40.97</v>
          </cell>
          <cell r="AH29">
            <v>40.97</v>
          </cell>
          <cell r="AI29">
            <v>40.97</v>
          </cell>
          <cell r="AJ29">
            <v>40.97</v>
          </cell>
          <cell r="AK29">
            <v>40.97</v>
          </cell>
          <cell r="AL29">
            <v>40.97</v>
          </cell>
          <cell r="AM29">
            <v>40.97</v>
          </cell>
          <cell r="AN29">
            <v>40.97</v>
          </cell>
          <cell r="AO29">
            <v>40.97</v>
          </cell>
          <cell r="AP29">
            <v>40.97</v>
          </cell>
          <cell r="AQ29">
            <v>40.97</v>
          </cell>
          <cell r="AR29">
            <v>40.97</v>
          </cell>
          <cell r="AS29">
            <v>42.24</v>
          </cell>
          <cell r="AT29">
            <v>42.24</v>
          </cell>
          <cell r="AU29">
            <v>42.24</v>
          </cell>
          <cell r="AV29">
            <v>42.24</v>
          </cell>
          <cell r="AW29">
            <v>42.24</v>
          </cell>
          <cell r="AX29">
            <v>42.24</v>
          </cell>
          <cell r="AY29">
            <v>42.24</v>
          </cell>
          <cell r="AZ29">
            <v>42.24</v>
          </cell>
          <cell r="BA29">
            <v>42.24</v>
          </cell>
          <cell r="BB29">
            <v>42.24</v>
          </cell>
          <cell r="BC29">
            <v>42.24</v>
          </cell>
          <cell r="BD29">
            <v>42.24</v>
          </cell>
          <cell r="BE29">
            <v>43.53</v>
          </cell>
          <cell r="BF29">
            <v>43.53</v>
          </cell>
          <cell r="BG29">
            <v>43.53</v>
          </cell>
          <cell r="BH29">
            <v>43.53</v>
          </cell>
          <cell r="BI29">
            <v>43.53</v>
          </cell>
          <cell r="BJ29">
            <v>43.53</v>
          </cell>
          <cell r="BK29">
            <v>43.53</v>
          </cell>
          <cell r="BL29">
            <v>43.53</v>
          </cell>
          <cell r="BM29">
            <v>43.53</v>
          </cell>
          <cell r="BN29">
            <v>43.53</v>
          </cell>
          <cell r="BO29">
            <v>43.53</v>
          </cell>
          <cell r="BP29">
            <v>43.53</v>
          </cell>
          <cell r="BQ29">
            <v>44.84</v>
          </cell>
          <cell r="BR29">
            <v>44.84</v>
          </cell>
          <cell r="BS29">
            <v>44.84</v>
          </cell>
          <cell r="BT29">
            <v>44.84</v>
          </cell>
          <cell r="BU29">
            <v>44.84</v>
          </cell>
          <cell r="BV29">
            <v>44.84</v>
          </cell>
          <cell r="BW29">
            <v>44.84</v>
          </cell>
          <cell r="BX29">
            <v>44.84</v>
          </cell>
          <cell r="BY29">
            <v>44.84</v>
          </cell>
          <cell r="BZ29">
            <v>44.84</v>
          </cell>
          <cell r="CA29">
            <v>44.84</v>
          </cell>
          <cell r="CB29">
            <v>44.84</v>
          </cell>
          <cell r="CC29">
            <v>46.18</v>
          </cell>
          <cell r="CD29">
            <v>46.18</v>
          </cell>
          <cell r="CE29">
            <v>46.18</v>
          </cell>
          <cell r="CF29">
            <v>46.18</v>
          </cell>
          <cell r="CG29">
            <v>46.18</v>
          </cell>
          <cell r="CH29">
            <v>46.18</v>
          </cell>
          <cell r="CI29">
            <v>46.18</v>
          </cell>
          <cell r="CJ29">
            <v>46.18</v>
          </cell>
          <cell r="CK29">
            <v>46.18</v>
          </cell>
          <cell r="CL29">
            <v>46.18</v>
          </cell>
          <cell r="CM29">
            <v>46.18</v>
          </cell>
          <cell r="CN29">
            <v>46.18</v>
          </cell>
          <cell r="CO29">
            <v>47.57</v>
          </cell>
          <cell r="CP29">
            <v>47.57</v>
          </cell>
          <cell r="CQ29">
            <v>47.57</v>
          </cell>
          <cell r="CR29">
            <v>47.57</v>
          </cell>
          <cell r="CS29">
            <v>47.57</v>
          </cell>
          <cell r="CT29">
            <v>47.57</v>
          </cell>
          <cell r="CU29">
            <v>47.57</v>
          </cell>
          <cell r="CV29">
            <v>47.57</v>
          </cell>
          <cell r="CW29">
            <v>47.57</v>
          </cell>
          <cell r="CX29">
            <v>47.57</v>
          </cell>
          <cell r="CY29">
            <v>47.57</v>
          </cell>
          <cell r="CZ29">
            <v>47.57</v>
          </cell>
          <cell r="DA29">
            <v>49.02</v>
          </cell>
          <cell r="DB29">
            <v>49.02</v>
          </cell>
          <cell r="DC29">
            <v>49.02</v>
          </cell>
          <cell r="DD29">
            <v>49.02</v>
          </cell>
          <cell r="DE29">
            <v>49.02</v>
          </cell>
          <cell r="DF29">
            <v>49.02</v>
          </cell>
          <cell r="DG29">
            <v>49.02</v>
          </cell>
          <cell r="DH29">
            <v>49.02</v>
          </cell>
          <cell r="DI29">
            <v>49.02</v>
          </cell>
          <cell r="DJ29">
            <v>49.02</v>
          </cell>
          <cell r="DK29">
            <v>49.02</v>
          </cell>
          <cell r="DL29">
            <v>49.02</v>
          </cell>
          <cell r="DM29">
            <v>50.53</v>
          </cell>
          <cell r="DN29">
            <v>50.53</v>
          </cell>
          <cell r="DO29">
            <v>50.53</v>
          </cell>
          <cell r="DP29">
            <v>50.53</v>
          </cell>
          <cell r="DQ29">
            <v>50.53</v>
          </cell>
          <cell r="DR29">
            <v>50.53</v>
          </cell>
          <cell r="DS29">
            <v>50.53</v>
          </cell>
          <cell r="DT29">
            <v>50.53</v>
          </cell>
          <cell r="DU29">
            <v>50.53</v>
          </cell>
          <cell r="DV29">
            <v>50.53</v>
          </cell>
          <cell r="DW29">
            <v>50.53</v>
          </cell>
          <cell r="DX29">
            <v>50.53</v>
          </cell>
          <cell r="DY29">
            <v>52.54</v>
          </cell>
          <cell r="DZ29">
            <v>52.54</v>
          </cell>
          <cell r="EA29">
            <v>52.54</v>
          </cell>
          <cell r="EB29">
            <v>52.54</v>
          </cell>
          <cell r="EC29">
            <v>52.54</v>
          </cell>
          <cell r="ED29">
            <v>52.54</v>
          </cell>
          <cell r="EE29">
            <v>52.54</v>
          </cell>
          <cell r="EF29">
            <v>52.54</v>
          </cell>
          <cell r="EG29">
            <v>52.54</v>
          </cell>
          <cell r="EH29">
            <v>52.54</v>
          </cell>
          <cell r="EI29">
            <v>52.54</v>
          </cell>
          <cell r="EJ29">
            <v>52.54</v>
          </cell>
          <cell r="EK29">
            <v>54.37</v>
          </cell>
          <cell r="EL29">
            <v>54.37</v>
          </cell>
          <cell r="EM29">
            <v>54.37</v>
          </cell>
          <cell r="EN29">
            <v>54.37</v>
          </cell>
          <cell r="EO29">
            <v>54.37</v>
          </cell>
          <cell r="EP29">
            <v>54.37</v>
          </cell>
          <cell r="EQ29">
            <v>54.37</v>
          </cell>
          <cell r="ER29">
            <v>54.37</v>
          </cell>
          <cell r="ES29">
            <v>54.37</v>
          </cell>
          <cell r="ET29">
            <v>54.37</v>
          </cell>
          <cell r="EU29">
            <v>54.37</v>
          </cell>
          <cell r="EV29">
            <v>54.37</v>
          </cell>
          <cell r="EW29">
            <v>56.28</v>
          </cell>
          <cell r="EX29">
            <v>56.28</v>
          </cell>
          <cell r="EY29">
            <v>56.28</v>
          </cell>
          <cell r="EZ29">
            <v>56.28</v>
          </cell>
          <cell r="FA29">
            <v>56.28</v>
          </cell>
          <cell r="FB29">
            <v>56.28</v>
          </cell>
          <cell r="FC29">
            <v>56.28</v>
          </cell>
          <cell r="FD29">
            <v>56.28</v>
          </cell>
          <cell r="FE29">
            <v>56.28</v>
          </cell>
          <cell r="FF29">
            <v>56.28</v>
          </cell>
          <cell r="FG29">
            <v>56.28</v>
          </cell>
          <cell r="FH29">
            <v>56.28</v>
          </cell>
          <cell r="FI29">
            <v>58.25</v>
          </cell>
          <cell r="FJ29">
            <v>58.25</v>
          </cell>
          <cell r="FK29">
            <v>58.25</v>
          </cell>
          <cell r="FL29">
            <v>58.25</v>
          </cell>
          <cell r="FM29">
            <v>58.25</v>
          </cell>
          <cell r="FN29">
            <v>58.25</v>
          </cell>
          <cell r="FO29">
            <v>58.25</v>
          </cell>
          <cell r="FP29">
            <v>58.25</v>
          </cell>
          <cell r="FQ29">
            <v>58.25</v>
          </cell>
          <cell r="FR29">
            <v>58.25</v>
          </cell>
          <cell r="FS29">
            <v>58.25</v>
          </cell>
          <cell r="FT29">
            <v>58.25</v>
          </cell>
          <cell r="FU29">
            <v>60.29</v>
          </cell>
          <cell r="FV29">
            <v>60.29</v>
          </cell>
          <cell r="FW29">
            <v>60.29</v>
          </cell>
          <cell r="FX29">
            <v>60.29</v>
          </cell>
          <cell r="FY29">
            <v>60.29</v>
          </cell>
          <cell r="FZ29">
            <v>60.29</v>
          </cell>
          <cell r="GA29">
            <v>60.29</v>
          </cell>
          <cell r="GB29">
            <v>60.29</v>
          </cell>
          <cell r="GC29">
            <v>60.29</v>
          </cell>
          <cell r="GD29">
            <v>60.29</v>
          </cell>
          <cell r="GE29">
            <v>60.29</v>
          </cell>
          <cell r="GF29">
            <v>60.29</v>
          </cell>
          <cell r="GG29">
            <v>66.459999999999994</v>
          </cell>
          <cell r="GH29">
            <v>66.459999999999994</v>
          </cell>
          <cell r="GI29">
            <v>66.459999999999994</v>
          </cell>
          <cell r="GJ29">
            <v>66.459999999999994</v>
          </cell>
          <cell r="GK29">
            <v>66.459999999999994</v>
          </cell>
          <cell r="GL29">
            <v>66.459999999999994</v>
          </cell>
          <cell r="GM29">
            <v>66.459999999999994</v>
          </cell>
          <cell r="GN29">
            <v>66.459999999999994</v>
          </cell>
          <cell r="GO29">
            <v>66.459999999999994</v>
          </cell>
          <cell r="GP29">
            <v>66.459999999999994</v>
          </cell>
          <cell r="GQ29">
            <v>62.4</v>
          </cell>
          <cell r="GR29">
            <v>62.4</v>
          </cell>
          <cell r="GS29">
            <v>62.4</v>
          </cell>
          <cell r="GT29">
            <v>62.4</v>
          </cell>
        </row>
        <row r="30">
          <cell r="F30" t="str">
            <v>T.04.3</v>
          </cell>
          <cell r="G30">
            <v>29.9</v>
          </cell>
          <cell r="H30">
            <v>29.9</v>
          </cell>
          <cell r="I30">
            <v>29.9</v>
          </cell>
          <cell r="J30">
            <v>29.9</v>
          </cell>
          <cell r="K30">
            <v>29.9</v>
          </cell>
          <cell r="L30">
            <v>29.9</v>
          </cell>
          <cell r="M30">
            <v>29.9</v>
          </cell>
          <cell r="N30">
            <v>29.9</v>
          </cell>
          <cell r="O30">
            <v>29.9</v>
          </cell>
          <cell r="P30">
            <v>29.9</v>
          </cell>
          <cell r="Q30">
            <v>29.9</v>
          </cell>
          <cell r="R30">
            <v>29.9</v>
          </cell>
          <cell r="S30">
            <v>29.9</v>
          </cell>
          <cell r="T30">
            <v>29.9</v>
          </cell>
          <cell r="U30">
            <v>30.92</v>
          </cell>
          <cell r="V30">
            <v>30.92</v>
          </cell>
          <cell r="W30">
            <v>30.92</v>
          </cell>
          <cell r="X30">
            <v>30.92</v>
          </cell>
          <cell r="Y30">
            <v>30.92</v>
          </cell>
          <cell r="Z30">
            <v>30.92</v>
          </cell>
          <cell r="AA30">
            <v>30.92</v>
          </cell>
          <cell r="AB30">
            <v>30.92</v>
          </cell>
          <cell r="AC30">
            <v>30.92</v>
          </cell>
          <cell r="AD30">
            <v>30.92</v>
          </cell>
          <cell r="AE30">
            <v>30.92</v>
          </cell>
          <cell r="AF30">
            <v>30.92</v>
          </cell>
          <cell r="AG30">
            <v>31.92</v>
          </cell>
          <cell r="AH30">
            <v>31.92</v>
          </cell>
          <cell r="AI30">
            <v>31.92</v>
          </cell>
          <cell r="AJ30">
            <v>31.92</v>
          </cell>
          <cell r="AK30">
            <v>31.92</v>
          </cell>
          <cell r="AL30">
            <v>31.92</v>
          </cell>
          <cell r="AM30">
            <v>31.92</v>
          </cell>
          <cell r="AN30">
            <v>31.92</v>
          </cell>
          <cell r="AO30">
            <v>31.92</v>
          </cell>
          <cell r="AP30">
            <v>31.92</v>
          </cell>
          <cell r="AQ30">
            <v>31.92</v>
          </cell>
          <cell r="AR30">
            <v>31.92</v>
          </cell>
          <cell r="AS30">
            <v>32.909999999999997</v>
          </cell>
          <cell r="AT30">
            <v>32.909999999999997</v>
          </cell>
          <cell r="AU30">
            <v>32.909999999999997</v>
          </cell>
          <cell r="AV30">
            <v>32.909999999999997</v>
          </cell>
          <cell r="AW30">
            <v>32.909999999999997</v>
          </cell>
          <cell r="AX30">
            <v>32.909999999999997</v>
          </cell>
          <cell r="AY30">
            <v>32.909999999999997</v>
          </cell>
          <cell r="AZ30">
            <v>32.909999999999997</v>
          </cell>
          <cell r="BA30">
            <v>32.909999999999997</v>
          </cell>
          <cell r="BB30">
            <v>32.909999999999997</v>
          </cell>
          <cell r="BC30">
            <v>32.909999999999997</v>
          </cell>
          <cell r="BD30">
            <v>32.909999999999997</v>
          </cell>
          <cell r="BE30">
            <v>33.92</v>
          </cell>
          <cell r="BF30">
            <v>33.92</v>
          </cell>
          <cell r="BG30">
            <v>33.92</v>
          </cell>
          <cell r="BH30">
            <v>33.92</v>
          </cell>
          <cell r="BI30">
            <v>33.92</v>
          </cell>
          <cell r="BJ30">
            <v>33.92</v>
          </cell>
          <cell r="BK30">
            <v>33.92</v>
          </cell>
          <cell r="BL30">
            <v>33.92</v>
          </cell>
          <cell r="BM30">
            <v>33.92</v>
          </cell>
          <cell r="BN30">
            <v>33.92</v>
          </cell>
          <cell r="BO30">
            <v>33.92</v>
          </cell>
          <cell r="BP30">
            <v>33.92</v>
          </cell>
          <cell r="BQ30">
            <v>34.93</v>
          </cell>
          <cell r="BR30">
            <v>34.93</v>
          </cell>
          <cell r="BS30">
            <v>34.93</v>
          </cell>
          <cell r="BT30">
            <v>34.93</v>
          </cell>
          <cell r="BU30">
            <v>34.93</v>
          </cell>
          <cell r="BV30">
            <v>34.93</v>
          </cell>
          <cell r="BW30">
            <v>34.93</v>
          </cell>
          <cell r="BX30">
            <v>34.93</v>
          </cell>
          <cell r="BY30">
            <v>34.93</v>
          </cell>
          <cell r="BZ30">
            <v>34.93</v>
          </cell>
          <cell r="CA30">
            <v>34.93</v>
          </cell>
          <cell r="CB30">
            <v>34.93</v>
          </cell>
          <cell r="CC30">
            <v>35.979999999999997</v>
          </cell>
          <cell r="CD30">
            <v>35.979999999999997</v>
          </cell>
          <cell r="CE30">
            <v>35.979999999999997</v>
          </cell>
          <cell r="CF30">
            <v>35.979999999999997</v>
          </cell>
          <cell r="CG30">
            <v>35.979999999999997</v>
          </cell>
          <cell r="CH30">
            <v>35.979999999999997</v>
          </cell>
          <cell r="CI30">
            <v>35.979999999999997</v>
          </cell>
          <cell r="CJ30">
            <v>35.979999999999997</v>
          </cell>
          <cell r="CK30">
            <v>35.979999999999997</v>
          </cell>
          <cell r="CL30">
            <v>35.979999999999997</v>
          </cell>
          <cell r="CM30">
            <v>35.979999999999997</v>
          </cell>
          <cell r="CN30">
            <v>35.979999999999997</v>
          </cell>
          <cell r="CO30">
            <v>37.06</v>
          </cell>
          <cell r="CP30">
            <v>37.06</v>
          </cell>
          <cell r="CQ30">
            <v>37.06</v>
          </cell>
          <cell r="CR30">
            <v>37.06</v>
          </cell>
          <cell r="CS30">
            <v>37.06</v>
          </cell>
          <cell r="CT30">
            <v>37.06</v>
          </cell>
          <cell r="CU30">
            <v>37.06</v>
          </cell>
          <cell r="CV30">
            <v>37.06</v>
          </cell>
          <cell r="CW30">
            <v>37.06</v>
          </cell>
          <cell r="CX30">
            <v>37.06</v>
          </cell>
          <cell r="CY30">
            <v>37.06</v>
          </cell>
          <cell r="CZ30">
            <v>37.06</v>
          </cell>
          <cell r="DA30">
            <v>38.19</v>
          </cell>
          <cell r="DB30">
            <v>38.19</v>
          </cell>
          <cell r="DC30">
            <v>38.19</v>
          </cell>
          <cell r="DD30">
            <v>38.19</v>
          </cell>
          <cell r="DE30">
            <v>38.19</v>
          </cell>
          <cell r="DF30">
            <v>38.19</v>
          </cell>
          <cell r="DG30">
            <v>38.19</v>
          </cell>
          <cell r="DH30">
            <v>38.19</v>
          </cell>
          <cell r="DI30">
            <v>38.19</v>
          </cell>
          <cell r="DJ30">
            <v>38.19</v>
          </cell>
          <cell r="DK30">
            <v>38.19</v>
          </cell>
          <cell r="DL30">
            <v>38.19</v>
          </cell>
          <cell r="DM30">
            <v>39.369999999999997</v>
          </cell>
          <cell r="DN30">
            <v>39.369999999999997</v>
          </cell>
          <cell r="DO30">
            <v>39.369999999999997</v>
          </cell>
          <cell r="DP30">
            <v>39.369999999999997</v>
          </cell>
          <cell r="DQ30">
            <v>39.369999999999997</v>
          </cell>
          <cell r="DR30">
            <v>39.369999999999997</v>
          </cell>
          <cell r="DS30">
            <v>39.369999999999997</v>
          </cell>
          <cell r="DT30">
            <v>39.369999999999997</v>
          </cell>
          <cell r="DU30">
            <v>39.369999999999997</v>
          </cell>
          <cell r="DV30">
            <v>39.369999999999997</v>
          </cell>
          <cell r="DW30">
            <v>39.369999999999997</v>
          </cell>
          <cell r="DX30">
            <v>39.369999999999997</v>
          </cell>
          <cell r="DY30">
            <v>40.93</v>
          </cell>
          <cell r="DZ30">
            <v>40.93</v>
          </cell>
          <cell r="EA30">
            <v>40.93</v>
          </cell>
          <cell r="EB30">
            <v>40.93</v>
          </cell>
          <cell r="EC30">
            <v>40.93</v>
          </cell>
          <cell r="ED30">
            <v>40.93</v>
          </cell>
          <cell r="EE30">
            <v>40.93</v>
          </cell>
          <cell r="EF30">
            <v>40.93</v>
          </cell>
          <cell r="EG30">
            <v>40.93</v>
          </cell>
          <cell r="EH30">
            <v>40.93</v>
          </cell>
          <cell r="EI30">
            <v>40.93</v>
          </cell>
          <cell r="EJ30">
            <v>40.93</v>
          </cell>
          <cell r="EK30">
            <v>42.36</v>
          </cell>
          <cell r="EL30">
            <v>42.36</v>
          </cell>
          <cell r="EM30">
            <v>42.36</v>
          </cell>
          <cell r="EN30">
            <v>42.36</v>
          </cell>
          <cell r="EO30">
            <v>42.36</v>
          </cell>
          <cell r="EP30">
            <v>42.36</v>
          </cell>
          <cell r="EQ30">
            <v>42.36</v>
          </cell>
          <cell r="ER30">
            <v>42.36</v>
          </cell>
          <cell r="ES30">
            <v>42.36</v>
          </cell>
          <cell r="ET30">
            <v>42.36</v>
          </cell>
          <cell r="EU30">
            <v>42.36</v>
          </cell>
          <cell r="EV30">
            <v>42.36</v>
          </cell>
          <cell r="EW30">
            <v>43.84</v>
          </cell>
          <cell r="EX30">
            <v>43.84</v>
          </cell>
          <cell r="EY30">
            <v>43.84</v>
          </cell>
          <cell r="EZ30">
            <v>43.84</v>
          </cell>
          <cell r="FA30">
            <v>43.84</v>
          </cell>
          <cell r="FB30">
            <v>43.84</v>
          </cell>
          <cell r="FC30">
            <v>43.84</v>
          </cell>
          <cell r="FD30">
            <v>43.84</v>
          </cell>
          <cell r="FE30">
            <v>43.84</v>
          </cell>
          <cell r="FF30">
            <v>43.84</v>
          </cell>
          <cell r="FG30">
            <v>43.84</v>
          </cell>
          <cell r="FH30">
            <v>43.84</v>
          </cell>
          <cell r="FI30">
            <v>45.38</v>
          </cell>
          <cell r="FJ30">
            <v>45.38</v>
          </cell>
          <cell r="FK30">
            <v>45.38</v>
          </cell>
          <cell r="FL30">
            <v>45.38</v>
          </cell>
          <cell r="FM30">
            <v>45.38</v>
          </cell>
          <cell r="FN30">
            <v>45.38</v>
          </cell>
          <cell r="FO30">
            <v>45.38</v>
          </cell>
          <cell r="FP30">
            <v>45.38</v>
          </cell>
          <cell r="FQ30">
            <v>45.38</v>
          </cell>
          <cell r="FR30">
            <v>45.38</v>
          </cell>
          <cell r="FS30">
            <v>45.38</v>
          </cell>
          <cell r="FT30">
            <v>45.38</v>
          </cell>
          <cell r="FU30">
            <v>46.97</v>
          </cell>
          <cell r="FV30">
            <v>46.97</v>
          </cell>
          <cell r="FW30">
            <v>46.97</v>
          </cell>
          <cell r="FX30">
            <v>46.97</v>
          </cell>
          <cell r="FY30">
            <v>46.97</v>
          </cell>
          <cell r="FZ30">
            <v>46.97</v>
          </cell>
          <cell r="GA30">
            <v>46.97</v>
          </cell>
          <cell r="GB30">
            <v>46.97</v>
          </cell>
          <cell r="GC30">
            <v>46.97</v>
          </cell>
          <cell r="GD30">
            <v>46.97</v>
          </cell>
          <cell r="GE30">
            <v>46.97</v>
          </cell>
          <cell r="GF30">
            <v>46.97</v>
          </cell>
          <cell r="GG30">
            <v>51.78</v>
          </cell>
          <cell r="GH30">
            <v>51.78</v>
          </cell>
          <cell r="GI30">
            <v>51.78</v>
          </cell>
          <cell r="GJ30">
            <v>51.78</v>
          </cell>
          <cell r="GK30">
            <v>51.78</v>
          </cell>
          <cell r="GL30">
            <v>51.78</v>
          </cell>
          <cell r="GM30">
            <v>51.78</v>
          </cell>
          <cell r="GN30">
            <v>51.78</v>
          </cell>
          <cell r="GO30">
            <v>51.78</v>
          </cell>
          <cell r="GP30">
            <v>51.78</v>
          </cell>
          <cell r="GQ30">
            <v>48.61</v>
          </cell>
          <cell r="GR30">
            <v>48.61</v>
          </cell>
          <cell r="GS30">
            <v>48.61</v>
          </cell>
          <cell r="GT30">
            <v>48.61</v>
          </cell>
        </row>
        <row r="31">
          <cell r="F31" t="str">
            <v>T.05.1</v>
          </cell>
          <cell r="G31">
            <v>38.47</v>
          </cell>
          <cell r="H31">
            <v>38.47</v>
          </cell>
          <cell r="I31">
            <v>38.47</v>
          </cell>
          <cell r="J31">
            <v>38.47</v>
          </cell>
          <cell r="K31">
            <v>38.47</v>
          </cell>
          <cell r="L31">
            <v>38.47</v>
          </cell>
          <cell r="M31">
            <v>38.47</v>
          </cell>
          <cell r="N31">
            <v>38.47</v>
          </cell>
          <cell r="O31">
            <v>38.47</v>
          </cell>
          <cell r="P31">
            <v>38.47</v>
          </cell>
          <cell r="Q31">
            <v>38.47</v>
          </cell>
          <cell r="R31">
            <v>38.47</v>
          </cell>
          <cell r="S31">
            <v>38.47</v>
          </cell>
          <cell r="T31">
            <v>38.47</v>
          </cell>
          <cell r="U31">
            <v>39.79</v>
          </cell>
          <cell r="V31">
            <v>39.79</v>
          </cell>
          <cell r="W31">
            <v>39.79</v>
          </cell>
          <cell r="X31">
            <v>39.79</v>
          </cell>
          <cell r="Y31">
            <v>39.79</v>
          </cell>
          <cell r="Z31">
            <v>39.79</v>
          </cell>
          <cell r="AA31">
            <v>39.79</v>
          </cell>
          <cell r="AB31">
            <v>39.79</v>
          </cell>
          <cell r="AC31">
            <v>39.79</v>
          </cell>
          <cell r="AD31">
            <v>39.79</v>
          </cell>
          <cell r="AE31">
            <v>39.79</v>
          </cell>
          <cell r="AF31">
            <v>39.79</v>
          </cell>
          <cell r="AG31">
            <v>41.07</v>
          </cell>
          <cell r="AH31">
            <v>41.07</v>
          </cell>
          <cell r="AI31">
            <v>41.07</v>
          </cell>
          <cell r="AJ31">
            <v>41.07</v>
          </cell>
          <cell r="AK31">
            <v>41.07</v>
          </cell>
          <cell r="AL31">
            <v>41.07</v>
          </cell>
          <cell r="AM31">
            <v>41.07</v>
          </cell>
          <cell r="AN31">
            <v>41.07</v>
          </cell>
          <cell r="AO31">
            <v>41.07</v>
          </cell>
          <cell r="AP31">
            <v>41.07</v>
          </cell>
          <cell r="AQ31">
            <v>41.07</v>
          </cell>
          <cell r="AR31">
            <v>41.07</v>
          </cell>
          <cell r="AS31">
            <v>42.34</v>
          </cell>
          <cell r="AT31">
            <v>42.34</v>
          </cell>
          <cell r="AU31">
            <v>42.34</v>
          </cell>
          <cell r="AV31">
            <v>42.34</v>
          </cell>
          <cell r="AW31">
            <v>42.34</v>
          </cell>
          <cell r="AX31">
            <v>42.34</v>
          </cell>
          <cell r="AY31">
            <v>42.34</v>
          </cell>
          <cell r="AZ31">
            <v>42.34</v>
          </cell>
          <cell r="BA31">
            <v>42.34</v>
          </cell>
          <cell r="BB31">
            <v>42.34</v>
          </cell>
          <cell r="BC31">
            <v>42.34</v>
          </cell>
          <cell r="BD31">
            <v>42.34</v>
          </cell>
          <cell r="BE31">
            <v>43.64</v>
          </cell>
          <cell r="BF31">
            <v>43.64</v>
          </cell>
          <cell r="BG31">
            <v>43.64</v>
          </cell>
          <cell r="BH31">
            <v>43.64</v>
          </cell>
          <cell r="BI31">
            <v>43.64</v>
          </cell>
          <cell r="BJ31">
            <v>43.64</v>
          </cell>
          <cell r="BK31">
            <v>43.64</v>
          </cell>
          <cell r="BL31">
            <v>43.64</v>
          </cell>
          <cell r="BM31">
            <v>43.64</v>
          </cell>
          <cell r="BN31">
            <v>43.64</v>
          </cell>
          <cell r="BO31">
            <v>43.64</v>
          </cell>
          <cell r="BP31">
            <v>43.64</v>
          </cell>
          <cell r="BQ31">
            <v>44.94</v>
          </cell>
          <cell r="BR31">
            <v>44.94</v>
          </cell>
          <cell r="BS31">
            <v>44.94</v>
          </cell>
          <cell r="BT31">
            <v>44.94</v>
          </cell>
          <cell r="BU31">
            <v>44.94</v>
          </cell>
          <cell r="BV31">
            <v>44.94</v>
          </cell>
          <cell r="BW31">
            <v>44.94</v>
          </cell>
          <cell r="BX31">
            <v>44.94</v>
          </cell>
          <cell r="BY31">
            <v>44.94</v>
          </cell>
          <cell r="BZ31">
            <v>44.94</v>
          </cell>
          <cell r="CA31">
            <v>44.94</v>
          </cell>
          <cell r="CB31">
            <v>44.94</v>
          </cell>
          <cell r="CC31">
            <v>46.29</v>
          </cell>
          <cell r="CD31">
            <v>46.29</v>
          </cell>
          <cell r="CE31">
            <v>46.29</v>
          </cell>
          <cell r="CF31">
            <v>46.29</v>
          </cell>
          <cell r="CG31">
            <v>46.29</v>
          </cell>
          <cell r="CH31">
            <v>46.29</v>
          </cell>
          <cell r="CI31">
            <v>46.29</v>
          </cell>
          <cell r="CJ31">
            <v>46.29</v>
          </cell>
          <cell r="CK31">
            <v>46.29</v>
          </cell>
          <cell r="CL31">
            <v>46.29</v>
          </cell>
          <cell r="CM31">
            <v>46.29</v>
          </cell>
          <cell r="CN31">
            <v>46.29</v>
          </cell>
          <cell r="CO31">
            <v>47.68</v>
          </cell>
          <cell r="CP31">
            <v>47.68</v>
          </cell>
          <cell r="CQ31">
            <v>47.68</v>
          </cell>
          <cell r="CR31">
            <v>47.68</v>
          </cell>
          <cell r="CS31">
            <v>47.68</v>
          </cell>
          <cell r="CT31">
            <v>47.68</v>
          </cell>
          <cell r="CU31">
            <v>47.68</v>
          </cell>
          <cell r="CV31">
            <v>47.68</v>
          </cell>
          <cell r="CW31">
            <v>47.68</v>
          </cell>
          <cell r="CX31">
            <v>47.68</v>
          </cell>
          <cell r="CY31">
            <v>47.68</v>
          </cell>
          <cell r="CZ31">
            <v>47.68</v>
          </cell>
          <cell r="DA31">
            <v>49.13</v>
          </cell>
          <cell r="DB31">
            <v>49.13</v>
          </cell>
          <cell r="DC31">
            <v>49.13</v>
          </cell>
          <cell r="DD31">
            <v>49.13</v>
          </cell>
          <cell r="DE31">
            <v>49.13</v>
          </cell>
          <cell r="DF31">
            <v>49.13</v>
          </cell>
          <cell r="DG31">
            <v>49.13</v>
          </cell>
          <cell r="DH31">
            <v>49.13</v>
          </cell>
          <cell r="DI31">
            <v>49.13</v>
          </cell>
          <cell r="DJ31">
            <v>49.13</v>
          </cell>
          <cell r="DK31">
            <v>49.13</v>
          </cell>
          <cell r="DL31">
            <v>49.13</v>
          </cell>
          <cell r="DM31">
            <v>50.65</v>
          </cell>
          <cell r="DN31">
            <v>50.65</v>
          </cell>
          <cell r="DO31">
            <v>50.65</v>
          </cell>
          <cell r="DP31">
            <v>50.65</v>
          </cell>
          <cell r="DQ31">
            <v>50.65</v>
          </cell>
          <cell r="DR31">
            <v>50.65</v>
          </cell>
          <cell r="DS31">
            <v>50.65</v>
          </cell>
          <cell r="DT31">
            <v>50.65</v>
          </cell>
          <cell r="DU31">
            <v>50.65</v>
          </cell>
          <cell r="DV31">
            <v>50.65</v>
          </cell>
          <cell r="DW31">
            <v>50.65</v>
          </cell>
          <cell r="DX31">
            <v>50.65</v>
          </cell>
          <cell r="DY31">
            <v>52.66</v>
          </cell>
          <cell r="DZ31">
            <v>52.66</v>
          </cell>
          <cell r="EA31">
            <v>52.66</v>
          </cell>
          <cell r="EB31">
            <v>52.66</v>
          </cell>
          <cell r="EC31">
            <v>52.66</v>
          </cell>
          <cell r="ED31">
            <v>52.66</v>
          </cell>
          <cell r="EE31">
            <v>52.66</v>
          </cell>
          <cell r="EF31">
            <v>52.66</v>
          </cell>
          <cell r="EG31">
            <v>52.66</v>
          </cell>
          <cell r="EH31">
            <v>52.66</v>
          </cell>
          <cell r="EI31">
            <v>52.66</v>
          </cell>
          <cell r="EJ31">
            <v>52.66</v>
          </cell>
          <cell r="EK31">
            <v>54.5</v>
          </cell>
          <cell r="EL31">
            <v>54.5</v>
          </cell>
          <cell r="EM31">
            <v>54.5</v>
          </cell>
          <cell r="EN31">
            <v>54.5</v>
          </cell>
          <cell r="EO31">
            <v>54.5</v>
          </cell>
          <cell r="EP31">
            <v>54.5</v>
          </cell>
          <cell r="EQ31">
            <v>54.5</v>
          </cell>
          <cell r="ER31">
            <v>54.5</v>
          </cell>
          <cell r="ES31">
            <v>54.5</v>
          </cell>
          <cell r="ET31">
            <v>54.5</v>
          </cell>
          <cell r="EU31">
            <v>54.5</v>
          </cell>
          <cell r="EV31">
            <v>54.5</v>
          </cell>
          <cell r="EW31">
            <v>56.41</v>
          </cell>
          <cell r="EX31">
            <v>56.41</v>
          </cell>
          <cell r="EY31">
            <v>56.41</v>
          </cell>
          <cell r="EZ31">
            <v>56.41</v>
          </cell>
          <cell r="FA31">
            <v>56.41</v>
          </cell>
          <cell r="FB31">
            <v>56.41</v>
          </cell>
          <cell r="FC31">
            <v>56.41</v>
          </cell>
          <cell r="FD31">
            <v>56.41</v>
          </cell>
          <cell r="FE31">
            <v>56.41</v>
          </cell>
          <cell r="FF31">
            <v>56.41</v>
          </cell>
          <cell r="FG31">
            <v>56.41</v>
          </cell>
          <cell r="FH31">
            <v>56.41</v>
          </cell>
          <cell r="FI31">
            <v>58.38</v>
          </cell>
          <cell r="FJ31">
            <v>58.38</v>
          </cell>
          <cell r="FK31">
            <v>58.38</v>
          </cell>
          <cell r="FL31">
            <v>58.38</v>
          </cell>
          <cell r="FM31">
            <v>58.38</v>
          </cell>
          <cell r="FN31">
            <v>58.38</v>
          </cell>
          <cell r="FO31">
            <v>58.38</v>
          </cell>
          <cell r="FP31">
            <v>58.38</v>
          </cell>
          <cell r="FQ31">
            <v>58.38</v>
          </cell>
          <cell r="FR31">
            <v>58.38</v>
          </cell>
          <cell r="FS31">
            <v>58.38</v>
          </cell>
          <cell r="FT31">
            <v>58.38</v>
          </cell>
          <cell r="FU31">
            <v>60.43</v>
          </cell>
          <cell r="FV31">
            <v>60.43</v>
          </cell>
          <cell r="FW31">
            <v>60.43</v>
          </cell>
          <cell r="FX31">
            <v>60.43</v>
          </cell>
          <cell r="FY31">
            <v>60.43</v>
          </cell>
          <cell r="FZ31">
            <v>60.43</v>
          </cell>
          <cell r="GA31">
            <v>60.43</v>
          </cell>
          <cell r="GB31">
            <v>60.43</v>
          </cell>
          <cell r="GC31">
            <v>60.43</v>
          </cell>
          <cell r="GD31">
            <v>60.43</v>
          </cell>
          <cell r="GE31">
            <v>60.43</v>
          </cell>
          <cell r="GF31">
            <v>60.43</v>
          </cell>
          <cell r="GG31">
            <v>66.62</v>
          </cell>
          <cell r="GH31">
            <v>66.62</v>
          </cell>
          <cell r="GI31">
            <v>66.62</v>
          </cell>
          <cell r="GJ31">
            <v>66.62</v>
          </cell>
          <cell r="GK31">
            <v>66.62</v>
          </cell>
          <cell r="GL31">
            <v>66.62</v>
          </cell>
          <cell r="GM31">
            <v>66.62</v>
          </cell>
          <cell r="GN31">
            <v>66.62</v>
          </cell>
          <cell r="GO31">
            <v>66.62</v>
          </cell>
          <cell r="GP31">
            <v>66.62</v>
          </cell>
          <cell r="GQ31">
            <v>62.54</v>
          </cell>
          <cell r="GR31">
            <v>62.54</v>
          </cell>
          <cell r="GS31">
            <v>62.54</v>
          </cell>
          <cell r="GT31">
            <v>62.54</v>
          </cell>
        </row>
        <row r="32">
          <cell r="F32" t="str">
            <v>T.05.2</v>
          </cell>
          <cell r="G32">
            <v>34.67</v>
          </cell>
          <cell r="H32">
            <v>34.67</v>
          </cell>
          <cell r="I32">
            <v>34.67</v>
          </cell>
          <cell r="J32">
            <v>34.67</v>
          </cell>
          <cell r="K32">
            <v>34.67</v>
          </cell>
          <cell r="L32">
            <v>34.67</v>
          </cell>
          <cell r="M32">
            <v>34.67</v>
          </cell>
          <cell r="N32">
            <v>34.67</v>
          </cell>
          <cell r="O32">
            <v>34.67</v>
          </cell>
          <cell r="P32">
            <v>34.67</v>
          </cell>
          <cell r="Q32">
            <v>34.67</v>
          </cell>
          <cell r="R32">
            <v>34.67</v>
          </cell>
          <cell r="S32">
            <v>34.67</v>
          </cell>
          <cell r="T32">
            <v>34.67</v>
          </cell>
          <cell r="U32">
            <v>35.86</v>
          </cell>
          <cell r="V32">
            <v>35.86</v>
          </cell>
          <cell r="W32">
            <v>35.86</v>
          </cell>
          <cell r="X32">
            <v>35.86</v>
          </cell>
          <cell r="Y32">
            <v>35.86</v>
          </cell>
          <cell r="Z32">
            <v>35.86</v>
          </cell>
          <cell r="AA32">
            <v>35.86</v>
          </cell>
          <cell r="AB32">
            <v>35.86</v>
          </cell>
          <cell r="AC32">
            <v>35.86</v>
          </cell>
          <cell r="AD32">
            <v>35.86</v>
          </cell>
          <cell r="AE32">
            <v>35.86</v>
          </cell>
          <cell r="AF32">
            <v>35.86</v>
          </cell>
          <cell r="AG32">
            <v>37.01</v>
          </cell>
          <cell r="AH32">
            <v>37.01</v>
          </cell>
          <cell r="AI32">
            <v>37.01</v>
          </cell>
          <cell r="AJ32">
            <v>37.01</v>
          </cell>
          <cell r="AK32">
            <v>37.01</v>
          </cell>
          <cell r="AL32">
            <v>37.01</v>
          </cell>
          <cell r="AM32">
            <v>37.01</v>
          </cell>
          <cell r="AN32">
            <v>37.01</v>
          </cell>
          <cell r="AO32">
            <v>37.01</v>
          </cell>
          <cell r="AP32">
            <v>37.01</v>
          </cell>
          <cell r="AQ32">
            <v>37.01</v>
          </cell>
          <cell r="AR32">
            <v>37.01</v>
          </cell>
          <cell r="AS32">
            <v>38.159999999999997</v>
          </cell>
          <cell r="AT32">
            <v>38.159999999999997</v>
          </cell>
          <cell r="AU32">
            <v>38.159999999999997</v>
          </cell>
          <cell r="AV32">
            <v>38.159999999999997</v>
          </cell>
          <cell r="AW32">
            <v>38.159999999999997</v>
          </cell>
          <cell r="AX32">
            <v>38.159999999999997</v>
          </cell>
          <cell r="AY32">
            <v>38.159999999999997</v>
          </cell>
          <cell r="AZ32">
            <v>38.159999999999997</v>
          </cell>
          <cell r="BA32">
            <v>38.159999999999997</v>
          </cell>
          <cell r="BB32">
            <v>38.159999999999997</v>
          </cell>
          <cell r="BC32">
            <v>38.159999999999997</v>
          </cell>
          <cell r="BD32">
            <v>38.159999999999997</v>
          </cell>
          <cell r="BE32">
            <v>39.33</v>
          </cell>
          <cell r="BF32">
            <v>39.33</v>
          </cell>
          <cell r="BG32">
            <v>39.33</v>
          </cell>
          <cell r="BH32">
            <v>39.33</v>
          </cell>
          <cell r="BI32">
            <v>39.33</v>
          </cell>
          <cell r="BJ32">
            <v>39.33</v>
          </cell>
          <cell r="BK32">
            <v>39.33</v>
          </cell>
          <cell r="BL32">
            <v>39.33</v>
          </cell>
          <cell r="BM32">
            <v>39.33</v>
          </cell>
          <cell r="BN32">
            <v>39.33</v>
          </cell>
          <cell r="BO32">
            <v>39.33</v>
          </cell>
          <cell r="BP32">
            <v>39.33</v>
          </cell>
          <cell r="BQ32">
            <v>40.5</v>
          </cell>
          <cell r="BR32">
            <v>40.5</v>
          </cell>
          <cell r="BS32">
            <v>40.5</v>
          </cell>
          <cell r="BT32">
            <v>40.5</v>
          </cell>
          <cell r="BU32">
            <v>40.5</v>
          </cell>
          <cell r="BV32">
            <v>40.5</v>
          </cell>
          <cell r="BW32">
            <v>40.5</v>
          </cell>
          <cell r="BX32">
            <v>40.5</v>
          </cell>
          <cell r="BY32">
            <v>40.5</v>
          </cell>
          <cell r="BZ32">
            <v>40.5</v>
          </cell>
          <cell r="CA32">
            <v>40.5</v>
          </cell>
          <cell r="CB32">
            <v>40.5</v>
          </cell>
          <cell r="CC32">
            <v>41.72</v>
          </cell>
          <cell r="CD32">
            <v>41.72</v>
          </cell>
          <cell r="CE32">
            <v>41.72</v>
          </cell>
          <cell r="CF32">
            <v>41.72</v>
          </cell>
          <cell r="CG32">
            <v>41.72</v>
          </cell>
          <cell r="CH32">
            <v>41.72</v>
          </cell>
          <cell r="CI32">
            <v>41.72</v>
          </cell>
          <cell r="CJ32">
            <v>41.72</v>
          </cell>
          <cell r="CK32">
            <v>41.72</v>
          </cell>
          <cell r="CL32">
            <v>41.72</v>
          </cell>
          <cell r="CM32">
            <v>41.72</v>
          </cell>
          <cell r="CN32">
            <v>41.72</v>
          </cell>
          <cell r="CO32">
            <v>42.97</v>
          </cell>
          <cell r="CP32">
            <v>42.97</v>
          </cell>
          <cell r="CQ32">
            <v>42.97</v>
          </cell>
          <cell r="CR32">
            <v>42.97</v>
          </cell>
          <cell r="CS32">
            <v>42.97</v>
          </cell>
          <cell r="CT32">
            <v>42.97</v>
          </cell>
          <cell r="CU32">
            <v>42.97</v>
          </cell>
          <cell r="CV32">
            <v>42.97</v>
          </cell>
          <cell r="CW32">
            <v>42.97</v>
          </cell>
          <cell r="CX32">
            <v>42.97</v>
          </cell>
          <cell r="CY32">
            <v>42.97</v>
          </cell>
          <cell r="CZ32">
            <v>42.97</v>
          </cell>
          <cell r="DA32">
            <v>44.28</v>
          </cell>
          <cell r="DB32">
            <v>44.28</v>
          </cell>
          <cell r="DC32">
            <v>44.28</v>
          </cell>
          <cell r="DD32">
            <v>44.28</v>
          </cell>
          <cell r="DE32">
            <v>44.28</v>
          </cell>
          <cell r="DF32">
            <v>44.28</v>
          </cell>
          <cell r="DG32">
            <v>44.28</v>
          </cell>
          <cell r="DH32">
            <v>44.28</v>
          </cell>
          <cell r="DI32">
            <v>44.28</v>
          </cell>
          <cell r="DJ32">
            <v>44.28</v>
          </cell>
          <cell r="DK32">
            <v>44.28</v>
          </cell>
          <cell r="DL32">
            <v>44.28</v>
          </cell>
          <cell r="DM32">
            <v>45.65</v>
          </cell>
          <cell r="DN32">
            <v>45.65</v>
          </cell>
          <cell r="DO32">
            <v>45.65</v>
          </cell>
          <cell r="DP32">
            <v>45.65</v>
          </cell>
          <cell r="DQ32">
            <v>45.65</v>
          </cell>
          <cell r="DR32">
            <v>45.65</v>
          </cell>
          <cell r="DS32">
            <v>45.65</v>
          </cell>
          <cell r="DT32">
            <v>45.65</v>
          </cell>
          <cell r="DU32">
            <v>45.65</v>
          </cell>
          <cell r="DV32">
            <v>45.65</v>
          </cell>
          <cell r="DW32">
            <v>45.65</v>
          </cell>
          <cell r="DX32">
            <v>45.65</v>
          </cell>
          <cell r="DY32">
            <v>47.46</v>
          </cell>
          <cell r="DZ32">
            <v>47.46</v>
          </cell>
          <cell r="EA32">
            <v>47.46</v>
          </cell>
          <cell r="EB32">
            <v>47.46</v>
          </cell>
          <cell r="EC32">
            <v>47.46</v>
          </cell>
          <cell r="ED32">
            <v>47.46</v>
          </cell>
          <cell r="EE32">
            <v>47.46</v>
          </cell>
          <cell r="EF32">
            <v>47.46</v>
          </cell>
          <cell r="EG32">
            <v>47.46</v>
          </cell>
          <cell r="EH32">
            <v>47.46</v>
          </cell>
          <cell r="EI32">
            <v>47.46</v>
          </cell>
          <cell r="EJ32">
            <v>47.46</v>
          </cell>
          <cell r="EK32">
            <v>49.12</v>
          </cell>
          <cell r="EL32">
            <v>49.12</v>
          </cell>
          <cell r="EM32">
            <v>49.12</v>
          </cell>
          <cell r="EN32">
            <v>49.12</v>
          </cell>
          <cell r="EO32">
            <v>49.12</v>
          </cell>
          <cell r="EP32">
            <v>49.12</v>
          </cell>
          <cell r="EQ32">
            <v>49.12</v>
          </cell>
          <cell r="ER32">
            <v>49.12</v>
          </cell>
          <cell r="ES32">
            <v>49.12</v>
          </cell>
          <cell r="ET32">
            <v>49.12</v>
          </cell>
          <cell r="EU32">
            <v>49.12</v>
          </cell>
          <cell r="EV32">
            <v>49.12</v>
          </cell>
          <cell r="EW32">
            <v>50.84</v>
          </cell>
          <cell r="EX32">
            <v>50.84</v>
          </cell>
          <cell r="EY32">
            <v>50.84</v>
          </cell>
          <cell r="EZ32">
            <v>50.84</v>
          </cell>
          <cell r="FA32">
            <v>50.84</v>
          </cell>
          <cell r="FB32">
            <v>50.84</v>
          </cell>
          <cell r="FC32">
            <v>50.84</v>
          </cell>
          <cell r="FD32">
            <v>50.84</v>
          </cell>
          <cell r="FE32">
            <v>50.84</v>
          </cell>
          <cell r="FF32">
            <v>50.84</v>
          </cell>
          <cell r="FG32">
            <v>50.84</v>
          </cell>
          <cell r="FH32">
            <v>50.84</v>
          </cell>
          <cell r="FI32">
            <v>52.62</v>
          </cell>
          <cell r="FJ32">
            <v>52.62</v>
          </cell>
          <cell r="FK32">
            <v>52.62</v>
          </cell>
          <cell r="FL32">
            <v>52.62</v>
          </cell>
          <cell r="FM32">
            <v>52.62</v>
          </cell>
          <cell r="FN32">
            <v>52.62</v>
          </cell>
          <cell r="FO32">
            <v>52.62</v>
          </cell>
          <cell r="FP32">
            <v>52.62</v>
          </cell>
          <cell r="FQ32">
            <v>52.62</v>
          </cell>
          <cell r="FR32">
            <v>52.62</v>
          </cell>
          <cell r="FS32">
            <v>52.62</v>
          </cell>
          <cell r="FT32">
            <v>52.62</v>
          </cell>
          <cell r="FU32">
            <v>54.46</v>
          </cell>
          <cell r="FV32">
            <v>54.46</v>
          </cell>
          <cell r="FW32">
            <v>54.46</v>
          </cell>
          <cell r="FX32">
            <v>54.46</v>
          </cell>
          <cell r="FY32">
            <v>54.46</v>
          </cell>
          <cell r="FZ32">
            <v>54.46</v>
          </cell>
          <cell r="GA32">
            <v>54.46</v>
          </cell>
          <cell r="GB32">
            <v>54.46</v>
          </cell>
          <cell r="GC32">
            <v>54.46</v>
          </cell>
          <cell r="GD32">
            <v>54.46</v>
          </cell>
          <cell r="GE32">
            <v>54.46</v>
          </cell>
          <cell r="GF32">
            <v>54.46</v>
          </cell>
          <cell r="GG32">
            <v>60.04</v>
          </cell>
          <cell r="GH32">
            <v>60.04</v>
          </cell>
          <cell r="GI32">
            <v>60.04</v>
          </cell>
          <cell r="GJ32">
            <v>60.04</v>
          </cell>
          <cell r="GK32">
            <v>60.04</v>
          </cell>
          <cell r="GL32">
            <v>60.04</v>
          </cell>
          <cell r="GM32">
            <v>60.04</v>
          </cell>
          <cell r="GN32">
            <v>60.04</v>
          </cell>
          <cell r="GO32">
            <v>60.04</v>
          </cell>
          <cell r="GP32">
            <v>60.04</v>
          </cell>
          <cell r="GQ32">
            <v>56.36</v>
          </cell>
          <cell r="GR32">
            <v>56.36</v>
          </cell>
          <cell r="GS32">
            <v>56.36</v>
          </cell>
          <cell r="GT32">
            <v>56.36</v>
          </cell>
        </row>
        <row r="33">
          <cell r="F33" t="str">
            <v>T.05.3</v>
          </cell>
          <cell r="G33">
            <v>29.9</v>
          </cell>
          <cell r="H33">
            <v>29.9</v>
          </cell>
          <cell r="I33">
            <v>29.9</v>
          </cell>
          <cell r="J33">
            <v>29.9</v>
          </cell>
          <cell r="K33">
            <v>29.9</v>
          </cell>
          <cell r="L33">
            <v>29.9</v>
          </cell>
          <cell r="M33">
            <v>29.9</v>
          </cell>
          <cell r="N33">
            <v>29.9</v>
          </cell>
          <cell r="O33">
            <v>29.9</v>
          </cell>
          <cell r="P33">
            <v>29.9</v>
          </cell>
          <cell r="Q33">
            <v>29.9</v>
          </cell>
          <cell r="R33">
            <v>29.9</v>
          </cell>
          <cell r="S33">
            <v>29.9</v>
          </cell>
          <cell r="T33">
            <v>29.9</v>
          </cell>
          <cell r="U33">
            <v>30.92</v>
          </cell>
          <cell r="V33">
            <v>30.92</v>
          </cell>
          <cell r="W33">
            <v>30.92</v>
          </cell>
          <cell r="X33">
            <v>30.92</v>
          </cell>
          <cell r="Y33">
            <v>30.92</v>
          </cell>
          <cell r="Z33">
            <v>30.92</v>
          </cell>
          <cell r="AA33">
            <v>30.92</v>
          </cell>
          <cell r="AB33">
            <v>30.92</v>
          </cell>
          <cell r="AC33">
            <v>30.92</v>
          </cell>
          <cell r="AD33">
            <v>30.92</v>
          </cell>
          <cell r="AE33">
            <v>30.92</v>
          </cell>
          <cell r="AF33">
            <v>30.92</v>
          </cell>
          <cell r="AG33">
            <v>31.92</v>
          </cell>
          <cell r="AH33">
            <v>31.92</v>
          </cell>
          <cell r="AI33">
            <v>31.92</v>
          </cell>
          <cell r="AJ33">
            <v>31.92</v>
          </cell>
          <cell r="AK33">
            <v>31.92</v>
          </cell>
          <cell r="AL33">
            <v>31.92</v>
          </cell>
          <cell r="AM33">
            <v>31.92</v>
          </cell>
          <cell r="AN33">
            <v>31.92</v>
          </cell>
          <cell r="AO33">
            <v>31.92</v>
          </cell>
          <cell r="AP33">
            <v>31.92</v>
          </cell>
          <cell r="AQ33">
            <v>31.92</v>
          </cell>
          <cell r="AR33">
            <v>31.92</v>
          </cell>
          <cell r="AS33">
            <v>32.909999999999997</v>
          </cell>
          <cell r="AT33">
            <v>32.909999999999997</v>
          </cell>
          <cell r="AU33">
            <v>32.909999999999997</v>
          </cell>
          <cell r="AV33">
            <v>32.909999999999997</v>
          </cell>
          <cell r="AW33">
            <v>32.909999999999997</v>
          </cell>
          <cell r="AX33">
            <v>32.909999999999997</v>
          </cell>
          <cell r="AY33">
            <v>32.909999999999997</v>
          </cell>
          <cell r="AZ33">
            <v>32.909999999999997</v>
          </cell>
          <cell r="BA33">
            <v>32.909999999999997</v>
          </cell>
          <cell r="BB33">
            <v>32.909999999999997</v>
          </cell>
          <cell r="BC33">
            <v>32.909999999999997</v>
          </cell>
          <cell r="BD33">
            <v>32.909999999999997</v>
          </cell>
          <cell r="BE33">
            <v>33.92</v>
          </cell>
          <cell r="BF33">
            <v>33.92</v>
          </cell>
          <cell r="BG33">
            <v>33.92</v>
          </cell>
          <cell r="BH33">
            <v>33.92</v>
          </cell>
          <cell r="BI33">
            <v>33.92</v>
          </cell>
          <cell r="BJ33">
            <v>33.92</v>
          </cell>
          <cell r="BK33">
            <v>33.92</v>
          </cell>
          <cell r="BL33">
            <v>33.92</v>
          </cell>
          <cell r="BM33">
            <v>33.92</v>
          </cell>
          <cell r="BN33">
            <v>33.92</v>
          </cell>
          <cell r="BO33">
            <v>33.92</v>
          </cell>
          <cell r="BP33">
            <v>33.92</v>
          </cell>
          <cell r="BQ33">
            <v>34.93</v>
          </cell>
          <cell r="BR33">
            <v>34.93</v>
          </cell>
          <cell r="BS33">
            <v>34.93</v>
          </cell>
          <cell r="BT33">
            <v>34.93</v>
          </cell>
          <cell r="BU33">
            <v>34.93</v>
          </cell>
          <cell r="BV33">
            <v>34.93</v>
          </cell>
          <cell r="BW33">
            <v>34.93</v>
          </cell>
          <cell r="BX33">
            <v>34.93</v>
          </cell>
          <cell r="BY33">
            <v>34.93</v>
          </cell>
          <cell r="BZ33">
            <v>34.93</v>
          </cell>
          <cell r="CA33">
            <v>34.93</v>
          </cell>
          <cell r="CB33">
            <v>34.93</v>
          </cell>
          <cell r="CC33">
            <v>35.979999999999997</v>
          </cell>
          <cell r="CD33">
            <v>35.979999999999997</v>
          </cell>
          <cell r="CE33">
            <v>35.979999999999997</v>
          </cell>
          <cell r="CF33">
            <v>35.979999999999997</v>
          </cell>
          <cell r="CG33">
            <v>35.979999999999997</v>
          </cell>
          <cell r="CH33">
            <v>35.979999999999997</v>
          </cell>
          <cell r="CI33">
            <v>35.979999999999997</v>
          </cell>
          <cell r="CJ33">
            <v>35.979999999999997</v>
          </cell>
          <cell r="CK33">
            <v>35.979999999999997</v>
          </cell>
          <cell r="CL33">
            <v>35.979999999999997</v>
          </cell>
          <cell r="CM33">
            <v>35.979999999999997</v>
          </cell>
          <cell r="CN33">
            <v>35.979999999999997</v>
          </cell>
          <cell r="CO33">
            <v>37.06</v>
          </cell>
          <cell r="CP33">
            <v>37.06</v>
          </cell>
          <cell r="CQ33">
            <v>37.06</v>
          </cell>
          <cell r="CR33">
            <v>37.06</v>
          </cell>
          <cell r="CS33">
            <v>37.06</v>
          </cell>
          <cell r="CT33">
            <v>37.06</v>
          </cell>
          <cell r="CU33">
            <v>37.06</v>
          </cell>
          <cell r="CV33">
            <v>37.06</v>
          </cell>
          <cell r="CW33">
            <v>37.06</v>
          </cell>
          <cell r="CX33">
            <v>37.06</v>
          </cell>
          <cell r="CY33">
            <v>37.06</v>
          </cell>
          <cell r="CZ33">
            <v>37.06</v>
          </cell>
          <cell r="DA33">
            <v>38.19</v>
          </cell>
          <cell r="DB33">
            <v>38.19</v>
          </cell>
          <cell r="DC33">
            <v>38.19</v>
          </cell>
          <cell r="DD33">
            <v>38.19</v>
          </cell>
          <cell r="DE33">
            <v>38.19</v>
          </cell>
          <cell r="DF33">
            <v>38.19</v>
          </cell>
          <cell r="DG33">
            <v>38.19</v>
          </cell>
          <cell r="DH33">
            <v>38.19</v>
          </cell>
          <cell r="DI33">
            <v>38.19</v>
          </cell>
          <cell r="DJ33">
            <v>38.19</v>
          </cell>
          <cell r="DK33">
            <v>38.19</v>
          </cell>
          <cell r="DL33">
            <v>38.19</v>
          </cell>
          <cell r="DM33">
            <v>39.369999999999997</v>
          </cell>
          <cell r="DN33">
            <v>39.369999999999997</v>
          </cell>
          <cell r="DO33">
            <v>39.369999999999997</v>
          </cell>
          <cell r="DP33">
            <v>39.369999999999997</v>
          </cell>
          <cell r="DQ33">
            <v>39.369999999999997</v>
          </cell>
          <cell r="DR33">
            <v>39.369999999999997</v>
          </cell>
          <cell r="DS33">
            <v>39.369999999999997</v>
          </cell>
          <cell r="DT33">
            <v>39.369999999999997</v>
          </cell>
          <cell r="DU33">
            <v>39.369999999999997</v>
          </cell>
          <cell r="DV33">
            <v>39.369999999999997</v>
          </cell>
          <cell r="DW33">
            <v>39.369999999999997</v>
          </cell>
          <cell r="DX33">
            <v>39.369999999999997</v>
          </cell>
          <cell r="DY33">
            <v>40.93</v>
          </cell>
          <cell r="DZ33">
            <v>40.93</v>
          </cell>
          <cell r="EA33">
            <v>40.93</v>
          </cell>
          <cell r="EB33">
            <v>40.93</v>
          </cell>
          <cell r="EC33">
            <v>40.93</v>
          </cell>
          <cell r="ED33">
            <v>40.93</v>
          </cell>
          <cell r="EE33">
            <v>40.93</v>
          </cell>
          <cell r="EF33">
            <v>40.93</v>
          </cell>
          <cell r="EG33">
            <v>40.93</v>
          </cell>
          <cell r="EH33">
            <v>40.93</v>
          </cell>
          <cell r="EI33">
            <v>40.93</v>
          </cell>
          <cell r="EJ33">
            <v>40.93</v>
          </cell>
          <cell r="EK33">
            <v>42.36</v>
          </cell>
          <cell r="EL33">
            <v>42.36</v>
          </cell>
          <cell r="EM33">
            <v>42.36</v>
          </cell>
          <cell r="EN33">
            <v>42.36</v>
          </cell>
          <cell r="EO33">
            <v>42.36</v>
          </cell>
          <cell r="EP33">
            <v>42.36</v>
          </cell>
          <cell r="EQ33">
            <v>42.36</v>
          </cell>
          <cell r="ER33">
            <v>42.36</v>
          </cell>
          <cell r="ES33">
            <v>42.36</v>
          </cell>
          <cell r="ET33">
            <v>42.36</v>
          </cell>
          <cell r="EU33">
            <v>42.36</v>
          </cell>
          <cell r="EV33">
            <v>42.36</v>
          </cell>
          <cell r="EW33">
            <v>43.84</v>
          </cell>
          <cell r="EX33">
            <v>43.84</v>
          </cell>
          <cell r="EY33">
            <v>43.84</v>
          </cell>
          <cell r="EZ33">
            <v>43.84</v>
          </cell>
          <cell r="FA33">
            <v>43.84</v>
          </cell>
          <cell r="FB33">
            <v>43.84</v>
          </cell>
          <cell r="FC33">
            <v>43.84</v>
          </cell>
          <cell r="FD33">
            <v>43.84</v>
          </cell>
          <cell r="FE33">
            <v>43.84</v>
          </cell>
          <cell r="FF33">
            <v>43.84</v>
          </cell>
          <cell r="FG33">
            <v>43.84</v>
          </cell>
          <cell r="FH33">
            <v>43.84</v>
          </cell>
          <cell r="FI33">
            <v>45.38</v>
          </cell>
          <cell r="FJ33">
            <v>45.38</v>
          </cell>
          <cell r="FK33">
            <v>45.38</v>
          </cell>
          <cell r="FL33">
            <v>45.38</v>
          </cell>
          <cell r="FM33">
            <v>45.38</v>
          </cell>
          <cell r="FN33">
            <v>45.38</v>
          </cell>
          <cell r="FO33">
            <v>45.38</v>
          </cell>
          <cell r="FP33">
            <v>45.38</v>
          </cell>
          <cell r="FQ33">
            <v>45.38</v>
          </cell>
          <cell r="FR33">
            <v>45.38</v>
          </cell>
          <cell r="FS33">
            <v>45.38</v>
          </cell>
          <cell r="FT33">
            <v>45.38</v>
          </cell>
          <cell r="FU33">
            <v>46.97</v>
          </cell>
          <cell r="FV33">
            <v>46.97</v>
          </cell>
          <cell r="FW33">
            <v>46.97</v>
          </cell>
          <cell r="FX33">
            <v>46.97</v>
          </cell>
          <cell r="FY33">
            <v>46.97</v>
          </cell>
          <cell r="FZ33">
            <v>46.97</v>
          </cell>
          <cell r="GA33">
            <v>46.97</v>
          </cell>
          <cell r="GB33">
            <v>46.97</v>
          </cell>
          <cell r="GC33">
            <v>46.97</v>
          </cell>
          <cell r="GD33">
            <v>46.97</v>
          </cell>
          <cell r="GE33">
            <v>46.97</v>
          </cell>
          <cell r="GF33">
            <v>46.97</v>
          </cell>
          <cell r="GG33">
            <v>51.78</v>
          </cell>
          <cell r="GH33">
            <v>51.78</v>
          </cell>
          <cell r="GI33">
            <v>51.78</v>
          </cell>
          <cell r="GJ33">
            <v>51.78</v>
          </cell>
          <cell r="GK33">
            <v>51.78</v>
          </cell>
          <cell r="GL33">
            <v>51.78</v>
          </cell>
          <cell r="GM33">
            <v>51.78</v>
          </cell>
          <cell r="GN33">
            <v>51.78</v>
          </cell>
          <cell r="GO33">
            <v>51.78</v>
          </cell>
          <cell r="GP33">
            <v>51.78</v>
          </cell>
          <cell r="GQ33">
            <v>48.61</v>
          </cell>
          <cell r="GR33">
            <v>48.61</v>
          </cell>
          <cell r="GS33">
            <v>48.61</v>
          </cell>
          <cell r="GT33">
            <v>48.61</v>
          </cell>
        </row>
        <row r="34">
          <cell r="F34" t="str">
            <v>T.06.1</v>
          </cell>
          <cell r="G34">
            <v>49.42</v>
          </cell>
          <cell r="H34">
            <v>49.42</v>
          </cell>
          <cell r="I34">
            <v>49.42</v>
          </cell>
          <cell r="J34">
            <v>49.42</v>
          </cell>
          <cell r="K34">
            <v>49.42</v>
          </cell>
          <cell r="L34">
            <v>49.42</v>
          </cell>
          <cell r="M34">
            <v>49.42</v>
          </cell>
          <cell r="N34">
            <v>49.42</v>
          </cell>
          <cell r="O34">
            <v>49.42</v>
          </cell>
          <cell r="P34">
            <v>49.42</v>
          </cell>
          <cell r="Q34">
            <v>49.42</v>
          </cell>
          <cell r="R34">
            <v>49.42</v>
          </cell>
          <cell r="S34">
            <v>49.42</v>
          </cell>
          <cell r="T34">
            <v>49.42</v>
          </cell>
          <cell r="U34">
            <v>51.11</v>
          </cell>
          <cell r="V34">
            <v>51.11</v>
          </cell>
          <cell r="W34">
            <v>51.11</v>
          </cell>
          <cell r="X34">
            <v>51.11</v>
          </cell>
          <cell r="Y34">
            <v>51.11</v>
          </cell>
          <cell r="Z34">
            <v>51.11</v>
          </cell>
          <cell r="AA34">
            <v>51.11</v>
          </cell>
          <cell r="AB34">
            <v>51.11</v>
          </cell>
          <cell r="AC34">
            <v>51.11</v>
          </cell>
          <cell r="AD34">
            <v>51.11</v>
          </cell>
          <cell r="AE34">
            <v>51.11</v>
          </cell>
          <cell r="AF34">
            <v>51.11</v>
          </cell>
          <cell r="AG34">
            <v>52.76</v>
          </cell>
          <cell r="AH34">
            <v>52.76</v>
          </cell>
          <cell r="AI34">
            <v>52.76</v>
          </cell>
          <cell r="AJ34">
            <v>52.76</v>
          </cell>
          <cell r="AK34">
            <v>52.76</v>
          </cell>
          <cell r="AL34">
            <v>52.76</v>
          </cell>
          <cell r="AM34">
            <v>52.76</v>
          </cell>
          <cell r="AN34">
            <v>52.76</v>
          </cell>
          <cell r="AO34">
            <v>52.76</v>
          </cell>
          <cell r="AP34">
            <v>52.76</v>
          </cell>
          <cell r="AQ34">
            <v>52.76</v>
          </cell>
          <cell r="AR34">
            <v>52.76</v>
          </cell>
          <cell r="AS34">
            <v>54.39</v>
          </cell>
          <cell r="AT34">
            <v>54.39</v>
          </cell>
          <cell r="AU34">
            <v>54.39</v>
          </cell>
          <cell r="AV34">
            <v>54.39</v>
          </cell>
          <cell r="AW34">
            <v>54.39</v>
          </cell>
          <cell r="AX34">
            <v>54.39</v>
          </cell>
          <cell r="AY34">
            <v>54.39</v>
          </cell>
          <cell r="AZ34">
            <v>54.39</v>
          </cell>
          <cell r="BA34">
            <v>54.39</v>
          </cell>
          <cell r="BB34">
            <v>54.39</v>
          </cell>
          <cell r="BC34">
            <v>54.39</v>
          </cell>
          <cell r="BD34">
            <v>54.39</v>
          </cell>
          <cell r="BE34">
            <v>56.06</v>
          </cell>
          <cell r="BF34">
            <v>56.06</v>
          </cell>
          <cell r="BG34">
            <v>56.06</v>
          </cell>
          <cell r="BH34">
            <v>56.06</v>
          </cell>
          <cell r="BI34">
            <v>56.06</v>
          </cell>
          <cell r="BJ34">
            <v>56.06</v>
          </cell>
          <cell r="BK34">
            <v>56.06</v>
          </cell>
          <cell r="BL34">
            <v>56.06</v>
          </cell>
          <cell r="BM34">
            <v>56.06</v>
          </cell>
          <cell r="BN34">
            <v>56.06</v>
          </cell>
          <cell r="BO34">
            <v>56.06</v>
          </cell>
          <cell r="BP34">
            <v>56.06</v>
          </cell>
          <cell r="BQ34">
            <v>57.74</v>
          </cell>
          <cell r="BR34">
            <v>57.74</v>
          </cell>
          <cell r="BS34">
            <v>57.74</v>
          </cell>
          <cell r="BT34">
            <v>57.74</v>
          </cell>
          <cell r="BU34">
            <v>57.74</v>
          </cell>
          <cell r="BV34">
            <v>57.74</v>
          </cell>
          <cell r="BW34">
            <v>57.74</v>
          </cell>
          <cell r="BX34">
            <v>57.74</v>
          </cell>
          <cell r="BY34">
            <v>57.74</v>
          </cell>
          <cell r="BZ34">
            <v>57.74</v>
          </cell>
          <cell r="CA34">
            <v>57.74</v>
          </cell>
          <cell r="CB34">
            <v>57.74</v>
          </cell>
          <cell r="CC34">
            <v>59.47</v>
          </cell>
          <cell r="CD34">
            <v>59.47</v>
          </cell>
          <cell r="CE34">
            <v>59.47</v>
          </cell>
          <cell r="CF34">
            <v>59.47</v>
          </cell>
          <cell r="CG34">
            <v>59.47</v>
          </cell>
          <cell r="CH34">
            <v>59.47</v>
          </cell>
          <cell r="CI34">
            <v>59.47</v>
          </cell>
          <cell r="CJ34">
            <v>59.47</v>
          </cell>
          <cell r="CK34">
            <v>59.47</v>
          </cell>
          <cell r="CL34">
            <v>59.47</v>
          </cell>
          <cell r="CM34">
            <v>59.47</v>
          </cell>
          <cell r="CN34">
            <v>59.47</v>
          </cell>
          <cell r="CO34">
            <v>61.25</v>
          </cell>
          <cell r="CP34">
            <v>61.25</v>
          </cell>
          <cell r="CQ34">
            <v>61.25</v>
          </cell>
          <cell r="CR34">
            <v>61.25</v>
          </cell>
          <cell r="CS34">
            <v>61.25</v>
          </cell>
          <cell r="CT34">
            <v>61.25</v>
          </cell>
          <cell r="CU34">
            <v>61.25</v>
          </cell>
          <cell r="CV34">
            <v>61.25</v>
          </cell>
          <cell r="CW34">
            <v>61.25</v>
          </cell>
          <cell r="CX34">
            <v>61.25</v>
          </cell>
          <cell r="CY34">
            <v>61.25</v>
          </cell>
          <cell r="CZ34">
            <v>61.25</v>
          </cell>
          <cell r="DA34">
            <v>63.11</v>
          </cell>
          <cell r="DB34">
            <v>63.11</v>
          </cell>
          <cell r="DC34">
            <v>63.11</v>
          </cell>
          <cell r="DD34">
            <v>63.11</v>
          </cell>
          <cell r="DE34">
            <v>63.11</v>
          </cell>
          <cell r="DF34">
            <v>63.11</v>
          </cell>
          <cell r="DG34">
            <v>63.11</v>
          </cell>
          <cell r="DH34">
            <v>63.11</v>
          </cell>
          <cell r="DI34">
            <v>63.11</v>
          </cell>
          <cell r="DJ34">
            <v>63.11</v>
          </cell>
          <cell r="DK34">
            <v>63.11</v>
          </cell>
          <cell r="DL34">
            <v>63.11</v>
          </cell>
          <cell r="DM34">
            <v>65.069999999999993</v>
          </cell>
          <cell r="DN34">
            <v>65.069999999999993</v>
          </cell>
          <cell r="DO34">
            <v>65.069999999999993</v>
          </cell>
          <cell r="DP34">
            <v>65.069999999999993</v>
          </cell>
          <cell r="DQ34">
            <v>65.069999999999993</v>
          </cell>
          <cell r="DR34">
            <v>65.069999999999993</v>
          </cell>
          <cell r="DS34">
            <v>65.069999999999993</v>
          </cell>
          <cell r="DT34">
            <v>65.069999999999993</v>
          </cell>
          <cell r="DU34">
            <v>65.069999999999993</v>
          </cell>
          <cell r="DV34">
            <v>65.069999999999993</v>
          </cell>
          <cell r="DW34">
            <v>65.069999999999993</v>
          </cell>
          <cell r="DX34">
            <v>65.069999999999993</v>
          </cell>
          <cell r="DY34">
            <v>67.650000000000006</v>
          </cell>
          <cell r="DZ34">
            <v>67.650000000000006</v>
          </cell>
          <cell r="EA34">
            <v>67.650000000000006</v>
          </cell>
          <cell r="EB34">
            <v>67.650000000000006</v>
          </cell>
          <cell r="EC34">
            <v>67.650000000000006</v>
          </cell>
          <cell r="ED34">
            <v>67.650000000000006</v>
          </cell>
          <cell r="EE34">
            <v>67.650000000000006</v>
          </cell>
          <cell r="EF34">
            <v>67.650000000000006</v>
          </cell>
          <cell r="EG34">
            <v>67.650000000000006</v>
          </cell>
          <cell r="EH34">
            <v>67.650000000000006</v>
          </cell>
          <cell r="EI34">
            <v>67.650000000000006</v>
          </cell>
          <cell r="EJ34">
            <v>67.650000000000006</v>
          </cell>
          <cell r="EK34">
            <v>70.02</v>
          </cell>
          <cell r="EL34">
            <v>70.02</v>
          </cell>
          <cell r="EM34">
            <v>70.02</v>
          </cell>
          <cell r="EN34">
            <v>70.02</v>
          </cell>
          <cell r="EO34">
            <v>70.02</v>
          </cell>
          <cell r="EP34">
            <v>70.02</v>
          </cell>
          <cell r="EQ34">
            <v>70.02</v>
          </cell>
          <cell r="ER34">
            <v>70.02</v>
          </cell>
          <cell r="ES34">
            <v>70.02</v>
          </cell>
          <cell r="ET34">
            <v>70.02</v>
          </cell>
          <cell r="EU34">
            <v>70.02</v>
          </cell>
          <cell r="EV34">
            <v>70.02</v>
          </cell>
          <cell r="EW34">
            <v>72.47</v>
          </cell>
          <cell r="EX34">
            <v>72.47</v>
          </cell>
          <cell r="EY34">
            <v>72.47</v>
          </cell>
          <cell r="EZ34">
            <v>72.47</v>
          </cell>
          <cell r="FA34">
            <v>72.47</v>
          </cell>
          <cell r="FB34">
            <v>72.47</v>
          </cell>
          <cell r="FC34">
            <v>72.47</v>
          </cell>
          <cell r="FD34">
            <v>72.47</v>
          </cell>
          <cell r="FE34">
            <v>72.47</v>
          </cell>
          <cell r="FF34">
            <v>72.47</v>
          </cell>
          <cell r="FG34">
            <v>72.47</v>
          </cell>
          <cell r="FH34">
            <v>72.47</v>
          </cell>
          <cell r="FI34">
            <v>75</v>
          </cell>
          <cell r="FJ34">
            <v>75</v>
          </cell>
          <cell r="FK34">
            <v>75</v>
          </cell>
          <cell r="FL34">
            <v>75</v>
          </cell>
          <cell r="FM34">
            <v>75</v>
          </cell>
          <cell r="FN34">
            <v>75</v>
          </cell>
          <cell r="FO34">
            <v>75</v>
          </cell>
          <cell r="FP34">
            <v>75</v>
          </cell>
          <cell r="FQ34">
            <v>75</v>
          </cell>
          <cell r="FR34">
            <v>75</v>
          </cell>
          <cell r="FS34">
            <v>75</v>
          </cell>
          <cell r="FT34">
            <v>75</v>
          </cell>
          <cell r="FU34">
            <v>77.63</v>
          </cell>
          <cell r="FV34">
            <v>77.63</v>
          </cell>
          <cell r="FW34">
            <v>77.63</v>
          </cell>
          <cell r="FX34">
            <v>77.63</v>
          </cell>
          <cell r="FY34">
            <v>77.63</v>
          </cell>
          <cell r="FZ34">
            <v>77.63</v>
          </cell>
          <cell r="GA34">
            <v>77.63</v>
          </cell>
          <cell r="GB34">
            <v>77.63</v>
          </cell>
          <cell r="GC34">
            <v>77.63</v>
          </cell>
          <cell r="GD34">
            <v>77.63</v>
          </cell>
          <cell r="GE34">
            <v>77.63</v>
          </cell>
          <cell r="GF34">
            <v>77.63</v>
          </cell>
          <cell r="GG34">
            <v>85.58</v>
          </cell>
          <cell r="GH34">
            <v>85.58</v>
          </cell>
          <cell r="GI34">
            <v>85.58</v>
          </cell>
          <cell r="GJ34">
            <v>85.58</v>
          </cell>
          <cell r="GK34">
            <v>85.58</v>
          </cell>
          <cell r="GL34">
            <v>85.58</v>
          </cell>
          <cell r="GM34">
            <v>85.58</v>
          </cell>
          <cell r="GN34">
            <v>85.58</v>
          </cell>
          <cell r="GO34">
            <v>85.58</v>
          </cell>
          <cell r="GP34">
            <v>85.58</v>
          </cell>
          <cell r="GQ34">
            <v>80.34</v>
          </cell>
          <cell r="GR34">
            <v>80.34</v>
          </cell>
          <cell r="GS34">
            <v>80.34</v>
          </cell>
          <cell r="GT34">
            <v>80.34</v>
          </cell>
        </row>
        <row r="35">
          <cell r="F35" t="str">
            <v>T.06.2</v>
          </cell>
          <cell r="G35">
            <v>49.42</v>
          </cell>
          <cell r="H35">
            <v>49.42</v>
          </cell>
          <cell r="I35">
            <v>49.42</v>
          </cell>
          <cell r="J35">
            <v>49.42</v>
          </cell>
          <cell r="K35">
            <v>49.42</v>
          </cell>
          <cell r="L35">
            <v>49.42</v>
          </cell>
          <cell r="M35">
            <v>49.42</v>
          </cell>
          <cell r="N35">
            <v>49.42</v>
          </cell>
          <cell r="O35">
            <v>49.42</v>
          </cell>
          <cell r="P35">
            <v>49.42</v>
          </cell>
          <cell r="Q35">
            <v>49.42</v>
          </cell>
          <cell r="R35">
            <v>49.42</v>
          </cell>
          <cell r="S35">
            <v>49.42</v>
          </cell>
          <cell r="T35">
            <v>49.42</v>
          </cell>
          <cell r="U35">
            <v>51.11</v>
          </cell>
          <cell r="V35">
            <v>51.11</v>
          </cell>
          <cell r="W35">
            <v>51.11</v>
          </cell>
          <cell r="X35">
            <v>51.11</v>
          </cell>
          <cell r="Y35">
            <v>51.11</v>
          </cell>
          <cell r="Z35">
            <v>51.11</v>
          </cell>
          <cell r="AA35">
            <v>51.11</v>
          </cell>
          <cell r="AB35">
            <v>51.11</v>
          </cell>
          <cell r="AC35">
            <v>51.11</v>
          </cell>
          <cell r="AD35">
            <v>51.11</v>
          </cell>
          <cell r="AE35">
            <v>51.11</v>
          </cell>
          <cell r="AF35">
            <v>51.11</v>
          </cell>
          <cell r="AG35">
            <v>52.76</v>
          </cell>
          <cell r="AH35">
            <v>52.76</v>
          </cell>
          <cell r="AI35">
            <v>52.76</v>
          </cell>
          <cell r="AJ35">
            <v>52.76</v>
          </cell>
          <cell r="AK35">
            <v>52.76</v>
          </cell>
          <cell r="AL35">
            <v>52.76</v>
          </cell>
          <cell r="AM35">
            <v>52.76</v>
          </cell>
          <cell r="AN35">
            <v>52.76</v>
          </cell>
          <cell r="AO35">
            <v>52.76</v>
          </cell>
          <cell r="AP35">
            <v>52.76</v>
          </cell>
          <cell r="AQ35">
            <v>52.76</v>
          </cell>
          <cell r="AR35">
            <v>52.76</v>
          </cell>
          <cell r="AS35">
            <v>54.39</v>
          </cell>
          <cell r="AT35">
            <v>54.39</v>
          </cell>
          <cell r="AU35">
            <v>54.39</v>
          </cell>
          <cell r="AV35">
            <v>54.39</v>
          </cell>
          <cell r="AW35">
            <v>54.39</v>
          </cell>
          <cell r="AX35">
            <v>54.39</v>
          </cell>
          <cell r="AY35">
            <v>54.39</v>
          </cell>
          <cell r="AZ35">
            <v>54.39</v>
          </cell>
          <cell r="BA35">
            <v>54.39</v>
          </cell>
          <cell r="BB35">
            <v>54.39</v>
          </cell>
          <cell r="BC35">
            <v>54.39</v>
          </cell>
          <cell r="BD35">
            <v>54.39</v>
          </cell>
          <cell r="BE35">
            <v>56.06</v>
          </cell>
          <cell r="BF35">
            <v>56.06</v>
          </cell>
          <cell r="BG35">
            <v>56.06</v>
          </cell>
          <cell r="BH35">
            <v>56.06</v>
          </cell>
          <cell r="BI35">
            <v>56.06</v>
          </cell>
          <cell r="BJ35">
            <v>56.06</v>
          </cell>
          <cell r="BK35">
            <v>56.06</v>
          </cell>
          <cell r="BL35">
            <v>56.06</v>
          </cell>
          <cell r="BM35">
            <v>56.06</v>
          </cell>
          <cell r="BN35">
            <v>56.06</v>
          </cell>
          <cell r="BO35">
            <v>56.06</v>
          </cell>
          <cell r="BP35">
            <v>56.06</v>
          </cell>
          <cell r="BQ35">
            <v>57.74</v>
          </cell>
          <cell r="BR35">
            <v>57.74</v>
          </cell>
          <cell r="BS35">
            <v>57.74</v>
          </cell>
          <cell r="BT35">
            <v>57.74</v>
          </cell>
          <cell r="BU35">
            <v>57.74</v>
          </cell>
          <cell r="BV35">
            <v>57.74</v>
          </cell>
          <cell r="BW35">
            <v>57.74</v>
          </cell>
          <cell r="BX35">
            <v>57.74</v>
          </cell>
          <cell r="BY35">
            <v>57.74</v>
          </cell>
          <cell r="BZ35">
            <v>57.74</v>
          </cell>
          <cell r="CA35">
            <v>57.74</v>
          </cell>
          <cell r="CB35">
            <v>57.74</v>
          </cell>
          <cell r="CC35">
            <v>59.47</v>
          </cell>
          <cell r="CD35">
            <v>59.47</v>
          </cell>
          <cell r="CE35">
            <v>59.47</v>
          </cell>
          <cell r="CF35">
            <v>59.47</v>
          </cell>
          <cell r="CG35">
            <v>59.47</v>
          </cell>
          <cell r="CH35">
            <v>59.47</v>
          </cell>
          <cell r="CI35">
            <v>59.47</v>
          </cell>
          <cell r="CJ35">
            <v>59.47</v>
          </cell>
          <cell r="CK35">
            <v>59.47</v>
          </cell>
          <cell r="CL35">
            <v>59.47</v>
          </cell>
          <cell r="CM35">
            <v>59.47</v>
          </cell>
          <cell r="CN35">
            <v>59.47</v>
          </cell>
          <cell r="CO35">
            <v>61.25</v>
          </cell>
          <cell r="CP35">
            <v>61.25</v>
          </cell>
          <cell r="CQ35">
            <v>61.25</v>
          </cell>
          <cell r="CR35">
            <v>61.25</v>
          </cell>
          <cell r="CS35">
            <v>61.25</v>
          </cell>
          <cell r="CT35">
            <v>61.25</v>
          </cell>
          <cell r="CU35">
            <v>61.25</v>
          </cell>
          <cell r="CV35">
            <v>61.25</v>
          </cell>
          <cell r="CW35">
            <v>61.25</v>
          </cell>
          <cell r="CX35">
            <v>61.25</v>
          </cell>
          <cell r="CY35">
            <v>61.25</v>
          </cell>
          <cell r="CZ35">
            <v>61.25</v>
          </cell>
          <cell r="DA35">
            <v>63.11</v>
          </cell>
          <cell r="DB35">
            <v>63.11</v>
          </cell>
          <cell r="DC35">
            <v>63.11</v>
          </cell>
          <cell r="DD35">
            <v>63.11</v>
          </cell>
          <cell r="DE35">
            <v>63.11</v>
          </cell>
          <cell r="DF35">
            <v>63.11</v>
          </cell>
          <cell r="DG35">
            <v>63.11</v>
          </cell>
          <cell r="DH35">
            <v>63.11</v>
          </cell>
          <cell r="DI35">
            <v>63.11</v>
          </cell>
          <cell r="DJ35">
            <v>63.11</v>
          </cell>
          <cell r="DK35">
            <v>63.11</v>
          </cell>
          <cell r="DL35">
            <v>63.11</v>
          </cell>
          <cell r="DM35">
            <v>65.069999999999993</v>
          </cell>
          <cell r="DN35">
            <v>65.069999999999993</v>
          </cell>
          <cell r="DO35">
            <v>65.069999999999993</v>
          </cell>
          <cell r="DP35">
            <v>65.069999999999993</v>
          </cell>
          <cell r="DQ35">
            <v>65.069999999999993</v>
          </cell>
          <cell r="DR35">
            <v>65.069999999999993</v>
          </cell>
          <cell r="DS35">
            <v>65.069999999999993</v>
          </cell>
          <cell r="DT35">
            <v>65.069999999999993</v>
          </cell>
          <cell r="DU35">
            <v>65.069999999999993</v>
          </cell>
          <cell r="DV35">
            <v>65.069999999999993</v>
          </cell>
          <cell r="DW35">
            <v>65.069999999999993</v>
          </cell>
          <cell r="DX35">
            <v>65.069999999999993</v>
          </cell>
          <cell r="DY35">
            <v>67.650000000000006</v>
          </cell>
          <cell r="DZ35">
            <v>67.650000000000006</v>
          </cell>
          <cell r="EA35">
            <v>67.650000000000006</v>
          </cell>
          <cell r="EB35">
            <v>67.650000000000006</v>
          </cell>
          <cell r="EC35">
            <v>67.650000000000006</v>
          </cell>
          <cell r="ED35">
            <v>67.650000000000006</v>
          </cell>
          <cell r="EE35">
            <v>67.650000000000006</v>
          </cell>
          <cell r="EF35">
            <v>67.650000000000006</v>
          </cell>
          <cell r="EG35">
            <v>67.650000000000006</v>
          </cell>
          <cell r="EH35">
            <v>67.650000000000006</v>
          </cell>
          <cell r="EI35">
            <v>67.650000000000006</v>
          </cell>
          <cell r="EJ35">
            <v>67.650000000000006</v>
          </cell>
          <cell r="EK35">
            <v>70.02</v>
          </cell>
          <cell r="EL35">
            <v>70.02</v>
          </cell>
          <cell r="EM35">
            <v>70.02</v>
          </cell>
          <cell r="EN35">
            <v>70.02</v>
          </cell>
          <cell r="EO35">
            <v>70.02</v>
          </cell>
          <cell r="EP35">
            <v>70.02</v>
          </cell>
          <cell r="EQ35">
            <v>70.02</v>
          </cell>
          <cell r="ER35">
            <v>70.02</v>
          </cell>
          <cell r="ES35">
            <v>70.02</v>
          </cell>
          <cell r="ET35">
            <v>70.02</v>
          </cell>
          <cell r="EU35">
            <v>70.02</v>
          </cell>
          <cell r="EV35">
            <v>70.02</v>
          </cell>
          <cell r="EW35">
            <v>72.47</v>
          </cell>
          <cell r="EX35">
            <v>72.47</v>
          </cell>
          <cell r="EY35">
            <v>72.47</v>
          </cell>
          <cell r="EZ35">
            <v>72.47</v>
          </cell>
          <cell r="FA35">
            <v>72.47</v>
          </cell>
          <cell r="FB35">
            <v>72.47</v>
          </cell>
          <cell r="FC35">
            <v>72.47</v>
          </cell>
          <cell r="FD35">
            <v>72.47</v>
          </cell>
          <cell r="FE35">
            <v>72.47</v>
          </cell>
          <cell r="FF35">
            <v>72.47</v>
          </cell>
          <cell r="FG35">
            <v>72.47</v>
          </cell>
          <cell r="FH35">
            <v>72.47</v>
          </cell>
          <cell r="FI35">
            <v>75</v>
          </cell>
          <cell r="FJ35">
            <v>75</v>
          </cell>
          <cell r="FK35">
            <v>75</v>
          </cell>
          <cell r="FL35">
            <v>75</v>
          </cell>
          <cell r="FM35">
            <v>75</v>
          </cell>
          <cell r="FN35">
            <v>75</v>
          </cell>
          <cell r="FO35">
            <v>75</v>
          </cell>
          <cell r="FP35">
            <v>75</v>
          </cell>
          <cell r="FQ35">
            <v>75</v>
          </cell>
          <cell r="FR35">
            <v>75</v>
          </cell>
          <cell r="FS35">
            <v>75</v>
          </cell>
          <cell r="FT35">
            <v>75</v>
          </cell>
          <cell r="FU35">
            <v>77.63</v>
          </cell>
          <cell r="FV35">
            <v>77.63</v>
          </cell>
          <cell r="FW35">
            <v>77.63</v>
          </cell>
          <cell r="FX35">
            <v>77.63</v>
          </cell>
          <cell r="FY35">
            <v>77.63</v>
          </cell>
          <cell r="FZ35">
            <v>77.63</v>
          </cell>
          <cell r="GA35">
            <v>77.63</v>
          </cell>
          <cell r="GB35">
            <v>77.63</v>
          </cell>
          <cell r="GC35">
            <v>77.63</v>
          </cell>
          <cell r="GD35">
            <v>77.63</v>
          </cell>
          <cell r="GE35">
            <v>77.63</v>
          </cell>
          <cell r="GF35">
            <v>77.63</v>
          </cell>
          <cell r="GG35">
            <v>85.58</v>
          </cell>
          <cell r="GH35">
            <v>85.58</v>
          </cell>
          <cell r="GI35">
            <v>85.58</v>
          </cell>
          <cell r="GJ35">
            <v>85.58</v>
          </cell>
          <cell r="GK35">
            <v>85.58</v>
          </cell>
          <cell r="GL35">
            <v>85.58</v>
          </cell>
          <cell r="GM35">
            <v>85.58</v>
          </cell>
          <cell r="GN35">
            <v>85.58</v>
          </cell>
          <cell r="GO35">
            <v>85.58</v>
          </cell>
          <cell r="GP35">
            <v>85.58</v>
          </cell>
          <cell r="GQ35">
            <v>80.34</v>
          </cell>
          <cell r="GR35">
            <v>80.34</v>
          </cell>
          <cell r="GS35">
            <v>80.34</v>
          </cell>
          <cell r="GT35">
            <v>80.34</v>
          </cell>
        </row>
        <row r="36">
          <cell r="F36" t="str">
            <v>T.06.3</v>
          </cell>
          <cell r="G36">
            <v>49.42</v>
          </cell>
          <cell r="H36">
            <v>49.42</v>
          </cell>
          <cell r="I36">
            <v>49.42</v>
          </cell>
          <cell r="J36">
            <v>49.42</v>
          </cell>
          <cell r="K36">
            <v>49.42</v>
          </cell>
          <cell r="L36">
            <v>49.42</v>
          </cell>
          <cell r="M36">
            <v>49.42</v>
          </cell>
          <cell r="N36">
            <v>49.42</v>
          </cell>
          <cell r="O36">
            <v>49.42</v>
          </cell>
          <cell r="P36">
            <v>49.42</v>
          </cell>
          <cell r="Q36">
            <v>49.42</v>
          </cell>
          <cell r="R36">
            <v>49.42</v>
          </cell>
          <cell r="S36">
            <v>49.42</v>
          </cell>
          <cell r="T36">
            <v>49.42</v>
          </cell>
          <cell r="U36">
            <v>51.11</v>
          </cell>
          <cell r="V36">
            <v>51.11</v>
          </cell>
          <cell r="W36">
            <v>51.11</v>
          </cell>
          <cell r="X36">
            <v>51.11</v>
          </cell>
          <cell r="Y36">
            <v>51.11</v>
          </cell>
          <cell r="Z36">
            <v>51.11</v>
          </cell>
          <cell r="AA36">
            <v>51.11</v>
          </cell>
          <cell r="AB36">
            <v>51.11</v>
          </cell>
          <cell r="AC36">
            <v>51.11</v>
          </cell>
          <cell r="AD36">
            <v>51.11</v>
          </cell>
          <cell r="AE36">
            <v>51.11</v>
          </cell>
          <cell r="AF36">
            <v>51.11</v>
          </cell>
          <cell r="AG36">
            <v>52.76</v>
          </cell>
          <cell r="AH36">
            <v>52.76</v>
          </cell>
          <cell r="AI36">
            <v>52.76</v>
          </cell>
          <cell r="AJ36">
            <v>52.76</v>
          </cell>
          <cell r="AK36">
            <v>52.76</v>
          </cell>
          <cell r="AL36">
            <v>52.76</v>
          </cell>
          <cell r="AM36">
            <v>52.76</v>
          </cell>
          <cell r="AN36">
            <v>52.76</v>
          </cell>
          <cell r="AO36">
            <v>52.76</v>
          </cell>
          <cell r="AP36">
            <v>52.76</v>
          </cell>
          <cell r="AQ36">
            <v>52.76</v>
          </cell>
          <cell r="AR36">
            <v>52.76</v>
          </cell>
          <cell r="AS36">
            <v>54.39</v>
          </cell>
          <cell r="AT36">
            <v>54.39</v>
          </cell>
          <cell r="AU36">
            <v>54.39</v>
          </cell>
          <cell r="AV36">
            <v>54.39</v>
          </cell>
          <cell r="AW36">
            <v>54.39</v>
          </cell>
          <cell r="AX36">
            <v>54.39</v>
          </cell>
          <cell r="AY36">
            <v>54.39</v>
          </cell>
          <cell r="AZ36">
            <v>54.39</v>
          </cell>
          <cell r="BA36">
            <v>54.39</v>
          </cell>
          <cell r="BB36">
            <v>54.39</v>
          </cell>
          <cell r="BC36">
            <v>54.39</v>
          </cell>
          <cell r="BD36">
            <v>54.39</v>
          </cell>
          <cell r="BE36">
            <v>56.06</v>
          </cell>
          <cell r="BF36">
            <v>56.06</v>
          </cell>
          <cell r="BG36">
            <v>56.06</v>
          </cell>
          <cell r="BH36">
            <v>56.06</v>
          </cell>
          <cell r="BI36">
            <v>56.06</v>
          </cell>
          <cell r="BJ36">
            <v>56.06</v>
          </cell>
          <cell r="BK36">
            <v>56.06</v>
          </cell>
          <cell r="BL36">
            <v>56.06</v>
          </cell>
          <cell r="BM36">
            <v>56.06</v>
          </cell>
          <cell r="BN36">
            <v>56.06</v>
          </cell>
          <cell r="BO36">
            <v>56.06</v>
          </cell>
          <cell r="BP36">
            <v>56.06</v>
          </cell>
          <cell r="BQ36">
            <v>57.74</v>
          </cell>
          <cell r="BR36">
            <v>57.74</v>
          </cell>
          <cell r="BS36">
            <v>57.74</v>
          </cell>
          <cell r="BT36">
            <v>57.74</v>
          </cell>
          <cell r="BU36">
            <v>57.74</v>
          </cell>
          <cell r="BV36">
            <v>57.74</v>
          </cell>
          <cell r="BW36">
            <v>57.74</v>
          </cell>
          <cell r="BX36">
            <v>57.74</v>
          </cell>
          <cell r="BY36">
            <v>57.74</v>
          </cell>
          <cell r="BZ36">
            <v>57.74</v>
          </cell>
          <cell r="CA36">
            <v>57.74</v>
          </cell>
          <cell r="CB36">
            <v>57.74</v>
          </cell>
          <cell r="CC36">
            <v>59.47</v>
          </cell>
          <cell r="CD36">
            <v>59.47</v>
          </cell>
          <cell r="CE36">
            <v>59.47</v>
          </cell>
          <cell r="CF36">
            <v>59.47</v>
          </cell>
          <cell r="CG36">
            <v>59.47</v>
          </cell>
          <cell r="CH36">
            <v>59.47</v>
          </cell>
          <cell r="CI36">
            <v>59.47</v>
          </cell>
          <cell r="CJ36">
            <v>59.47</v>
          </cell>
          <cell r="CK36">
            <v>59.47</v>
          </cell>
          <cell r="CL36">
            <v>59.47</v>
          </cell>
          <cell r="CM36">
            <v>59.47</v>
          </cell>
          <cell r="CN36">
            <v>59.47</v>
          </cell>
          <cell r="CO36">
            <v>61.25</v>
          </cell>
          <cell r="CP36">
            <v>61.25</v>
          </cell>
          <cell r="CQ36">
            <v>61.25</v>
          </cell>
          <cell r="CR36">
            <v>61.25</v>
          </cell>
          <cell r="CS36">
            <v>61.25</v>
          </cell>
          <cell r="CT36">
            <v>61.25</v>
          </cell>
          <cell r="CU36">
            <v>61.25</v>
          </cell>
          <cell r="CV36">
            <v>61.25</v>
          </cell>
          <cell r="CW36">
            <v>61.25</v>
          </cell>
          <cell r="CX36">
            <v>61.25</v>
          </cell>
          <cell r="CY36">
            <v>61.25</v>
          </cell>
          <cell r="CZ36">
            <v>61.25</v>
          </cell>
          <cell r="DA36">
            <v>63.11</v>
          </cell>
          <cell r="DB36">
            <v>63.11</v>
          </cell>
          <cell r="DC36">
            <v>63.11</v>
          </cell>
          <cell r="DD36">
            <v>63.11</v>
          </cell>
          <cell r="DE36">
            <v>63.11</v>
          </cell>
          <cell r="DF36">
            <v>63.11</v>
          </cell>
          <cell r="DG36">
            <v>63.11</v>
          </cell>
          <cell r="DH36">
            <v>63.11</v>
          </cell>
          <cell r="DI36">
            <v>63.11</v>
          </cell>
          <cell r="DJ36">
            <v>63.11</v>
          </cell>
          <cell r="DK36">
            <v>63.11</v>
          </cell>
          <cell r="DL36">
            <v>63.11</v>
          </cell>
          <cell r="DM36">
            <v>65.069999999999993</v>
          </cell>
          <cell r="DN36">
            <v>65.069999999999993</v>
          </cell>
          <cell r="DO36">
            <v>65.069999999999993</v>
          </cell>
          <cell r="DP36">
            <v>65.069999999999993</v>
          </cell>
          <cell r="DQ36">
            <v>65.069999999999993</v>
          </cell>
          <cell r="DR36">
            <v>65.069999999999993</v>
          </cell>
          <cell r="DS36">
            <v>65.069999999999993</v>
          </cell>
          <cell r="DT36">
            <v>65.069999999999993</v>
          </cell>
          <cell r="DU36">
            <v>65.069999999999993</v>
          </cell>
          <cell r="DV36">
            <v>65.069999999999993</v>
          </cell>
          <cell r="DW36">
            <v>65.069999999999993</v>
          </cell>
          <cell r="DX36">
            <v>65.069999999999993</v>
          </cell>
          <cell r="DY36">
            <v>67.650000000000006</v>
          </cell>
          <cell r="DZ36">
            <v>67.650000000000006</v>
          </cell>
          <cell r="EA36">
            <v>67.650000000000006</v>
          </cell>
          <cell r="EB36">
            <v>67.650000000000006</v>
          </cell>
          <cell r="EC36">
            <v>67.650000000000006</v>
          </cell>
          <cell r="ED36">
            <v>67.650000000000006</v>
          </cell>
          <cell r="EE36">
            <v>67.650000000000006</v>
          </cell>
          <cell r="EF36">
            <v>67.650000000000006</v>
          </cell>
          <cell r="EG36">
            <v>67.650000000000006</v>
          </cell>
          <cell r="EH36">
            <v>67.650000000000006</v>
          </cell>
          <cell r="EI36">
            <v>67.650000000000006</v>
          </cell>
          <cell r="EJ36">
            <v>67.650000000000006</v>
          </cell>
          <cell r="EK36">
            <v>70.02</v>
          </cell>
          <cell r="EL36">
            <v>70.02</v>
          </cell>
          <cell r="EM36">
            <v>70.02</v>
          </cell>
          <cell r="EN36">
            <v>70.02</v>
          </cell>
          <cell r="EO36">
            <v>70.02</v>
          </cell>
          <cell r="EP36">
            <v>70.02</v>
          </cell>
          <cell r="EQ36">
            <v>70.02</v>
          </cell>
          <cell r="ER36">
            <v>70.02</v>
          </cell>
          <cell r="ES36">
            <v>70.02</v>
          </cell>
          <cell r="ET36">
            <v>70.02</v>
          </cell>
          <cell r="EU36">
            <v>70.02</v>
          </cell>
          <cell r="EV36">
            <v>70.02</v>
          </cell>
          <cell r="EW36">
            <v>72.47</v>
          </cell>
          <cell r="EX36">
            <v>72.47</v>
          </cell>
          <cell r="EY36">
            <v>72.47</v>
          </cell>
          <cell r="EZ36">
            <v>72.47</v>
          </cell>
          <cell r="FA36">
            <v>72.47</v>
          </cell>
          <cell r="FB36">
            <v>72.47</v>
          </cell>
          <cell r="FC36">
            <v>72.47</v>
          </cell>
          <cell r="FD36">
            <v>72.47</v>
          </cell>
          <cell r="FE36">
            <v>72.47</v>
          </cell>
          <cell r="FF36">
            <v>72.47</v>
          </cell>
          <cell r="FG36">
            <v>72.47</v>
          </cell>
          <cell r="FH36">
            <v>72.47</v>
          </cell>
          <cell r="FI36">
            <v>75</v>
          </cell>
          <cell r="FJ36">
            <v>75</v>
          </cell>
          <cell r="FK36">
            <v>75</v>
          </cell>
          <cell r="FL36">
            <v>75</v>
          </cell>
          <cell r="FM36">
            <v>75</v>
          </cell>
          <cell r="FN36">
            <v>75</v>
          </cell>
          <cell r="FO36">
            <v>75</v>
          </cell>
          <cell r="FP36">
            <v>75</v>
          </cell>
          <cell r="FQ36">
            <v>75</v>
          </cell>
          <cell r="FR36">
            <v>75</v>
          </cell>
          <cell r="FS36">
            <v>75</v>
          </cell>
          <cell r="FT36">
            <v>75</v>
          </cell>
          <cell r="FU36">
            <v>77.63</v>
          </cell>
          <cell r="FV36">
            <v>77.63</v>
          </cell>
          <cell r="FW36">
            <v>77.63</v>
          </cell>
          <cell r="FX36">
            <v>77.63</v>
          </cell>
          <cell r="FY36">
            <v>77.63</v>
          </cell>
          <cell r="FZ36">
            <v>77.63</v>
          </cell>
          <cell r="GA36">
            <v>77.63</v>
          </cell>
          <cell r="GB36">
            <v>77.63</v>
          </cell>
          <cell r="GC36">
            <v>77.63</v>
          </cell>
          <cell r="GD36">
            <v>77.63</v>
          </cell>
          <cell r="GE36">
            <v>77.63</v>
          </cell>
          <cell r="GF36">
            <v>77.63</v>
          </cell>
          <cell r="GG36">
            <v>85.58</v>
          </cell>
          <cell r="GH36">
            <v>85.58</v>
          </cell>
          <cell r="GI36">
            <v>85.58</v>
          </cell>
          <cell r="GJ36">
            <v>85.58</v>
          </cell>
          <cell r="GK36">
            <v>85.58</v>
          </cell>
          <cell r="GL36">
            <v>85.58</v>
          </cell>
          <cell r="GM36">
            <v>85.58</v>
          </cell>
          <cell r="GN36">
            <v>85.58</v>
          </cell>
          <cell r="GO36">
            <v>85.58</v>
          </cell>
          <cell r="GP36">
            <v>85.58</v>
          </cell>
          <cell r="GQ36">
            <v>80.34</v>
          </cell>
          <cell r="GR36">
            <v>80.34</v>
          </cell>
          <cell r="GS36">
            <v>80.34</v>
          </cell>
          <cell r="GT36">
            <v>80.34</v>
          </cell>
        </row>
        <row r="37">
          <cell r="F37" t="str">
            <v>M.01.1</v>
          </cell>
          <cell r="G37">
            <v>84.09</v>
          </cell>
          <cell r="H37">
            <v>84.09</v>
          </cell>
          <cell r="I37">
            <v>84.09</v>
          </cell>
          <cell r="J37">
            <v>84.09</v>
          </cell>
          <cell r="K37">
            <v>84.09</v>
          </cell>
          <cell r="L37">
            <v>84.09</v>
          </cell>
          <cell r="M37">
            <v>84.09</v>
          </cell>
          <cell r="N37">
            <v>84.09</v>
          </cell>
          <cell r="O37">
            <v>84.09</v>
          </cell>
          <cell r="P37">
            <v>84.09</v>
          </cell>
          <cell r="Q37">
            <v>84.09</v>
          </cell>
          <cell r="R37">
            <v>84.09</v>
          </cell>
          <cell r="S37">
            <v>84.09</v>
          </cell>
          <cell r="T37">
            <v>84.09</v>
          </cell>
          <cell r="U37">
            <v>86.97</v>
          </cell>
          <cell r="V37">
            <v>86.97</v>
          </cell>
          <cell r="W37">
            <v>86.97</v>
          </cell>
          <cell r="X37">
            <v>86.97</v>
          </cell>
          <cell r="Y37">
            <v>86.97</v>
          </cell>
          <cell r="Z37">
            <v>86.97</v>
          </cell>
          <cell r="AA37">
            <v>86.97</v>
          </cell>
          <cell r="AB37">
            <v>86.97</v>
          </cell>
          <cell r="AC37">
            <v>86.97</v>
          </cell>
          <cell r="AD37">
            <v>86.97</v>
          </cell>
          <cell r="AE37">
            <v>86.97</v>
          </cell>
          <cell r="AF37">
            <v>86.97</v>
          </cell>
          <cell r="AG37">
            <v>89.77</v>
          </cell>
          <cell r="AH37">
            <v>89.77</v>
          </cell>
          <cell r="AI37">
            <v>89.77</v>
          </cell>
          <cell r="AJ37">
            <v>89.77</v>
          </cell>
          <cell r="AK37">
            <v>89.77</v>
          </cell>
          <cell r="AL37">
            <v>89.77</v>
          </cell>
          <cell r="AM37">
            <v>89.77</v>
          </cell>
          <cell r="AN37">
            <v>89.77</v>
          </cell>
          <cell r="AO37">
            <v>89.77</v>
          </cell>
          <cell r="AP37">
            <v>89.77</v>
          </cell>
          <cell r="AQ37">
            <v>89.77</v>
          </cell>
          <cell r="AR37">
            <v>89.77</v>
          </cell>
          <cell r="AS37">
            <v>92.55</v>
          </cell>
          <cell r="AT37">
            <v>92.55</v>
          </cell>
          <cell r="AU37">
            <v>92.55</v>
          </cell>
          <cell r="AV37">
            <v>92.55</v>
          </cell>
          <cell r="AW37">
            <v>92.55</v>
          </cell>
          <cell r="AX37">
            <v>92.55</v>
          </cell>
          <cell r="AY37">
            <v>92.55</v>
          </cell>
          <cell r="AZ37">
            <v>92.55</v>
          </cell>
          <cell r="BA37">
            <v>92.55</v>
          </cell>
          <cell r="BB37">
            <v>92.55</v>
          </cell>
          <cell r="BC37">
            <v>92.55</v>
          </cell>
          <cell r="BD37">
            <v>92.55</v>
          </cell>
          <cell r="BE37">
            <v>95.38</v>
          </cell>
          <cell r="BF37">
            <v>95.38</v>
          </cell>
          <cell r="BG37">
            <v>95.38</v>
          </cell>
          <cell r="BH37">
            <v>95.38</v>
          </cell>
          <cell r="BI37">
            <v>95.38</v>
          </cell>
          <cell r="BJ37">
            <v>95.38</v>
          </cell>
          <cell r="BK37">
            <v>95.38</v>
          </cell>
          <cell r="BL37">
            <v>95.38</v>
          </cell>
          <cell r="BM37">
            <v>95.38</v>
          </cell>
          <cell r="BN37">
            <v>95.38</v>
          </cell>
          <cell r="BO37">
            <v>95.38</v>
          </cell>
          <cell r="BP37">
            <v>95.38</v>
          </cell>
          <cell r="BQ37">
            <v>98.24</v>
          </cell>
          <cell r="BR37">
            <v>98.24</v>
          </cell>
          <cell r="BS37">
            <v>98.24</v>
          </cell>
          <cell r="BT37">
            <v>98.24</v>
          </cell>
          <cell r="BU37">
            <v>98.24</v>
          </cell>
          <cell r="BV37">
            <v>98.24</v>
          </cell>
          <cell r="BW37">
            <v>98.24</v>
          </cell>
          <cell r="BX37">
            <v>98.24</v>
          </cell>
          <cell r="BY37">
            <v>98.24</v>
          </cell>
          <cell r="BZ37">
            <v>98.24</v>
          </cell>
          <cell r="CA37">
            <v>98.24</v>
          </cell>
          <cell r="CB37">
            <v>98.24</v>
          </cell>
          <cell r="CC37">
            <v>101.19</v>
          </cell>
          <cell r="CD37">
            <v>101.19</v>
          </cell>
          <cell r="CE37">
            <v>101.19</v>
          </cell>
          <cell r="CF37">
            <v>101.19</v>
          </cell>
          <cell r="CG37">
            <v>101.19</v>
          </cell>
          <cell r="CH37">
            <v>101.19</v>
          </cell>
          <cell r="CI37">
            <v>101.19</v>
          </cell>
          <cell r="CJ37">
            <v>101.19</v>
          </cell>
          <cell r="CK37">
            <v>101.19</v>
          </cell>
          <cell r="CL37">
            <v>101.19</v>
          </cell>
          <cell r="CM37">
            <v>101.19</v>
          </cell>
          <cell r="CN37">
            <v>101.19</v>
          </cell>
          <cell r="CO37">
            <v>104.22</v>
          </cell>
          <cell r="CP37">
            <v>104.22</v>
          </cell>
          <cell r="CQ37">
            <v>104.22</v>
          </cell>
          <cell r="CR37">
            <v>104.22</v>
          </cell>
          <cell r="CS37">
            <v>104.22</v>
          </cell>
          <cell r="CT37">
            <v>104.22</v>
          </cell>
          <cell r="CU37">
            <v>104.22</v>
          </cell>
          <cell r="CV37">
            <v>104.22</v>
          </cell>
          <cell r="CW37">
            <v>104.22</v>
          </cell>
          <cell r="CX37">
            <v>104.22</v>
          </cell>
          <cell r="CY37">
            <v>104.22</v>
          </cell>
          <cell r="CZ37">
            <v>104.22</v>
          </cell>
          <cell r="DA37">
            <v>107.39</v>
          </cell>
          <cell r="DB37">
            <v>107.39</v>
          </cell>
          <cell r="DC37">
            <v>107.39</v>
          </cell>
          <cell r="DD37">
            <v>107.39</v>
          </cell>
          <cell r="DE37">
            <v>107.39</v>
          </cell>
          <cell r="DF37">
            <v>107.39</v>
          </cell>
          <cell r="DG37">
            <v>107.39</v>
          </cell>
          <cell r="DH37">
            <v>107.39</v>
          </cell>
          <cell r="DI37">
            <v>107.39</v>
          </cell>
          <cell r="DJ37">
            <v>107.39</v>
          </cell>
          <cell r="DK37">
            <v>107.39</v>
          </cell>
          <cell r="DL37">
            <v>107.39</v>
          </cell>
          <cell r="DM37">
            <v>110.72</v>
          </cell>
          <cell r="DN37">
            <v>110.72</v>
          </cell>
          <cell r="DO37">
            <v>110.72</v>
          </cell>
          <cell r="DP37">
            <v>110.72</v>
          </cell>
          <cell r="DQ37">
            <v>110.72</v>
          </cell>
          <cell r="DR37">
            <v>110.72</v>
          </cell>
          <cell r="DS37">
            <v>110.72</v>
          </cell>
          <cell r="DT37">
            <v>110.72</v>
          </cell>
          <cell r="DU37">
            <v>110.72</v>
          </cell>
          <cell r="DV37">
            <v>110.72</v>
          </cell>
          <cell r="DW37">
            <v>110.72</v>
          </cell>
          <cell r="DX37">
            <v>110.72</v>
          </cell>
          <cell r="DY37">
            <v>115.11</v>
          </cell>
          <cell r="DZ37">
            <v>115.11</v>
          </cell>
          <cell r="EA37">
            <v>115.11</v>
          </cell>
          <cell r="EB37">
            <v>115.11</v>
          </cell>
          <cell r="EC37">
            <v>115.11</v>
          </cell>
          <cell r="ED37">
            <v>115.11</v>
          </cell>
          <cell r="EE37">
            <v>115.11</v>
          </cell>
          <cell r="EF37">
            <v>115.11</v>
          </cell>
          <cell r="EG37">
            <v>115.11</v>
          </cell>
          <cell r="EH37">
            <v>115.11</v>
          </cell>
          <cell r="EI37">
            <v>115.11</v>
          </cell>
          <cell r="EJ37">
            <v>115.11</v>
          </cell>
          <cell r="EK37">
            <v>119.13</v>
          </cell>
          <cell r="EL37">
            <v>119.13</v>
          </cell>
          <cell r="EM37">
            <v>119.13</v>
          </cell>
          <cell r="EN37">
            <v>119.13</v>
          </cell>
          <cell r="EO37">
            <v>119.13</v>
          </cell>
          <cell r="EP37">
            <v>119.13</v>
          </cell>
          <cell r="EQ37">
            <v>119.13</v>
          </cell>
          <cell r="ER37">
            <v>119.13</v>
          </cell>
          <cell r="ES37">
            <v>119.13</v>
          </cell>
          <cell r="ET37">
            <v>119.13</v>
          </cell>
          <cell r="EU37">
            <v>119.13</v>
          </cell>
          <cell r="EV37">
            <v>119.13</v>
          </cell>
          <cell r="EW37">
            <v>123.3</v>
          </cell>
          <cell r="EX37">
            <v>123.3</v>
          </cell>
          <cell r="EY37">
            <v>123.3</v>
          </cell>
          <cell r="EZ37">
            <v>123.3</v>
          </cell>
          <cell r="FA37">
            <v>123.3</v>
          </cell>
          <cell r="FB37">
            <v>123.3</v>
          </cell>
          <cell r="FC37">
            <v>123.3</v>
          </cell>
          <cell r="FD37">
            <v>123.3</v>
          </cell>
          <cell r="FE37">
            <v>123.3</v>
          </cell>
          <cell r="FF37">
            <v>123.3</v>
          </cell>
          <cell r="FG37">
            <v>123.3</v>
          </cell>
          <cell r="FH37">
            <v>123.3</v>
          </cell>
          <cell r="FI37">
            <v>127.62</v>
          </cell>
          <cell r="FJ37">
            <v>127.62</v>
          </cell>
          <cell r="FK37">
            <v>127.62</v>
          </cell>
          <cell r="FL37">
            <v>127.62</v>
          </cell>
          <cell r="FM37">
            <v>127.62</v>
          </cell>
          <cell r="FN37">
            <v>127.62</v>
          </cell>
          <cell r="FO37">
            <v>127.62</v>
          </cell>
          <cell r="FP37">
            <v>127.62</v>
          </cell>
          <cell r="FQ37">
            <v>127.62</v>
          </cell>
          <cell r="FR37">
            <v>127.62</v>
          </cell>
          <cell r="FS37">
            <v>127.62</v>
          </cell>
          <cell r="FT37">
            <v>127.62</v>
          </cell>
          <cell r="FU37">
            <v>132.09</v>
          </cell>
          <cell r="FV37">
            <v>132.09</v>
          </cell>
          <cell r="FW37">
            <v>132.09</v>
          </cell>
          <cell r="FX37">
            <v>132.09</v>
          </cell>
          <cell r="FY37">
            <v>132.09</v>
          </cell>
          <cell r="FZ37">
            <v>132.09</v>
          </cell>
          <cell r="GA37">
            <v>132.09</v>
          </cell>
          <cell r="GB37">
            <v>132.09</v>
          </cell>
          <cell r="GC37">
            <v>132.09</v>
          </cell>
          <cell r="GD37">
            <v>132.09</v>
          </cell>
          <cell r="GE37">
            <v>132.09</v>
          </cell>
          <cell r="GF37">
            <v>132.09</v>
          </cell>
          <cell r="GG37">
            <v>145.62</v>
          </cell>
          <cell r="GH37">
            <v>145.62</v>
          </cell>
          <cell r="GI37">
            <v>145.62</v>
          </cell>
          <cell r="GJ37">
            <v>145.62</v>
          </cell>
          <cell r="GK37">
            <v>145.62</v>
          </cell>
          <cell r="GL37">
            <v>145.62</v>
          </cell>
          <cell r="GM37">
            <v>145.62</v>
          </cell>
          <cell r="GN37">
            <v>145.62</v>
          </cell>
          <cell r="GO37">
            <v>145.62</v>
          </cell>
          <cell r="GP37">
            <v>145.62</v>
          </cell>
          <cell r="GQ37">
            <v>136.71</v>
          </cell>
          <cell r="GR37">
            <v>136.71</v>
          </cell>
          <cell r="GS37">
            <v>136.71</v>
          </cell>
          <cell r="GT37">
            <v>136.71</v>
          </cell>
        </row>
        <row r="38">
          <cell r="F38" t="str">
            <v>M.01.2</v>
          </cell>
          <cell r="G38">
            <v>56.35</v>
          </cell>
          <cell r="H38">
            <v>56.35</v>
          </cell>
          <cell r="I38">
            <v>56.35</v>
          </cell>
          <cell r="J38">
            <v>56.35</v>
          </cell>
          <cell r="K38">
            <v>56.35</v>
          </cell>
          <cell r="L38">
            <v>56.35</v>
          </cell>
          <cell r="M38">
            <v>56.35</v>
          </cell>
          <cell r="N38">
            <v>56.35</v>
          </cell>
          <cell r="O38">
            <v>56.35</v>
          </cell>
          <cell r="P38">
            <v>56.35</v>
          </cell>
          <cell r="Q38">
            <v>56.35</v>
          </cell>
          <cell r="R38">
            <v>56.35</v>
          </cell>
          <cell r="S38">
            <v>56.35</v>
          </cell>
          <cell r="T38">
            <v>56.35</v>
          </cell>
          <cell r="U38">
            <v>58.28</v>
          </cell>
          <cell r="V38">
            <v>58.28</v>
          </cell>
          <cell r="W38">
            <v>58.28</v>
          </cell>
          <cell r="X38">
            <v>58.28</v>
          </cell>
          <cell r="Y38">
            <v>58.28</v>
          </cell>
          <cell r="Z38">
            <v>58.28</v>
          </cell>
          <cell r="AA38">
            <v>58.28</v>
          </cell>
          <cell r="AB38">
            <v>58.28</v>
          </cell>
          <cell r="AC38">
            <v>58.28</v>
          </cell>
          <cell r="AD38">
            <v>58.28</v>
          </cell>
          <cell r="AE38">
            <v>58.28</v>
          </cell>
          <cell r="AF38">
            <v>58.28</v>
          </cell>
          <cell r="AG38">
            <v>60.15</v>
          </cell>
          <cell r="AH38">
            <v>60.15</v>
          </cell>
          <cell r="AI38">
            <v>60.15</v>
          </cell>
          <cell r="AJ38">
            <v>60.15</v>
          </cell>
          <cell r="AK38">
            <v>60.15</v>
          </cell>
          <cell r="AL38">
            <v>60.15</v>
          </cell>
          <cell r="AM38">
            <v>60.15</v>
          </cell>
          <cell r="AN38">
            <v>60.15</v>
          </cell>
          <cell r="AO38">
            <v>60.15</v>
          </cell>
          <cell r="AP38">
            <v>60.15</v>
          </cell>
          <cell r="AQ38">
            <v>60.15</v>
          </cell>
          <cell r="AR38">
            <v>60.15</v>
          </cell>
          <cell r="AS38">
            <v>62.02</v>
          </cell>
          <cell r="AT38">
            <v>62.02</v>
          </cell>
          <cell r="AU38">
            <v>62.02</v>
          </cell>
          <cell r="AV38">
            <v>62.02</v>
          </cell>
          <cell r="AW38">
            <v>62.02</v>
          </cell>
          <cell r="AX38">
            <v>62.02</v>
          </cell>
          <cell r="AY38">
            <v>62.02</v>
          </cell>
          <cell r="AZ38">
            <v>62.02</v>
          </cell>
          <cell r="BA38">
            <v>62.02</v>
          </cell>
          <cell r="BB38">
            <v>62.02</v>
          </cell>
          <cell r="BC38">
            <v>62.02</v>
          </cell>
          <cell r="BD38">
            <v>62.02</v>
          </cell>
          <cell r="BE38">
            <v>63.92</v>
          </cell>
          <cell r="BF38">
            <v>63.92</v>
          </cell>
          <cell r="BG38">
            <v>63.92</v>
          </cell>
          <cell r="BH38">
            <v>63.92</v>
          </cell>
          <cell r="BI38">
            <v>63.92</v>
          </cell>
          <cell r="BJ38">
            <v>63.92</v>
          </cell>
          <cell r="BK38">
            <v>63.92</v>
          </cell>
          <cell r="BL38">
            <v>63.92</v>
          </cell>
          <cell r="BM38">
            <v>63.92</v>
          </cell>
          <cell r="BN38">
            <v>63.92</v>
          </cell>
          <cell r="BO38">
            <v>63.92</v>
          </cell>
          <cell r="BP38">
            <v>63.92</v>
          </cell>
          <cell r="BQ38">
            <v>65.83</v>
          </cell>
          <cell r="BR38">
            <v>65.83</v>
          </cell>
          <cell r="BS38">
            <v>65.83</v>
          </cell>
          <cell r="BT38">
            <v>65.83</v>
          </cell>
          <cell r="BU38">
            <v>65.83</v>
          </cell>
          <cell r="BV38">
            <v>65.83</v>
          </cell>
          <cell r="BW38">
            <v>65.83</v>
          </cell>
          <cell r="BX38">
            <v>65.83</v>
          </cell>
          <cell r="BY38">
            <v>65.83</v>
          </cell>
          <cell r="BZ38">
            <v>65.83</v>
          </cell>
          <cell r="CA38">
            <v>65.83</v>
          </cell>
          <cell r="CB38">
            <v>65.83</v>
          </cell>
          <cell r="CC38">
            <v>67.81</v>
          </cell>
          <cell r="CD38">
            <v>67.81</v>
          </cell>
          <cell r="CE38">
            <v>67.81</v>
          </cell>
          <cell r="CF38">
            <v>67.81</v>
          </cell>
          <cell r="CG38">
            <v>67.81</v>
          </cell>
          <cell r="CH38">
            <v>67.81</v>
          </cell>
          <cell r="CI38">
            <v>67.81</v>
          </cell>
          <cell r="CJ38">
            <v>67.81</v>
          </cell>
          <cell r="CK38">
            <v>67.81</v>
          </cell>
          <cell r="CL38">
            <v>67.81</v>
          </cell>
          <cell r="CM38">
            <v>67.81</v>
          </cell>
          <cell r="CN38">
            <v>67.81</v>
          </cell>
          <cell r="CO38">
            <v>69.84</v>
          </cell>
          <cell r="CP38">
            <v>69.84</v>
          </cell>
          <cell r="CQ38">
            <v>69.84</v>
          </cell>
          <cell r="CR38">
            <v>69.84</v>
          </cell>
          <cell r="CS38">
            <v>69.84</v>
          </cell>
          <cell r="CT38">
            <v>69.84</v>
          </cell>
          <cell r="CU38">
            <v>69.84</v>
          </cell>
          <cell r="CV38">
            <v>69.84</v>
          </cell>
          <cell r="CW38">
            <v>69.84</v>
          </cell>
          <cell r="CX38">
            <v>69.84</v>
          </cell>
          <cell r="CY38">
            <v>69.84</v>
          </cell>
          <cell r="CZ38">
            <v>69.84</v>
          </cell>
          <cell r="DA38">
            <v>71.959999999999994</v>
          </cell>
          <cell r="DB38">
            <v>71.959999999999994</v>
          </cell>
          <cell r="DC38">
            <v>71.959999999999994</v>
          </cell>
          <cell r="DD38">
            <v>71.959999999999994</v>
          </cell>
          <cell r="DE38">
            <v>71.959999999999994</v>
          </cell>
          <cell r="DF38">
            <v>71.959999999999994</v>
          </cell>
          <cell r="DG38">
            <v>71.959999999999994</v>
          </cell>
          <cell r="DH38">
            <v>71.959999999999994</v>
          </cell>
          <cell r="DI38">
            <v>71.959999999999994</v>
          </cell>
          <cell r="DJ38">
            <v>71.959999999999994</v>
          </cell>
          <cell r="DK38">
            <v>71.959999999999994</v>
          </cell>
          <cell r="DL38">
            <v>71.959999999999994</v>
          </cell>
          <cell r="DM38">
            <v>74.2</v>
          </cell>
          <cell r="DN38">
            <v>74.2</v>
          </cell>
          <cell r="DO38">
            <v>74.2</v>
          </cell>
          <cell r="DP38">
            <v>74.2</v>
          </cell>
          <cell r="DQ38">
            <v>74.2</v>
          </cell>
          <cell r="DR38">
            <v>74.2</v>
          </cell>
          <cell r="DS38">
            <v>74.2</v>
          </cell>
          <cell r="DT38">
            <v>74.2</v>
          </cell>
          <cell r="DU38">
            <v>74.2</v>
          </cell>
          <cell r="DV38">
            <v>74.2</v>
          </cell>
          <cell r="DW38">
            <v>74.2</v>
          </cell>
          <cell r="DX38">
            <v>74.2</v>
          </cell>
          <cell r="DY38">
            <v>77.13</v>
          </cell>
          <cell r="DZ38">
            <v>77.13</v>
          </cell>
          <cell r="EA38">
            <v>77.13</v>
          </cell>
          <cell r="EB38">
            <v>77.13</v>
          </cell>
          <cell r="EC38">
            <v>77.13</v>
          </cell>
          <cell r="ED38">
            <v>77.13</v>
          </cell>
          <cell r="EE38">
            <v>77.13</v>
          </cell>
          <cell r="EF38">
            <v>77.13</v>
          </cell>
          <cell r="EG38">
            <v>77.13</v>
          </cell>
          <cell r="EH38">
            <v>77.13</v>
          </cell>
          <cell r="EI38">
            <v>77.13</v>
          </cell>
          <cell r="EJ38">
            <v>77.13</v>
          </cell>
          <cell r="EK38">
            <v>79.83</v>
          </cell>
          <cell r="EL38">
            <v>79.83</v>
          </cell>
          <cell r="EM38">
            <v>79.83</v>
          </cell>
          <cell r="EN38">
            <v>79.83</v>
          </cell>
          <cell r="EO38">
            <v>79.83</v>
          </cell>
          <cell r="EP38">
            <v>79.83</v>
          </cell>
          <cell r="EQ38">
            <v>79.83</v>
          </cell>
          <cell r="ER38">
            <v>79.83</v>
          </cell>
          <cell r="ES38">
            <v>79.83</v>
          </cell>
          <cell r="ET38">
            <v>79.83</v>
          </cell>
          <cell r="EU38">
            <v>79.83</v>
          </cell>
          <cell r="EV38">
            <v>79.83</v>
          </cell>
          <cell r="EW38">
            <v>82.63</v>
          </cell>
          <cell r="EX38">
            <v>82.63</v>
          </cell>
          <cell r="EY38">
            <v>82.63</v>
          </cell>
          <cell r="EZ38">
            <v>82.63</v>
          </cell>
          <cell r="FA38">
            <v>82.63</v>
          </cell>
          <cell r="FB38">
            <v>82.63</v>
          </cell>
          <cell r="FC38">
            <v>82.63</v>
          </cell>
          <cell r="FD38">
            <v>82.63</v>
          </cell>
          <cell r="FE38">
            <v>82.63</v>
          </cell>
          <cell r="FF38">
            <v>82.63</v>
          </cell>
          <cell r="FG38">
            <v>82.63</v>
          </cell>
          <cell r="FH38">
            <v>82.63</v>
          </cell>
          <cell r="FI38">
            <v>85.52</v>
          </cell>
          <cell r="FJ38">
            <v>85.52</v>
          </cell>
          <cell r="FK38">
            <v>85.52</v>
          </cell>
          <cell r="FL38">
            <v>85.52</v>
          </cell>
          <cell r="FM38">
            <v>85.52</v>
          </cell>
          <cell r="FN38">
            <v>85.52</v>
          </cell>
          <cell r="FO38">
            <v>85.52</v>
          </cell>
          <cell r="FP38">
            <v>85.52</v>
          </cell>
          <cell r="FQ38">
            <v>85.52</v>
          </cell>
          <cell r="FR38">
            <v>85.52</v>
          </cell>
          <cell r="FS38">
            <v>85.52</v>
          </cell>
          <cell r="FT38">
            <v>85.52</v>
          </cell>
          <cell r="FU38">
            <v>88.51</v>
          </cell>
          <cell r="FV38">
            <v>88.51</v>
          </cell>
          <cell r="FW38">
            <v>88.51</v>
          </cell>
          <cell r="FX38">
            <v>88.51</v>
          </cell>
          <cell r="FY38">
            <v>88.51</v>
          </cell>
          <cell r="FZ38">
            <v>88.51</v>
          </cell>
          <cell r="GA38">
            <v>88.51</v>
          </cell>
          <cell r="GB38">
            <v>88.51</v>
          </cell>
          <cell r="GC38">
            <v>88.51</v>
          </cell>
          <cell r="GD38">
            <v>88.51</v>
          </cell>
          <cell r="GE38">
            <v>88.51</v>
          </cell>
          <cell r="GF38">
            <v>88.51</v>
          </cell>
          <cell r="GG38">
            <v>97.58</v>
          </cell>
          <cell r="GH38">
            <v>97.58</v>
          </cell>
          <cell r="GI38">
            <v>97.58</v>
          </cell>
          <cell r="GJ38">
            <v>97.58</v>
          </cell>
          <cell r="GK38">
            <v>97.58</v>
          </cell>
          <cell r="GL38">
            <v>97.58</v>
          </cell>
          <cell r="GM38">
            <v>97.58</v>
          </cell>
          <cell r="GN38">
            <v>97.58</v>
          </cell>
          <cell r="GO38">
            <v>97.58</v>
          </cell>
          <cell r="GP38">
            <v>97.58</v>
          </cell>
          <cell r="GQ38">
            <v>91.61</v>
          </cell>
          <cell r="GR38">
            <v>91.61</v>
          </cell>
          <cell r="GS38">
            <v>91.61</v>
          </cell>
          <cell r="GT38">
            <v>91.61</v>
          </cell>
        </row>
        <row r="39">
          <cell r="F39" t="str">
            <v>M.02.1</v>
          </cell>
          <cell r="G39">
            <v>43.38</v>
          </cell>
          <cell r="H39">
            <v>43.38</v>
          </cell>
          <cell r="I39">
            <v>43.38</v>
          </cell>
          <cell r="J39">
            <v>43.38</v>
          </cell>
          <cell r="K39">
            <v>43.38</v>
          </cell>
          <cell r="L39">
            <v>43.38</v>
          </cell>
          <cell r="M39">
            <v>43.38</v>
          </cell>
          <cell r="N39">
            <v>43.38</v>
          </cell>
          <cell r="O39">
            <v>43.38</v>
          </cell>
          <cell r="P39">
            <v>43.38</v>
          </cell>
          <cell r="Q39">
            <v>43.38</v>
          </cell>
          <cell r="R39">
            <v>43.38</v>
          </cell>
          <cell r="S39">
            <v>43.38</v>
          </cell>
          <cell r="T39">
            <v>43.38</v>
          </cell>
          <cell r="U39">
            <v>44.86</v>
          </cell>
          <cell r="V39">
            <v>44.86</v>
          </cell>
          <cell r="W39">
            <v>44.86</v>
          </cell>
          <cell r="X39">
            <v>44.86</v>
          </cell>
          <cell r="Y39">
            <v>44.86</v>
          </cell>
          <cell r="Z39">
            <v>44.86</v>
          </cell>
          <cell r="AA39">
            <v>44.86</v>
          </cell>
          <cell r="AB39">
            <v>44.86</v>
          </cell>
          <cell r="AC39">
            <v>44.86</v>
          </cell>
          <cell r="AD39">
            <v>44.86</v>
          </cell>
          <cell r="AE39">
            <v>44.86</v>
          </cell>
          <cell r="AF39">
            <v>44.86</v>
          </cell>
          <cell r="AG39">
            <v>46.31</v>
          </cell>
          <cell r="AH39">
            <v>46.31</v>
          </cell>
          <cell r="AI39">
            <v>46.31</v>
          </cell>
          <cell r="AJ39">
            <v>46.31</v>
          </cell>
          <cell r="AK39">
            <v>46.31</v>
          </cell>
          <cell r="AL39">
            <v>46.31</v>
          </cell>
          <cell r="AM39">
            <v>46.31</v>
          </cell>
          <cell r="AN39">
            <v>46.31</v>
          </cell>
          <cell r="AO39">
            <v>46.31</v>
          </cell>
          <cell r="AP39">
            <v>46.31</v>
          </cell>
          <cell r="AQ39">
            <v>46.31</v>
          </cell>
          <cell r="AR39">
            <v>46.31</v>
          </cell>
          <cell r="AS39">
            <v>47.74</v>
          </cell>
          <cell r="AT39">
            <v>47.74</v>
          </cell>
          <cell r="AU39">
            <v>47.74</v>
          </cell>
          <cell r="AV39">
            <v>47.74</v>
          </cell>
          <cell r="AW39">
            <v>47.74</v>
          </cell>
          <cell r="AX39">
            <v>47.74</v>
          </cell>
          <cell r="AY39">
            <v>47.74</v>
          </cell>
          <cell r="AZ39">
            <v>47.74</v>
          </cell>
          <cell r="BA39">
            <v>47.74</v>
          </cell>
          <cell r="BB39">
            <v>47.74</v>
          </cell>
          <cell r="BC39">
            <v>47.74</v>
          </cell>
          <cell r="BD39">
            <v>47.74</v>
          </cell>
          <cell r="BE39">
            <v>49.21</v>
          </cell>
          <cell r="BF39">
            <v>49.21</v>
          </cell>
          <cell r="BG39">
            <v>49.21</v>
          </cell>
          <cell r="BH39">
            <v>49.21</v>
          </cell>
          <cell r="BI39">
            <v>49.21</v>
          </cell>
          <cell r="BJ39">
            <v>49.21</v>
          </cell>
          <cell r="BK39">
            <v>49.21</v>
          </cell>
          <cell r="BL39">
            <v>49.21</v>
          </cell>
          <cell r="BM39">
            <v>49.21</v>
          </cell>
          <cell r="BN39">
            <v>49.21</v>
          </cell>
          <cell r="BO39">
            <v>49.21</v>
          </cell>
          <cell r="BP39">
            <v>49.21</v>
          </cell>
          <cell r="BQ39">
            <v>50.68</v>
          </cell>
          <cell r="BR39">
            <v>50.68</v>
          </cell>
          <cell r="BS39">
            <v>50.68</v>
          </cell>
          <cell r="BT39">
            <v>50.68</v>
          </cell>
          <cell r="BU39">
            <v>50.68</v>
          </cell>
          <cell r="BV39">
            <v>50.68</v>
          </cell>
          <cell r="BW39">
            <v>50.68</v>
          </cell>
          <cell r="BX39">
            <v>50.68</v>
          </cell>
          <cell r="BY39">
            <v>50.68</v>
          </cell>
          <cell r="BZ39">
            <v>50.68</v>
          </cell>
          <cell r="CA39">
            <v>50.68</v>
          </cell>
          <cell r="CB39">
            <v>50.68</v>
          </cell>
          <cell r="CC39">
            <v>52.2</v>
          </cell>
          <cell r="CD39">
            <v>52.2</v>
          </cell>
          <cell r="CE39">
            <v>52.2</v>
          </cell>
          <cell r="CF39">
            <v>52.2</v>
          </cell>
          <cell r="CG39">
            <v>52.2</v>
          </cell>
          <cell r="CH39">
            <v>52.2</v>
          </cell>
          <cell r="CI39">
            <v>52.2</v>
          </cell>
          <cell r="CJ39">
            <v>52.2</v>
          </cell>
          <cell r="CK39">
            <v>52.2</v>
          </cell>
          <cell r="CL39">
            <v>52.2</v>
          </cell>
          <cell r="CM39">
            <v>52.2</v>
          </cell>
          <cell r="CN39">
            <v>52.2</v>
          </cell>
          <cell r="CO39">
            <v>53.77</v>
          </cell>
          <cell r="CP39">
            <v>53.77</v>
          </cell>
          <cell r="CQ39">
            <v>53.77</v>
          </cell>
          <cell r="CR39">
            <v>53.77</v>
          </cell>
          <cell r="CS39">
            <v>53.77</v>
          </cell>
          <cell r="CT39">
            <v>53.77</v>
          </cell>
          <cell r="CU39">
            <v>53.77</v>
          </cell>
          <cell r="CV39">
            <v>53.77</v>
          </cell>
          <cell r="CW39">
            <v>53.77</v>
          </cell>
          <cell r="CX39">
            <v>53.77</v>
          </cell>
          <cell r="CY39">
            <v>53.77</v>
          </cell>
          <cell r="CZ39">
            <v>53.77</v>
          </cell>
          <cell r="DA39">
            <v>55.4</v>
          </cell>
          <cell r="DB39">
            <v>55.4</v>
          </cell>
          <cell r="DC39">
            <v>55.4</v>
          </cell>
          <cell r="DD39">
            <v>55.4</v>
          </cell>
          <cell r="DE39">
            <v>55.4</v>
          </cell>
          <cell r="DF39">
            <v>55.4</v>
          </cell>
          <cell r="DG39">
            <v>55.4</v>
          </cell>
          <cell r="DH39">
            <v>55.4</v>
          </cell>
          <cell r="DI39">
            <v>55.4</v>
          </cell>
          <cell r="DJ39">
            <v>55.4</v>
          </cell>
          <cell r="DK39">
            <v>55.4</v>
          </cell>
          <cell r="DL39">
            <v>55.4</v>
          </cell>
          <cell r="DM39">
            <v>57.12</v>
          </cell>
          <cell r="DN39">
            <v>57.12</v>
          </cell>
          <cell r="DO39">
            <v>57.12</v>
          </cell>
          <cell r="DP39">
            <v>57.12</v>
          </cell>
          <cell r="DQ39">
            <v>57.12</v>
          </cell>
          <cell r="DR39">
            <v>57.12</v>
          </cell>
          <cell r="DS39">
            <v>57.12</v>
          </cell>
          <cell r="DT39">
            <v>57.12</v>
          </cell>
          <cell r="DU39">
            <v>57.12</v>
          </cell>
          <cell r="DV39">
            <v>57.12</v>
          </cell>
          <cell r="DW39">
            <v>57.12</v>
          </cell>
          <cell r="DX39">
            <v>57.12</v>
          </cell>
          <cell r="DY39">
            <v>59.38</v>
          </cell>
          <cell r="DZ39">
            <v>59.38</v>
          </cell>
          <cell r="EA39">
            <v>59.38</v>
          </cell>
          <cell r="EB39">
            <v>59.38</v>
          </cell>
          <cell r="EC39">
            <v>59.38</v>
          </cell>
          <cell r="ED39">
            <v>59.38</v>
          </cell>
          <cell r="EE39">
            <v>59.38</v>
          </cell>
          <cell r="EF39">
            <v>59.38</v>
          </cell>
          <cell r="EG39">
            <v>59.38</v>
          </cell>
          <cell r="EH39">
            <v>59.38</v>
          </cell>
          <cell r="EI39">
            <v>59.38</v>
          </cell>
          <cell r="EJ39">
            <v>59.38</v>
          </cell>
          <cell r="EK39">
            <v>61.46</v>
          </cell>
          <cell r="EL39">
            <v>61.46</v>
          </cell>
          <cell r="EM39">
            <v>61.46</v>
          </cell>
          <cell r="EN39">
            <v>61.46</v>
          </cell>
          <cell r="EO39">
            <v>61.46</v>
          </cell>
          <cell r="EP39">
            <v>61.46</v>
          </cell>
          <cell r="EQ39">
            <v>61.46</v>
          </cell>
          <cell r="ER39">
            <v>61.46</v>
          </cell>
          <cell r="ES39">
            <v>61.46</v>
          </cell>
          <cell r="ET39">
            <v>61.46</v>
          </cell>
          <cell r="EU39">
            <v>61.46</v>
          </cell>
          <cell r="EV39">
            <v>61.46</v>
          </cell>
          <cell r="EW39">
            <v>63.61</v>
          </cell>
          <cell r="EX39">
            <v>63.61</v>
          </cell>
          <cell r="EY39">
            <v>63.61</v>
          </cell>
          <cell r="EZ39">
            <v>63.61</v>
          </cell>
          <cell r="FA39">
            <v>63.61</v>
          </cell>
          <cell r="FB39">
            <v>63.61</v>
          </cell>
          <cell r="FC39">
            <v>63.61</v>
          </cell>
          <cell r="FD39">
            <v>63.61</v>
          </cell>
          <cell r="FE39">
            <v>63.61</v>
          </cell>
          <cell r="FF39">
            <v>63.61</v>
          </cell>
          <cell r="FG39">
            <v>63.61</v>
          </cell>
          <cell r="FH39">
            <v>63.61</v>
          </cell>
          <cell r="FI39">
            <v>65.84</v>
          </cell>
          <cell r="FJ39">
            <v>65.84</v>
          </cell>
          <cell r="FK39">
            <v>65.84</v>
          </cell>
          <cell r="FL39">
            <v>65.84</v>
          </cell>
          <cell r="FM39">
            <v>65.84</v>
          </cell>
          <cell r="FN39">
            <v>65.84</v>
          </cell>
          <cell r="FO39">
            <v>65.84</v>
          </cell>
          <cell r="FP39">
            <v>65.84</v>
          </cell>
          <cell r="FQ39">
            <v>65.84</v>
          </cell>
          <cell r="FR39">
            <v>65.84</v>
          </cell>
          <cell r="FS39">
            <v>65.84</v>
          </cell>
          <cell r="FT39">
            <v>65.84</v>
          </cell>
          <cell r="FU39">
            <v>68.14</v>
          </cell>
          <cell r="FV39">
            <v>68.14</v>
          </cell>
          <cell r="FW39">
            <v>68.14</v>
          </cell>
          <cell r="FX39">
            <v>68.14</v>
          </cell>
          <cell r="FY39">
            <v>68.14</v>
          </cell>
          <cell r="FZ39">
            <v>68.14</v>
          </cell>
          <cell r="GA39">
            <v>68.14</v>
          </cell>
          <cell r="GB39">
            <v>68.14</v>
          </cell>
          <cell r="GC39">
            <v>68.14</v>
          </cell>
          <cell r="GD39">
            <v>68.14</v>
          </cell>
          <cell r="GE39">
            <v>68.14</v>
          </cell>
          <cell r="GF39">
            <v>68.14</v>
          </cell>
          <cell r="GG39">
            <v>75.12</v>
          </cell>
          <cell r="GH39">
            <v>75.12</v>
          </cell>
          <cell r="GI39">
            <v>75.12</v>
          </cell>
          <cell r="GJ39">
            <v>75.12</v>
          </cell>
          <cell r="GK39">
            <v>75.12</v>
          </cell>
          <cell r="GL39">
            <v>75.12</v>
          </cell>
          <cell r="GM39">
            <v>75.12</v>
          </cell>
          <cell r="GN39">
            <v>75.12</v>
          </cell>
          <cell r="GO39">
            <v>75.12</v>
          </cell>
          <cell r="GP39">
            <v>75.12</v>
          </cell>
          <cell r="GQ39">
            <v>70.53</v>
          </cell>
          <cell r="GR39">
            <v>70.53</v>
          </cell>
          <cell r="GS39">
            <v>70.53</v>
          </cell>
          <cell r="GT39">
            <v>70.53</v>
          </cell>
        </row>
        <row r="40">
          <cell r="F40" t="str">
            <v>M.02.2</v>
          </cell>
          <cell r="G40">
            <v>39.14</v>
          </cell>
          <cell r="H40">
            <v>39.14</v>
          </cell>
          <cell r="I40">
            <v>39.14</v>
          </cell>
          <cell r="J40">
            <v>39.14</v>
          </cell>
          <cell r="K40">
            <v>39.14</v>
          </cell>
          <cell r="L40">
            <v>39.14</v>
          </cell>
          <cell r="M40">
            <v>39.14</v>
          </cell>
          <cell r="N40">
            <v>39.14</v>
          </cell>
          <cell r="O40">
            <v>39.14</v>
          </cell>
          <cell r="P40">
            <v>39.14</v>
          </cell>
          <cell r="Q40">
            <v>39.14</v>
          </cell>
          <cell r="R40">
            <v>39.14</v>
          </cell>
          <cell r="S40">
            <v>39.14</v>
          </cell>
          <cell r="T40">
            <v>39.14</v>
          </cell>
          <cell r="U40">
            <v>40.479999999999997</v>
          </cell>
          <cell r="V40">
            <v>40.479999999999997</v>
          </cell>
          <cell r="W40">
            <v>40.479999999999997</v>
          </cell>
          <cell r="X40">
            <v>40.479999999999997</v>
          </cell>
          <cell r="Y40">
            <v>40.479999999999997</v>
          </cell>
          <cell r="Z40">
            <v>40.479999999999997</v>
          </cell>
          <cell r="AA40">
            <v>40.479999999999997</v>
          </cell>
          <cell r="AB40">
            <v>40.479999999999997</v>
          </cell>
          <cell r="AC40">
            <v>40.479999999999997</v>
          </cell>
          <cell r="AD40">
            <v>40.479999999999997</v>
          </cell>
          <cell r="AE40">
            <v>40.479999999999997</v>
          </cell>
          <cell r="AF40">
            <v>40.479999999999997</v>
          </cell>
          <cell r="AG40">
            <v>41.78</v>
          </cell>
          <cell r="AH40">
            <v>41.78</v>
          </cell>
          <cell r="AI40">
            <v>41.78</v>
          </cell>
          <cell r="AJ40">
            <v>41.78</v>
          </cell>
          <cell r="AK40">
            <v>41.78</v>
          </cell>
          <cell r="AL40">
            <v>41.78</v>
          </cell>
          <cell r="AM40">
            <v>41.78</v>
          </cell>
          <cell r="AN40">
            <v>41.78</v>
          </cell>
          <cell r="AO40">
            <v>41.78</v>
          </cell>
          <cell r="AP40">
            <v>41.78</v>
          </cell>
          <cell r="AQ40">
            <v>41.78</v>
          </cell>
          <cell r="AR40">
            <v>41.78</v>
          </cell>
          <cell r="AS40">
            <v>43.08</v>
          </cell>
          <cell r="AT40">
            <v>43.08</v>
          </cell>
          <cell r="AU40">
            <v>43.08</v>
          </cell>
          <cell r="AV40">
            <v>43.08</v>
          </cell>
          <cell r="AW40">
            <v>43.08</v>
          </cell>
          <cell r="AX40">
            <v>43.08</v>
          </cell>
          <cell r="AY40">
            <v>43.08</v>
          </cell>
          <cell r="AZ40">
            <v>43.08</v>
          </cell>
          <cell r="BA40">
            <v>43.08</v>
          </cell>
          <cell r="BB40">
            <v>43.08</v>
          </cell>
          <cell r="BC40">
            <v>43.08</v>
          </cell>
          <cell r="BD40">
            <v>43.08</v>
          </cell>
          <cell r="BE40">
            <v>44.4</v>
          </cell>
          <cell r="BF40">
            <v>44.4</v>
          </cell>
          <cell r="BG40">
            <v>44.4</v>
          </cell>
          <cell r="BH40">
            <v>44.4</v>
          </cell>
          <cell r="BI40">
            <v>44.4</v>
          </cell>
          <cell r="BJ40">
            <v>44.4</v>
          </cell>
          <cell r="BK40">
            <v>44.4</v>
          </cell>
          <cell r="BL40">
            <v>44.4</v>
          </cell>
          <cell r="BM40">
            <v>44.4</v>
          </cell>
          <cell r="BN40">
            <v>44.4</v>
          </cell>
          <cell r="BO40">
            <v>44.4</v>
          </cell>
          <cell r="BP40">
            <v>44.4</v>
          </cell>
          <cell r="BQ40">
            <v>45.73</v>
          </cell>
          <cell r="BR40">
            <v>45.73</v>
          </cell>
          <cell r="BS40">
            <v>45.73</v>
          </cell>
          <cell r="BT40">
            <v>45.73</v>
          </cell>
          <cell r="BU40">
            <v>45.73</v>
          </cell>
          <cell r="BV40">
            <v>45.73</v>
          </cell>
          <cell r="BW40">
            <v>45.73</v>
          </cell>
          <cell r="BX40">
            <v>45.73</v>
          </cell>
          <cell r="BY40">
            <v>45.73</v>
          </cell>
          <cell r="BZ40">
            <v>45.73</v>
          </cell>
          <cell r="CA40">
            <v>45.73</v>
          </cell>
          <cell r="CB40">
            <v>45.73</v>
          </cell>
          <cell r="CC40">
            <v>47.1</v>
          </cell>
          <cell r="CD40">
            <v>47.1</v>
          </cell>
          <cell r="CE40">
            <v>47.1</v>
          </cell>
          <cell r="CF40">
            <v>47.1</v>
          </cell>
          <cell r="CG40">
            <v>47.1</v>
          </cell>
          <cell r="CH40">
            <v>47.1</v>
          </cell>
          <cell r="CI40">
            <v>47.1</v>
          </cell>
          <cell r="CJ40">
            <v>47.1</v>
          </cell>
          <cell r="CK40">
            <v>47.1</v>
          </cell>
          <cell r="CL40">
            <v>47.1</v>
          </cell>
          <cell r="CM40">
            <v>47.1</v>
          </cell>
          <cell r="CN40">
            <v>47.1</v>
          </cell>
          <cell r="CO40">
            <v>48.51</v>
          </cell>
          <cell r="CP40">
            <v>48.51</v>
          </cell>
          <cell r="CQ40">
            <v>48.51</v>
          </cell>
          <cell r="CR40">
            <v>48.51</v>
          </cell>
          <cell r="CS40">
            <v>48.51</v>
          </cell>
          <cell r="CT40">
            <v>48.51</v>
          </cell>
          <cell r="CU40">
            <v>48.51</v>
          </cell>
          <cell r="CV40">
            <v>48.51</v>
          </cell>
          <cell r="CW40">
            <v>48.51</v>
          </cell>
          <cell r="CX40">
            <v>48.51</v>
          </cell>
          <cell r="CY40">
            <v>48.51</v>
          </cell>
          <cell r="CZ40">
            <v>48.51</v>
          </cell>
          <cell r="DA40">
            <v>49.99</v>
          </cell>
          <cell r="DB40">
            <v>49.99</v>
          </cell>
          <cell r="DC40">
            <v>49.99</v>
          </cell>
          <cell r="DD40">
            <v>49.99</v>
          </cell>
          <cell r="DE40">
            <v>49.99</v>
          </cell>
          <cell r="DF40">
            <v>49.99</v>
          </cell>
          <cell r="DG40">
            <v>49.99</v>
          </cell>
          <cell r="DH40">
            <v>49.99</v>
          </cell>
          <cell r="DI40">
            <v>49.99</v>
          </cell>
          <cell r="DJ40">
            <v>49.99</v>
          </cell>
          <cell r="DK40">
            <v>49.99</v>
          </cell>
          <cell r="DL40">
            <v>49.99</v>
          </cell>
          <cell r="DM40">
            <v>51.54</v>
          </cell>
          <cell r="DN40">
            <v>51.54</v>
          </cell>
          <cell r="DO40">
            <v>51.54</v>
          </cell>
          <cell r="DP40">
            <v>51.54</v>
          </cell>
          <cell r="DQ40">
            <v>51.54</v>
          </cell>
          <cell r="DR40">
            <v>51.54</v>
          </cell>
          <cell r="DS40">
            <v>51.54</v>
          </cell>
          <cell r="DT40">
            <v>51.54</v>
          </cell>
          <cell r="DU40">
            <v>51.54</v>
          </cell>
          <cell r="DV40">
            <v>51.54</v>
          </cell>
          <cell r="DW40">
            <v>51.54</v>
          </cell>
          <cell r="DX40">
            <v>51.54</v>
          </cell>
          <cell r="DY40">
            <v>53.58</v>
          </cell>
          <cell r="DZ40">
            <v>53.58</v>
          </cell>
          <cell r="EA40">
            <v>53.58</v>
          </cell>
          <cell r="EB40">
            <v>53.58</v>
          </cell>
          <cell r="EC40">
            <v>53.58</v>
          </cell>
          <cell r="ED40">
            <v>53.58</v>
          </cell>
          <cell r="EE40">
            <v>53.58</v>
          </cell>
          <cell r="EF40">
            <v>53.58</v>
          </cell>
          <cell r="EG40">
            <v>53.58</v>
          </cell>
          <cell r="EH40">
            <v>53.58</v>
          </cell>
          <cell r="EI40">
            <v>53.58</v>
          </cell>
          <cell r="EJ40">
            <v>53.58</v>
          </cell>
          <cell r="EK40">
            <v>55.45</v>
          </cell>
          <cell r="EL40">
            <v>55.45</v>
          </cell>
          <cell r="EM40">
            <v>55.45</v>
          </cell>
          <cell r="EN40">
            <v>55.45</v>
          </cell>
          <cell r="EO40">
            <v>55.45</v>
          </cell>
          <cell r="EP40">
            <v>55.45</v>
          </cell>
          <cell r="EQ40">
            <v>55.45</v>
          </cell>
          <cell r="ER40">
            <v>55.45</v>
          </cell>
          <cell r="ES40">
            <v>55.45</v>
          </cell>
          <cell r="ET40">
            <v>55.45</v>
          </cell>
          <cell r="EU40">
            <v>55.45</v>
          </cell>
          <cell r="EV40">
            <v>55.45</v>
          </cell>
          <cell r="EW40">
            <v>57.39</v>
          </cell>
          <cell r="EX40">
            <v>57.39</v>
          </cell>
          <cell r="EY40">
            <v>57.39</v>
          </cell>
          <cell r="EZ40">
            <v>57.39</v>
          </cell>
          <cell r="FA40">
            <v>57.39</v>
          </cell>
          <cell r="FB40">
            <v>57.39</v>
          </cell>
          <cell r="FC40">
            <v>57.39</v>
          </cell>
          <cell r="FD40">
            <v>57.39</v>
          </cell>
          <cell r="FE40">
            <v>57.39</v>
          </cell>
          <cell r="FF40">
            <v>57.39</v>
          </cell>
          <cell r="FG40">
            <v>57.39</v>
          </cell>
          <cell r="FH40">
            <v>57.39</v>
          </cell>
          <cell r="FI40">
            <v>59.4</v>
          </cell>
          <cell r="FJ40">
            <v>59.4</v>
          </cell>
          <cell r="FK40">
            <v>59.4</v>
          </cell>
          <cell r="FL40">
            <v>59.4</v>
          </cell>
          <cell r="FM40">
            <v>59.4</v>
          </cell>
          <cell r="FN40">
            <v>59.4</v>
          </cell>
          <cell r="FO40">
            <v>59.4</v>
          </cell>
          <cell r="FP40">
            <v>59.4</v>
          </cell>
          <cell r="FQ40">
            <v>59.4</v>
          </cell>
          <cell r="FR40">
            <v>59.4</v>
          </cell>
          <cell r="FS40">
            <v>59.4</v>
          </cell>
          <cell r="FT40">
            <v>59.4</v>
          </cell>
          <cell r="FU40">
            <v>61.48</v>
          </cell>
          <cell r="FV40">
            <v>61.48</v>
          </cell>
          <cell r="FW40">
            <v>61.48</v>
          </cell>
          <cell r="FX40">
            <v>61.48</v>
          </cell>
          <cell r="FY40">
            <v>61.48</v>
          </cell>
          <cell r="FZ40">
            <v>61.48</v>
          </cell>
          <cell r="GA40">
            <v>61.48</v>
          </cell>
          <cell r="GB40">
            <v>61.48</v>
          </cell>
          <cell r="GC40">
            <v>61.48</v>
          </cell>
          <cell r="GD40">
            <v>61.48</v>
          </cell>
          <cell r="GE40">
            <v>61.48</v>
          </cell>
          <cell r="GF40">
            <v>61.48</v>
          </cell>
          <cell r="GG40">
            <v>67.78</v>
          </cell>
          <cell r="GH40">
            <v>67.78</v>
          </cell>
          <cell r="GI40">
            <v>67.78</v>
          </cell>
          <cell r="GJ40">
            <v>67.78</v>
          </cell>
          <cell r="GK40">
            <v>67.78</v>
          </cell>
          <cell r="GL40">
            <v>67.78</v>
          </cell>
          <cell r="GM40">
            <v>67.78</v>
          </cell>
          <cell r="GN40">
            <v>67.78</v>
          </cell>
          <cell r="GO40">
            <v>67.78</v>
          </cell>
          <cell r="GP40">
            <v>67.78</v>
          </cell>
          <cell r="GQ40">
            <v>63.63</v>
          </cell>
          <cell r="GR40">
            <v>63.63</v>
          </cell>
          <cell r="GS40">
            <v>63.63</v>
          </cell>
          <cell r="GT40">
            <v>63.63</v>
          </cell>
        </row>
        <row r="41">
          <cell r="F41" t="str">
            <v>M.02.3</v>
          </cell>
          <cell r="G41">
            <v>40.79</v>
          </cell>
          <cell r="H41">
            <v>40.79</v>
          </cell>
          <cell r="I41">
            <v>40.79</v>
          </cell>
          <cell r="J41">
            <v>40.79</v>
          </cell>
          <cell r="K41">
            <v>40.79</v>
          </cell>
          <cell r="L41">
            <v>40.79</v>
          </cell>
          <cell r="M41">
            <v>40.79</v>
          </cell>
          <cell r="N41">
            <v>40.79</v>
          </cell>
          <cell r="O41">
            <v>40.79</v>
          </cell>
          <cell r="P41">
            <v>40.79</v>
          </cell>
          <cell r="Q41">
            <v>40.79</v>
          </cell>
          <cell r="R41">
            <v>40.79</v>
          </cell>
          <cell r="S41">
            <v>40.79</v>
          </cell>
          <cell r="T41">
            <v>40.79</v>
          </cell>
          <cell r="U41">
            <v>42.19</v>
          </cell>
          <cell r="V41">
            <v>42.19</v>
          </cell>
          <cell r="W41">
            <v>42.19</v>
          </cell>
          <cell r="X41">
            <v>42.19</v>
          </cell>
          <cell r="Y41">
            <v>42.19</v>
          </cell>
          <cell r="Z41">
            <v>42.19</v>
          </cell>
          <cell r="AA41">
            <v>42.19</v>
          </cell>
          <cell r="AB41">
            <v>42.19</v>
          </cell>
          <cell r="AC41">
            <v>42.19</v>
          </cell>
          <cell r="AD41">
            <v>42.19</v>
          </cell>
          <cell r="AE41">
            <v>42.19</v>
          </cell>
          <cell r="AF41">
            <v>42.19</v>
          </cell>
          <cell r="AG41">
            <v>43.54</v>
          </cell>
          <cell r="AH41">
            <v>43.54</v>
          </cell>
          <cell r="AI41">
            <v>43.54</v>
          </cell>
          <cell r="AJ41">
            <v>43.54</v>
          </cell>
          <cell r="AK41">
            <v>43.54</v>
          </cell>
          <cell r="AL41">
            <v>43.54</v>
          </cell>
          <cell r="AM41">
            <v>43.54</v>
          </cell>
          <cell r="AN41">
            <v>43.54</v>
          </cell>
          <cell r="AO41">
            <v>43.54</v>
          </cell>
          <cell r="AP41">
            <v>43.54</v>
          </cell>
          <cell r="AQ41">
            <v>43.54</v>
          </cell>
          <cell r="AR41">
            <v>43.54</v>
          </cell>
          <cell r="AS41">
            <v>44.89</v>
          </cell>
          <cell r="AT41">
            <v>44.89</v>
          </cell>
          <cell r="AU41">
            <v>44.89</v>
          </cell>
          <cell r="AV41">
            <v>44.89</v>
          </cell>
          <cell r="AW41">
            <v>44.89</v>
          </cell>
          <cell r="AX41">
            <v>44.89</v>
          </cell>
          <cell r="AY41">
            <v>44.89</v>
          </cell>
          <cell r="AZ41">
            <v>44.89</v>
          </cell>
          <cell r="BA41">
            <v>44.89</v>
          </cell>
          <cell r="BB41">
            <v>44.89</v>
          </cell>
          <cell r="BC41">
            <v>44.89</v>
          </cell>
          <cell r="BD41">
            <v>44.89</v>
          </cell>
          <cell r="BE41">
            <v>46.27</v>
          </cell>
          <cell r="BF41">
            <v>46.27</v>
          </cell>
          <cell r="BG41">
            <v>46.27</v>
          </cell>
          <cell r="BH41">
            <v>46.27</v>
          </cell>
          <cell r="BI41">
            <v>46.27</v>
          </cell>
          <cell r="BJ41">
            <v>46.27</v>
          </cell>
          <cell r="BK41">
            <v>46.27</v>
          </cell>
          <cell r="BL41">
            <v>46.27</v>
          </cell>
          <cell r="BM41">
            <v>46.27</v>
          </cell>
          <cell r="BN41">
            <v>46.27</v>
          </cell>
          <cell r="BO41">
            <v>46.27</v>
          </cell>
          <cell r="BP41">
            <v>46.27</v>
          </cell>
          <cell r="BQ41">
            <v>47.65</v>
          </cell>
          <cell r="BR41">
            <v>47.65</v>
          </cell>
          <cell r="BS41">
            <v>47.65</v>
          </cell>
          <cell r="BT41">
            <v>47.65</v>
          </cell>
          <cell r="BU41">
            <v>47.65</v>
          </cell>
          <cell r="BV41">
            <v>47.65</v>
          </cell>
          <cell r="BW41">
            <v>47.65</v>
          </cell>
          <cell r="BX41">
            <v>47.65</v>
          </cell>
          <cell r="BY41">
            <v>47.65</v>
          </cell>
          <cell r="BZ41">
            <v>47.65</v>
          </cell>
          <cell r="CA41">
            <v>47.65</v>
          </cell>
          <cell r="CB41">
            <v>47.65</v>
          </cell>
          <cell r="CC41">
            <v>49.08</v>
          </cell>
          <cell r="CD41">
            <v>49.08</v>
          </cell>
          <cell r="CE41">
            <v>49.08</v>
          </cell>
          <cell r="CF41">
            <v>49.08</v>
          </cell>
          <cell r="CG41">
            <v>49.08</v>
          </cell>
          <cell r="CH41">
            <v>49.08</v>
          </cell>
          <cell r="CI41">
            <v>49.08</v>
          </cell>
          <cell r="CJ41">
            <v>49.08</v>
          </cell>
          <cell r="CK41">
            <v>49.08</v>
          </cell>
          <cell r="CL41">
            <v>49.08</v>
          </cell>
          <cell r="CM41">
            <v>49.08</v>
          </cell>
          <cell r="CN41">
            <v>49.08</v>
          </cell>
          <cell r="CO41">
            <v>50.56</v>
          </cell>
          <cell r="CP41">
            <v>50.56</v>
          </cell>
          <cell r="CQ41">
            <v>50.56</v>
          </cell>
          <cell r="CR41">
            <v>50.56</v>
          </cell>
          <cell r="CS41">
            <v>50.56</v>
          </cell>
          <cell r="CT41">
            <v>50.56</v>
          </cell>
          <cell r="CU41">
            <v>50.56</v>
          </cell>
          <cell r="CV41">
            <v>50.56</v>
          </cell>
          <cell r="CW41">
            <v>50.56</v>
          </cell>
          <cell r="CX41">
            <v>50.56</v>
          </cell>
          <cell r="CY41">
            <v>50.56</v>
          </cell>
          <cell r="CZ41">
            <v>50.56</v>
          </cell>
          <cell r="DA41">
            <v>52.09</v>
          </cell>
          <cell r="DB41">
            <v>52.09</v>
          </cell>
          <cell r="DC41">
            <v>52.09</v>
          </cell>
          <cell r="DD41">
            <v>52.09</v>
          </cell>
          <cell r="DE41">
            <v>52.09</v>
          </cell>
          <cell r="DF41">
            <v>52.09</v>
          </cell>
          <cell r="DG41">
            <v>52.09</v>
          </cell>
          <cell r="DH41">
            <v>52.09</v>
          </cell>
          <cell r="DI41">
            <v>52.09</v>
          </cell>
          <cell r="DJ41">
            <v>52.09</v>
          </cell>
          <cell r="DK41">
            <v>52.09</v>
          </cell>
          <cell r="DL41">
            <v>52.09</v>
          </cell>
          <cell r="DM41">
            <v>53.71</v>
          </cell>
          <cell r="DN41">
            <v>53.71</v>
          </cell>
          <cell r="DO41">
            <v>53.71</v>
          </cell>
          <cell r="DP41">
            <v>53.71</v>
          </cell>
          <cell r="DQ41">
            <v>53.71</v>
          </cell>
          <cell r="DR41">
            <v>53.71</v>
          </cell>
          <cell r="DS41">
            <v>53.71</v>
          </cell>
          <cell r="DT41">
            <v>53.71</v>
          </cell>
          <cell r="DU41">
            <v>53.71</v>
          </cell>
          <cell r="DV41">
            <v>53.71</v>
          </cell>
          <cell r="DW41">
            <v>53.71</v>
          </cell>
          <cell r="DX41">
            <v>53.71</v>
          </cell>
          <cell r="DY41">
            <v>55.84</v>
          </cell>
          <cell r="DZ41">
            <v>55.84</v>
          </cell>
          <cell r="EA41">
            <v>55.84</v>
          </cell>
          <cell r="EB41">
            <v>55.84</v>
          </cell>
          <cell r="EC41">
            <v>55.84</v>
          </cell>
          <cell r="ED41">
            <v>55.84</v>
          </cell>
          <cell r="EE41">
            <v>55.84</v>
          </cell>
          <cell r="EF41">
            <v>55.84</v>
          </cell>
          <cell r="EG41">
            <v>55.84</v>
          </cell>
          <cell r="EH41">
            <v>55.84</v>
          </cell>
          <cell r="EI41">
            <v>55.84</v>
          </cell>
          <cell r="EJ41">
            <v>55.84</v>
          </cell>
          <cell r="EK41">
            <v>57.79</v>
          </cell>
          <cell r="EL41">
            <v>57.79</v>
          </cell>
          <cell r="EM41">
            <v>57.79</v>
          </cell>
          <cell r="EN41">
            <v>57.79</v>
          </cell>
          <cell r="EO41">
            <v>57.79</v>
          </cell>
          <cell r="EP41">
            <v>57.79</v>
          </cell>
          <cell r="EQ41">
            <v>57.79</v>
          </cell>
          <cell r="ER41">
            <v>57.79</v>
          </cell>
          <cell r="ES41">
            <v>57.79</v>
          </cell>
          <cell r="ET41">
            <v>57.79</v>
          </cell>
          <cell r="EU41">
            <v>57.79</v>
          </cell>
          <cell r="EV41">
            <v>57.79</v>
          </cell>
          <cell r="EW41">
            <v>59.81</v>
          </cell>
          <cell r="EX41">
            <v>59.81</v>
          </cell>
          <cell r="EY41">
            <v>59.81</v>
          </cell>
          <cell r="EZ41">
            <v>59.81</v>
          </cell>
          <cell r="FA41">
            <v>59.81</v>
          </cell>
          <cell r="FB41">
            <v>59.81</v>
          </cell>
          <cell r="FC41">
            <v>59.81</v>
          </cell>
          <cell r="FD41">
            <v>59.81</v>
          </cell>
          <cell r="FE41">
            <v>59.81</v>
          </cell>
          <cell r="FF41">
            <v>59.81</v>
          </cell>
          <cell r="FG41">
            <v>59.81</v>
          </cell>
          <cell r="FH41">
            <v>59.81</v>
          </cell>
          <cell r="FI41">
            <v>61.91</v>
          </cell>
          <cell r="FJ41">
            <v>61.91</v>
          </cell>
          <cell r="FK41">
            <v>61.91</v>
          </cell>
          <cell r="FL41">
            <v>61.91</v>
          </cell>
          <cell r="FM41">
            <v>61.91</v>
          </cell>
          <cell r="FN41">
            <v>61.91</v>
          </cell>
          <cell r="FO41">
            <v>61.91</v>
          </cell>
          <cell r="FP41">
            <v>61.91</v>
          </cell>
          <cell r="FQ41">
            <v>61.91</v>
          </cell>
          <cell r="FR41">
            <v>61.91</v>
          </cell>
          <cell r="FS41">
            <v>61.91</v>
          </cell>
          <cell r="FT41">
            <v>61.91</v>
          </cell>
          <cell r="FU41">
            <v>64.069999999999993</v>
          </cell>
          <cell r="FV41">
            <v>64.069999999999993</v>
          </cell>
          <cell r="FW41">
            <v>64.069999999999993</v>
          </cell>
          <cell r="FX41">
            <v>64.069999999999993</v>
          </cell>
          <cell r="FY41">
            <v>64.069999999999993</v>
          </cell>
          <cell r="FZ41">
            <v>64.069999999999993</v>
          </cell>
          <cell r="GA41">
            <v>64.069999999999993</v>
          </cell>
          <cell r="GB41">
            <v>64.069999999999993</v>
          </cell>
          <cell r="GC41">
            <v>64.069999999999993</v>
          </cell>
          <cell r="GD41">
            <v>64.069999999999993</v>
          </cell>
          <cell r="GE41">
            <v>64.069999999999993</v>
          </cell>
          <cell r="GF41">
            <v>64.069999999999993</v>
          </cell>
          <cell r="GG41">
            <v>70.64</v>
          </cell>
          <cell r="GH41">
            <v>70.64</v>
          </cell>
          <cell r="GI41">
            <v>70.64</v>
          </cell>
          <cell r="GJ41">
            <v>70.64</v>
          </cell>
          <cell r="GK41">
            <v>70.64</v>
          </cell>
          <cell r="GL41">
            <v>70.64</v>
          </cell>
          <cell r="GM41">
            <v>70.64</v>
          </cell>
          <cell r="GN41">
            <v>70.64</v>
          </cell>
          <cell r="GO41">
            <v>70.64</v>
          </cell>
          <cell r="GP41">
            <v>70.64</v>
          </cell>
          <cell r="GQ41">
            <v>66.31</v>
          </cell>
          <cell r="GR41">
            <v>66.31</v>
          </cell>
          <cell r="GS41">
            <v>66.31</v>
          </cell>
          <cell r="GT41">
            <v>66.31</v>
          </cell>
        </row>
        <row r="42">
          <cell r="F42" t="str">
            <v>M.03.1</v>
          </cell>
          <cell r="G42">
            <v>30.63</v>
          </cell>
          <cell r="H42">
            <v>30.63</v>
          </cell>
          <cell r="I42">
            <v>30.63</v>
          </cell>
          <cell r="J42">
            <v>30.63</v>
          </cell>
          <cell r="K42">
            <v>30.63</v>
          </cell>
          <cell r="L42">
            <v>30.63</v>
          </cell>
          <cell r="M42">
            <v>30.63</v>
          </cell>
          <cell r="N42">
            <v>30.63</v>
          </cell>
          <cell r="O42">
            <v>30.63</v>
          </cell>
          <cell r="P42">
            <v>30.63</v>
          </cell>
          <cell r="Q42">
            <v>30.63</v>
          </cell>
          <cell r="R42">
            <v>30.63</v>
          </cell>
          <cell r="S42">
            <v>30.63</v>
          </cell>
          <cell r="T42">
            <v>30.63</v>
          </cell>
          <cell r="U42">
            <v>31.68</v>
          </cell>
          <cell r="V42">
            <v>31.68</v>
          </cell>
          <cell r="W42">
            <v>31.68</v>
          </cell>
          <cell r="X42">
            <v>31.68</v>
          </cell>
          <cell r="Y42">
            <v>31.68</v>
          </cell>
          <cell r="Z42">
            <v>31.68</v>
          </cell>
          <cell r="AA42">
            <v>31.68</v>
          </cell>
          <cell r="AB42">
            <v>31.68</v>
          </cell>
          <cell r="AC42">
            <v>31.68</v>
          </cell>
          <cell r="AD42">
            <v>31.68</v>
          </cell>
          <cell r="AE42">
            <v>31.68</v>
          </cell>
          <cell r="AF42">
            <v>31.68</v>
          </cell>
          <cell r="AG42">
            <v>32.700000000000003</v>
          </cell>
          <cell r="AH42">
            <v>32.700000000000003</v>
          </cell>
          <cell r="AI42">
            <v>32.700000000000003</v>
          </cell>
          <cell r="AJ42">
            <v>32.700000000000003</v>
          </cell>
          <cell r="AK42">
            <v>32.700000000000003</v>
          </cell>
          <cell r="AL42">
            <v>32.700000000000003</v>
          </cell>
          <cell r="AM42">
            <v>32.700000000000003</v>
          </cell>
          <cell r="AN42">
            <v>32.700000000000003</v>
          </cell>
          <cell r="AO42">
            <v>32.700000000000003</v>
          </cell>
          <cell r="AP42">
            <v>32.700000000000003</v>
          </cell>
          <cell r="AQ42">
            <v>32.700000000000003</v>
          </cell>
          <cell r="AR42">
            <v>32.700000000000003</v>
          </cell>
          <cell r="AS42">
            <v>33.71</v>
          </cell>
          <cell r="AT42">
            <v>33.71</v>
          </cell>
          <cell r="AU42">
            <v>33.71</v>
          </cell>
          <cell r="AV42">
            <v>33.71</v>
          </cell>
          <cell r="AW42">
            <v>33.71</v>
          </cell>
          <cell r="AX42">
            <v>33.71</v>
          </cell>
          <cell r="AY42">
            <v>33.71</v>
          </cell>
          <cell r="AZ42">
            <v>33.71</v>
          </cell>
          <cell r="BA42">
            <v>33.71</v>
          </cell>
          <cell r="BB42">
            <v>33.71</v>
          </cell>
          <cell r="BC42">
            <v>33.71</v>
          </cell>
          <cell r="BD42">
            <v>33.71</v>
          </cell>
          <cell r="BE42">
            <v>34.74</v>
          </cell>
          <cell r="BF42">
            <v>34.74</v>
          </cell>
          <cell r="BG42">
            <v>34.74</v>
          </cell>
          <cell r="BH42">
            <v>34.74</v>
          </cell>
          <cell r="BI42">
            <v>34.74</v>
          </cell>
          <cell r="BJ42">
            <v>34.74</v>
          </cell>
          <cell r="BK42">
            <v>34.74</v>
          </cell>
          <cell r="BL42">
            <v>34.74</v>
          </cell>
          <cell r="BM42">
            <v>34.74</v>
          </cell>
          <cell r="BN42">
            <v>34.74</v>
          </cell>
          <cell r="BO42">
            <v>34.74</v>
          </cell>
          <cell r="BP42">
            <v>34.74</v>
          </cell>
          <cell r="BQ42">
            <v>35.79</v>
          </cell>
          <cell r="BR42">
            <v>35.79</v>
          </cell>
          <cell r="BS42">
            <v>35.79</v>
          </cell>
          <cell r="BT42">
            <v>35.79</v>
          </cell>
          <cell r="BU42">
            <v>35.79</v>
          </cell>
          <cell r="BV42">
            <v>35.79</v>
          </cell>
          <cell r="BW42">
            <v>35.79</v>
          </cell>
          <cell r="BX42">
            <v>35.79</v>
          </cell>
          <cell r="BY42">
            <v>35.79</v>
          </cell>
          <cell r="BZ42">
            <v>35.79</v>
          </cell>
          <cell r="CA42">
            <v>35.79</v>
          </cell>
          <cell r="CB42">
            <v>35.79</v>
          </cell>
          <cell r="CC42">
            <v>36.86</v>
          </cell>
          <cell r="CD42">
            <v>36.86</v>
          </cell>
          <cell r="CE42">
            <v>36.86</v>
          </cell>
          <cell r="CF42">
            <v>36.86</v>
          </cell>
          <cell r="CG42">
            <v>36.86</v>
          </cell>
          <cell r="CH42">
            <v>36.86</v>
          </cell>
          <cell r="CI42">
            <v>36.86</v>
          </cell>
          <cell r="CJ42">
            <v>36.86</v>
          </cell>
          <cell r="CK42">
            <v>36.86</v>
          </cell>
          <cell r="CL42">
            <v>36.86</v>
          </cell>
          <cell r="CM42">
            <v>36.86</v>
          </cell>
          <cell r="CN42">
            <v>36.86</v>
          </cell>
          <cell r="CO42">
            <v>37.96</v>
          </cell>
          <cell r="CP42">
            <v>37.96</v>
          </cell>
          <cell r="CQ42">
            <v>37.96</v>
          </cell>
          <cell r="CR42">
            <v>37.96</v>
          </cell>
          <cell r="CS42">
            <v>37.96</v>
          </cell>
          <cell r="CT42">
            <v>37.96</v>
          </cell>
          <cell r="CU42">
            <v>37.96</v>
          </cell>
          <cell r="CV42">
            <v>37.96</v>
          </cell>
          <cell r="CW42">
            <v>37.96</v>
          </cell>
          <cell r="CX42">
            <v>37.96</v>
          </cell>
          <cell r="CY42">
            <v>37.96</v>
          </cell>
          <cell r="CZ42">
            <v>37.96</v>
          </cell>
          <cell r="DA42">
            <v>39.119999999999997</v>
          </cell>
          <cell r="DB42">
            <v>39.119999999999997</v>
          </cell>
          <cell r="DC42">
            <v>39.119999999999997</v>
          </cell>
          <cell r="DD42">
            <v>39.119999999999997</v>
          </cell>
          <cell r="DE42">
            <v>39.119999999999997</v>
          </cell>
          <cell r="DF42">
            <v>39.119999999999997</v>
          </cell>
          <cell r="DG42">
            <v>39.119999999999997</v>
          </cell>
          <cell r="DH42">
            <v>39.119999999999997</v>
          </cell>
          <cell r="DI42">
            <v>39.119999999999997</v>
          </cell>
          <cell r="DJ42">
            <v>39.119999999999997</v>
          </cell>
          <cell r="DK42">
            <v>39.119999999999997</v>
          </cell>
          <cell r="DL42">
            <v>39.119999999999997</v>
          </cell>
          <cell r="DM42">
            <v>40.33</v>
          </cell>
          <cell r="DN42">
            <v>40.33</v>
          </cell>
          <cell r="DO42">
            <v>40.33</v>
          </cell>
          <cell r="DP42">
            <v>40.33</v>
          </cell>
          <cell r="DQ42">
            <v>40.33</v>
          </cell>
          <cell r="DR42">
            <v>40.33</v>
          </cell>
          <cell r="DS42">
            <v>40.33</v>
          </cell>
          <cell r="DT42">
            <v>40.33</v>
          </cell>
          <cell r="DU42">
            <v>40.33</v>
          </cell>
          <cell r="DV42">
            <v>40.33</v>
          </cell>
          <cell r="DW42">
            <v>40.33</v>
          </cell>
          <cell r="DX42">
            <v>40.33</v>
          </cell>
          <cell r="DY42">
            <v>41.93</v>
          </cell>
          <cell r="DZ42">
            <v>41.93</v>
          </cell>
          <cell r="EA42">
            <v>41.93</v>
          </cell>
          <cell r="EB42">
            <v>41.93</v>
          </cell>
          <cell r="EC42">
            <v>41.93</v>
          </cell>
          <cell r="ED42">
            <v>41.93</v>
          </cell>
          <cell r="EE42">
            <v>41.93</v>
          </cell>
          <cell r="EF42">
            <v>41.93</v>
          </cell>
          <cell r="EG42">
            <v>41.93</v>
          </cell>
          <cell r="EH42">
            <v>41.93</v>
          </cell>
          <cell r="EI42">
            <v>41.93</v>
          </cell>
          <cell r="EJ42">
            <v>41.93</v>
          </cell>
          <cell r="EK42">
            <v>43.4</v>
          </cell>
          <cell r="EL42">
            <v>43.4</v>
          </cell>
          <cell r="EM42">
            <v>43.4</v>
          </cell>
          <cell r="EN42">
            <v>43.4</v>
          </cell>
          <cell r="EO42">
            <v>43.4</v>
          </cell>
          <cell r="EP42">
            <v>43.4</v>
          </cell>
          <cell r="EQ42">
            <v>43.4</v>
          </cell>
          <cell r="ER42">
            <v>43.4</v>
          </cell>
          <cell r="ES42">
            <v>43.4</v>
          </cell>
          <cell r="ET42">
            <v>43.4</v>
          </cell>
          <cell r="EU42">
            <v>43.4</v>
          </cell>
          <cell r="EV42">
            <v>43.4</v>
          </cell>
          <cell r="EW42">
            <v>44.91</v>
          </cell>
          <cell r="EX42">
            <v>44.91</v>
          </cell>
          <cell r="EY42">
            <v>44.91</v>
          </cell>
          <cell r="EZ42">
            <v>44.91</v>
          </cell>
          <cell r="FA42">
            <v>44.91</v>
          </cell>
          <cell r="FB42">
            <v>44.91</v>
          </cell>
          <cell r="FC42">
            <v>44.91</v>
          </cell>
          <cell r="FD42">
            <v>44.91</v>
          </cell>
          <cell r="FE42">
            <v>44.91</v>
          </cell>
          <cell r="FF42">
            <v>44.91</v>
          </cell>
          <cell r="FG42">
            <v>44.91</v>
          </cell>
          <cell r="FH42">
            <v>44.91</v>
          </cell>
          <cell r="FI42">
            <v>46.49</v>
          </cell>
          <cell r="FJ42">
            <v>46.49</v>
          </cell>
          <cell r="FK42">
            <v>46.49</v>
          </cell>
          <cell r="FL42">
            <v>46.49</v>
          </cell>
          <cell r="FM42">
            <v>46.49</v>
          </cell>
          <cell r="FN42">
            <v>46.49</v>
          </cell>
          <cell r="FO42">
            <v>46.49</v>
          </cell>
          <cell r="FP42">
            <v>46.49</v>
          </cell>
          <cell r="FQ42">
            <v>46.49</v>
          </cell>
          <cell r="FR42">
            <v>46.49</v>
          </cell>
          <cell r="FS42">
            <v>46.49</v>
          </cell>
          <cell r="FT42">
            <v>46.49</v>
          </cell>
          <cell r="FU42">
            <v>48.11</v>
          </cell>
          <cell r="FV42">
            <v>48.11</v>
          </cell>
          <cell r="FW42">
            <v>48.11</v>
          </cell>
          <cell r="FX42">
            <v>48.11</v>
          </cell>
          <cell r="FY42">
            <v>48.11</v>
          </cell>
          <cell r="FZ42">
            <v>48.11</v>
          </cell>
          <cell r="GA42">
            <v>48.11</v>
          </cell>
          <cell r="GB42">
            <v>48.11</v>
          </cell>
          <cell r="GC42">
            <v>48.11</v>
          </cell>
          <cell r="GD42">
            <v>48.11</v>
          </cell>
          <cell r="GE42">
            <v>48.11</v>
          </cell>
          <cell r="GF42">
            <v>48.11</v>
          </cell>
          <cell r="GG42">
            <v>53.04</v>
          </cell>
          <cell r="GH42">
            <v>53.04</v>
          </cell>
          <cell r="GI42">
            <v>53.04</v>
          </cell>
          <cell r="GJ42">
            <v>53.04</v>
          </cell>
          <cell r="GK42">
            <v>53.04</v>
          </cell>
          <cell r="GL42">
            <v>53.04</v>
          </cell>
          <cell r="GM42">
            <v>53.04</v>
          </cell>
          <cell r="GN42">
            <v>53.04</v>
          </cell>
          <cell r="GO42">
            <v>53.04</v>
          </cell>
          <cell r="GP42">
            <v>53.04</v>
          </cell>
          <cell r="GQ42">
            <v>49.8</v>
          </cell>
          <cell r="GR42">
            <v>49.8</v>
          </cell>
          <cell r="GS42">
            <v>49.8</v>
          </cell>
          <cell r="GT42">
            <v>49.8</v>
          </cell>
        </row>
        <row r="43">
          <cell r="F43" t="str">
            <v>M.03.2</v>
          </cell>
          <cell r="G43">
            <v>28.02</v>
          </cell>
          <cell r="H43">
            <v>28.02</v>
          </cell>
          <cell r="I43">
            <v>28.02</v>
          </cell>
          <cell r="J43">
            <v>28.02</v>
          </cell>
          <cell r="K43">
            <v>28.02</v>
          </cell>
          <cell r="L43">
            <v>28.02</v>
          </cell>
          <cell r="M43">
            <v>28.02</v>
          </cell>
          <cell r="N43">
            <v>28.02</v>
          </cell>
          <cell r="O43">
            <v>28.02</v>
          </cell>
          <cell r="P43">
            <v>28.02</v>
          </cell>
          <cell r="Q43">
            <v>28.02</v>
          </cell>
          <cell r="R43">
            <v>28.02</v>
          </cell>
          <cell r="S43">
            <v>28.02</v>
          </cell>
          <cell r="T43">
            <v>28.02</v>
          </cell>
          <cell r="U43">
            <v>28.98</v>
          </cell>
          <cell r="V43">
            <v>28.98</v>
          </cell>
          <cell r="W43">
            <v>28.98</v>
          </cell>
          <cell r="X43">
            <v>28.98</v>
          </cell>
          <cell r="Y43">
            <v>28.98</v>
          </cell>
          <cell r="Z43">
            <v>28.98</v>
          </cell>
          <cell r="AA43">
            <v>28.98</v>
          </cell>
          <cell r="AB43">
            <v>28.98</v>
          </cell>
          <cell r="AC43">
            <v>28.98</v>
          </cell>
          <cell r="AD43">
            <v>28.98</v>
          </cell>
          <cell r="AE43">
            <v>28.98</v>
          </cell>
          <cell r="AF43">
            <v>28.98</v>
          </cell>
          <cell r="AG43">
            <v>29.91</v>
          </cell>
          <cell r="AH43">
            <v>29.91</v>
          </cell>
          <cell r="AI43">
            <v>29.91</v>
          </cell>
          <cell r="AJ43">
            <v>29.91</v>
          </cell>
          <cell r="AK43">
            <v>29.91</v>
          </cell>
          <cell r="AL43">
            <v>29.91</v>
          </cell>
          <cell r="AM43">
            <v>29.91</v>
          </cell>
          <cell r="AN43">
            <v>29.91</v>
          </cell>
          <cell r="AO43">
            <v>29.91</v>
          </cell>
          <cell r="AP43">
            <v>29.91</v>
          </cell>
          <cell r="AQ43">
            <v>29.91</v>
          </cell>
          <cell r="AR43">
            <v>29.91</v>
          </cell>
          <cell r="AS43">
            <v>30.84</v>
          </cell>
          <cell r="AT43">
            <v>30.84</v>
          </cell>
          <cell r="AU43">
            <v>30.84</v>
          </cell>
          <cell r="AV43">
            <v>30.84</v>
          </cell>
          <cell r="AW43">
            <v>30.84</v>
          </cell>
          <cell r="AX43">
            <v>30.84</v>
          </cell>
          <cell r="AY43">
            <v>30.84</v>
          </cell>
          <cell r="AZ43">
            <v>30.84</v>
          </cell>
          <cell r="BA43">
            <v>30.84</v>
          </cell>
          <cell r="BB43">
            <v>30.84</v>
          </cell>
          <cell r="BC43">
            <v>30.84</v>
          </cell>
          <cell r="BD43">
            <v>30.84</v>
          </cell>
          <cell r="BE43">
            <v>31.78</v>
          </cell>
          <cell r="BF43">
            <v>31.78</v>
          </cell>
          <cell r="BG43">
            <v>31.78</v>
          </cell>
          <cell r="BH43">
            <v>31.78</v>
          </cell>
          <cell r="BI43">
            <v>31.78</v>
          </cell>
          <cell r="BJ43">
            <v>31.78</v>
          </cell>
          <cell r="BK43">
            <v>31.78</v>
          </cell>
          <cell r="BL43">
            <v>31.78</v>
          </cell>
          <cell r="BM43">
            <v>31.78</v>
          </cell>
          <cell r="BN43">
            <v>31.78</v>
          </cell>
          <cell r="BO43">
            <v>31.78</v>
          </cell>
          <cell r="BP43">
            <v>31.78</v>
          </cell>
          <cell r="BQ43">
            <v>32.74</v>
          </cell>
          <cell r="BR43">
            <v>32.74</v>
          </cell>
          <cell r="BS43">
            <v>32.74</v>
          </cell>
          <cell r="BT43">
            <v>32.74</v>
          </cell>
          <cell r="BU43">
            <v>32.74</v>
          </cell>
          <cell r="BV43">
            <v>32.74</v>
          </cell>
          <cell r="BW43">
            <v>32.74</v>
          </cell>
          <cell r="BX43">
            <v>32.74</v>
          </cell>
          <cell r="BY43">
            <v>32.74</v>
          </cell>
          <cell r="BZ43">
            <v>32.74</v>
          </cell>
          <cell r="CA43">
            <v>32.74</v>
          </cell>
          <cell r="CB43">
            <v>32.74</v>
          </cell>
          <cell r="CC43">
            <v>33.72</v>
          </cell>
          <cell r="CD43">
            <v>33.72</v>
          </cell>
          <cell r="CE43">
            <v>33.72</v>
          </cell>
          <cell r="CF43">
            <v>33.72</v>
          </cell>
          <cell r="CG43">
            <v>33.72</v>
          </cell>
          <cell r="CH43">
            <v>33.72</v>
          </cell>
          <cell r="CI43">
            <v>33.72</v>
          </cell>
          <cell r="CJ43">
            <v>33.72</v>
          </cell>
          <cell r="CK43">
            <v>33.72</v>
          </cell>
          <cell r="CL43">
            <v>33.72</v>
          </cell>
          <cell r="CM43">
            <v>33.72</v>
          </cell>
          <cell r="CN43">
            <v>33.72</v>
          </cell>
          <cell r="CO43">
            <v>34.729999999999997</v>
          </cell>
          <cell r="CP43">
            <v>34.729999999999997</v>
          </cell>
          <cell r="CQ43">
            <v>34.729999999999997</v>
          </cell>
          <cell r="CR43">
            <v>34.729999999999997</v>
          </cell>
          <cell r="CS43">
            <v>34.729999999999997</v>
          </cell>
          <cell r="CT43">
            <v>34.729999999999997</v>
          </cell>
          <cell r="CU43">
            <v>34.729999999999997</v>
          </cell>
          <cell r="CV43">
            <v>34.729999999999997</v>
          </cell>
          <cell r="CW43">
            <v>34.729999999999997</v>
          </cell>
          <cell r="CX43">
            <v>34.729999999999997</v>
          </cell>
          <cell r="CY43">
            <v>34.729999999999997</v>
          </cell>
          <cell r="CZ43">
            <v>34.729999999999997</v>
          </cell>
          <cell r="DA43">
            <v>35.78</v>
          </cell>
          <cell r="DB43">
            <v>35.78</v>
          </cell>
          <cell r="DC43">
            <v>35.78</v>
          </cell>
          <cell r="DD43">
            <v>35.78</v>
          </cell>
          <cell r="DE43">
            <v>35.78</v>
          </cell>
          <cell r="DF43">
            <v>35.78</v>
          </cell>
          <cell r="DG43">
            <v>35.78</v>
          </cell>
          <cell r="DH43">
            <v>35.78</v>
          </cell>
          <cell r="DI43">
            <v>35.78</v>
          </cell>
          <cell r="DJ43">
            <v>35.78</v>
          </cell>
          <cell r="DK43">
            <v>35.78</v>
          </cell>
          <cell r="DL43">
            <v>35.78</v>
          </cell>
          <cell r="DM43">
            <v>36.89</v>
          </cell>
          <cell r="DN43">
            <v>36.89</v>
          </cell>
          <cell r="DO43">
            <v>36.89</v>
          </cell>
          <cell r="DP43">
            <v>36.89</v>
          </cell>
          <cell r="DQ43">
            <v>36.89</v>
          </cell>
          <cell r="DR43">
            <v>36.89</v>
          </cell>
          <cell r="DS43">
            <v>36.89</v>
          </cell>
          <cell r="DT43">
            <v>36.89</v>
          </cell>
          <cell r="DU43">
            <v>36.89</v>
          </cell>
          <cell r="DV43">
            <v>36.89</v>
          </cell>
          <cell r="DW43">
            <v>36.89</v>
          </cell>
          <cell r="DX43">
            <v>36.89</v>
          </cell>
          <cell r="DY43">
            <v>38.35</v>
          </cell>
          <cell r="DZ43">
            <v>38.35</v>
          </cell>
          <cell r="EA43">
            <v>38.35</v>
          </cell>
          <cell r="EB43">
            <v>38.35</v>
          </cell>
          <cell r="EC43">
            <v>38.35</v>
          </cell>
          <cell r="ED43">
            <v>38.35</v>
          </cell>
          <cell r="EE43">
            <v>38.35</v>
          </cell>
          <cell r="EF43">
            <v>38.35</v>
          </cell>
          <cell r="EG43">
            <v>38.35</v>
          </cell>
          <cell r="EH43">
            <v>38.35</v>
          </cell>
          <cell r="EI43">
            <v>38.35</v>
          </cell>
          <cell r="EJ43">
            <v>38.35</v>
          </cell>
          <cell r="EK43">
            <v>39.700000000000003</v>
          </cell>
          <cell r="EL43">
            <v>39.700000000000003</v>
          </cell>
          <cell r="EM43">
            <v>39.700000000000003</v>
          </cell>
          <cell r="EN43">
            <v>39.700000000000003</v>
          </cell>
          <cell r="EO43">
            <v>39.700000000000003</v>
          </cell>
          <cell r="EP43">
            <v>39.700000000000003</v>
          </cell>
          <cell r="EQ43">
            <v>39.700000000000003</v>
          </cell>
          <cell r="ER43">
            <v>39.700000000000003</v>
          </cell>
          <cell r="ES43">
            <v>39.700000000000003</v>
          </cell>
          <cell r="ET43">
            <v>39.700000000000003</v>
          </cell>
          <cell r="EU43">
            <v>39.700000000000003</v>
          </cell>
          <cell r="EV43">
            <v>39.700000000000003</v>
          </cell>
          <cell r="EW43">
            <v>41.09</v>
          </cell>
          <cell r="EX43">
            <v>41.09</v>
          </cell>
          <cell r="EY43">
            <v>41.09</v>
          </cell>
          <cell r="EZ43">
            <v>41.09</v>
          </cell>
          <cell r="FA43">
            <v>41.09</v>
          </cell>
          <cell r="FB43">
            <v>41.09</v>
          </cell>
          <cell r="FC43">
            <v>41.09</v>
          </cell>
          <cell r="FD43">
            <v>41.09</v>
          </cell>
          <cell r="FE43">
            <v>41.09</v>
          </cell>
          <cell r="FF43">
            <v>41.09</v>
          </cell>
          <cell r="FG43">
            <v>41.09</v>
          </cell>
          <cell r="FH43">
            <v>41.09</v>
          </cell>
          <cell r="FI43">
            <v>42.52</v>
          </cell>
          <cell r="FJ43">
            <v>42.52</v>
          </cell>
          <cell r="FK43">
            <v>42.52</v>
          </cell>
          <cell r="FL43">
            <v>42.52</v>
          </cell>
          <cell r="FM43">
            <v>42.52</v>
          </cell>
          <cell r="FN43">
            <v>42.52</v>
          </cell>
          <cell r="FO43">
            <v>42.52</v>
          </cell>
          <cell r="FP43">
            <v>42.52</v>
          </cell>
          <cell r="FQ43">
            <v>42.52</v>
          </cell>
          <cell r="FR43">
            <v>42.52</v>
          </cell>
          <cell r="FS43">
            <v>42.52</v>
          </cell>
          <cell r="FT43">
            <v>42.52</v>
          </cell>
          <cell r="FU43">
            <v>44.01</v>
          </cell>
          <cell r="FV43">
            <v>44.01</v>
          </cell>
          <cell r="FW43">
            <v>44.01</v>
          </cell>
          <cell r="FX43">
            <v>44.01</v>
          </cell>
          <cell r="FY43">
            <v>44.01</v>
          </cell>
          <cell r="FZ43">
            <v>44.01</v>
          </cell>
          <cell r="GA43">
            <v>44.01</v>
          </cell>
          <cell r="GB43">
            <v>44.01</v>
          </cell>
          <cell r="GC43">
            <v>44.01</v>
          </cell>
          <cell r="GD43">
            <v>44.01</v>
          </cell>
          <cell r="GE43">
            <v>44.01</v>
          </cell>
          <cell r="GF43">
            <v>44.01</v>
          </cell>
          <cell r="GG43">
            <v>48.52</v>
          </cell>
          <cell r="GH43">
            <v>48.52</v>
          </cell>
          <cell r="GI43">
            <v>48.52</v>
          </cell>
          <cell r="GJ43">
            <v>48.52</v>
          </cell>
          <cell r="GK43">
            <v>48.52</v>
          </cell>
          <cell r="GL43">
            <v>48.52</v>
          </cell>
          <cell r="GM43">
            <v>48.52</v>
          </cell>
          <cell r="GN43">
            <v>48.52</v>
          </cell>
          <cell r="GO43">
            <v>48.52</v>
          </cell>
          <cell r="GP43">
            <v>48.52</v>
          </cell>
          <cell r="GQ43">
            <v>45.55</v>
          </cell>
          <cell r="GR43">
            <v>45.55</v>
          </cell>
          <cell r="GS43">
            <v>45.55</v>
          </cell>
          <cell r="GT43">
            <v>45.55</v>
          </cell>
        </row>
        <row r="44">
          <cell r="F44" t="str">
            <v>M.03.3</v>
          </cell>
          <cell r="G44">
            <v>38.630000000000003</v>
          </cell>
          <cell r="H44">
            <v>38.630000000000003</v>
          </cell>
          <cell r="I44">
            <v>38.630000000000003</v>
          </cell>
          <cell r="J44">
            <v>38.630000000000003</v>
          </cell>
          <cell r="K44">
            <v>38.630000000000003</v>
          </cell>
          <cell r="L44">
            <v>38.630000000000003</v>
          </cell>
          <cell r="M44">
            <v>38.630000000000003</v>
          </cell>
          <cell r="N44">
            <v>38.630000000000003</v>
          </cell>
          <cell r="O44">
            <v>38.630000000000003</v>
          </cell>
          <cell r="P44">
            <v>38.630000000000003</v>
          </cell>
          <cell r="Q44">
            <v>38.630000000000003</v>
          </cell>
          <cell r="R44">
            <v>38.630000000000003</v>
          </cell>
          <cell r="S44">
            <v>38.630000000000003</v>
          </cell>
          <cell r="T44">
            <v>38.630000000000003</v>
          </cell>
          <cell r="U44">
            <v>39.950000000000003</v>
          </cell>
          <cell r="V44">
            <v>39.950000000000003</v>
          </cell>
          <cell r="W44">
            <v>39.950000000000003</v>
          </cell>
          <cell r="X44">
            <v>39.950000000000003</v>
          </cell>
          <cell r="Y44">
            <v>39.950000000000003</v>
          </cell>
          <cell r="Z44">
            <v>39.950000000000003</v>
          </cell>
          <cell r="AA44">
            <v>39.950000000000003</v>
          </cell>
          <cell r="AB44">
            <v>39.950000000000003</v>
          </cell>
          <cell r="AC44">
            <v>39.950000000000003</v>
          </cell>
          <cell r="AD44">
            <v>39.950000000000003</v>
          </cell>
          <cell r="AE44">
            <v>39.950000000000003</v>
          </cell>
          <cell r="AF44">
            <v>39.950000000000003</v>
          </cell>
          <cell r="AG44">
            <v>41.24</v>
          </cell>
          <cell r="AH44">
            <v>41.24</v>
          </cell>
          <cell r="AI44">
            <v>41.24</v>
          </cell>
          <cell r="AJ44">
            <v>41.24</v>
          </cell>
          <cell r="AK44">
            <v>41.24</v>
          </cell>
          <cell r="AL44">
            <v>41.24</v>
          </cell>
          <cell r="AM44">
            <v>41.24</v>
          </cell>
          <cell r="AN44">
            <v>41.24</v>
          </cell>
          <cell r="AO44">
            <v>41.24</v>
          </cell>
          <cell r="AP44">
            <v>41.24</v>
          </cell>
          <cell r="AQ44">
            <v>41.24</v>
          </cell>
          <cell r="AR44">
            <v>41.24</v>
          </cell>
          <cell r="AS44">
            <v>42.52</v>
          </cell>
          <cell r="AT44">
            <v>42.52</v>
          </cell>
          <cell r="AU44">
            <v>42.52</v>
          </cell>
          <cell r="AV44">
            <v>42.52</v>
          </cell>
          <cell r="AW44">
            <v>42.52</v>
          </cell>
          <cell r="AX44">
            <v>42.52</v>
          </cell>
          <cell r="AY44">
            <v>42.52</v>
          </cell>
          <cell r="AZ44">
            <v>42.52</v>
          </cell>
          <cell r="BA44">
            <v>42.52</v>
          </cell>
          <cell r="BB44">
            <v>42.52</v>
          </cell>
          <cell r="BC44">
            <v>42.52</v>
          </cell>
          <cell r="BD44">
            <v>42.52</v>
          </cell>
          <cell r="BE44">
            <v>43.82</v>
          </cell>
          <cell r="BF44">
            <v>43.82</v>
          </cell>
          <cell r="BG44">
            <v>43.82</v>
          </cell>
          <cell r="BH44">
            <v>43.82</v>
          </cell>
          <cell r="BI44">
            <v>43.82</v>
          </cell>
          <cell r="BJ44">
            <v>43.82</v>
          </cell>
          <cell r="BK44">
            <v>43.82</v>
          </cell>
          <cell r="BL44">
            <v>43.82</v>
          </cell>
          <cell r="BM44">
            <v>43.82</v>
          </cell>
          <cell r="BN44">
            <v>43.82</v>
          </cell>
          <cell r="BO44">
            <v>43.82</v>
          </cell>
          <cell r="BP44">
            <v>43.82</v>
          </cell>
          <cell r="BQ44">
            <v>45.13</v>
          </cell>
          <cell r="BR44">
            <v>45.13</v>
          </cell>
          <cell r="BS44">
            <v>45.13</v>
          </cell>
          <cell r="BT44">
            <v>45.13</v>
          </cell>
          <cell r="BU44">
            <v>45.13</v>
          </cell>
          <cell r="BV44">
            <v>45.13</v>
          </cell>
          <cell r="BW44">
            <v>45.13</v>
          </cell>
          <cell r="BX44">
            <v>45.13</v>
          </cell>
          <cell r="BY44">
            <v>45.13</v>
          </cell>
          <cell r="BZ44">
            <v>45.13</v>
          </cell>
          <cell r="CA44">
            <v>45.13</v>
          </cell>
          <cell r="CB44">
            <v>45.13</v>
          </cell>
          <cell r="CC44">
            <v>46.48</v>
          </cell>
          <cell r="CD44">
            <v>46.48</v>
          </cell>
          <cell r="CE44">
            <v>46.48</v>
          </cell>
          <cell r="CF44">
            <v>46.48</v>
          </cell>
          <cell r="CG44">
            <v>46.48</v>
          </cell>
          <cell r="CH44">
            <v>46.48</v>
          </cell>
          <cell r="CI44">
            <v>46.48</v>
          </cell>
          <cell r="CJ44">
            <v>46.48</v>
          </cell>
          <cell r="CK44">
            <v>46.48</v>
          </cell>
          <cell r="CL44">
            <v>46.48</v>
          </cell>
          <cell r="CM44">
            <v>46.48</v>
          </cell>
          <cell r="CN44">
            <v>46.48</v>
          </cell>
          <cell r="CO44">
            <v>47.88</v>
          </cell>
          <cell r="CP44">
            <v>47.88</v>
          </cell>
          <cell r="CQ44">
            <v>47.88</v>
          </cell>
          <cell r="CR44">
            <v>47.88</v>
          </cell>
          <cell r="CS44">
            <v>47.88</v>
          </cell>
          <cell r="CT44">
            <v>47.88</v>
          </cell>
          <cell r="CU44">
            <v>47.88</v>
          </cell>
          <cell r="CV44">
            <v>47.88</v>
          </cell>
          <cell r="CW44">
            <v>47.88</v>
          </cell>
          <cell r="CX44">
            <v>47.88</v>
          </cell>
          <cell r="CY44">
            <v>47.88</v>
          </cell>
          <cell r="CZ44">
            <v>47.88</v>
          </cell>
          <cell r="DA44">
            <v>49.33</v>
          </cell>
          <cell r="DB44">
            <v>49.33</v>
          </cell>
          <cell r="DC44">
            <v>49.33</v>
          </cell>
          <cell r="DD44">
            <v>49.33</v>
          </cell>
          <cell r="DE44">
            <v>49.33</v>
          </cell>
          <cell r="DF44">
            <v>49.33</v>
          </cell>
          <cell r="DG44">
            <v>49.33</v>
          </cell>
          <cell r="DH44">
            <v>49.33</v>
          </cell>
          <cell r="DI44">
            <v>49.33</v>
          </cell>
          <cell r="DJ44">
            <v>49.33</v>
          </cell>
          <cell r="DK44">
            <v>49.33</v>
          </cell>
          <cell r="DL44">
            <v>49.33</v>
          </cell>
          <cell r="DM44">
            <v>50.86</v>
          </cell>
          <cell r="DN44">
            <v>50.86</v>
          </cell>
          <cell r="DO44">
            <v>50.86</v>
          </cell>
          <cell r="DP44">
            <v>50.86</v>
          </cell>
          <cell r="DQ44">
            <v>50.86</v>
          </cell>
          <cell r="DR44">
            <v>50.86</v>
          </cell>
          <cell r="DS44">
            <v>50.86</v>
          </cell>
          <cell r="DT44">
            <v>50.86</v>
          </cell>
          <cell r="DU44">
            <v>50.86</v>
          </cell>
          <cell r="DV44">
            <v>50.86</v>
          </cell>
          <cell r="DW44">
            <v>50.86</v>
          </cell>
          <cell r="DX44">
            <v>50.86</v>
          </cell>
          <cell r="DY44">
            <v>52.88</v>
          </cell>
          <cell r="DZ44">
            <v>52.88</v>
          </cell>
          <cell r="EA44">
            <v>52.88</v>
          </cell>
          <cell r="EB44">
            <v>52.88</v>
          </cell>
          <cell r="EC44">
            <v>52.88</v>
          </cell>
          <cell r="ED44">
            <v>52.88</v>
          </cell>
          <cell r="EE44">
            <v>52.88</v>
          </cell>
          <cell r="EF44">
            <v>52.88</v>
          </cell>
          <cell r="EG44">
            <v>52.88</v>
          </cell>
          <cell r="EH44">
            <v>52.88</v>
          </cell>
          <cell r="EI44">
            <v>52.88</v>
          </cell>
          <cell r="EJ44">
            <v>52.88</v>
          </cell>
          <cell r="EK44">
            <v>54.73</v>
          </cell>
          <cell r="EL44">
            <v>54.73</v>
          </cell>
          <cell r="EM44">
            <v>54.73</v>
          </cell>
          <cell r="EN44">
            <v>54.73</v>
          </cell>
          <cell r="EO44">
            <v>54.73</v>
          </cell>
          <cell r="EP44">
            <v>54.73</v>
          </cell>
          <cell r="EQ44">
            <v>54.73</v>
          </cell>
          <cell r="ER44">
            <v>54.73</v>
          </cell>
          <cell r="ES44">
            <v>54.73</v>
          </cell>
          <cell r="ET44">
            <v>54.73</v>
          </cell>
          <cell r="EU44">
            <v>54.73</v>
          </cell>
          <cell r="EV44">
            <v>54.73</v>
          </cell>
          <cell r="EW44">
            <v>56.64</v>
          </cell>
          <cell r="EX44">
            <v>56.64</v>
          </cell>
          <cell r="EY44">
            <v>56.64</v>
          </cell>
          <cell r="EZ44">
            <v>56.64</v>
          </cell>
          <cell r="FA44">
            <v>56.64</v>
          </cell>
          <cell r="FB44">
            <v>56.64</v>
          </cell>
          <cell r="FC44">
            <v>56.64</v>
          </cell>
          <cell r="FD44">
            <v>56.64</v>
          </cell>
          <cell r="FE44">
            <v>56.64</v>
          </cell>
          <cell r="FF44">
            <v>56.64</v>
          </cell>
          <cell r="FG44">
            <v>56.64</v>
          </cell>
          <cell r="FH44">
            <v>56.64</v>
          </cell>
          <cell r="FI44">
            <v>58.63</v>
          </cell>
          <cell r="FJ44">
            <v>58.63</v>
          </cell>
          <cell r="FK44">
            <v>58.63</v>
          </cell>
          <cell r="FL44">
            <v>58.63</v>
          </cell>
          <cell r="FM44">
            <v>58.63</v>
          </cell>
          <cell r="FN44">
            <v>58.63</v>
          </cell>
          <cell r="FO44">
            <v>58.63</v>
          </cell>
          <cell r="FP44">
            <v>58.63</v>
          </cell>
          <cell r="FQ44">
            <v>58.63</v>
          </cell>
          <cell r="FR44">
            <v>58.63</v>
          </cell>
          <cell r="FS44">
            <v>58.63</v>
          </cell>
          <cell r="FT44">
            <v>58.63</v>
          </cell>
          <cell r="FU44">
            <v>60.68</v>
          </cell>
          <cell r="FV44">
            <v>60.68</v>
          </cell>
          <cell r="FW44">
            <v>60.68</v>
          </cell>
          <cell r="FX44">
            <v>60.68</v>
          </cell>
          <cell r="FY44">
            <v>60.68</v>
          </cell>
          <cell r="FZ44">
            <v>60.68</v>
          </cell>
          <cell r="GA44">
            <v>60.68</v>
          </cell>
          <cell r="GB44">
            <v>60.68</v>
          </cell>
          <cell r="GC44">
            <v>60.68</v>
          </cell>
          <cell r="GD44">
            <v>60.68</v>
          </cell>
          <cell r="GE44">
            <v>60.68</v>
          </cell>
          <cell r="GF44">
            <v>60.68</v>
          </cell>
          <cell r="GG44">
            <v>66.89</v>
          </cell>
          <cell r="GH44">
            <v>66.89</v>
          </cell>
          <cell r="GI44">
            <v>66.89</v>
          </cell>
          <cell r="GJ44">
            <v>66.89</v>
          </cell>
          <cell r="GK44">
            <v>66.89</v>
          </cell>
          <cell r="GL44">
            <v>66.89</v>
          </cell>
          <cell r="GM44">
            <v>66.89</v>
          </cell>
          <cell r="GN44">
            <v>66.89</v>
          </cell>
          <cell r="GO44">
            <v>66.89</v>
          </cell>
          <cell r="GP44">
            <v>66.89</v>
          </cell>
          <cell r="GQ44">
            <v>62.8</v>
          </cell>
          <cell r="GR44">
            <v>62.8</v>
          </cell>
          <cell r="GS44">
            <v>62.8</v>
          </cell>
          <cell r="GT44">
            <v>62.8</v>
          </cell>
        </row>
        <row r="45">
          <cell r="F45" t="str">
            <v>M.03.4</v>
          </cell>
          <cell r="G45">
            <v>29.75</v>
          </cell>
          <cell r="H45">
            <v>29.75</v>
          </cell>
          <cell r="I45">
            <v>29.75</v>
          </cell>
          <cell r="J45">
            <v>29.75</v>
          </cell>
          <cell r="K45">
            <v>29.75</v>
          </cell>
          <cell r="L45">
            <v>29.75</v>
          </cell>
          <cell r="M45">
            <v>29.75</v>
          </cell>
          <cell r="N45">
            <v>29.75</v>
          </cell>
          <cell r="O45">
            <v>29.75</v>
          </cell>
          <cell r="P45">
            <v>29.75</v>
          </cell>
          <cell r="Q45">
            <v>29.75</v>
          </cell>
          <cell r="R45">
            <v>29.75</v>
          </cell>
          <cell r="S45">
            <v>29.75</v>
          </cell>
          <cell r="T45">
            <v>29.75</v>
          </cell>
          <cell r="U45">
            <v>30.77</v>
          </cell>
          <cell r="V45">
            <v>30.77</v>
          </cell>
          <cell r="W45">
            <v>30.77</v>
          </cell>
          <cell r="X45">
            <v>30.77</v>
          </cell>
          <cell r="Y45">
            <v>30.77</v>
          </cell>
          <cell r="Z45">
            <v>30.77</v>
          </cell>
          <cell r="AA45">
            <v>30.77</v>
          </cell>
          <cell r="AB45">
            <v>30.77</v>
          </cell>
          <cell r="AC45">
            <v>30.77</v>
          </cell>
          <cell r="AD45">
            <v>30.77</v>
          </cell>
          <cell r="AE45">
            <v>30.77</v>
          </cell>
          <cell r="AF45">
            <v>30.77</v>
          </cell>
          <cell r="AG45">
            <v>31.76</v>
          </cell>
          <cell r="AH45">
            <v>31.76</v>
          </cell>
          <cell r="AI45">
            <v>31.76</v>
          </cell>
          <cell r="AJ45">
            <v>31.76</v>
          </cell>
          <cell r="AK45">
            <v>31.76</v>
          </cell>
          <cell r="AL45">
            <v>31.76</v>
          </cell>
          <cell r="AM45">
            <v>31.76</v>
          </cell>
          <cell r="AN45">
            <v>31.76</v>
          </cell>
          <cell r="AO45">
            <v>31.76</v>
          </cell>
          <cell r="AP45">
            <v>31.76</v>
          </cell>
          <cell r="AQ45">
            <v>31.76</v>
          </cell>
          <cell r="AR45">
            <v>31.76</v>
          </cell>
          <cell r="AS45">
            <v>32.74</v>
          </cell>
          <cell r="AT45">
            <v>32.74</v>
          </cell>
          <cell r="AU45">
            <v>32.74</v>
          </cell>
          <cell r="AV45">
            <v>32.74</v>
          </cell>
          <cell r="AW45">
            <v>32.74</v>
          </cell>
          <cell r="AX45">
            <v>32.74</v>
          </cell>
          <cell r="AY45">
            <v>32.74</v>
          </cell>
          <cell r="AZ45">
            <v>32.74</v>
          </cell>
          <cell r="BA45">
            <v>32.74</v>
          </cell>
          <cell r="BB45">
            <v>32.74</v>
          </cell>
          <cell r="BC45">
            <v>32.74</v>
          </cell>
          <cell r="BD45">
            <v>32.74</v>
          </cell>
          <cell r="BE45">
            <v>33.75</v>
          </cell>
          <cell r="BF45">
            <v>33.75</v>
          </cell>
          <cell r="BG45">
            <v>33.75</v>
          </cell>
          <cell r="BH45">
            <v>33.75</v>
          </cell>
          <cell r="BI45">
            <v>33.75</v>
          </cell>
          <cell r="BJ45">
            <v>33.75</v>
          </cell>
          <cell r="BK45">
            <v>33.75</v>
          </cell>
          <cell r="BL45">
            <v>33.75</v>
          </cell>
          <cell r="BM45">
            <v>33.75</v>
          </cell>
          <cell r="BN45">
            <v>33.75</v>
          </cell>
          <cell r="BO45">
            <v>33.75</v>
          </cell>
          <cell r="BP45">
            <v>33.75</v>
          </cell>
          <cell r="BQ45">
            <v>34.76</v>
          </cell>
          <cell r="BR45">
            <v>34.76</v>
          </cell>
          <cell r="BS45">
            <v>34.76</v>
          </cell>
          <cell r="BT45">
            <v>34.76</v>
          </cell>
          <cell r="BU45">
            <v>34.76</v>
          </cell>
          <cell r="BV45">
            <v>34.76</v>
          </cell>
          <cell r="BW45">
            <v>34.76</v>
          </cell>
          <cell r="BX45">
            <v>34.76</v>
          </cell>
          <cell r="BY45">
            <v>34.76</v>
          </cell>
          <cell r="BZ45">
            <v>34.76</v>
          </cell>
          <cell r="CA45">
            <v>34.76</v>
          </cell>
          <cell r="CB45">
            <v>34.76</v>
          </cell>
          <cell r="CC45">
            <v>35.799999999999997</v>
          </cell>
          <cell r="CD45">
            <v>35.799999999999997</v>
          </cell>
          <cell r="CE45">
            <v>35.799999999999997</v>
          </cell>
          <cell r="CF45">
            <v>35.799999999999997</v>
          </cell>
          <cell r="CG45">
            <v>35.799999999999997</v>
          </cell>
          <cell r="CH45">
            <v>35.799999999999997</v>
          </cell>
          <cell r="CI45">
            <v>35.799999999999997</v>
          </cell>
          <cell r="CJ45">
            <v>35.799999999999997</v>
          </cell>
          <cell r="CK45">
            <v>35.799999999999997</v>
          </cell>
          <cell r="CL45">
            <v>35.799999999999997</v>
          </cell>
          <cell r="CM45">
            <v>35.799999999999997</v>
          </cell>
          <cell r="CN45">
            <v>35.799999999999997</v>
          </cell>
          <cell r="CO45">
            <v>36.869999999999997</v>
          </cell>
          <cell r="CP45">
            <v>36.869999999999997</v>
          </cell>
          <cell r="CQ45">
            <v>36.869999999999997</v>
          </cell>
          <cell r="CR45">
            <v>36.869999999999997</v>
          </cell>
          <cell r="CS45">
            <v>36.869999999999997</v>
          </cell>
          <cell r="CT45">
            <v>36.869999999999997</v>
          </cell>
          <cell r="CU45">
            <v>36.869999999999997</v>
          </cell>
          <cell r="CV45">
            <v>36.869999999999997</v>
          </cell>
          <cell r="CW45">
            <v>36.869999999999997</v>
          </cell>
          <cell r="CX45">
            <v>36.869999999999997</v>
          </cell>
          <cell r="CY45">
            <v>36.869999999999997</v>
          </cell>
          <cell r="CZ45">
            <v>36.869999999999997</v>
          </cell>
          <cell r="DA45">
            <v>37.99</v>
          </cell>
          <cell r="DB45">
            <v>37.99</v>
          </cell>
          <cell r="DC45">
            <v>37.99</v>
          </cell>
          <cell r="DD45">
            <v>37.99</v>
          </cell>
          <cell r="DE45">
            <v>37.99</v>
          </cell>
          <cell r="DF45">
            <v>37.99</v>
          </cell>
          <cell r="DG45">
            <v>37.99</v>
          </cell>
          <cell r="DH45">
            <v>37.99</v>
          </cell>
          <cell r="DI45">
            <v>37.99</v>
          </cell>
          <cell r="DJ45">
            <v>37.99</v>
          </cell>
          <cell r="DK45">
            <v>37.99</v>
          </cell>
          <cell r="DL45">
            <v>37.99</v>
          </cell>
          <cell r="DM45">
            <v>39.17</v>
          </cell>
          <cell r="DN45">
            <v>39.17</v>
          </cell>
          <cell r="DO45">
            <v>39.17</v>
          </cell>
          <cell r="DP45">
            <v>39.17</v>
          </cell>
          <cell r="DQ45">
            <v>39.17</v>
          </cell>
          <cell r="DR45">
            <v>39.17</v>
          </cell>
          <cell r="DS45">
            <v>39.17</v>
          </cell>
          <cell r="DT45">
            <v>39.17</v>
          </cell>
          <cell r="DU45">
            <v>39.17</v>
          </cell>
          <cell r="DV45">
            <v>39.17</v>
          </cell>
          <cell r="DW45">
            <v>39.17</v>
          </cell>
          <cell r="DX45">
            <v>39.17</v>
          </cell>
          <cell r="DY45">
            <v>40.72</v>
          </cell>
          <cell r="DZ45">
            <v>40.72</v>
          </cell>
          <cell r="EA45">
            <v>40.72</v>
          </cell>
          <cell r="EB45">
            <v>40.72</v>
          </cell>
          <cell r="EC45">
            <v>40.72</v>
          </cell>
          <cell r="ED45">
            <v>40.72</v>
          </cell>
          <cell r="EE45">
            <v>40.72</v>
          </cell>
          <cell r="EF45">
            <v>40.72</v>
          </cell>
          <cell r="EG45">
            <v>40.72</v>
          </cell>
          <cell r="EH45">
            <v>40.72</v>
          </cell>
          <cell r="EI45">
            <v>40.72</v>
          </cell>
          <cell r="EJ45">
            <v>40.72</v>
          </cell>
          <cell r="EK45">
            <v>42.15</v>
          </cell>
          <cell r="EL45">
            <v>42.15</v>
          </cell>
          <cell r="EM45">
            <v>42.15</v>
          </cell>
          <cell r="EN45">
            <v>42.15</v>
          </cell>
          <cell r="EO45">
            <v>42.15</v>
          </cell>
          <cell r="EP45">
            <v>42.15</v>
          </cell>
          <cell r="EQ45">
            <v>42.15</v>
          </cell>
          <cell r="ER45">
            <v>42.15</v>
          </cell>
          <cell r="ES45">
            <v>42.15</v>
          </cell>
          <cell r="ET45">
            <v>42.15</v>
          </cell>
          <cell r="EU45">
            <v>42.15</v>
          </cell>
          <cell r="EV45">
            <v>42.15</v>
          </cell>
          <cell r="EW45">
            <v>43.62</v>
          </cell>
          <cell r="EX45">
            <v>43.62</v>
          </cell>
          <cell r="EY45">
            <v>43.62</v>
          </cell>
          <cell r="EZ45">
            <v>43.62</v>
          </cell>
          <cell r="FA45">
            <v>43.62</v>
          </cell>
          <cell r="FB45">
            <v>43.62</v>
          </cell>
          <cell r="FC45">
            <v>43.62</v>
          </cell>
          <cell r="FD45">
            <v>43.62</v>
          </cell>
          <cell r="FE45">
            <v>43.62</v>
          </cell>
          <cell r="FF45">
            <v>43.62</v>
          </cell>
          <cell r="FG45">
            <v>43.62</v>
          </cell>
          <cell r="FH45">
            <v>43.62</v>
          </cell>
          <cell r="FI45">
            <v>45.15</v>
          </cell>
          <cell r="FJ45">
            <v>45.15</v>
          </cell>
          <cell r="FK45">
            <v>45.15</v>
          </cell>
          <cell r="FL45">
            <v>45.15</v>
          </cell>
          <cell r="FM45">
            <v>45.15</v>
          </cell>
          <cell r="FN45">
            <v>45.15</v>
          </cell>
          <cell r="FO45">
            <v>45.15</v>
          </cell>
          <cell r="FP45">
            <v>45.15</v>
          </cell>
          <cell r="FQ45">
            <v>45.15</v>
          </cell>
          <cell r="FR45">
            <v>45.15</v>
          </cell>
          <cell r="FS45">
            <v>45.15</v>
          </cell>
          <cell r="FT45">
            <v>45.15</v>
          </cell>
          <cell r="FU45">
            <v>46.73</v>
          </cell>
          <cell r="FV45">
            <v>46.73</v>
          </cell>
          <cell r="FW45">
            <v>46.73</v>
          </cell>
          <cell r="FX45">
            <v>46.73</v>
          </cell>
          <cell r="FY45">
            <v>46.73</v>
          </cell>
          <cell r="FZ45">
            <v>46.73</v>
          </cell>
          <cell r="GA45">
            <v>46.73</v>
          </cell>
          <cell r="GB45">
            <v>46.73</v>
          </cell>
          <cell r="GC45">
            <v>46.73</v>
          </cell>
          <cell r="GD45">
            <v>46.73</v>
          </cell>
          <cell r="GE45">
            <v>46.73</v>
          </cell>
          <cell r="GF45">
            <v>46.73</v>
          </cell>
          <cell r="GG45">
            <v>51.52</v>
          </cell>
          <cell r="GH45">
            <v>51.52</v>
          </cell>
          <cell r="GI45">
            <v>51.52</v>
          </cell>
          <cell r="GJ45">
            <v>51.52</v>
          </cell>
          <cell r="GK45">
            <v>51.52</v>
          </cell>
          <cell r="GL45">
            <v>51.52</v>
          </cell>
          <cell r="GM45">
            <v>51.52</v>
          </cell>
          <cell r="GN45">
            <v>51.52</v>
          </cell>
          <cell r="GO45">
            <v>51.52</v>
          </cell>
          <cell r="GP45">
            <v>51.52</v>
          </cell>
          <cell r="GQ45">
            <v>48.37</v>
          </cell>
          <cell r="GR45">
            <v>48.37</v>
          </cell>
          <cell r="GS45">
            <v>48.37</v>
          </cell>
          <cell r="GT45">
            <v>48.37</v>
          </cell>
        </row>
        <row r="46">
          <cell r="F46" t="str">
            <v>P.01.1</v>
          </cell>
          <cell r="G46">
            <v>17.829999999999998</v>
          </cell>
          <cell r="H46">
            <v>17.829999999999998</v>
          </cell>
          <cell r="I46">
            <v>17.829999999999998</v>
          </cell>
          <cell r="J46">
            <v>17.829999999999998</v>
          </cell>
          <cell r="K46">
            <v>17.829999999999998</v>
          </cell>
          <cell r="L46">
            <v>17.829999999999998</v>
          </cell>
          <cell r="M46">
            <v>17.829999999999998</v>
          </cell>
          <cell r="N46">
            <v>17.829999999999998</v>
          </cell>
          <cell r="O46">
            <v>17.829999999999998</v>
          </cell>
          <cell r="P46">
            <v>17.829999999999998</v>
          </cell>
          <cell r="Q46">
            <v>17.829999999999998</v>
          </cell>
          <cell r="R46">
            <v>17.829999999999998</v>
          </cell>
          <cell r="S46">
            <v>17.829999999999998</v>
          </cell>
          <cell r="T46">
            <v>17.829999999999998</v>
          </cell>
          <cell r="U46">
            <v>18.440000000000001</v>
          </cell>
          <cell r="V46">
            <v>18.440000000000001</v>
          </cell>
          <cell r="W46">
            <v>18.440000000000001</v>
          </cell>
          <cell r="X46">
            <v>18.440000000000001</v>
          </cell>
          <cell r="Y46">
            <v>18.440000000000001</v>
          </cell>
          <cell r="Z46">
            <v>18.440000000000001</v>
          </cell>
          <cell r="AA46">
            <v>18.440000000000001</v>
          </cell>
          <cell r="AB46">
            <v>18.440000000000001</v>
          </cell>
          <cell r="AC46">
            <v>18.440000000000001</v>
          </cell>
          <cell r="AD46">
            <v>18.440000000000001</v>
          </cell>
          <cell r="AE46">
            <v>18.440000000000001</v>
          </cell>
          <cell r="AF46">
            <v>18.440000000000001</v>
          </cell>
          <cell r="AG46">
            <v>19.03</v>
          </cell>
          <cell r="AH46">
            <v>19.03</v>
          </cell>
          <cell r="AI46">
            <v>19.03</v>
          </cell>
          <cell r="AJ46">
            <v>19.03</v>
          </cell>
          <cell r="AK46">
            <v>19.03</v>
          </cell>
          <cell r="AL46">
            <v>19.03</v>
          </cell>
          <cell r="AM46">
            <v>19.03</v>
          </cell>
          <cell r="AN46">
            <v>19.03</v>
          </cell>
          <cell r="AO46">
            <v>19.03</v>
          </cell>
          <cell r="AP46">
            <v>19.03</v>
          </cell>
          <cell r="AQ46">
            <v>19.03</v>
          </cell>
          <cell r="AR46">
            <v>19.03</v>
          </cell>
          <cell r="AS46">
            <v>19.62</v>
          </cell>
          <cell r="AT46">
            <v>19.62</v>
          </cell>
          <cell r="AU46">
            <v>19.62</v>
          </cell>
          <cell r="AV46">
            <v>19.62</v>
          </cell>
          <cell r="AW46">
            <v>19.62</v>
          </cell>
          <cell r="AX46">
            <v>19.62</v>
          </cell>
          <cell r="AY46">
            <v>19.62</v>
          </cell>
          <cell r="AZ46">
            <v>19.62</v>
          </cell>
          <cell r="BA46">
            <v>19.62</v>
          </cell>
          <cell r="BB46">
            <v>19.62</v>
          </cell>
          <cell r="BC46">
            <v>19.62</v>
          </cell>
          <cell r="BD46">
            <v>19.62</v>
          </cell>
          <cell r="BE46">
            <v>20.22</v>
          </cell>
          <cell r="BF46">
            <v>20.22</v>
          </cell>
          <cell r="BG46">
            <v>20.22</v>
          </cell>
          <cell r="BH46">
            <v>20.22</v>
          </cell>
          <cell r="BI46">
            <v>20.22</v>
          </cell>
          <cell r="BJ46">
            <v>20.22</v>
          </cell>
          <cell r="BK46">
            <v>20.22</v>
          </cell>
          <cell r="BL46">
            <v>20.22</v>
          </cell>
          <cell r="BM46">
            <v>20.22</v>
          </cell>
          <cell r="BN46">
            <v>20.22</v>
          </cell>
          <cell r="BO46">
            <v>20.22</v>
          </cell>
          <cell r="BP46">
            <v>20.22</v>
          </cell>
          <cell r="BQ46">
            <v>20.83</v>
          </cell>
          <cell r="BR46">
            <v>20.83</v>
          </cell>
          <cell r="BS46">
            <v>20.83</v>
          </cell>
          <cell r="BT46">
            <v>20.83</v>
          </cell>
          <cell r="BU46">
            <v>20.83</v>
          </cell>
          <cell r="BV46">
            <v>20.83</v>
          </cell>
          <cell r="BW46">
            <v>20.83</v>
          </cell>
          <cell r="BX46">
            <v>20.83</v>
          </cell>
          <cell r="BY46">
            <v>20.83</v>
          </cell>
          <cell r="BZ46">
            <v>20.83</v>
          </cell>
          <cell r="CA46">
            <v>20.83</v>
          </cell>
          <cell r="CB46">
            <v>20.83</v>
          </cell>
          <cell r="CC46">
            <v>21.45</v>
          </cell>
          <cell r="CD46">
            <v>21.45</v>
          </cell>
          <cell r="CE46">
            <v>21.45</v>
          </cell>
          <cell r="CF46">
            <v>21.45</v>
          </cell>
          <cell r="CG46">
            <v>21.45</v>
          </cell>
          <cell r="CH46">
            <v>21.45</v>
          </cell>
          <cell r="CI46">
            <v>21.45</v>
          </cell>
          <cell r="CJ46">
            <v>21.45</v>
          </cell>
          <cell r="CK46">
            <v>21.45</v>
          </cell>
          <cell r="CL46">
            <v>21.45</v>
          </cell>
          <cell r="CM46">
            <v>21.45</v>
          </cell>
          <cell r="CN46">
            <v>21.45</v>
          </cell>
          <cell r="CO46">
            <v>22.1</v>
          </cell>
          <cell r="CP46">
            <v>22.1</v>
          </cell>
          <cell r="CQ46">
            <v>22.1</v>
          </cell>
          <cell r="CR46">
            <v>22.1</v>
          </cell>
          <cell r="CS46">
            <v>22.1</v>
          </cell>
          <cell r="CT46">
            <v>22.1</v>
          </cell>
          <cell r="CU46">
            <v>22.1</v>
          </cell>
          <cell r="CV46">
            <v>22.1</v>
          </cell>
          <cell r="CW46">
            <v>22.1</v>
          </cell>
          <cell r="CX46">
            <v>22.1</v>
          </cell>
          <cell r="CY46">
            <v>22.1</v>
          </cell>
          <cell r="CZ46">
            <v>22.1</v>
          </cell>
          <cell r="DA46">
            <v>22.77</v>
          </cell>
          <cell r="DB46">
            <v>22.77</v>
          </cell>
          <cell r="DC46">
            <v>22.77</v>
          </cell>
          <cell r="DD46">
            <v>22.77</v>
          </cell>
          <cell r="DE46">
            <v>22.77</v>
          </cell>
          <cell r="DF46">
            <v>22.77</v>
          </cell>
          <cell r="DG46">
            <v>22.77</v>
          </cell>
          <cell r="DH46">
            <v>22.77</v>
          </cell>
          <cell r="DI46">
            <v>22.77</v>
          </cell>
          <cell r="DJ46">
            <v>22.77</v>
          </cell>
          <cell r="DK46">
            <v>22.77</v>
          </cell>
          <cell r="DL46">
            <v>22.77</v>
          </cell>
          <cell r="DM46">
            <v>23.48</v>
          </cell>
          <cell r="DN46">
            <v>23.48</v>
          </cell>
          <cell r="DO46">
            <v>23.48</v>
          </cell>
          <cell r="DP46">
            <v>23.48</v>
          </cell>
          <cell r="DQ46">
            <v>23.48</v>
          </cell>
          <cell r="DR46">
            <v>23.48</v>
          </cell>
          <cell r="DS46">
            <v>23.48</v>
          </cell>
          <cell r="DT46">
            <v>23.48</v>
          </cell>
          <cell r="DU46">
            <v>23.48</v>
          </cell>
          <cell r="DV46">
            <v>23.48</v>
          </cell>
          <cell r="DW46">
            <v>23.48</v>
          </cell>
          <cell r="DX46">
            <v>23.48</v>
          </cell>
          <cell r="DY46">
            <v>24.41</v>
          </cell>
          <cell r="DZ46">
            <v>24.41</v>
          </cell>
          <cell r="EA46">
            <v>24.41</v>
          </cell>
          <cell r="EB46">
            <v>24.41</v>
          </cell>
          <cell r="EC46">
            <v>24.41</v>
          </cell>
          <cell r="ED46">
            <v>24.41</v>
          </cell>
          <cell r="EE46">
            <v>24.41</v>
          </cell>
          <cell r="EF46">
            <v>24.41</v>
          </cell>
          <cell r="EG46">
            <v>24.41</v>
          </cell>
          <cell r="EH46">
            <v>24.41</v>
          </cell>
          <cell r="EI46">
            <v>24.41</v>
          </cell>
          <cell r="EJ46">
            <v>24.41</v>
          </cell>
          <cell r="EK46">
            <v>25.26</v>
          </cell>
          <cell r="EL46">
            <v>25.26</v>
          </cell>
          <cell r="EM46">
            <v>25.26</v>
          </cell>
          <cell r="EN46">
            <v>25.26</v>
          </cell>
          <cell r="EO46">
            <v>25.26</v>
          </cell>
          <cell r="EP46">
            <v>25.26</v>
          </cell>
          <cell r="EQ46">
            <v>25.26</v>
          </cell>
          <cell r="ER46">
            <v>25.26</v>
          </cell>
          <cell r="ES46">
            <v>25.26</v>
          </cell>
          <cell r="ET46">
            <v>25.26</v>
          </cell>
          <cell r="EU46">
            <v>25.26</v>
          </cell>
          <cell r="EV46">
            <v>25.26</v>
          </cell>
          <cell r="EW46">
            <v>26.14</v>
          </cell>
          <cell r="EX46">
            <v>26.14</v>
          </cell>
          <cell r="EY46">
            <v>26.14</v>
          </cell>
          <cell r="EZ46">
            <v>26.14</v>
          </cell>
          <cell r="FA46">
            <v>26.14</v>
          </cell>
          <cell r="FB46">
            <v>26.14</v>
          </cell>
          <cell r="FC46">
            <v>26.14</v>
          </cell>
          <cell r="FD46">
            <v>26.14</v>
          </cell>
          <cell r="FE46">
            <v>26.14</v>
          </cell>
          <cell r="FF46">
            <v>26.14</v>
          </cell>
          <cell r="FG46">
            <v>26.14</v>
          </cell>
          <cell r="FH46">
            <v>26.14</v>
          </cell>
          <cell r="FI46">
            <v>27.06</v>
          </cell>
          <cell r="FJ46">
            <v>27.06</v>
          </cell>
          <cell r="FK46">
            <v>27.06</v>
          </cell>
          <cell r="FL46">
            <v>27.06</v>
          </cell>
          <cell r="FM46">
            <v>27.06</v>
          </cell>
          <cell r="FN46">
            <v>27.06</v>
          </cell>
          <cell r="FO46">
            <v>27.06</v>
          </cell>
          <cell r="FP46">
            <v>27.06</v>
          </cell>
          <cell r="FQ46">
            <v>27.06</v>
          </cell>
          <cell r="FR46">
            <v>27.06</v>
          </cell>
          <cell r="FS46">
            <v>27.06</v>
          </cell>
          <cell r="FT46">
            <v>27.06</v>
          </cell>
          <cell r="FU46">
            <v>28.01</v>
          </cell>
          <cell r="FV46">
            <v>28.01</v>
          </cell>
          <cell r="FW46">
            <v>28.01</v>
          </cell>
          <cell r="FX46">
            <v>28.01</v>
          </cell>
          <cell r="FY46">
            <v>28.01</v>
          </cell>
          <cell r="FZ46">
            <v>28.01</v>
          </cell>
          <cell r="GA46">
            <v>28.01</v>
          </cell>
          <cell r="GB46">
            <v>28.01</v>
          </cell>
          <cell r="GC46">
            <v>28.01</v>
          </cell>
          <cell r="GD46">
            <v>28.01</v>
          </cell>
          <cell r="GE46">
            <v>28.01</v>
          </cell>
          <cell r="GF46">
            <v>28.01</v>
          </cell>
          <cell r="GG46">
            <v>30.88</v>
          </cell>
          <cell r="GH46">
            <v>30.88</v>
          </cell>
          <cell r="GI46">
            <v>30.88</v>
          </cell>
          <cell r="GJ46">
            <v>30.88</v>
          </cell>
          <cell r="GK46">
            <v>30.88</v>
          </cell>
          <cell r="GL46">
            <v>30.88</v>
          </cell>
          <cell r="GM46">
            <v>30.88</v>
          </cell>
          <cell r="GN46">
            <v>30.88</v>
          </cell>
          <cell r="GO46">
            <v>30.88</v>
          </cell>
          <cell r="GP46">
            <v>30.88</v>
          </cell>
          <cell r="GQ46">
            <v>28.99</v>
          </cell>
          <cell r="GR46">
            <v>28.99</v>
          </cell>
          <cell r="GS46">
            <v>28.99</v>
          </cell>
          <cell r="GT46">
            <v>28.99</v>
          </cell>
        </row>
        <row r="47">
          <cell r="F47" t="str">
            <v>P.02.1</v>
          </cell>
          <cell r="G47">
            <v>23.75</v>
          </cell>
          <cell r="H47">
            <v>23.75</v>
          </cell>
          <cell r="I47">
            <v>23.75</v>
          </cell>
          <cell r="J47">
            <v>23.75</v>
          </cell>
          <cell r="K47">
            <v>23.75</v>
          </cell>
          <cell r="L47">
            <v>23.75</v>
          </cell>
          <cell r="M47">
            <v>23.75</v>
          </cell>
          <cell r="N47">
            <v>23.75</v>
          </cell>
          <cell r="O47">
            <v>23.75</v>
          </cell>
          <cell r="P47">
            <v>23.75</v>
          </cell>
          <cell r="Q47">
            <v>23.75</v>
          </cell>
          <cell r="R47">
            <v>23.75</v>
          </cell>
          <cell r="S47">
            <v>23.75</v>
          </cell>
          <cell r="T47">
            <v>23.75</v>
          </cell>
          <cell r="U47">
            <v>24.56</v>
          </cell>
          <cell r="V47">
            <v>24.56</v>
          </cell>
          <cell r="W47">
            <v>24.56</v>
          </cell>
          <cell r="X47">
            <v>24.56</v>
          </cell>
          <cell r="Y47">
            <v>24.56</v>
          </cell>
          <cell r="Z47">
            <v>24.56</v>
          </cell>
          <cell r="AA47">
            <v>24.56</v>
          </cell>
          <cell r="AB47">
            <v>24.56</v>
          </cell>
          <cell r="AC47">
            <v>24.56</v>
          </cell>
          <cell r="AD47">
            <v>24.56</v>
          </cell>
          <cell r="AE47">
            <v>24.56</v>
          </cell>
          <cell r="AF47">
            <v>24.56</v>
          </cell>
          <cell r="AG47">
            <v>25.35</v>
          </cell>
          <cell r="AH47">
            <v>25.35</v>
          </cell>
          <cell r="AI47">
            <v>25.35</v>
          </cell>
          <cell r="AJ47">
            <v>25.35</v>
          </cell>
          <cell r="AK47">
            <v>25.35</v>
          </cell>
          <cell r="AL47">
            <v>25.35</v>
          </cell>
          <cell r="AM47">
            <v>25.35</v>
          </cell>
          <cell r="AN47">
            <v>25.35</v>
          </cell>
          <cell r="AO47">
            <v>25.35</v>
          </cell>
          <cell r="AP47">
            <v>25.35</v>
          </cell>
          <cell r="AQ47">
            <v>25.35</v>
          </cell>
          <cell r="AR47">
            <v>25.35</v>
          </cell>
          <cell r="AS47">
            <v>26.14</v>
          </cell>
          <cell r="AT47">
            <v>26.14</v>
          </cell>
          <cell r="AU47">
            <v>26.14</v>
          </cell>
          <cell r="AV47">
            <v>26.14</v>
          </cell>
          <cell r="AW47">
            <v>26.14</v>
          </cell>
          <cell r="AX47">
            <v>26.14</v>
          </cell>
          <cell r="AY47">
            <v>26.14</v>
          </cell>
          <cell r="AZ47">
            <v>26.14</v>
          </cell>
          <cell r="BA47">
            <v>26.14</v>
          </cell>
          <cell r="BB47">
            <v>26.14</v>
          </cell>
          <cell r="BC47">
            <v>26.14</v>
          </cell>
          <cell r="BD47">
            <v>26.14</v>
          </cell>
          <cell r="BE47">
            <v>26.94</v>
          </cell>
          <cell r="BF47">
            <v>26.94</v>
          </cell>
          <cell r="BG47">
            <v>26.94</v>
          </cell>
          <cell r="BH47">
            <v>26.94</v>
          </cell>
          <cell r="BI47">
            <v>26.94</v>
          </cell>
          <cell r="BJ47">
            <v>26.94</v>
          </cell>
          <cell r="BK47">
            <v>26.94</v>
          </cell>
          <cell r="BL47">
            <v>26.94</v>
          </cell>
          <cell r="BM47">
            <v>26.94</v>
          </cell>
          <cell r="BN47">
            <v>26.94</v>
          </cell>
          <cell r="BO47">
            <v>26.94</v>
          </cell>
          <cell r="BP47">
            <v>26.94</v>
          </cell>
          <cell r="BQ47">
            <v>27.75</v>
          </cell>
          <cell r="BR47">
            <v>27.75</v>
          </cell>
          <cell r="BS47">
            <v>27.75</v>
          </cell>
          <cell r="BT47">
            <v>27.75</v>
          </cell>
          <cell r="BU47">
            <v>27.75</v>
          </cell>
          <cell r="BV47">
            <v>27.75</v>
          </cell>
          <cell r="BW47">
            <v>27.75</v>
          </cell>
          <cell r="BX47">
            <v>27.75</v>
          </cell>
          <cell r="BY47">
            <v>27.75</v>
          </cell>
          <cell r="BZ47">
            <v>27.75</v>
          </cell>
          <cell r="CA47">
            <v>27.75</v>
          </cell>
          <cell r="CB47">
            <v>27.75</v>
          </cell>
          <cell r="CC47">
            <v>28.58</v>
          </cell>
          <cell r="CD47">
            <v>28.58</v>
          </cell>
          <cell r="CE47">
            <v>28.58</v>
          </cell>
          <cell r="CF47">
            <v>28.58</v>
          </cell>
          <cell r="CG47">
            <v>28.58</v>
          </cell>
          <cell r="CH47">
            <v>28.58</v>
          </cell>
          <cell r="CI47">
            <v>28.58</v>
          </cell>
          <cell r="CJ47">
            <v>28.58</v>
          </cell>
          <cell r="CK47">
            <v>28.58</v>
          </cell>
          <cell r="CL47">
            <v>28.58</v>
          </cell>
          <cell r="CM47">
            <v>28.58</v>
          </cell>
          <cell r="CN47">
            <v>28.58</v>
          </cell>
          <cell r="CO47">
            <v>29.44</v>
          </cell>
          <cell r="CP47">
            <v>29.44</v>
          </cell>
          <cell r="CQ47">
            <v>29.44</v>
          </cell>
          <cell r="CR47">
            <v>29.44</v>
          </cell>
          <cell r="CS47">
            <v>29.44</v>
          </cell>
          <cell r="CT47">
            <v>29.44</v>
          </cell>
          <cell r="CU47">
            <v>29.44</v>
          </cell>
          <cell r="CV47">
            <v>29.44</v>
          </cell>
          <cell r="CW47">
            <v>29.44</v>
          </cell>
          <cell r="CX47">
            <v>29.44</v>
          </cell>
          <cell r="CY47">
            <v>29.44</v>
          </cell>
          <cell r="CZ47">
            <v>29.44</v>
          </cell>
          <cell r="DA47">
            <v>30.33</v>
          </cell>
          <cell r="DB47">
            <v>30.33</v>
          </cell>
          <cell r="DC47">
            <v>30.33</v>
          </cell>
          <cell r="DD47">
            <v>30.33</v>
          </cell>
          <cell r="DE47">
            <v>30.33</v>
          </cell>
          <cell r="DF47">
            <v>30.33</v>
          </cell>
          <cell r="DG47">
            <v>30.33</v>
          </cell>
          <cell r="DH47">
            <v>30.33</v>
          </cell>
          <cell r="DI47">
            <v>30.33</v>
          </cell>
          <cell r="DJ47">
            <v>30.33</v>
          </cell>
          <cell r="DK47">
            <v>30.33</v>
          </cell>
          <cell r="DL47">
            <v>30.33</v>
          </cell>
          <cell r="DM47">
            <v>31.27</v>
          </cell>
          <cell r="DN47">
            <v>31.27</v>
          </cell>
          <cell r="DO47">
            <v>31.27</v>
          </cell>
          <cell r="DP47">
            <v>31.27</v>
          </cell>
          <cell r="DQ47">
            <v>31.27</v>
          </cell>
          <cell r="DR47">
            <v>31.27</v>
          </cell>
          <cell r="DS47">
            <v>31.27</v>
          </cell>
          <cell r="DT47">
            <v>31.27</v>
          </cell>
          <cell r="DU47">
            <v>31.27</v>
          </cell>
          <cell r="DV47">
            <v>31.27</v>
          </cell>
          <cell r="DW47">
            <v>31.27</v>
          </cell>
          <cell r="DX47">
            <v>31.27</v>
          </cell>
          <cell r="DY47">
            <v>32.51</v>
          </cell>
          <cell r="DZ47">
            <v>32.51</v>
          </cell>
          <cell r="EA47">
            <v>32.51</v>
          </cell>
          <cell r="EB47">
            <v>32.51</v>
          </cell>
          <cell r="EC47">
            <v>32.51</v>
          </cell>
          <cell r="ED47">
            <v>32.51</v>
          </cell>
          <cell r="EE47">
            <v>32.51</v>
          </cell>
          <cell r="EF47">
            <v>32.51</v>
          </cell>
          <cell r="EG47">
            <v>32.51</v>
          </cell>
          <cell r="EH47">
            <v>32.51</v>
          </cell>
          <cell r="EI47">
            <v>32.51</v>
          </cell>
          <cell r="EJ47">
            <v>32.51</v>
          </cell>
          <cell r="EK47">
            <v>33.65</v>
          </cell>
          <cell r="EL47">
            <v>33.65</v>
          </cell>
          <cell r="EM47">
            <v>33.65</v>
          </cell>
          <cell r="EN47">
            <v>33.65</v>
          </cell>
          <cell r="EO47">
            <v>33.65</v>
          </cell>
          <cell r="EP47">
            <v>33.65</v>
          </cell>
          <cell r="EQ47">
            <v>33.65</v>
          </cell>
          <cell r="ER47">
            <v>33.65</v>
          </cell>
          <cell r="ES47">
            <v>33.65</v>
          </cell>
          <cell r="ET47">
            <v>33.65</v>
          </cell>
          <cell r="EU47">
            <v>33.65</v>
          </cell>
          <cell r="EV47">
            <v>33.65</v>
          </cell>
          <cell r="EW47">
            <v>34.83</v>
          </cell>
          <cell r="EX47">
            <v>34.83</v>
          </cell>
          <cell r="EY47">
            <v>34.83</v>
          </cell>
          <cell r="EZ47">
            <v>34.83</v>
          </cell>
          <cell r="FA47">
            <v>34.83</v>
          </cell>
          <cell r="FB47">
            <v>34.83</v>
          </cell>
          <cell r="FC47">
            <v>34.83</v>
          </cell>
          <cell r="FD47">
            <v>34.83</v>
          </cell>
          <cell r="FE47">
            <v>34.83</v>
          </cell>
          <cell r="FF47">
            <v>34.83</v>
          </cell>
          <cell r="FG47">
            <v>34.83</v>
          </cell>
          <cell r="FH47">
            <v>34.83</v>
          </cell>
          <cell r="FI47">
            <v>36.04</v>
          </cell>
          <cell r="FJ47">
            <v>36.04</v>
          </cell>
          <cell r="FK47">
            <v>36.04</v>
          </cell>
          <cell r="FL47">
            <v>36.04</v>
          </cell>
          <cell r="FM47">
            <v>36.04</v>
          </cell>
          <cell r="FN47">
            <v>36.04</v>
          </cell>
          <cell r="FO47">
            <v>36.04</v>
          </cell>
          <cell r="FP47">
            <v>36.04</v>
          </cell>
          <cell r="FQ47">
            <v>36.04</v>
          </cell>
          <cell r="FR47">
            <v>36.04</v>
          </cell>
          <cell r="FS47">
            <v>36.04</v>
          </cell>
          <cell r="FT47">
            <v>36.04</v>
          </cell>
          <cell r="FU47">
            <v>37.31</v>
          </cell>
          <cell r="FV47">
            <v>37.31</v>
          </cell>
          <cell r="FW47">
            <v>37.31</v>
          </cell>
          <cell r="FX47">
            <v>37.31</v>
          </cell>
          <cell r="FY47">
            <v>37.31</v>
          </cell>
          <cell r="FZ47">
            <v>37.31</v>
          </cell>
          <cell r="GA47">
            <v>37.31</v>
          </cell>
          <cell r="GB47">
            <v>37.31</v>
          </cell>
          <cell r="GC47">
            <v>37.31</v>
          </cell>
          <cell r="GD47">
            <v>37.31</v>
          </cell>
          <cell r="GE47">
            <v>37.31</v>
          </cell>
          <cell r="GF47">
            <v>37.31</v>
          </cell>
          <cell r="GG47">
            <v>41.13</v>
          </cell>
          <cell r="GH47">
            <v>41.13</v>
          </cell>
          <cell r="GI47">
            <v>41.13</v>
          </cell>
          <cell r="GJ47">
            <v>41.13</v>
          </cell>
          <cell r="GK47">
            <v>41.13</v>
          </cell>
          <cell r="GL47">
            <v>41.13</v>
          </cell>
          <cell r="GM47">
            <v>41.13</v>
          </cell>
          <cell r="GN47">
            <v>41.13</v>
          </cell>
          <cell r="GO47">
            <v>41.13</v>
          </cell>
          <cell r="GP47">
            <v>41.13</v>
          </cell>
          <cell r="GQ47">
            <v>38.61</v>
          </cell>
          <cell r="GR47">
            <v>38.61</v>
          </cell>
          <cell r="GS47">
            <v>38.61</v>
          </cell>
          <cell r="GT47">
            <v>38.61</v>
          </cell>
        </row>
        <row r="48">
          <cell r="F48" t="str">
            <v>P.03.1</v>
          </cell>
          <cell r="G48">
            <v>24.59</v>
          </cell>
          <cell r="H48">
            <v>24.59</v>
          </cell>
          <cell r="I48">
            <v>24.59</v>
          </cell>
          <cell r="J48">
            <v>24.59</v>
          </cell>
          <cell r="K48">
            <v>24.59</v>
          </cell>
          <cell r="L48">
            <v>24.59</v>
          </cell>
          <cell r="M48">
            <v>24.59</v>
          </cell>
          <cell r="N48">
            <v>24.59</v>
          </cell>
          <cell r="O48">
            <v>24.59</v>
          </cell>
          <cell r="P48">
            <v>24.59</v>
          </cell>
          <cell r="Q48">
            <v>24.59</v>
          </cell>
          <cell r="R48">
            <v>24.59</v>
          </cell>
          <cell r="S48">
            <v>24.59</v>
          </cell>
          <cell r="T48">
            <v>24.59</v>
          </cell>
          <cell r="U48">
            <v>25.43</v>
          </cell>
          <cell r="V48">
            <v>25.43</v>
          </cell>
          <cell r="W48">
            <v>25.43</v>
          </cell>
          <cell r="X48">
            <v>25.43</v>
          </cell>
          <cell r="Y48">
            <v>25.43</v>
          </cell>
          <cell r="Z48">
            <v>25.43</v>
          </cell>
          <cell r="AA48">
            <v>25.43</v>
          </cell>
          <cell r="AB48">
            <v>25.43</v>
          </cell>
          <cell r="AC48">
            <v>25.43</v>
          </cell>
          <cell r="AD48">
            <v>25.43</v>
          </cell>
          <cell r="AE48">
            <v>25.43</v>
          </cell>
          <cell r="AF48">
            <v>25.43</v>
          </cell>
          <cell r="AG48">
            <v>26.25</v>
          </cell>
          <cell r="AH48">
            <v>26.25</v>
          </cell>
          <cell r="AI48">
            <v>26.25</v>
          </cell>
          <cell r="AJ48">
            <v>26.25</v>
          </cell>
          <cell r="AK48">
            <v>26.25</v>
          </cell>
          <cell r="AL48">
            <v>26.25</v>
          </cell>
          <cell r="AM48">
            <v>26.25</v>
          </cell>
          <cell r="AN48">
            <v>26.25</v>
          </cell>
          <cell r="AO48">
            <v>26.25</v>
          </cell>
          <cell r="AP48">
            <v>26.25</v>
          </cell>
          <cell r="AQ48">
            <v>26.25</v>
          </cell>
          <cell r="AR48">
            <v>26.25</v>
          </cell>
          <cell r="AS48">
            <v>27.06</v>
          </cell>
          <cell r="AT48">
            <v>27.06</v>
          </cell>
          <cell r="AU48">
            <v>27.06</v>
          </cell>
          <cell r="AV48">
            <v>27.06</v>
          </cell>
          <cell r="AW48">
            <v>27.06</v>
          </cell>
          <cell r="AX48">
            <v>27.06</v>
          </cell>
          <cell r="AY48">
            <v>27.06</v>
          </cell>
          <cell r="AZ48">
            <v>27.06</v>
          </cell>
          <cell r="BA48">
            <v>27.06</v>
          </cell>
          <cell r="BB48">
            <v>27.06</v>
          </cell>
          <cell r="BC48">
            <v>27.06</v>
          </cell>
          <cell r="BD48">
            <v>27.06</v>
          </cell>
          <cell r="BE48">
            <v>27.89</v>
          </cell>
          <cell r="BF48">
            <v>27.89</v>
          </cell>
          <cell r="BG48">
            <v>27.89</v>
          </cell>
          <cell r="BH48">
            <v>27.89</v>
          </cell>
          <cell r="BI48">
            <v>27.89</v>
          </cell>
          <cell r="BJ48">
            <v>27.89</v>
          </cell>
          <cell r="BK48">
            <v>27.89</v>
          </cell>
          <cell r="BL48">
            <v>27.89</v>
          </cell>
          <cell r="BM48">
            <v>27.89</v>
          </cell>
          <cell r="BN48">
            <v>27.89</v>
          </cell>
          <cell r="BO48">
            <v>27.89</v>
          </cell>
          <cell r="BP48">
            <v>27.89</v>
          </cell>
          <cell r="BQ48">
            <v>28.73</v>
          </cell>
          <cell r="BR48">
            <v>28.73</v>
          </cell>
          <cell r="BS48">
            <v>28.73</v>
          </cell>
          <cell r="BT48">
            <v>28.73</v>
          </cell>
          <cell r="BU48">
            <v>28.73</v>
          </cell>
          <cell r="BV48">
            <v>28.73</v>
          </cell>
          <cell r="BW48">
            <v>28.73</v>
          </cell>
          <cell r="BX48">
            <v>28.73</v>
          </cell>
          <cell r="BY48">
            <v>28.73</v>
          </cell>
          <cell r="BZ48">
            <v>28.73</v>
          </cell>
          <cell r="CA48">
            <v>28.73</v>
          </cell>
          <cell r="CB48">
            <v>28.73</v>
          </cell>
          <cell r="CC48">
            <v>29.59</v>
          </cell>
          <cell r="CD48">
            <v>29.59</v>
          </cell>
          <cell r="CE48">
            <v>29.59</v>
          </cell>
          <cell r="CF48">
            <v>29.59</v>
          </cell>
          <cell r="CG48">
            <v>29.59</v>
          </cell>
          <cell r="CH48">
            <v>29.59</v>
          </cell>
          <cell r="CI48">
            <v>29.59</v>
          </cell>
          <cell r="CJ48">
            <v>29.59</v>
          </cell>
          <cell r="CK48">
            <v>29.59</v>
          </cell>
          <cell r="CL48">
            <v>29.59</v>
          </cell>
          <cell r="CM48">
            <v>29.59</v>
          </cell>
          <cell r="CN48">
            <v>29.59</v>
          </cell>
          <cell r="CO48">
            <v>30.48</v>
          </cell>
          <cell r="CP48">
            <v>30.48</v>
          </cell>
          <cell r="CQ48">
            <v>30.48</v>
          </cell>
          <cell r="CR48">
            <v>30.48</v>
          </cell>
          <cell r="CS48">
            <v>30.48</v>
          </cell>
          <cell r="CT48">
            <v>30.48</v>
          </cell>
          <cell r="CU48">
            <v>30.48</v>
          </cell>
          <cell r="CV48">
            <v>30.48</v>
          </cell>
          <cell r="CW48">
            <v>30.48</v>
          </cell>
          <cell r="CX48">
            <v>30.48</v>
          </cell>
          <cell r="CY48">
            <v>30.48</v>
          </cell>
          <cell r="CZ48">
            <v>30.48</v>
          </cell>
          <cell r="DA48">
            <v>31.4</v>
          </cell>
          <cell r="DB48">
            <v>31.4</v>
          </cell>
          <cell r="DC48">
            <v>31.4</v>
          </cell>
          <cell r="DD48">
            <v>31.4</v>
          </cell>
          <cell r="DE48">
            <v>31.4</v>
          </cell>
          <cell r="DF48">
            <v>31.4</v>
          </cell>
          <cell r="DG48">
            <v>31.4</v>
          </cell>
          <cell r="DH48">
            <v>31.4</v>
          </cell>
          <cell r="DI48">
            <v>31.4</v>
          </cell>
          <cell r="DJ48">
            <v>31.4</v>
          </cell>
          <cell r="DK48">
            <v>31.4</v>
          </cell>
          <cell r="DL48">
            <v>31.4</v>
          </cell>
          <cell r="DM48">
            <v>32.380000000000003</v>
          </cell>
          <cell r="DN48">
            <v>32.380000000000003</v>
          </cell>
          <cell r="DO48">
            <v>32.380000000000003</v>
          </cell>
          <cell r="DP48">
            <v>32.380000000000003</v>
          </cell>
          <cell r="DQ48">
            <v>32.380000000000003</v>
          </cell>
          <cell r="DR48">
            <v>32.380000000000003</v>
          </cell>
          <cell r="DS48">
            <v>32.380000000000003</v>
          </cell>
          <cell r="DT48">
            <v>32.380000000000003</v>
          </cell>
          <cell r="DU48">
            <v>32.380000000000003</v>
          </cell>
          <cell r="DV48">
            <v>32.380000000000003</v>
          </cell>
          <cell r="DW48">
            <v>32.380000000000003</v>
          </cell>
          <cell r="DX48">
            <v>32.380000000000003</v>
          </cell>
          <cell r="DY48">
            <v>33.659999999999997</v>
          </cell>
          <cell r="DZ48">
            <v>33.659999999999997</v>
          </cell>
          <cell r="EA48">
            <v>33.659999999999997</v>
          </cell>
          <cell r="EB48">
            <v>33.659999999999997</v>
          </cell>
          <cell r="EC48">
            <v>33.659999999999997</v>
          </cell>
          <cell r="ED48">
            <v>33.659999999999997</v>
          </cell>
          <cell r="EE48">
            <v>33.659999999999997</v>
          </cell>
          <cell r="EF48">
            <v>33.659999999999997</v>
          </cell>
          <cell r="EG48">
            <v>33.659999999999997</v>
          </cell>
          <cell r="EH48">
            <v>33.659999999999997</v>
          </cell>
          <cell r="EI48">
            <v>33.659999999999997</v>
          </cell>
          <cell r="EJ48">
            <v>33.659999999999997</v>
          </cell>
          <cell r="EK48">
            <v>34.840000000000003</v>
          </cell>
          <cell r="EL48">
            <v>34.840000000000003</v>
          </cell>
          <cell r="EM48">
            <v>34.840000000000003</v>
          </cell>
          <cell r="EN48">
            <v>34.840000000000003</v>
          </cell>
          <cell r="EO48">
            <v>34.840000000000003</v>
          </cell>
          <cell r="EP48">
            <v>34.840000000000003</v>
          </cell>
          <cell r="EQ48">
            <v>34.840000000000003</v>
          </cell>
          <cell r="ER48">
            <v>34.840000000000003</v>
          </cell>
          <cell r="ES48">
            <v>34.840000000000003</v>
          </cell>
          <cell r="ET48">
            <v>34.840000000000003</v>
          </cell>
          <cell r="EU48">
            <v>34.840000000000003</v>
          </cell>
          <cell r="EV48">
            <v>34.840000000000003</v>
          </cell>
          <cell r="EW48">
            <v>36.06</v>
          </cell>
          <cell r="EX48">
            <v>36.06</v>
          </cell>
          <cell r="EY48">
            <v>36.06</v>
          </cell>
          <cell r="EZ48">
            <v>36.06</v>
          </cell>
          <cell r="FA48">
            <v>36.06</v>
          </cell>
          <cell r="FB48">
            <v>36.06</v>
          </cell>
          <cell r="FC48">
            <v>36.06</v>
          </cell>
          <cell r="FD48">
            <v>36.06</v>
          </cell>
          <cell r="FE48">
            <v>36.06</v>
          </cell>
          <cell r="FF48">
            <v>36.06</v>
          </cell>
          <cell r="FG48">
            <v>36.06</v>
          </cell>
          <cell r="FH48">
            <v>36.06</v>
          </cell>
          <cell r="FI48">
            <v>37.32</v>
          </cell>
          <cell r="FJ48">
            <v>37.32</v>
          </cell>
          <cell r="FK48">
            <v>37.32</v>
          </cell>
          <cell r="FL48">
            <v>37.32</v>
          </cell>
          <cell r="FM48">
            <v>37.32</v>
          </cell>
          <cell r="FN48">
            <v>37.32</v>
          </cell>
          <cell r="FO48">
            <v>37.32</v>
          </cell>
          <cell r="FP48">
            <v>37.32</v>
          </cell>
          <cell r="FQ48">
            <v>37.32</v>
          </cell>
          <cell r="FR48">
            <v>37.32</v>
          </cell>
          <cell r="FS48">
            <v>37.32</v>
          </cell>
          <cell r="FT48">
            <v>37.32</v>
          </cell>
          <cell r="FU48">
            <v>38.630000000000003</v>
          </cell>
          <cell r="FV48">
            <v>38.630000000000003</v>
          </cell>
          <cell r="FW48">
            <v>38.630000000000003</v>
          </cell>
          <cell r="FX48">
            <v>38.630000000000003</v>
          </cell>
          <cell r="FY48">
            <v>38.630000000000003</v>
          </cell>
          <cell r="FZ48">
            <v>38.630000000000003</v>
          </cell>
          <cell r="GA48">
            <v>38.630000000000003</v>
          </cell>
          <cell r="GB48">
            <v>38.630000000000003</v>
          </cell>
          <cell r="GC48">
            <v>38.630000000000003</v>
          </cell>
          <cell r="GD48">
            <v>38.630000000000003</v>
          </cell>
          <cell r="GE48">
            <v>38.630000000000003</v>
          </cell>
          <cell r="GF48">
            <v>38.630000000000003</v>
          </cell>
          <cell r="GG48">
            <v>42.58</v>
          </cell>
          <cell r="GH48">
            <v>42.58</v>
          </cell>
          <cell r="GI48">
            <v>42.58</v>
          </cell>
          <cell r="GJ48">
            <v>42.58</v>
          </cell>
          <cell r="GK48">
            <v>42.58</v>
          </cell>
          <cell r="GL48">
            <v>42.58</v>
          </cell>
          <cell r="GM48">
            <v>42.58</v>
          </cell>
          <cell r="GN48">
            <v>42.58</v>
          </cell>
          <cell r="GO48">
            <v>42.58</v>
          </cell>
          <cell r="GP48">
            <v>42.58</v>
          </cell>
          <cell r="GQ48">
            <v>39.979999999999997</v>
          </cell>
          <cell r="GR48">
            <v>39.979999999999997</v>
          </cell>
          <cell r="GS48">
            <v>39.979999999999997</v>
          </cell>
          <cell r="GT48">
            <v>39.979999999999997</v>
          </cell>
        </row>
        <row r="49">
          <cell r="F49" t="str">
            <v>P.04.1</v>
          </cell>
          <cell r="G49">
            <v>29.39</v>
          </cell>
          <cell r="H49">
            <v>29.39</v>
          </cell>
          <cell r="I49">
            <v>29.39</v>
          </cell>
          <cell r="J49">
            <v>29.39</v>
          </cell>
          <cell r="K49">
            <v>29.39</v>
          </cell>
          <cell r="L49">
            <v>29.39</v>
          </cell>
          <cell r="M49">
            <v>29.39</v>
          </cell>
          <cell r="N49">
            <v>29.39</v>
          </cell>
          <cell r="O49">
            <v>29.39</v>
          </cell>
          <cell r="P49">
            <v>29.39</v>
          </cell>
          <cell r="Q49">
            <v>29.39</v>
          </cell>
          <cell r="R49">
            <v>29.39</v>
          </cell>
          <cell r="S49">
            <v>29.39</v>
          </cell>
          <cell r="T49">
            <v>29.39</v>
          </cell>
          <cell r="U49">
            <v>30.4</v>
          </cell>
          <cell r="V49">
            <v>30.4</v>
          </cell>
          <cell r="W49">
            <v>30.4</v>
          </cell>
          <cell r="X49">
            <v>30.4</v>
          </cell>
          <cell r="Y49">
            <v>30.4</v>
          </cell>
          <cell r="Z49">
            <v>30.4</v>
          </cell>
          <cell r="AA49">
            <v>30.4</v>
          </cell>
          <cell r="AB49">
            <v>30.4</v>
          </cell>
          <cell r="AC49">
            <v>30.4</v>
          </cell>
          <cell r="AD49">
            <v>30.4</v>
          </cell>
          <cell r="AE49">
            <v>30.4</v>
          </cell>
          <cell r="AF49">
            <v>30.4</v>
          </cell>
          <cell r="AG49">
            <v>31.37</v>
          </cell>
          <cell r="AH49">
            <v>31.37</v>
          </cell>
          <cell r="AI49">
            <v>31.37</v>
          </cell>
          <cell r="AJ49">
            <v>31.37</v>
          </cell>
          <cell r="AK49">
            <v>31.37</v>
          </cell>
          <cell r="AL49">
            <v>31.37</v>
          </cell>
          <cell r="AM49">
            <v>31.37</v>
          </cell>
          <cell r="AN49">
            <v>31.37</v>
          </cell>
          <cell r="AO49">
            <v>31.37</v>
          </cell>
          <cell r="AP49">
            <v>31.37</v>
          </cell>
          <cell r="AQ49">
            <v>31.37</v>
          </cell>
          <cell r="AR49">
            <v>31.37</v>
          </cell>
          <cell r="AS49">
            <v>32.35</v>
          </cell>
          <cell r="AT49">
            <v>32.35</v>
          </cell>
          <cell r="AU49">
            <v>32.35</v>
          </cell>
          <cell r="AV49">
            <v>32.35</v>
          </cell>
          <cell r="AW49">
            <v>32.35</v>
          </cell>
          <cell r="AX49">
            <v>32.35</v>
          </cell>
          <cell r="AY49">
            <v>32.35</v>
          </cell>
          <cell r="AZ49">
            <v>32.35</v>
          </cell>
          <cell r="BA49">
            <v>32.35</v>
          </cell>
          <cell r="BB49">
            <v>32.35</v>
          </cell>
          <cell r="BC49">
            <v>32.35</v>
          </cell>
          <cell r="BD49">
            <v>32.35</v>
          </cell>
          <cell r="BE49">
            <v>33.340000000000003</v>
          </cell>
          <cell r="BF49">
            <v>33.340000000000003</v>
          </cell>
          <cell r="BG49">
            <v>33.340000000000003</v>
          </cell>
          <cell r="BH49">
            <v>33.340000000000003</v>
          </cell>
          <cell r="BI49">
            <v>33.340000000000003</v>
          </cell>
          <cell r="BJ49">
            <v>33.340000000000003</v>
          </cell>
          <cell r="BK49">
            <v>33.340000000000003</v>
          </cell>
          <cell r="BL49">
            <v>33.340000000000003</v>
          </cell>
          <cell r="BM49">
            <v>33.340000000000003</v>
          </cell>
          <cell r="BN49">
            <v>33.340000000000003</v>
          </cell>
          <cell r="BO49">
            <v>33.340000000000003</v>
          </cell>
          <cell r="BP49">
            <v>33.340000000000003</v>
          </cell>
          <cell r="BQ49">
            <v>34.340000000000003</v>
          </cell>
          <cell r="BR49">
            <v>34.340000000000003</v>
          </cell>
          <cell r="BS49">
            <v>34.340000000000003</v>
          </cell>
          <cell r="BT49">
            <v>34.340000000000003</v>
          </cell>
          <cell r="BU49">
            <v>34.340000000000003</v>
          </cell>
          <cell r="BV49">
            <v>34.340000000000003</v>
          </cell>
          <cell r="BW49">
            <v>34.340000000000003</v>
          </cell>
          <cell r="BX49">
            <v>34.340000000000003</v>
          </cell>
          <cell r="BY49">
            <v>34.340000000000003</v>
          </cell>
          <cell r="BZ49">
            <v>34.340000000000003</v>
          </cell>
          <cell r="CA49">
            <v>34.340000000000003</v>
          </cell>
          <cell r="CB49">
            <v>34.340000000000003</v>
          </cell>
          <cell r="CC49">
            <v>35.36</v>
          </cell>
          <cell r="CD49">
            <v>35.36</v>
          </cell>
          <cell r="CE49">
            <v>35.36</v>
          </cell>
          <cell r="CF49">
            <v>35.36</v>
          </cell>
          <cell r="CG49">
            <v>35.36</v>
          </cell>
          <cell r="CH49">
            <v>35.36</v>
          </cell>
          <cell r="CI49">
            <v>35.36</v>
          </cell>
          <cell r="CJ49">
            <v>35.36</v>
          </cell>
          <cell r="CK49">
            <v>35.36</v>
          </cell>
          <cell r="CL49">
            <v>35.36</v>
          </cell>
          <cell r="CM49">
            <v>35.36</v>
          </cell>
          <cell r="CN49">
            <v>35.36</v>
          </cell>
          <cell r="CO49">
            <v>36.43</v>
          </cell>
          <cell r="CP49">
            <v>36.43</v>
          </cell>
          <cell r="CQ49">
            <v>36.43</v>
          </cell>
          <cell r="CR49">
            <v>36.43</v>
          </cell>
          <cell r="CS49">
            <v>36.43</v>
          </cell>
          <cell r="CT49">
            <v>36.43</v>
          </cell>
          <cell r="CU49">
            <v>36.43</v>
          </cell>
          <cell r="CV49">
            <v>36.43</v>
          </cell>
          <cell r="CW49">
            <v>36.43</v>
          </cell>
          <cell r="CX49">
            <v>36.43</v>
          </cell>
          <cell r="CY49">
            <v>36.43</v>
          </cell>
          <cell r="CZ49">
            <v>36.43</v>
          </cell>
          <cell r="DA49">
            <v>37.53</v>
          </cell>
          <cell r="DB49">
            <v>37.53</v>
          </cell>
          <cell r="DC49">
            <v>37.53</v>
          </cell>
          <cell r="DD49">
            <v>37.53</v>
          </cell>
          <cell r="DE49">
            <v>37.53</v>
          </cell>
          <cell r="DF49">
            <v>37.53</v>
          </cell>
          <cell r="DG49">
            <v>37.53</v>
          </cell>
          <cell r="DH49">
            <v>37.53</v>
          </cell>
          <cell r="DI49">
            <v>37.53</v>
          </cell>
          <cell r="DJ49">
            <v>37.53</v>
          </cell>
          <cell r="DK49">
            <v>37.53</v>
          </cell>
          <cell r="DL49">
            <v>37.53</v>
          </cell>
          <cell r="DM49">
            <v>38.700000000000003</v>
          </cell>
          <cell r="DN49">
            <v>38.700000000000003</v>
          </cell>
          <cell r="DO49">
            <v>38.700000000000003</v>
          </cell>
          <cell r="DP49">
            <v>38.700000000000003</v>
          </cell>
          <cell r="DQ49">
            <v>38.700000000000003</v>
          </cell>
          <cell r="DR49">
            <v>38.700000000000003</v>
          </cell>
          <cell r="DS49">
            <v>38.700000000000003</v>
          </cell>
          <cell r="DT49">
            <v>38.700000000000003</v>
          </cell>
          <cell r="DU49">
            <v>38.700000000000003</v>
          </cell>
          <cell r="DV49">
            <v>38.700000000000003</v>
          </cell>
          <cell r="DW49">
            <v>38.700000000000003</v>
          </cell>
          <cell r="DX49">
            <v>38.700000000000003</v>
          </cell>
          <cell r="DY49">
            <v>40.229999999999997</v>
          </cell>
          <cell r="DZ49">
            <v>40.229999999999997</v>
          </cell>
          <cell r="EA49">
            <v>40.229999999999997</v>
          </cell>
          <cell r="EB49">
            <v>40.229999999999997</v>
          </cell>
          <cell r="EC49">
            <v>40.229999999999997</v>
          </cell>
          <cell r="ED49">
            <v>40.229999999999997</v>
          </cell>
          <cell r="EE49">
            <v>40.229999999999997</v>
          </cell>
          <cell r="EF49">
            <v>40.229999999999997</v>
          </cell>
          <cell r="EG49">
            <v>40.229999999999997</v>
          </cell>
          <cell r="EH49">
            <v>40.229999999999997</v>
          </cell>
          <cell r="EI49">
            <v>40.229999999999997</v>
          </cell>
          <cell r="EJ49">
            <v>40.229999999999997</v>
          </cell>
          <cell r="EK49">
            <v>41.64</v>
          </cell>
          <cell r="EL49">
            <v>41.64</v>
          </cell>
          <cell r="EM49">
            <v>41.64</v>
          </cell>
          <cell r="EN49">
            <v>41.64</v>
          </cell>
          <cell r="EO49">
            <v>41.64</v>
          </cell>
          <cell r="EP49">
            <v>41.64</v>
          </cell>
          <cell r="EQ49">
            <v>41.64</v>
          </cell>
          <cell r="ER49">
            <v>41.64</v>
          </cell>
          <cell r="ES49">
            <v>41.64</v>
          </cell>
          <cell r="ET49">
            <v>41.64</v>
          </cell>
          <cell r="EU49">
            <v>41.64</v>
          </cell>
          <cell r="EV49">
            <v>41.64</v>
          </cell>
          <cell r="EW49">
            <v>43.1</v>
          </cell>
          <cell r="EX49">
            <v>43.1</v>
          </cell>
          <cell r="EY49">
            <v>43.1</v>
          </cell>
          <cell r="EZ49">
            <v>43.1</v>
          </cell>
          <cell r="FA49">
            <v>43.1</v>
          </cell>
          <cell r="FB49">
            <v>43.1</v>
          </cell>
          <cell r="FC49">
            <v>43.1</v>
          </cell>
          <cell r="FD49">
            <v>43.1</v>
          </cell>
          <cell r="FE49">
            <v>43.1</v>
          </cell>
          <cell r="FF49">
            <v>43.1</v>
          </cell>
          <cell r="FG49">
            <v>43.1</v>
          </cell>
          <cell r="FH49">
            <v>43.1</v>
          </cell>
          <cell r="FI49">
            <v>44.6</v>
          </cell>
          <cell r="FJ49">
            <v>44.6</v>
          </cell>
          <cell r="FK49">
            <v>44.6</v>
          </cell>
          <cell r="FL49">
            <v>44.6</v>
          </cell>
          <cell r="FM49">
            <v>44.6</v>
          </cell>
          <cell r="FN49">
            <v>44.6</v>
          </cell>
          <cell r="FO49">
            <v>44.6</v>
          </cell>
          <cell r="FP49">
            <v>44.6</v>
          </cell>
          <cell r="FQ49">
            <v>44.6</v>
          </cell>
          <cell r="FR49">
            <v>44.6</v>
          </cell>
          <cell r="FS49">
            <v>44.6</v>
          </cell>
          <cell r="FT49">
            <v>44.6</v>
          </cell>
          <cell r="FU49">
            <v>46.17</v>
          </cell>
          <cell r="FV49">
            <v>46.17</v>
          </cell>
          <cell r="FW49">
            <v>46.17</v>
          </cell>
          <cell r="FX49">
            <v>46.17</v>
          </cell>
          <cell r="FY49">
            <v>46.17</v>
          </cell>
          <cell r="FZ49">
            <v>46.17</v>
          </cell>
          <cell r="GA49">
            <v>46.17</v>
          </cell>
          <cell r="GB49">
            <v>46.17</v>
          </cell>
          <cell r="GC49">
            <v>46.17</v>
          </cell>
          <cell r="GD49">
            <v>46.17</v>
          </cell>
          <cell r="GE49">
            <v>46.17</v>
          </cell>
          <cell r="GF49">
            <v>46.17</v>
          </cell>
          <cell r="GG49">
            <v>50.89</v>
          </cell>
          <cell r="GH49">
            <v>50.89</v>
          </cell>
          <cell r="GI49">
            <v>50.89</v>
          </cell>
          <cell r="GJ49">
            <v>50.89</v>
          </cell>
          <cell r="GK49">
            <v>50.89</v>
          </cell>
          <cell r="GL49">
            <v>50.89</v>
          </cell>
          <cell r="GM49">
            <v>50.89</v>
          </cell>
          <cell r="GN49">
            <v>50.89</v>
          </cell>
          <cell r="GO49">
            <v>50.89</v>
          </cell>
          <cell r="GP49">
            <v>50.89</v>
          </cell>
          <cell r="GQ49">
            <v>47.78</v>
          </cell>
          <cell r="GR49">
            <v>47.78</v>
          </cell>
          <cell r="GS49">
            <v>47.78</v>
          </cell>
          <cell r="GT49">
            <v>47.78</v>
          </cell>
        </row>
        <row r="50">
          <cell r="F50" t="str">
            <v>P.05.1</v>
          </cell>
          <cell r="G50">
            <v>15.35</v>
          </cell>
          <cell r="H50">
            <v>15.35</v>
          </cell>
          <cell r="I50">
            <v>15.35</v>
          </cell>
          <cell r="J50">
            <v>15.35</v>
          </cell>
          <cell r="K50">
            <v>15.35</v>
          </cell>
          <cell r="L50">
            <v>15.35</v>
          </cell>
          <cell r="M50">
            <v>15.35</v>
          </cell>
          <cell r="N50">
            <v>15.35</v>
          </cell>
          <cell r="O50">
            <v>15.35</v>
          </cell>
          <cell r="P50">
            <v>15.35</v>
          </cell>
          <cell r="Q50">
            <v>15.35</v>
          </cell>
          <cell r="R50">
            <v>15.35</v>
          </cell>
          <cell r="S50">
            <v>15.35</v>
          </cell>
          <cell r="T50">
            <v>15.35</v>
          </cell>
          <cell r="U50">
            <v>15.87</v>
          </cell>
          <cell r="V50">
            <v>15.87</v>
          </cell>
          <cell r="W50">
            <v>15.87</v>
          </cell>
          <cell r="X50">
            <v>15.87</v>
          </cell>
          <cell r="Y50">
            <v>15.87</v>
          </cell>
          <cell r="Z50">
            <v>15.87</v>
          </cell>
          <cell r="AA50">
            <v>15.87</v>
          </cell>
          <cell r="AB50">
            <v>15.87</v>
          </cell>
          <cell r="AC50">
            <v>15.87</v>
          </cell>
          <cell r="AD50">
            <v>15.87</v>
          </cell>
          <cell r="AE50">
            <v>15.87</v>
          </cell>
          <cell r="AF50">
            <v>15.87</v>
          </cell>
          <cell r="AG50">
            <v>16.39</v>
          </cell>
          <cell r="AH50">
            <v>16.39</v>
          </cell>
          <cell r="AI50">
            <v>16.39</v>
          </cell>
          <cell r="AJ50">
            <v>16.39</v>
          </cell>
          <cell r="AK50">
            <v>16.39</v>
          </cell>
          <cell r="AL50">
            <v>16.39</v>
          </cell>
          <cell r="AM50">
            <v>16.39</v>
          </cell>
          <cell r="AN50">
            <v>16.39</v>
          </cell>
          <cell r="AO50">
            <v>16.39</v>
          </cell>
          <cell r="AP50">
            <v>16.39</v>
          </cell>
          <cell r="AQ50">
            <v>16.39</v>
          </cell>
          <cell r="AR50">
            <v>16.39</v>
          </cell>
          <cell r="AS50">
            <v>16.89</v>
          </cell>
          <cell r="AT50">
            <v>16.89</v>
          </cell>
          <cell r="AU50">
            <v>16.89</v>
          </cell>
          <cell r="AV50">
            <v>16.89</v>
          </cell>
          <cell r="AW50">
            <v>16.89</v>
          </cell>
          <cell r="AX50">
            <v>16.89</v>
          </cell>
          <cell r="AY50">
            <v>16.89</v>
          </cell>
          <cell r="AZ50">
            <v>16.89</v>
          </cell>
          <cell r="BA50">
            <v>16.89</v>
          </cell>
          <cell r="BB50">
            <v>16.89</v>
          </cell>
          <cell r="BC50">
            <v>16.89</v>
          </cell>
          <cell r="BD50">
            <v>16.89</v>
          </cell>
          <cell r="BE50">
            <v>17.41</v>
          </cell>
          <cell r="BF50">
            <v>17.41</v>
          </cell>
          <cell r="BG50">
            <v>17.41</v>
          </cell>
          <cell r="BH50">
            <v>17.41</v>
          </cell>
          <cell r="BI50">
            <v>17.41</v>
          </cell>
          <cell r="BJ50">
            <v>17.41</v>
          </cell>
          <cell r="BK50">
            <v>17.41</v>
          </cell>
          <cell r="BL50">
            <v>17.41</v>
          </cell>
          <cell r="BM50">
            <v>17.41</v>
          </cell>
          <cell r="BN50">
            <v>17.41</v>
          </cell>
          <cell r="BO50">
            <v>17.41</v>
          </cell>
          <cell r="BP50">
            <v>17.41</v>
          </cell>
          <cell r="BQ50">
            <v>17.93</v>
          </cell>
          <cell r="BR50">
            <v>17.93</v>
          </cell>
          <cell r="BS50">
            <v>17.93</v>
          </cell>
          <cell r="BT50">
            <v>17.93</v>
          </cell>
          <cell r="BU50">
            <v>17.93</v>
          </cell>
          <cell r="BV50">
            <v>17.93</v>
          </cell>
          <cell r="BW50">
            <v>17.93</v>
          </cell>
          <cell r="BX50">
            <v>17.93</v>
          </cell>
          <cell r="BY50">
            <v>17.93</v>
          </cell>
          <cell r="BZ50">
            <v>17.93</v>
          </cell>
          <cell r="CA50">
            <v>17.93</v>
          </cell>
          <cell r="CB50">
            <v>17.93</v>
          </cell>
          <cell r="CC50">
            <v>18.47</v>
          </cell>
          <cell r="CD50">
            <v>18.47</v>
          </cell>
          <cell r="CE50">
            <v>18.47</v>
          </cell>
          <cell r="CF50">
            <v>18.47</v>
          </cell>
          <cell r="CG50">
            <v>18.47</v>
          </cell>
          <cell r="CH50">
            <v>18.47</v>
          </cell>
          <cell r="CI50">
            <v>18.47</v>
          </cell>
          <cell r="CJ50">
            <v>18.47</v>
          </cell>
          <cell r="CK50">
            <v>18.47</v>
          </cell>
          <cell r="CL50">
            <v>18.47</v>
          </cell>
          <cell r="CM50">
            <v>18.47</v>
          </cell>
          <cell r="CN50">
            <v>18.47</v>
          </cell>
          <cell r="CO50">
            <v>19.02</v>
          </cell>
          <cell r="CP50">
            <v>19.02</v>
          </cell>
          <cell r="CQ50">
            <v>19.02</v>
          </cell>
          <cell r="CR50">
            <v>19.02</v>
          </cell>
          <cell r="CS50">
            <v>19.02</v>
          </cell>
          <cell r="CT50">
            <v>19.02</v>
          </cell>
          <cell r="CU50">
            <v>19.02</v>
          </cell>
          <cell r="CV50">
            <v>19.02</v>
          </cell>
          <cell r="CW50">
            <v>19.02</v>
          </cell>
          <cell r="CX50">
            <v>19.02</v>
          </cell>
          <cell r="CY50">
            <v>19.02</v>
          </cell>
          <cell r="CZ50">
            <v>19.02</v>
          </cell>
          <cell r="DA50">
            <v>19.600000000000001</v>
          </cell>
          <cell r="DB50">
            <v>19.600000000000001</v>
          </cell>
          <cell r="DC50">
            <v>19.600000000000001</v>
          </cell>
          <cell r="DD50">
            <v>19.600000000000001</v>
          </cell>
          <cell r="DE50">
            <v>19.600000000000001</v>
          </cell>
          <cell r="DF50">
            <v>19.600000000000001</v>
          </cell>
          <cell r="DG50">
            <v>19.600000000000001</v>
          </cell>
          <cell r="DH50">
            <v>19.600000000000001</v>
          </cell>
          <cell r="DI50">
            <v>19.600000000000001</v>
          </cell>
          <cell r="DJ50">
            <v>19.600000000000001</v>
          </cell>
          <cell r="DK50">
            <v>19.600000000000001</v>
          </cell>
          <cell r="DL50">
            <v>19.600000000000001</v>
          </cell>
          <cell r="DM50">
            <v>20.21</v>
          </cell>
          <cell r="DN50">
            <v>20.21</v>
          </cell>
          <cell r="DO50">
            <v>20.21</v>
          </cell>
          <cell r="DP50">
            <v>20.21</v>
          </cell>
          <cell r="DQ50">
            <v>20.21</v>
          </cell>
          <cell r="DR50">
            <v>20.21</v>
          </cell>
          <cell r="DS50">
            <v>20.21</v>
          </cell>
          <cell r="DT50">
            <v>20.21</v>
          </cell>
          <cell r="DU50">
            <v>20.21</v>
          </cell>
          <cell r="DV50">
            <v>20.21</v>
          </cell>
          <cell r="DW50">
            <v>20.21</v>
          </cell>
          <cell r="DX50">
            <v>20.21</v>
          </cell>
          <cell r="DY50">
            <v>21.01</v>
          </cell>
          <cell r="DZ50">
            <v>21.01</v>
          </cell>
          <cell r="EA50">
            <v>21.01</v>
          </cell>
          <cell r="EB50">
            <v>21.01</v>
          </cell>
          <cell r="EC50">
            <v>21.01</v>
          </cell>
          <cell r="ED50">
            <v>21.01</v>
          </cell>
          <cell r="EE50">
            <v>21.01</v>
          </cell>
          <cell r="EF50">
            <v>21.01</v>
          </cell>
          <cell r="EG50">
            <v>21.01</v>
          </cell>
          <cell r="EH50">
            <v>21.01</v>
          </cell>
          <cell r="EI50">
            <v>21.01</v>
          </cell>
          <cell r="EJ50">
            <v>21.01</v>
          </cell>
          <cell r="EK50">
            <v>21.75</v>
          </cell>
          <cell r="EL50">
            <v>21.75</v>
          </cell>
          <cell r="EM50">
            <v>21.75</v>
          </cell>
          <cell r="EN50">
            <v>21.75</v>
          </cell>
          <cell r="EO50">
            <v>21.75</v>
          </cell>
          <cell r="EP50">
            <v>21.75</v>
          </cell>
          <cell r="EQ50">
            <v>21.75</v>
          </cell>
          <cell r="ER50">
            <v>21.75</v>
          </cell>
          <cell r="ES50">
            <v>21.75</v>
          </cell>
          <cell r="ET50">
            <v>21.75</v>
          </cell>
          <cell r="EU50">
            <v>21.75</v>
          </cell>
          <cell r="EV50">
            <v>21.75</v>
          </cell>
          <cell r="EW50">
            <v>22.51</v>
          </cell>
          <cell r="EX50">
            <v>22.51</v>
          </cell>
          <cell r="EY50">
            <v>22.51</v>
          </cell>
          <cell r="EZ50">
            <v>22.51</v>
          </cell>
          <cell r="FA50">
            <v>22.51</v>
          </cell>
          <cell r="FB50">
            <v>22.51</v>
          </cell>
          <cell r="FC50">
            <v>22.51</v>
          </cell>
          <cell r="FD50">
            <v>22.51</v>
          </cell>
          <cell r="FE50">
            <v>22.51</v>
          </cell>
          <cell r="FF50">
            <v>22.51</v>
          </cell>
          <cell r="FG50">
            <v>22.51</v>
          </cell>
          <cell r="FH50">
            <v>22.51</v>
          </cell>
          <cell r="FI50">
            <v>23.3</v>
          </cell>
          <cell r="FJ50">
            <v>23.3</v>
          </cell>
          <cell r="FK50">
            <v>23.3</v>
          </cell>
          <cell r="FL50">
            <v>23.3</v>
          </cell>
          <cell r="FM50">
            <v>23.3</v>
          </cell>
          <cell r="FN50">
            <v>23.3</v>
          </cell>
          <cell r="FO50">
            <v>23.3</v>
          </cell>
          <cell r="FP50">
            <v>23.3</v>
          </cell>
          <cell r="FQ50">
            <v>23.3</v>
          </cell>
          <cell r="FR50">
            <v>23.3</v>
          </cell>
          <cell r="FS50">
            <v>23.3</v>
          </cell>
          <cell r="FT50">
            <v>23.3</v>
          </cell>
          <cell r="FU50">
            <v>24.11</v>
          </cell>
          <cell r="FV50">
            <v>24.11</v>
          </cell>
          <cell r="FW50">
            <v>24.11</v>
          </cell>
          <cell r="FX50">
            <v>24.11</v>
          </cell>
          <cell r="FY50">
            <v>24.11</v>
          </cell>
          <cell r="FZ50">
            <v>24.11</v>
          </cell>
          <cell r="GA50">
            <v>24.11</v>
          </cell>
          <cell r="GB50">
            <v>24.11</v>
          </cell>
          <cell r="GC50">
            <v>24.11</v>
          </cell>
          <cell r="GD50">
            <v>24.11</v>
          </cell>
          <cell r="GE50">
            <v>24.11</v>
          </cell>
          <cell r="GF50">
            <v>24.11</v>
          </cell>
          <cell r="GG50">
            <v>26.58</v>
          </cell>
          <cell r="GH50">
            <v>26.58</v>
          </cell>
          <cell r="GI50">
            <v>26.58</v>
          </cell>
          <cell r="GJ50">
            <v>26.58</v>
          </cell>
          <cell r="GK50">
            <v>26.58</v>
          </cell>
          <cell r="GL50">
            <v>26.58</v>
          </cell>
          <cell r="GM50">
            <v>26.58</v>
          </cell>
          <cell r="GN50">
            <v>26.58</v>
          </cell>
          <cell r="GO50">
            <v>26.58</v>
          </cell>
          <cell r="GP50">
            <v>26.58</v>
          </cell>
          <cell r="GQ50">
            <v>24.96</v>
          </cell>
          <cell r="GR50">
            <v>24.96</v>
          </cell>
          <cell r="GS50">
            <v>24.96</v>
          </cell>
          <cell r="GT50">
            <v>24.96</v>
          </cell>
        </row>
        <row r="51">
          <cell r="F51" t="str">
            <v>P.06.1</v>
          </cell>
          <cell r="G51">
            <v>14.33</v>
          </cell>
          <cell r="H51">
            <v>14.33</v>
          </cell>
          <cell r="I51">
            <v>14.33</v>
          </cell>
          <cell r="J51">
            <v>14.33</v>
          </cell>
          <cell r="K51">
            <v>14.33</v>
          </cell>
          <cell r="L51">
            <v>14.33</v>
          </cell>
          <cell r="M51">
            <v>14.33</v>
          </cell>
          <cell r="N51">
            <v>14.33</v>
          </cell>
          <cell r="O51">
            <v>14.33</v>
          </cell>
          <cell r="P51">
            <v>14.33</v>
          </cell>
          <cell r="Q51">
            <v>14.33</v>
          </cell>
          <cell r="R51">
            <v>14.33</v>
          </cell>
          <cell r="S51">
            <v>14.33</v>
          </cell>
          <cell r="T51">
            <v>14.33</v>
          </cell>
          <cell r="U51">
            <v>14.82</v>
          </cell>
          <cell r="V51">
            <v>14.82</v>
          </cell>
          <cell r="W51">
            <v>14.82</v>
          </cell>
          <cell r="X51">
            <v>14.82</v>
          </cell>
          <cell r="Y51">
            <v>14.82</v>
          </cell>
          <cell r="Z51">
            <v>14.82</v>
          </cell>
          <cell r="AA51">
            <v>14.82</v>
          </cell>
          <cell r="AB51">
            <v>14.82</v>
          </cell>
          <cell r="AC51">
            <v>14.82</v>
          </cell>
          <cell r="AD51">
            <v>14.82</v>
          </cell>
          <cell r="AE51">
            <v>14.82</v>
          </cell>
          <cell r="AF51">
            <v>14.82</v>
          </cell>
          <cell r="AG51">
            <v>15.3</v>
          </cell>
          <cell r="AH51">
            <v>15.3</v>
          </cell>
          <cell r="AI51">
            <v>15.3</v>
          </cell>
          <cell r="AJ51">
            <v>15.3</v>
          </cell>
          <cell r="AK51">
            <v>15.3</v>
          </cell>
          <cell r="AL51">
            <v>15.3</v>
          </cell>
          <cell r="AM51">
            <v>15.3</v>
          </cell>
          <cell r="AN51">
            <v>15.3</v>
          </cell>
          <cell r="AO51">
            <v>15.3</v>
          </cell>
          <cell r="AP51">
            <v>15.3</v>
          </cell>
          <cell r="AQ51">
            <v>15.3</v>
          </cell>
          <cell r="AR51">
            <v>15.3</v>
          </cell>
          <cell r="AS51">
            <v>15.77</v>
          </cell>
          <cell r="AT51">
            <v>15.77</v>
          </cell>
          <cell r="AU51">
            <v>15.77</v>
          </cell>
          <cell r="AV51">
            <v>15.77</v>
          </cell>
          <cell r="AW51">
            <v>15.77</v>
          </cell>
          <cell r="AX51">
            <v>15.77</v>
          </cell>
          <cell r="AY51">
            <v>15.77</v>
          </cell>
          <cell r="AZ51">
            <v>15.77</v>
          </cell>
          <cell r="BA51">
            <v>15.77</v>
          </cell>
          <cell r="BB51">
            <v>15.77</v>
          </cell>
          <cell r="BC51">
            <v>15.77</v>
          </cell>
          <cell r="BD51">
            <v>15.77</v>
          </cell>
          <cell r="BE51">
            <v>16.25</v>
          </cell>
          <cell r="BF51">
            <v>16.25</v>
          </cell>
          <cell r="BG51">
            <v>16.25</v>
          </cell>
          <cell r="BH51">
            <v>16.25</v>
          </cell>
          <cell r="BI51">
            <v>16.25</v>
          </cell>
          <cell r="BJ51">
            <v>16.25</v>
          </cell>
          <cell r="BK51">
            <v>16.25</v>
          </cell>
          <cell r="BL51">
            <v>16.25</v>
          </cell>
          <cell r="BM51">
            <v>16.25</v>
          </cell>
          <cell r="BN51">
            <v>16.25</v>
          </cell>
          <cell r="BO51">
            <v>16.25</v>
          </cell>
          <cell r="BP51">
            <v>16.25</v>
          </cell>
          <cell r="BQ51">
            <v>16.739999999999998</v>
          </cell>
          <cell r="BR51">
            <v>16.739999999999998</v>
          </cell>
          <cell r="BS51">
            <v>16.739999999999998</v>
          </cell>
          <cell r="BT51">
            <v>16.739999999999998</v>
          </cell>
          <cell r="BU51">
            <v>16.739999999999998</v>
          </cell>
          <cell r="BV51">
            <v>16.739999999999998</v>
          </cell>
          <cell r="BW51">
            <v>16.739999999999998</v>
          </cell>
          <cell r="BX51">
            <v>16.739999999999998</v>
          </cell>
          <cell r="BY51">
            <v>16.739999999999998</v>
          </cell>
          <cell r="BZ51">
            <v>16.739999999999998</v>
          </cell>
          <cell r="CA51">
            <v>16.739999999999998</v>
          </cell>
          <cell r="CB51">
            <v>16.739999999999998</v>
          </cell>
          <cell r="CC51">
            <v>17.239999999999998</v>
          </cell>
          <cell r="CD51">
            <v>17.239999999999998</v>
          </cell>
          <cell r="CE51">
            <v>17.239999999999998</v>
          </cell>
          <cell r="CF51">
            <v>17.239999999999998</v>
          </cell>
          <cell r="CG51">
            <v>17.239999999999998</v>
          </cell>
          <cell r="CH51">
            <v>17.239999999999998</v>
          </cell>
          <cell r="CI51">
            <v>17.239999999999998</v>
          </cell>
          <cell r="CJ51">
            <v>17.239999999999998</v>
          </cell>
          <cell r="CK51">
            <v>17.239999999999998</v>
          </cell>
          <cell r="CL51">
            <v>17.239999999999998</v>
          </cell>
          <cell r="CM51">
            <v>17.239999999999998</v>
          </cell>
          <cell r="CN51">
            <v>17.239999999999998</v>
          </cell>
          <cell r="CO51">
            <v>17.760000000000002</v>
          </cell>
          <cell r="CP51">
            <v>17.760000000000002</v>
          </cell>
          <cell r="CQ51">
            <v>17.760000000000002</v>
          </cell>
          <cell r="CR51">
            <v>17.760000000000002</v>
          </cell>
          <cell r="CS51">
            <v>17.760000000000002</v>
          </cell>
          <cell r="CT51">
            <v>17.760000000000002</v>
          </cell>
          <cell r="CU51">
            <v>17.760000000000002</v>
          </cell>
          <cell r="CV51">
            <v>17.760000000000002</v>
          </cell>
          <cell r="CW51">
            <v>17.760000000000002</v>
          </cell>
          <cell r="CX51">
            <v>17.760000000000002</v>
          </cell>
          <cell r="CY51">
            <v>17.760000000000002</v>
          </cell>
          <cell r="CZ51">
            <v>17.760000000000002</v>
          </cell>
          <cell r="DA51">
            <v>18.3</v>
          </cell>
          <cell r="DB51">
            <v>18.3</v>
          </cell>
          <cell r="DC51">
            <v>18.3</v>
          </cell>
          <cell r="DD51">
            <v>18.3</v>
          </cell>
          <cell r="DE51">
            <v>18.3</v>
          </cell>
          <cell r="DF51">
            <v>18.3</v>
          </cell>
          <cell r="DG51">
            <v>18.3</v>
          </cell>
          <cell r="DH51">
            <v>18.3</v>
          </cell>
          <cell r="DI51">
            <v>18.3</v>
          </cell>
          <cell r="DJ51">
            <v>18.3</v>
          </cell>
          <cell r="DK51">
            <v>18.3</v>
          </cell>
          <cell r="DL51">
            <v>18.3</v>
          </cell>
          <cell r="DM51">
            <v>18.87</v>
          </cell>
          <cell r="DN51">
            <v>18.87</v>
          </cell>
          <cell r="DO51">
            <v>18.87</v>
          </cell>
          <cell r="DP51">
            <v>18.87</v>
          </cell>
          <cell r="DQ51">
            <v>18.87</v>
          </cell>
          <cell r="DR51">
            <v>18.87</v>
          </cell>
          <cell r="DS51">
            <v>18.87</v>
          </cell>
          <cell r="DT51">
            <v>18.87</v>
          </cell>
          <cell r="DU51">
            <v>18.87</v>
          </cell>
          <cell r="DV51">
            <v>18.87</v>
          </cell>
          <cell r="DW51">
            <v>18.87</v>
          </cell>
          <cell r="DX51">
            <v>18.87</v>
          </cell>
          <cell r="DY51">
            <v>19.62</v>
          </cell>
          <cell r="DZ51">
            <v>19.62</v>
          </cell>
          <cell r="EA51">
            <v>19.62</v>
          </cell>
          <cell r="EB51">
            <v>19.62</v>
          </cell>
          <cell r="EC51">
            <v>19.62</v>
          </cell>
          <cell r="ED51">
            <v>19.62</v>
          </cell>
          <cell r="EE51">
            <v>19.62</v>
          </cell>
          <cell r="EF51">
            <v>19.62</v>
          </cell>
          <cell r="EG51">
            <v>19.62</v>
          </cell>
          <cell r="EH51">
            <v>19.62</v>
          </cell>
          <cell r="EI51">
            <v>19.62</v>
          </cell>
          <cell r="EJ51">
            <v>19.62</v>
          </cell>
          <cell r="EK51">
            <v>20.3</v>
          </cell>
          <cell r="EL51">
            <v>20.3</v>
          </cell>
          <cell r="EM51">
            <v>20.3</v>
          </cell>
          <cell r="EN51">
            <v>20.3</v>
          </cell>
          <cell r="EO51">
            <v>20.3</v>
          </cell>
          <cell r="EP51">
            <v>20.3</v>
          </cell>
          <cell r="EQ51">
            <v>20.3</v>
          </cell>
          <cell r="ER51">
            <v>20.3</v>
          </cell>
          <cell r="ES51">
            <v>20.3</v>
          </cell>
          <cell r="ET51">
            <v>20.3</v>
          </cell>
          <cell r="EU51">
            <v>20.3</v>
          </cell>
          <cell r="EV51">
            <v>20.3</v>
          </cell>
          <cell r="EW51">
            <v>21.01</v>
          </cell>
          <cell r="EX51">
            <v>21.01</v>
          </cell>
          <cell r="EY51">
            <v>21.01</v>
          </cell>
          <cell r="EZ51">
            <v>21.01</v>
          </cell>
          <cell r="FA51">
            <v>21.01</v>
          </cell>
          <cell r="FB51">
            <v>21.01</v>
          </cell>
          <cell r="FC51">
            <v>21.01</v>
          </cell>
          <cell r="FD51">
            <v>21.01</v>
          </cell>
          <cell r="FE51">
            <v>21.01</v>
          </cell>
          <cell r="FF51">
            <v>21.01</v>
          </cell>
          <cell r="FG51">
            <v>21.01</v>
          </cell>
          <cell r="FH51">
            <v>21.01</v>
          </cell>
          <cell r="FI51">
            <v>21.75</v>
          </cell>
          <cell r="FJ51">
            <v>21.75</v>
          </cell>
          <cell r="FK51">
            <v>21.75</v>
          </cell>
          <cell r="FL51">
            <v>21.75</v>
          </cell>
          <cell r="FM51">
            <v>21.75</v>
          </cell>
          <cell r="FN51">
            <v>21.75</v>
          </cell>
          <cell r="FO51">
            <v>21.75</v>
          </cell>
          <cell r="FP51">
            <v>21.75</v>
          </cell>
          <cell r="FQ51">
            <v>21.75</v>
          </cell>
          <cell r="FR51">
            <v>21.75</v>
          </cell>
          <cell r="FS51">
            <v>21.75</v>
          </cell>
          <cell r="FT51">
            <v>21.75</v>
          </cell>
          <cell r="FU51">
            <v>22.51</v>
          </cell>
          <cell r="FV51">
            <v>22.51</v>
          </cell>
          <cell r="FW51">
            <v>22.51</v>
          </cell>
          <cell r="FX51">
            <v>22.51</v>
          </cell>
          <cell r="FY51">
            <v>22.51</v>
          </cell>
          <cell r="FZ51">
            <v>22.51</v>
          </cell>
          <cell r="GA51">
            <v>22.51</v>
          </cell>
          <cell r="GB51">
            <v>22.51</v>
          </cell>
          <cell r="GC51">
            <v>22.51</v>
          </cell>
          <cell r="GD51">
            <v>22.51</v>
          </cell>
          <cell r="GE51">
            <v>22.51</v>
          </cell>
          <cell r="GF51">
            <v>22.51</v>
          </cell>
          <cell r="GG51">
            <v>24.81</v>
          </cell>
          <cell r="GH51">
            <v>24.81</v>
          </cell>
          <cell r="GI51">
            <v>24.81</v>
          </cell>
          <cell r="GJ51">
            <v>24.81</v>
          </cell>
          <cell r="GK51">
            <v>24.81</v>
          </cell>
          <cell r="GL51">
            <v>24.81</v>
          </cell>
          <cell r="GM51">
            <v>24.81</v>
          </cell>
          <cell r="GN51">
            <v>24.81</v>
          </cell>
          <cell r="GO51">
            <v>24.81</v>
          </cell>
          <cell r="GP51">
            <v>24.81</v>
          </cell>
          <cell r="GQ51">
            <v>23.3</v>
          </cell>
          <cell r="GR51">
            <v>23.3</v>
          </cell>
          <cell r="GS51">
            <v>23.3</v>
          </cell>
          <cell r="GT51">
            <v>23.3</v>
          </cell>
        </row>
        <row r="52">
          <cell r="F52" t="str">
            <v>P.07.1</v>
          </cell>
          <cell r="G52">
            <v>15.34</v>
          </cell>
          <cell r="H52">
            <v>15.34</v>
          </cell>
          <cell r="I52">
            <v>15.34</v>
          </cell>
          <cell r="J52">
            <v>15.34</v>
          </cell>
          <cell r="K52">
            <v>15.34</v>
          </cell>
          <cell r="L52">
            <v>15.34</v>
          </cell>
          <cell r="M52">
            <v>15.34</v>
          </cell>
          <cell r="N52">
            <v>15.34</v>
          </cell>
          <cell r="O52">
            <v>15.34</v>
          </cell>
          <cell r="P52">
            <v>15.34</v>
          </cell>
          <cell r="Q52">
            <v>15.34</v>
          </cell>
          <cell r="R52">
            <v>15.34</v>
          </cell>
          <cell r="S52">
            <v>15.34</v>
          </cell>
          <cell r="T52">
            <v>15.34</v>
          </cell>
          <cell r="U52">
            <v>15.86</v>
          </cell>
          <cell r="V52">
            <v>15.86</v>
          </cell>
          <cell r="W52">
            <v>15.86</v>
          </cell>
          <cell r="X52">
            <v>15.86</v>
          </cell>
          <cell r="Y52">
            <v>15.86</v>
          </cell>
          <cell r="Z52">
            <v>15.86</v>
          </cell>
          <cell r="AA52">
            <v>15.86</v>
          </cell>
          <cell r="AB52">
            <v>15.86</v>
          </cell>
          <cell r="AC52">
            <v>15.86</v>
          </cell>
          <cell r="AD52">
            <v>15.86</v>
          </cell>
          <cell r="AE52">
            <v>15.86</v>
          </cell>
          <cell r="AF52">
            <v>15.86</v>
          </cell>
          <cell r="AG52">
            <v>16.38</v>
          </cell>
          <cell r="AH52">
            <v>16.38</v>
          </cell>
          <cell r="AI52">
            <v>16.38</v>
          </cell>
          <cell r="AJ52">
            <v>16.38</v>
          </cell>
          <cell r="AK52">
            <v>16.38</v>
          </cell>
          <cell r="AL52">
            <v>16.38</v>
          </cell>
          <cell r="AM52">
            <v>16.38</v>
          </cell>
          <cell r="AN52">
            <v>16.38</v>
          </cell>
          <cell r="AO52">
            <v>16.38</v>
          </cell>
          <cell r="AP52">
            <v>16.38</v>
          </cell>
          <cell r="AQ52">
            <v>16.38</v>
          </cell>
          <cell r="AR52">
            <v>16.38</v>
          </cell>
          <cell r="AS52">
            <v>16.88</v>
          </cell>
          <cell r="AT52">
            <v>16.88</v>
          </cell>
          <cell r="AU52">
            <v>16.88</v>
          </cell>
          <cell r="AV52">
            <v>16.88</v>
          </cell>
          <cell r="AW52">
            <v>16.88</v>
          </cell>
          <cell r="AX52">
            <v>16.88</v>
          </cell>
          <cell r="AY52">
            <v>16.88</v>
          </cell>
          <cell r="AZ52">
            <v>16.88</v>
          </cell>
          <cell r="BA52">
            <v>16.88</v>
          </cell>
          <cell r="BB52">
            <v>16.88</v>
          </cell>
          <cell r="BC52">
            <v>16.88</v>
          </cell>
          <cell r="BD52">
            <v>16.88</v>
          </cell>
          <cell r="BE52">
            <v>17.399999999999999</v>
          </cell>
          <cell r="BF52">
            <v>17.399999999999999</v>
          </cell>
          <cell r="BG52">
            <v>17.399999999999999</v>
          </cell>
          <cell r="BH52">
            <v>17.399999999999999</v>
          </cell>
          <cell r="BI52">
            <v>17.399999999999999</v>
          </cell>
          <cell r="BJ52">
            <v>17.399999999999999</v>
          </cell>
          <cell r="BK52">
            <v>17.399999999999999</v>
          </cell>
          <cell r="BL52">
            <v>17.399999999999999</v>
          </cell>
          <cell r="BM52">
            <v>17.399999999999999</v>
          </cell>
          <cell r="BN52">
            <v>17.399999999999999</v>
          </cell>
          <cell r="BO52">
            <v>17.399999999999999</v>
          </cell>
          <cell r="BP52">
            <v>17.399999999999999</v>
          </cell>
          <cell r="BQ52">
            <v>17.920000000000002</v>
          </cell>
          <cell r="BR52">
            <v>17.920000000000002</v>
          </cell>
          <cell r="BS52">
            <v>17.920000000000002</v>
          </cell>
          <cell r="BT52">
            <v>17.920000000000002</v>
          </cell>
          <cell r="BU52">
            <v>17.920000000000002</v>
          </cell>
          <cell r="BV52">
            <v>17.920000000000002</v>
          </cell>
          <cell r="BW52">
            <v>17.920000000000002</v>
          </cell>
          <cell r="BX52">
            <v>17.920000000000002</v>
          </cell>
          <cell r="BY52">
            <v>17.920000000000002</v>
          </cell>
          <cell r="BZ52">
            <v>17.920000000000002</v>
          </cell>
          <cell r="CA52">
            <v>17.920000000000002</v>
          </cell>
          <cell r="CB52">
            <v>17.920000000000002</v>
          </cell>
          <cell r="CC52">
            <v>18.46</v>
          </cell>
          <cell r="CD52">
            <v>18.46</v>
          </cell>
          <cell r="CE52">
            <v>18.46</v>
          </cell>
          <cell r="CF52">
            <v>18.46</v>
          </cell>
          <cell r="CG52">
            <v>18.46</v>
          </cell>
          <cell r="CH52">
            <v>18.46</v>
          </cell>
          <cell r="CI52">
            <v>18.46</v>
          </cell>
          <cell r="CJ52">
            <v>18.46</v>
          </cell>
          <cell r="CK52">
            <v>18.46</v>
          </cell>
          <cell r="CL52">
            <v>18.46</v>
          </cell>
          <cell r="CM52">
            <v>18.46</v>
          </cell>
          <cell r="CN52">
            <v>18.46</v>
          </cell>
          <cell r="CO52">
            <v>19.010000000000002</v>
          </cell>
          <cell r="CP52">
            <v>19.010000000000002</v>
          </cell>
          <cell r="CQ52">
            <v>19.010000000000002</v>
          </cell>
          <cell r="CR52">
            <v>19.010000000000002</v>
          </cell>
          <cell r="CS52">
            <v>19.010000000000002</v>
          </cell>
          <cell r="CT52">
            <v>19.010000000000002</v>
          </cell>
          <cell r="CU52">
            <v>19.010000000000002</v>
          </cell>
          <cell r="CV52">
            <v>19.010000000000002</v>
          </cell>
          <cell r="CW52">
            <v>19.010000000000002</v>
          </cell>
          <cell r="CX52">
            <v>19.010000000000002</v>
          </cell>
          <cell r="CY52">
            <v>19.010000000000002</v>
          </cell>
          <cell r="CZ52">
            <v>19.010000000000002</v>
          </cell>
          <cell r="DA52">
            <v>19.59</v>
          </cell>
          <cell r="DB52">
            <v>19.59</v>
          </cell>
          <cell r="DC52">
            <v>19.59</v>
          </cell>
          <cell r="DD52">
            <v>19.59</v>
          </cell>
          <cell r="DE52">
            <v>19.59</v>
          </cell>
          <cell r="DF52">
            <v>19.59</v>
          </cell>
          <cell r="DG52">
            <v>19.59</v>
          </cell>
          <cell r="DH52">
            <v>19.59</v>
          </cell>
          <cell r="DI52">
            <v>19.59</v>
          </cell>
          <cell r="DJ52">
            <v>19.59</v>
          </cell>
          <cell r="DK52">
            <v>19.59</v>
          </cell>
          <cell r="DL52">
            <v>19.59</v>
          </cell>
          <cell r="DM52">
            <v>20.2</v>
          </cell>
          <cell r="DN52">
            <v>20.2</v>
          </cell>
          <cell r="DO52">
            <v>20.2</v>
          </cell>
          <cell r="DP52">
            <v>20.2</v>
          </cell>
          <cell r="DQ52">
            <v>20.2</v>
          </cell>
          <cell r="DR52">
            <v>20.2</v>
          </cell>
          <cell r="DS52">
            <v>20.2</v>
          </cell>
          <cell r="DT52">
            <v>20.2</v>
          </cell>
          <cell r="DU52">
            <v>20.2</v>
          </cell>
          <cell r="DV52">
            <v>20.2</v>
          </cell>
          <cell r="DW52">
            <v>20.2</v>
          </cell>
          <cell r="DX52">
            <v>20.2</v>
          </cell>
          <cell r="DY52">
            <v>21</v>
          </cell>
          <cell r="DZ52">
            <v>21</v>
          </cell>
          <cell r="EA52">
            <v>21</v>
          </cell>
          <cell r="EB52">
            <v>21</v>
          </cell>
          <cell r="EC52">
            <v>21</v>
          </cell>
          <cell r="ED52">
            <v>21</v>
          </cell>
          <cell r="EE52">
            <v>21</v>
          </cell>
          <cell r="EF52">
            <v>21</v>
          </cell>
          <cell r="EG52">
            <v>21</v>
          </cell>
          <cell r="EH52">
            <v>21</v>
          </cell>
          <cell r="EI52">
            <v>21</v>
          </cell>
          <cell r="EJ52">
            <v>21</v>
          </cell>
          <cell r="EK52">
            <v>21.73</v>
          </cell>
          <cell r="EL52">
            <v>21.73</v>
          </cell>
          <cell r="EM52">
            <v>21.73</v>
          </cell>
          <cell r="EN52">
            <v>21.73</v>
          </cell>
          <cell r="EO52">
            <v>21.73</v>
          </cell>
          <cell r="EP52">
            <v>21.73</v>
          </cell>
          <cell r="EQ52">
            <v>21.73</v>
          </cell>
          <cell r="ER52">
            <v>21.73</v>
          </cell>
          <cell r="ES52">
            <v>21.73</v>
          </cell>
          <cell r="ET52">
            <v>21.73</v>
          </cell>
          <cell r="EU52">
            <v>21.73</v>
          </cell>
          <cell r="EV52">
            <v>21.73</v>
          </cell>
          <cell r="EW52">
            <v>22.49</v>
          </cell>
          <cell r="EX52">
            <v>22.49</v>
          </cell>
          <cell r="EY52">
            <v>22.49</v>
          </cell>
          <cell r="EZ52">
            <v>22.49</v>
          </cell>
          <cell r="FA52">
            <v>22.49</v>
          </cell>
          <cell r="FB52">
            <v>22.49</v>
          </cell>
          <cell r="FC52">
            <v>22.49</v>
          </cell>
          <cell r="FD52">
            <v>22.49</v>
          </cell>
          <cell r="FE52">
            <v>22.49</v>
          </cell>
          <cell r="FF52">
            <v>22.49</v>
          </cell>
          <cell r="FG52">
            <v>22.49</v>
          </cell>
          <cell r="FH52">
            <v>22.49</v>
          </cell>
          <cell r="FI52">
            <v>23.28</v>
          </cell>
          <cell r="FJ52">
            <v>23.28</v>
          </cell>
          <cell r="FK52">
            <v>23.28</v>
          </cell>
          <cell r="FL52">
            <v>23.28</v>
          </cell>
          <cell r="FM52">
            <v>23.28</v>
          </cell>
          <cell r="FN52">
            <v>23.28</v>
          </cell>
          <cell r="FO52">
            <v>23.28</v>
          </cell>
          <cell r="FP52">
            <v>23.28</v>
          </cell>
          <cell r="FQ52">
            <v>23.28</v>
          </cell>
          <cell r="FR52">
            <v>23.28</v>
          </cell>
          <cell r="FS52">
            <v>23.28</v>
          </cell>
          <cell r="FT52">
            <v>23.28</v>
          </cell>
          <cell r="FU52">
            <v>24.1</v>
          </cell>
          <cell r="FV52">
            <v>24.1</v>
          </cell>
          <cell r="FW52">
            <v>24.1</v>
          </cell>
          <cell r="FX52">
            <v>24.1</v>
          </cell>
          <cell r="FY52">
            <v>24.1</v>
          </cell>
          <cell r="FZ52">
            <v>24.1</v>
          </cell>
          <cell r="GA52">
            <v>24.1</v>
          </cell>
          <cell r="GB52">
            <v>24.1</v>
          </cell>
          <cell r="GC52">
            <v>24.1</v>
          </cell>
          <cell r="GD52">
            <v>24.1</v>
          </cell>
          <cell r="GE52">
            <v>24.1</v>
          </cell>
          <cell r="GF52">
            <v>24.1</v>
          </cell>
          <cell r="GG52">
            <v>26.56</v>
          </cell>
          <cell r="GH52">
            <v>26.56</v>
          </cell>
          <cell r="GI52">
            <v>26.56</v>
          </cell>
          <cell r="GJ52">
            <v>26.56</v>
          </cell>
          <cell r="GK52">
            <v>26.56</v>
          </cell>
          <cell r="GL52">
            <v>26.56</v>
          </cell>
          <cell r="GM52">
            <v>26.56</v>
          </cell>
          <cell r="GN52">
            <v>26.56</v>
          </cell>
          <cell r="GO52">
            <v>26.56</v>
          </cell>
          <cell r="GP52">
            <v>26.56</v>
          </cell>
          <cell r="GQ52">
            <v>24.94</v>
          </cell>
          <cell r="GR52">
            <v>24.94</v>
          </cell>
          <cell r="GS52">
            <v>24.94</v>
          </cell>
          <cell r="GT52">
            <v>24.94</v>
          </cell>
        </row>
        <row r="53">
          <cell r="F53" t="str">
            <v>P.08.1</v>
          </cell>
          <cell r="G53">
            <v>20.45</v>
          </cell>
          <cell r="H53">
            <v>20.45</v>
          </cell>
          <cell r="I53">
            <v>20.45</v>
          </cell>
          <cell r="J53">
            <v>20.45</v>
          </cell>
          <cell r="K53">
            <v>20.45</v>
          </cell>
          <cell r="L53">
            <v>20.45</v>
          </cell>
          <cell r="M53">
            <v>20.45</v>
          </cell>
          <cell r="N53">
            <v>20.45</v>
          </cell>
          <cell r="O53">
            <v>20.45</v>
          </cell>
          <cell r="P53">
            <v>20.45</v>
          </cell>
          <cell r="Q53">
            <v>20.45</v>
          </cell>
          <cell r="R53">
            <v>20.45</v>
          </cell>
          <cell r="S53">
            <v>20.45</v>
          </cell>
          <cell r="T53">
            <v>20.45</v>
          </cell>
          <cell r="U53">
            <v>21.15</v>
          </cell>
          <cell r="V53">
            <v>21.15</v>
          </cell>
          <cell r="W53">
            <v>21.15</v>
          </cell>
          <cell r="X53">
            <v>21.15</v>
          </cell>
          <cell r="Y53">
            <v>21.15</v>
          </cell>
          <cell r="Z53">
            <v>21.15</v>
          </cell>
          <cell r="AA53">
            <v>21.15</v>
          </cell>
          <cell r="AB53">
            <v>21.15</v>
          </cell>
          <cell r="AC53">
            <v>21.15</v>
          </cell>
          <cell r="AD53">
            <v>21.15</v>
          </cell>
          <cell r="AE53">
            <v>21.15</v>
          </cell>
          <cell r="AF53">
            <v>21.15</v>
          </cell>
          <cell r="AG53">
            <v>21.83</v>
          </cell>
          <cell r="AH53">
            <v>21.83</v>
          </cell>
          <cell r="AI53">
            <v>21.83</v>
          </cell>
          <cell r="AJ53">
            <v>21.83</v>
          </cell>
          <cell r="AK53">
            <v>21.83</v>
          </cell>
          <cell r="AL53">
            <v>21.83</v>
          </cell>
          <cell r="AM53">
            <v>21.83</v>
          </cell>
          <cell r="AN53">
            <v>21.83</v>
          </cell>
          <cell r="AO53">
            <v>21.83</v>
          </cell>
          <cell r="AP53">
            <v>21.83</v>
          </cell>
          <cell r="AQ53">
            <v>21.83</v>
          </cell>
          <cell r="AR53">
            <v>21.83</v>
          </cell>
          <cell r="AS53">
            <v>22.51</v>
          </cell>
          <cell r="AT53">
            <v>22.51</v>
          </cell>
          <cell r="AU53">
            <v>22.51</v>
          </cell>
          <cell r="AV53">
            <v>22.51</v>
          </cell>
          <cell r="AW53">
            <v>22.51</v>
          </cell>
          <cell r="AX53">
            <v>22.51</v>
          </cell>
          <cell r="AY53">
            <v>22.51</v>
          </cell>
          <cell r="AZ53">
            <v>22.51</v>
          </cell>
          <cell r="BA53">
            <v>22.51</v>
          </cell>
          <cell r="BB53">
            <v>22.51</v>
          </cell>
          <cell r="BC53">
            <v>22.51</v>
          </cell>
          <cell r="BD53">
            <v>22.51</v>
          </cell>
          <cell r="BE53">
            <v>23.2</v>
          </cell>
          <cell r="BF53">
            <v>23.2</v>
          </cell>
          <cell r="BG53">
            <v>23.2</v>
          </cell>
          <cell r="BH53">
            <v>23.2</v>
          </cell>
          <cell r="BI53">
            <v>23.2</v>
          </cell>
          <cell r="BJ53">
            <v>23.2</v>
          </cell>
          <cell r="BK53">
            <v>23.2</v>
          </cell>
          <cell r="BL53">
            <v>23.2</v>
          </cell>
          <cell r="BM53">
            <v>23.2</v>
          </cell>
          <cell r="BN53">
            <v>23.2</v>
          </cell>
          <cell r="BO53">
            <v>23.2</v>
          </cell>
          <cell r="BP53">
            <v>23.2</v>
          </cell>
          <cell r="BQ53">
            <v>23.89</v>
          </cell>
          <cell r="BR53">
            <v>23.89</v>
          </cell>
          <cell r="BS53">
            <v>23.89</v>
          </cell>
          <cell r="BT53">
            <v>23.89</v>
          </cell>
          <cell r="BU53">
            <v>23.89</v>
          </cell>
          <cell r="BV53">
            <v>23.89</v>
          </cell>
          <cell r="BW53">
            <v>23.89</v>
          </cell>
          <cell r="BX53">
            <v>23.89</v>
          </cell>
          <cell r="BY53">
            <v>23.89</v>
          </cell>
          <cell r="BZ53">
            <v>23.89</v>
          </cell>
          <cell r="CA53">
            <v>23.89</v>
          </cell>
          <cell r="CB53">
            <v>23.89</v>
          </cell>
          <cell r="CC53">
            <v>24.61</v>
          </cell>
          <cell r="CD53">
            <v>24.61</v>
          </cell>
          <cell r="CE53">
            <v>24.61</v>
          </cell>
          <cell r="CF53">
            <v>24.61</v>
          </cell>
          <cell r="CG53">
            <v>24.61</v>
          </cell>
          <cell r="CH53">
            <v>24.61</v>
          </cell>
          <cell r="CI53">
            <v>24.61</v>
          </cell>
          <cell r="CJ53">
            <v>24.61</v>
          </cell>
          <cell r="CK53">
            <v>24.61</v>
          </cell>
          <cell r="CL53">
            <v>24.61</v>
          </cell>
          <cell r="CM53">
            <v>24.61</v>
          </cell>
          <cell r="CN53">
            <v>24.61</v>
          </cell>
          <cell r="CO53">
            <v>25.35</v>
          </cell>
          <cell r="CP53">
            <v>25.35</v>
          </cell>
          <cell r="CQ53">
            <v>25.35</v>
          </cell>
          <cell r="CR53">
            <v>25.35</v>
          </cell>
          <cell r="CS53">
            <v>25.35</v>
          </cell>
          <cell r="CT53">
            <v>25.35</v>
          </cell>
          <cell r="CU53">
            <v>25.35</v>
          </cell>
          <cell r="CV53">
            <v>25.35</v>
          </cell>
          <cell r="CW53">
            <v>25.35</v>
          </cell>
          <cell r="CX53">
            <v>25.35</v>
          </cell>
          <cell r="CY53">
            <v>25.35</v>
          </cell>
          <cell r="CZ53">
            <v>25.35</v>
          </cell>
          <cell r="DA53">
            <v>26.12</v>
          </cell>
          <cell r="DB53">
            <v>26.12</v>
          </cell>
          <cell r="DC53">
            <v>26.12</v>
          </cell>
          <cell r="DD53">
            <v>26.12</v>
          </cell>
          <cell r="DE53">
            <v>26.12</v>
          </cell>
          <cell r="DF53">
            <v>26.12</v>
          </cell>
          <cell r="DG53">
            <v>26.12</v>
          </cell>
          <cell r="DH53">
            <v>26.12</v>
          </cell>
          <cell r="DI53">
            <v>26.12</v>
          </cell>
          <cell r="DJ53">
            <v>26.12</v>
          </cell>
          <cell r="DK53">
            <v>26.12</v>
          </cell>
          <cell r="DL53">
            <v>26.12</v>
          </cell>
          <cell r="DM53">
            <v>26.93</v>
          </cell>
          <cell r="DN53">
            <v>26.93</v>
          </cell>
          <cell r="DO53">
            <v>26.93</v>
          </cell>
          <cell r="DP53">
            <v>26.93</v>
          </cell>
          <cell r="DQ53">
            <v>26.93</v>
          </cell>
          <cell r="DR53">
            <v>26.93</v>
          </cell>
          <cell r="DS53">
            <v>26.93</v>
          </cell>
          <cell r="DT53">
            <v>26.93</v>
          </cell>
          <cell r="DU53">
            <v>26.93</v>
          </cell>
          <cell r="DV53">
            <v>26.93</v>
          </cell>
          <cell r="DW53">
            <v>26.93</v>
          </cell>
          <cell r="DX53">
            <v>26.93</v>
          </cell>
          <cell r="DY53">
            <v>27.99</v>
          </cell>
          <cell r="DZ53">
            <v>27.99</v>
          </cell>
          <cell r="EA53">
            <v>27.99</v>
          </cell>
          <cell r="EB53">
            <v>27.99</v>
          </cell>
          <cell r="EC53">
            <v>27.99</v>
          </cell>
          <cell r="ED53">
            <v>27.99</v>
          </cell>
          <cell r="EE53">
            <v>27.99</v>
          </cell>
          <cell r="EF53">
            <v>27.99</v>
          </cell>
          <cell r="EG53">
            <v>27.99</v>
          </cell>
          <cell r="EH53">
            <v>27.99</v>
          </cell>
          <cell r="EI53">
            <v>27.99</v>
          </cell>
          <cell r="EJ53">
            <v>27.99</v>
          </cell>
          <cell r="EK53">
            <v>28.97</v>
          </cell>
          <cell r="EL53">
            <v>28.97</v>
          </cell>
          <cell r="EM53">
            <v>28.97</v>
          </cell>
          <cell r="EN53">
            <v>28.97</v>
          </cell>
          <cell r="EO53">
            <v>28.97</v>
          </cell>
          <cell r="EP53">
            <v>28.97</v>
          </cell>
          <cell r="EQ53">
            <v>28.97</v>
          </cell>
          <cell r="ER53">
            <v>28.97</v>
          </cell>
          <cell r="ES53">
            <v>28.97</v>
          </cell>
          <cell r="ET53">
            <v>28.97</v>
          </cell>
          <cell r="EU53">
            <v>28.97</v>
          </cell>
          <cell r="EV53">
            <v>28.97</v>
          </cell>
          <cell r="EW53">
            <v>29.99</v>
          </cell>
          <cell r="EX53">
            <v>29.99</v>
          </cell>
          <cell r="EY53">
            <v>29.99</v>
          </cell>
          <cell r="EZ53">
            <v>29.99</v>
          </cell>
          <cell r="FA53">
            <v>29.99</v>
          </cell>
          <cell r="FB53">
            <v>29.99</v>
          </cell>
          <cell r="FC53">
            <v>29.99</v>
          </cell>
          <cell r="FD53">
            <v>29.99</v>
          </cell>
          <cell r="FE53">
            <v>29.99</v>
          </cell>
          <cell r="FF53">
            <v>29.99</v>
          </cell>
          <cell r="FG53">
            <v>29.99</v>
          </cell>
          <cell r="FH53">
            <v>29.99</v>
          </cell>
          <cell r="FI53">
            <v>31.04</v>
          </cell>
          <cell r="FJ53">
            <v>31.04</v>
          </cell>
          <cell r="FK53">
            <v>31.04</v>
          </cell>
          <cell r="FL53">
            <v>31.04</v>
          </cell>
          <cell r="FM53">
            <v>31.04</v>
          </cell>
          <cell r="FN53">
            <v>31.04</v>
          </cell>
          <cell r="FO53">
            <v>31.04</v>
          </cell>
          <cell r="FP53">
            <v>31.04</v>
          </cell>
          <cell r="FQ53">
            <v>31.04</v>
          </cell>
          <cell r="FR53">
            <v>31.04</v>
          </cell>
          <cell r="FS53">
            <v>31.04</v>
          </cell>
          <cell r="FT53">
            <v>31.04</v>
          </cell>
          <cell r="FU53">
            <v>32.119999999999997</v>
          </cell>
          <cell r="FV53">
            <v>32.119999999999997</v>
          </cell>
          <cell r="FW53">
            <v>32.119999999999997</v>
          </cell>
          <cell r="FX53">
            <v>32.119999999999997</v>
          </cell>
          <cell r="FY53">
            <v>32.119999999999997</v>
          </cell>
          <cell r="FZ53">
            <v>32.119999999999997</v>
          </cell>
          <cell r="GA53">
            <v>32.119999999999997</v>
          </cell>
          <cell r="GB53">
            <v>32.119999999999997</v>
          </cell>
          <cell r="GC53">
            <v>32.119999999999997</v>
          </cell>
          <cell r="GD53">
            <v>32.119999999999997</v>
          </cell>
          <cell r="GE53">
            <v>32.119999999999997</v>
          </cell>
          <cell r="GF53">
            <v>32.119999999999997</v>
          </cell>
          <cell r="GG53">
            <v>35.409999999999997</v>
          </cell>
          <cell r="GH53">
            <v>35.409999999999997</v>
          </cell>
          <cell r="GI53">
            <v>35.409999999999997</v>
          </cell>
          <cell r="GJ53">
            <v>35.409999999999997</v>
          </cell>
          <cell r="GK53">
            <v>35.409999999999997</v>
          </cell>
          <cell r="GL53">
            <v>35.409999999999997</v>
          </cell>
          <cell r="GM53">
            <v>35.409999999999997</v>
          </cell>
          <cell r="GN53">
            <v>35.409999999999997</v>
          </cell>
          <cell r="GO53">
            <v>35.409999999999997</v>
          </cell>
          <cell r="GP53">
            <v>35.409999999999997</v>
          </cell>
          <cell r="GQ53">
            <v>33.25</v>
          </cell>
          <cell r="GR53">
            <v>33.25</v>
          </cell>
          <cell r="GS53">
            <v>33.25</v>
          </cell>
          <cell r="GT53">
            <v>33.25</v>
          </cell>
        </row>
        <row r="54">
          <cell r="F54" t="str">
            <v>P.09.1</v>
          </cell>
          <cell r="G54">
            <v>19.100000000000001</v>
          </cell>
          <cell r="H54">
            <v>19.100000000000001</v>
          </cell>
          <cell r="I54">
            <v>19.100000000000001</v>
          </cell>
          <cell r="J54">
            <v>19.100000000000001</v>
          </cell>
          <cell r="K54">
            <v>19.100000000000001</v>
          </cell>
          <cell r="L54">
            <v>19.100000000000001</v>
          </cell>
          <cell r="M54">
            <v>19.100000000000001</v>
          </cell>
          <cell r="N54">
            <v>19.100000000000001</v>
          </cell>
          <cell r="O54">
            <v>19.100000000000001</v>
          </cell>
          <cell r="P54">
            <v>19.100000000000001</v>
          </cell>
          <cell r="Q54">
            <v>19.100000000000001</v>
          </cell>
          <cell r="R54">
            <v>19.100000000000001</v>
          </cell>
          <cell r="S54">
            <v>19.100000000000001</v>
          </cell>
          <cell r="T54">
            <v>19.100000000000001</v>
          </cell>
          <cell r="U54">
            <v>19.75</v>
          </cell>
          <cell r="V54">
            <v>19.75</v>
          </cell>
          <cell r="W54">
            <v>19.75</v>
          </cell>
          <cell r="X54">
            <v>19.75</v>
          </cell>
          <cell r="Y54">
            <v>19.75</v>
          </cell>
          <cell r="Z54">
            <v>19.75</v>
          </cell>
          <cell r="AA54">
            <v>19.75</v>
          </cell>
          <cell r="AB54">
            <v>19.75</v>
          </cell>
          <cell r="AC54">
            <v>19.75</v>
          </cell>
          <cell r="AD54">
            <v>19.75</v>
          </cell>
          <cell r="AE54">
            <v>19.75</v>
          </cell>
          <cell r="AF54">
            <v>19.75</v>
          </cell>
          <cell r="AG54">
            <v>20.39</v>
          </cell>
          <cell r="AH54">
            <v>20.39</v>
          </cell>
          <cell r="AI54">
            <v>20.39</v>
          </cell>
          <cell r="AJ54">
            <v>20.39</v>
          </cell>
          <cell r="AK54">
            <v>20.39</v>
          </cell>
          <cell r="AL54">
            <v>20.39</v>
          </cell>
          <cell r="AM54">
            <v>20.39</v>
          </cell>
          <cell r="AN54">
            <v>20.39</v>
          </cell>
          <cell r="AO54">
            <v>20.39</v>
          </cell>
          <cell r="AP54">
            <v>20.39</v>
          </cell>
          <cell r="AQ54">
            <v>20.39</v>
          </cell>
          <cell r="AR54">
            <v>20.39</v>
          </cell>
          <cell r="AS54">
            <v>21.02</v>
          </cell>
          <cell r="AT54">
            <v>21.02</v>
          </cell>
          <cell r="AU54">
            <v>21.02</v>
          </cell>
          <cell r="AV54">
            <v>21.02</v>
          </cell>
          <cell r="AW54">
            <v>21.02</v>
          </cell>
          <cell r="AX54">
            <v>21.02</v>
          </cell>
          <cell r="AY54">
            <v>21.02</v>
          </cell>
          <cell r="AZ54">
            <v>21.02</v>
          </cell>
          <cell r="BA54">
            <v>21.02</v>
          </cell>
          <cell r="BB54">
            <v>21.02</v>
          </cell>
          <cell r="BC54">
            <v>21.02</v>
          </cell>
          <cell r="BD54">
            <v>21.02</v>
          </cell>
          <cell r="BE54">
            <v>21.67</v>
          </cell>
          <cell r="BF54">
            <v>21.67</v>
          </cell>
          <cell r="BG54">
            <v>21.67</v>
          </cell>
          <cell r="BH54">
            <v>21.67</v>
          </cell>
          <cell r="BI54">
            <v>21.67</v>
          </cell>
          <cell r="BJ54">
            <v>21.67</v>
          </cell>
          <cell r="BK54">
            <v>21.67</v>
          </cell>
          <cell r="BL54">
            <v>21.67</v>
          </cell>
          <cell r="BM54">
            <v>21.67</v>
          </cell>
          <cell r="BN54">
            <v>21.67</v>
          </cell>
          <cell r="BO54">
            <v>21.67</v>
          </cell>
          <cell r="BP54">
            <v>21.67</v>
          </cell>
          <cell r="BQ54">
            <v>22.31</v>
          </cell>
          <cell r="BR54">
            <v>22.31</v>
          </cell>
          <cell r="BS54">
            <v>22.31</v>
          </cell>
          <cell r="BT54">
            <v>22.31</v>
          </cell>
          <cell r="BU54">
            <v>22.31</v>
          </cell>
          <cell r="BV54">
            <v>22.31</v>
          </cell>
          <cell r="BW54">
            <v>22.31</v>
          </cell>
          <cell r="BX54">
            <v>22.31</v>
          </cell>
          <cell r="BY54">
            <v>22.31</v>
          </cell>
          <cell r="BZ54">
            <v>22.31</v>
          </cell>
          <cell r="CA54">
            <v>22.31</v>
          </cell>
          <cell r="CB54">
            <v>22.31</v>
          </cell>
          <cell r="CC54">
            <v>22.98</v>
          </cell>
          <cell r="CD54">
            <v>22.98</v>
          </cell>
          <cell r="CE54">
            <v>22.98</v>
          </cell>
          <cell r="CF54">
            <v>22.98</v>
          </cell>
          <cell r="CG54">
            <v>22.98</v>
          </cell>
          <cell r="CH54">
            <v>22.98</v>
          </cell>
          <cell r="CI54">
            <v>22.98</v>
          </cell>
          <cell r="CJ54">
            <v>22.98</v>
          </cell>
          <cell r="CK54">
            <v>22.98</v>
          </cell>
          <cell r="CL54">
            <v>22.98</v>
          </cell>
          <cell r="CM54">
            <v>22.98</v>
          </cell>
          <cell r="CN54">
            <v>22.98</v>
          </cell>
          <cell r="CO54">
            <v>23.67</v>
          </cell>
          <cell r="CP54">
            <v>23.67</v>
          </cell>
          <cell r="CQ54">
            <v>23.67</v>
          </cell>
          <cell r="CR54">
            <v>23.67</v>
          </cell>
          <cell r="CS54">
            <v>23.67</v>
          </cell>
          <cell r="CT54">
            <v>23.67</v>
          </cell>
          <cell r="CU54">
            <v>23.67</v>
          </cell>
          <cell r="CV54">
            <v>23.67</v>
          </cell>
          <cell r="CW54">
            <v>23.67</v>
          </cell>
          <cell r="CX54">
            <v>23.67</v>
          </cell>
          <cell r="CY54">
            <v>23.67</v>
          </cell>
          <cell r="CZ54">
            <v>23.67</v>
          </cell>
          <cell r="DA54">
            <v>24.39</v>
          </cell>
          <cell r="DB54">
            <v>24.39</v>
          </cell>
          <cell r="DC54">
            <v>24.39</v>
          </cell>
          <cell r="DD54">
            <v>24.39</v>
          </cell>
          <cell r="DE54">
            <v>24.39</v>
          </cell>
          <cell r="DF54">
            <v>24.39</v>
          </cell>
          <cell r="DG54">
            <v>24.39</v>
          </cell>
          <cell r="DH54">
            <v>24.39</v>
          </cell>
          <cell r="DI54">
            <v>24.39</v>
          </cell>
          <cell r="DJ54">
            <v>24.39</v>
          </cell>
          <cell r="DK54">
            <v>24.39</v>
          </cell>
          <cell r="DL54">
            <v>24.39</v>
          </cell>
          <cell r="DM54">
            <v>25.15</v>
          </cell>
          <cell r="DN54">
            <v>25.15</v>
          </cell>
          <cell r="DO54">
            <v>25.15</v>
          </cell>
          <cell r="DP54">
            <v>25.15</v>
          </cell>
          <cell r="DQ54">
            <v>25.15</v>
          </cell>
          <cell r="DR54">
            <v>25.15</v>
          </cell>
          <cell r="DS54">
            <v>25.15</v>
          </cell>
          <cell r="DT54">
            <v>25.15</v>
          </cell>
          <cell r="DU54">
            <v>25.15</v>
          </cell>
          <cell r="DV54">
            <v>25.15</v>
          </cell>
          <cell r="DW54">
            <v>25.15</v>
          </cell>
          <cell r="DX54">
            <v>25.15</v>
          </cell>
          <cell r="DY54">
            <v>26.14</v>
          </cell>
          <cell r="DZ54">
            <v>26.14</v>
          </cell>
          <cell r="EA54">
            <v>26.14</v>
          </cell>
          <cell r="EB54">
            <v>26.14</v>
          </cell>
          <cell r="EC54">
            <v>26.14</v>
          </cell>
          <cell r="ED54">
            <v>26.14</v>
          </cell>
          <cell r="EE54">
            <v>26.14</v>
          </cell>
          <cell r="EF54">
            <v>26.14</v>
          </cell>
          <cell r="EG54">
            <v>26.14</v>
          </cell>
          <cell r="EH54">
            <v>26.14</v>
          </cell>
          <cell r="EI54">
            <v>26.14</v>
          </cell>
          <cell r="EJ54">
            <v>26.14</v>
          </cell>
          <cell r="EK54">
            <v>27.06</v>
          </cell>
          <cell r="EL54">
            <v>27.06</v>
          </cell>
          <cell r="EM54">
            <v>27.06</v>
          </cell>
          <cell r="EN54">
            <v>27.06</v>
          </cell>
          <cell r="EO54">
            <v>27.06</v>
          </cell>
          <cell r="EP54">
            <v>27.06</v>
          </cell>
          <cell r="EQ54">
            <v>27.06</v>
          </cell>
          <cell r="ER54">
            <v>27.06</v>
          </cell>
          <cell r="ES54">
            <v>27.06</v>
          </cell>
          <cell r="ET54">
            <v>27.06</v>
          </cell>
          <cell r="EU54">
            <v>27.06</v>
          </cell>
          <cell r="EV54">
            <v>27.06</v>
          </cell>
          <cell r="EW54">
            <v>28.01</v>
          </cell>
          <cell r="EX54">
            <v>28.01</v>
          </cell>
          <cell r="EY54">
            <v>28.01</v>
          </cell>
          <cell r="EZ54">
            <v>28.01</v>
          </cell>
          <cell r="FA54">
            <v>28.01</v>
          </cell>
          <cell r="FB54">
            <v>28.01</v>
          </cell>
          <cell r="FC54">
            <v>28.01</v>
          </cell>
          <cell r="FD54">
            <v>28.01</v>
          </cell>
          <cell r="FE54">
            <v>28.01</v>
          </cell>
          <cell r="FF54">
            <v>28.01</v>
          </cell>
          <cell r="FG54">
            <v>28.01</v>
          </cell>
          <cell r="FH54">
            <v>28.01</v>
          </cell>
          <cell r="FI54">
            <v>28.99</v>
          </cell>
          <cell r="FJ54">
            <v>28.99</v>
          </cell>
          <cell r="FK54">
            <v>28.99</v>
          </cell>
          <cell r="FL54">
            <v>28.99</v>
          </cell>
          <cell r="FM54">
            <v>28.99</v>
          </cell>
          <cell r="FN54">
            <v>28.99</v>
          </cell>
          <cell r="FO54">
            <v>28.99</v>
          </cell>
          <cell r="FP54">
            <v>28.99</v>
          </cell>
          <cell r="FQ54">
            <v>28.99</v>
          </cell>
          <cell r="FR54">
            <v>28.99</v>
          </cell>
          <cell r="FS54">
            <v>28.99</v>
          </cell>
          <cell r="FT54">
            <v>28.99</v>
          </cell>
          <cell r="FU54">
            <v>30</v>
          </cell>
          <cell r="FV54">
            <v>30</v>
          </cell>
          <cell r="FW54">
            <v>30</v>
          </cell>
          <cell r="FX54">
            <v>30</v>
          </cell>
          <cell r="FY54">
            <v>30</v>
          </cell>
          <cell r="FZ54">
            <v>30</v>
          </cell>
          <cell r="GA54">
            <v>30</v>
          </cell>
          <cell r="GB54">
            <v>30</v>
          </cell>
          <cell r="GC54">
            <v>30</v>
          </cell>
          <cell r="GD54">
            <v>30</v>
          </cell>
          <cell r="GE54">
            <v>30</v>
          </cell>
          <cell r="GF54">
            <v>30</v>
          </cell>
          <cell r="GG54">
            <v>33.08</v>
          </cell>
          <cell r="GH54">
            <v>33.08</v>
          </cell>
          <cell r="GI54">
            <v>33.08</v>
          </cell>
          <cell r="GJ54">
            <v>33.08</v>
          </cell>
          <cell r="GK54">
            <v>33.08</v>
          </cell>
          <cell r="GL54">
            <v>33.08</v>
          </cell>
          <cell r="GM54">
            <v>33.08</v>
          </cell>
          <cell r="GN54">
            <v>33.08</v>
          </cell>
          <cell r="GO54">
            <v>33.08</v>
          </cell>
          <cell r="GP54">
            <v>33.08</v>
          </cell>
          <cell r="GQ54">
            <v>31.05</v>
          </cell>
          <cell r="GR54">
            <v>31.05</v>
          </cell>
          <cell r="GS54">
            <v>31.05</v>
          </cell>
          <cell r="GT54">
            <v>31.05</v>
          </cell>
        </row>
        <row r="55">
          <cell r="F55" t="str">
            <v>P.10.1</v>
          </cell>
          <cell r="G55">
            <v>20.440000000000001</v>
          </cell>
          <cell r="H55">
            <v>20.440000000000001</v>
          </cell>
          <cell r="I55">
            <v>20.440000000000001</v>
          </cell>
          <cell r="J55">
            <v>20.440000000000001</v>
          </cell>
          <cell r="K55">
            <v>20.440000000000001</v>
          </cell>
          <cell r="L55">
            <v>20.440000000000001</v>
          </cell>
          <cell r="M55">
            <v>20.440000000000001</v>
          </cell>
          <cell r="N55">
            <v>20.440000000000001</v>
          </cell>
          <cell r="O55">
            <v>20.440000000000001</v>
          </cell>
          <cell r="P55">
            <v>20.440000000000001</v>
          </cell>
          <cell r="Q55">
            <v>20.440000000000001</v>
          </cell>
          <cell r="R55">
            <v>20.440000000000001</v>
          </cell>
          <cell r="S55">
            <v>20.440000000000001</v>
          </cell>
          <cell r="T55">
            <v>20.440000000000001</v>
          </cell>
          <cell r="U55">
            <v>21.14</v>
          </cell>
          <cell r="V55">
            <v>21.14</v>
          </cell>
          <cell r="W55">
            <v>21.14</v>
          </cell>
          <cell r="X55">
            <v>21.14</v>
          </cell>
          <cell r="Y55">
            <v>21.14</v>
          </cell>
          <cell r="Z55">
            <v>21.14</v>
          </cell>
          <cell r="AA55">
            <v>21.14</v>
          </cell>
          <cell r="AB55">
            <v>21.14</v>
          </cell>
          <cell r="AC55">
            <v>21.14</v>
          </cell>
          <cell r="AD55">
            <v>21.14</v>
          </cell>
          <cell r="AE55">
            <v>21.14</v>
          </cell>
          <cell r="AF55">
            <v>21.14</v>
          </cell>
          <cell r="AG55">
            <v>21.82</v>
          </cell>
          <cell r="AH55">
            <v>21.82</v>
          </cell>
          <cell r="AI55">
            <v>21.82</v>
          </cell>
          <cell r="AJ55">
            <v>21.82</v>
          </cell>
          <cell r="AK55">
            <v>21.82</v>
          </cell>
          <cell r="AL55">
            <v>21.82</v>
          </cell>
          <cell r="AM55">
            <v>21.82</v>
          </cell>
          <cell r="AN55">
            <v>21.82</v>
          </cell>
          <cell r="AO55">
            <v>21.82</v>
          </cell>
          <cell r="AP55">
            <v>21.82</v>
          </cell>
          <cell r="AQ55">
            <v>21.82</v>
          </cell>
          <cell r="AR55">
            <v>21.82</v>
          </cell>
          <cell r="AS55">
            <v>22.5</v>
          </cell>
          <cell r="AT55">
            <v>22.5</v>
          </cell>
          <cell r="AU55">
            <v>22.5</v>
          </cell>
          <cell r="AV55">
            <v>22.5</v>
          </cell>
          <cell r="AW55">
            <v>22.5</v>
          </cell>
          <cell r="AX55">
            <v>22.5</v>
          </cell>
          <cell r="AY55">
            <v>22.5</v>
          </cell>
          <cell r="AZ55">
            <v>22.5</v>
          </cell>
          <cell r="BA55">
            <v>22.5</v>
          </cell>
          <cell r="BB55">
            <v>22.5</v>
          </cell>
          <cell r="BC55">
            <v>22.5</v>
          </cell>
          <cell r="BD55">
            <v>22.5</v>
          </cell>
          <cell r="BE55">
            <v>23.19</v>
          </cell>
          <cell r="BF55">
            <v>23.19</v>
          </cell>
          <cell r="BG55">
            <v>23.19</v>
          </cell>
          <cell r="BH55">
            <v>23.19</v>
          </cell>
          <cell r="BI55">
            <v>23.19</v>
          </cell>
          <cell r="BJ55">
            <v>23.19</v>
          </cell>
          <cell r="BK55">
            <v>23.19</v>
          </cell>
          <cell r="BL55">
            <v>23.19</v>
          </cell>
          <cell r="BM55">
            <v>23.19</v>
          </cell>
          <cell r="BN55">
            <v>23.19</v>
          </cell>
          <cell r="BO55">
            <v>23.19</v>
          </cell>
          <cell r="BP55">
            <v>23.19</v>
          </cell>
          <cell r="BQ55">
            <v>23.88</v>
          </cell>
          <cell r="BR55">
            <v>23.88</v>
          </cell>
          <cell r="BS55">
            <v>23.88</v>
          </cell>
          <cell r="BT55">
            <v>23.88</v>
          </cell>
          <cell r="BU55">
            <v>23.88</v>
          </cell>
          <cell r="BV55">
            <v>23.88</v>
          </cell>
          <cell r="BW55">
            <v>23.88</v>
          </cell>
          <cell r="BX55">
            <v>23.88</v>
          </cell>
          <cell r="BY55">
            <v>23.88</v>
          </cell>
          <cell r="BZ55">
            <v>23.88</v>
          </cell>
          <cell r="CA55">
            <v>23.88</v>
          </cell>
          <cell r="CB55">
            <v>23.88</v>
          </cell>
          <cell r="CC55">
            <v>24.6</v>
          </cell>
          <cell r="CD55">
            <v>24.6</v>
          </cell>
          <cell r="CE55">
            <v>24.6</v>
          </cell>
          <cell r="CF55">
            <v>24.6</v>
          </cell>
          <cell r="CG55">
            <v>24.6</v>
          </cell>
          <cell r="CH55">
            <v>24.6</v>
          </cell>
          <cell r="CI55">
            <v>24.6</v>
          </cell>
          <cell r="CJ55">
            <v>24.6</v>
          </cell>
          <cell r="CK55">
            <v>24.6</v>
          </cell>
          <cell r="CL55">
            <v>24.6</v>
          </cell>
          <cell r="CM55">
            <v>24.6</v>
          </cell>
          <cell r="CN55">
            <v>24.6</v>
          </cell>
          <cell r="CO55">
            <v>25.33</v>
          </cell>
          <cell r="CP55">
            <v>25.33</v>
          </cell>
          <cell r="CQ55">
            <v>25.33</v>
          </cell>
          <cell r="CR55">
            <v>25.33</v>
          </cell>
          <cell r="CS55">
            <v>25.33</v>
          </cell>
          <cell r="CT55">
            <v>25.33</v>
          </cell>
          <cell r="CU55">
            <v>25.33</v>
          </cell>
          <cell r="CV55">
            <v>25.33</v>
          </cell>
          <cell r="CW55">
            <v>25.33</v>
          </cell>
          <cell r="CX55">
            <v>25.33</v>
          </cell>
          <cell r="CY55">
            <v>25.33</v>
          </cell>
          <cell r="CZ55">
            <v>25.33</v>
          </cell>
          <cell r="DA55">
            <v>26.1</v>
          </cell>
          <cell r="DB55">
            <v>26.1</v>
          </cell>
          <cell r="DC55">
            <v>26.1</v>
          </cell>
          <cell r="DD55">
            <v>26.1</v>
          </cell>
          <cell r="DE55">
            <v>26.1</v>
          </cell>
          <cell r="DF55">
            <v>26.1</v>
          </cell>
          <cell r="DG55">
            <v>26.1</v>
          </cell>
          <cell r="DH55">
            <v>26.1</v>
          </cell>
          <cell r="DI55">
            <v>26.1</v>
          </cell>
          <cell r="DJ55">
            <v>26.1</v>
          </cell>
          <cell r="DK55">
            <v>26.1</v>
          </cell>
          <cell r="DL55">
            <v>26.1</v>
          </cell>
          <cell r="DM55">
            <v>26.91</v>
          </cell>
          <cell r="DN55">
            <v>26.91</v>
          </cell>
          <cell r="DO55">
            <v>26.91</v>
          </cell>
          <cell r="DP55">
            <v>26.91</v>
          </cell>
          <cell r="DQ55">
            <v>26.91</v>
          </cell>
          <cell r="DR55">
            <v>26.91</v>
          </cell>
          <cell r="DS55">
            <v>26.91</v>
          </cell>
          <cell r="DT55">
            <v>26.91</v>
          </cell>
          <cell r="DU55">
            <v>26.91</v>
          </cell>
          <cell r="DV55">
            <v>26.91</v>
          </cell>
          <cell r="DW55">
            <v>26.91</v>
          </cell>
          <cell r="DX55">
            <v>26.91</v>
          </cell>
          <cell r="DY55">
            <v>27.98</v>
          </cell>
          <cell r="DZ55">
            <v>27.98</v>
          </cell>
          <cell r="EA55">
            <v>27.98</v>
          </cell>
          <cell r="EB55">
            <v>27.98</v>
          </cell>
          <cell r="EC55">
            <v>27.98</v>
          </cell>
          <cell r="ED55">
            <v>27.98</v>
          </cell>
          <cell r="EE55">
            <v>27.98</v>
          </cell>
          <cell r="EF55">
            <v>27.98</v>
          </cell>
          <cell r="EG55">
            <v>27.98</v>
          </cell>
          <cell r="EH55">
            <v>27.98</v>
          </cell>
          <cell r="EI55">
            <v>27.98</v>
          </cell>
          <cell r="EJ55">
            <v>27.98</v>
          </cell>
          <cell r="EK55">
            <v>28.96</v>
          </cell>
          <cell r="EL55">
            <v>28.96</v>
          </cell>
          <cell r="EM55">
            <v>28.96</v>
          </cell>
          <cell r="EN55">
            <v>28.96</v>
          </cell>
          <cell r="EO55">
            <v>28.96</v>
          </cell>
          <cell r="EP55">
            <v>28.96</v>
          </cell>
          <cell r="EQ55">
            <v>28.96</v>
          </cell>
          <cell r="ER55">
            <v>28.96</v>
          </cell>
          <cell r="ES55">
            <v>28.96</v>
          </cell>
          <cell r="ET55">
            <v>28.96</v>
          </cell>
          <cell r="EU55">
            <v>28.96</v>
          </cell>
          <cell r="EV55">
            <v>28.96</v>
          </cell>
          <cell r="EW55">
            <v>29.97</v>
          </cell>
          <cell r="EX55">
            <v>29.97</v>
          </cell>
          <cell r="EY55">
            <v>29.97</v>
          </cell>
          <cell r="EZ55">
            <v>29.97</v>
          </cell>
          <cell r="FA55">
            <v>29.97</v>
          </cell>
          <cell r="FB55">
            <v>29.97</v>
          </cell>
          <cell r="FC55">
            <v>29.97</v>
          </cell>
          <cell r="FD55">
            <v>29.97</v>
          </cell>
          <cell r="FE55">
            <v>29.97</v>
          </cell>
          <cell r="FF55">
            <v>29.97</v>
          </cell>
          <cell r="FG55">
            <v>29.97</v>
          </cell>
          <cell r="FH55">
            <v>29.97</v>
          </cell>
          <cell r="FI55">
            <v>31.02</v>
          </cell>
          <cell r="FJ55">
            <v>31.02</v>
          </cell>
          <cell r="FK55">
            <v>31.02</v>
          </cell>
          <cell r="FL55">
            <v>31.02</v>
          </cell>
          <cell r="FM55">
            <v>31.02</v>
          </cell>
          <cell r="FN55">
            <v>31.02</v>
          </cell>
          <cell r="FO55">
            <v>31.02</v>
          </cell>
          <cell r="FP55">
            <v>31.02</v>
          </cell>
          <cell r="FQ55">
            <v>31.02</v>
          </cell>
          <cell r="FR55">
            <v>31.02</v>
          </cell>
          <cell r="FS55">
            <v>31.02</v>
          </cell>
          <cell r="FT55">
            <v>31.02</v>
          </cell>
          <cell r="FU55">
            <v>32.11</v>
          </cell>
          <cell r="FV55">
            <v>32.11</v>
          </cell>
          <cell r="FW55">
            <v>32.11</v>
          </cell>
          <cell r="FX55">
            <v>32.11</v>
          </cell>
          <cell r="FY55">
            <v>32.11</v>
          </cell>
          <cell r="FZ55">
            <v>32.11</v>
          </cell>
          <cell r="GA55">
            <v>32.11</v>
          </cell>
          <cell r="GB55">
            <v>32.11</v>
          </cell>
          <cell r="GC55">
            <v>32.11</v>
          </cell>
          <cell r="GD55">
            <v>32.11</v>
          </cell>
          <cell r="GE55">
            <v>32.11</v>
          </cell>
          <cell r="GF55">
            <v>32.11</v>
          </cell>
          <cell r="GG55">
            <v>35.4</v>
          </cell>
          <cell r="GH55">
            <v>35.4</v>
          </cell>
          <cell r="GI55">
            <v>35.4</v>
          </cell>
          <cell r="GJ55">
            <v>35.4</v>
          </cell>
          <cell r="GK55">
            <v>35.4</v>
          </cell>
          <cell r="GL55">
            <v>35.4</v>
          </cell>
          <cell r="GM55">
            <v>35.4</v>
          </cell>
          <cell r="GN55">
            <v>35.4</v>
          </cell>
          <cell r="GO55">
            <v>35.4</v>
          </cell>
          <cell r="GP55">
            <v>35.4</v>
          </cell>
          <cell r="GQ55">
            <v>33.229999999999997</v>
          </cell>
          <cell r="GR55">
            <v>33.229999999999997</v>
          </cell>
          <cell r="GS55">
            <v>33.229999999999997</v>
          </cell>
          <cell r="GT55">
            <v>33.229999999999997</v>
          </cell>
        </row>
        <row r="56">
          <cell r="F56" t="str">
            <v>P.11.1</v>
          </cell>
          <cell r="G56">
            <v>18.84</v>
          </cell>
          <cell r="H56">
            <v>18.84</v>
          </cell>
          <cell r="I56">
            <v>18.84</v>
          </cell>
          <cell r="J56">
            <v>18.84</v>
          </cell>
          <cell r="K56">
            <v>18.84</v>
          </cell>
          <cell r="L56">
            <v>18.84</v>
          </cell>
          <cell r="M56">
            <v>18.84</v>
          </cell>
          <cell r="N56">
            <v>18.84</v>
          </cell>
          <cell r="O56">
            <v>18.84</v>
          </cell>
          <cell r="P56">
            <v>18.84</v>
          </cell>
          <cell r="Q56">
            <v>18.84</v>
          </cell>
          <cell r="R56">
            <v>18.84</v>
          </cell>
          <cell r="S56">
            <v>18.84</v>
          </cell>
          <cell r="T56">
            <v>18.84</v>
          </cell>
          <cell r="U56">
            <v>19.48</v>
          </cell>
          <cell r="V56">
            <v>19.48</v>
          </cell>
          <cell r="W56">
            <v>19.48</v>
          </cell>
          <cell r="X56">
            <v>19.48</v>
          </cell>
          <cell r="Y56">
            <v>19.48</v>
          </cell>
          <cell r="Z56">
            <v>19.48</v>
          </cell>
          <cell r="AA56">
            <v>19.48</v>
          </cell>
          <cell r="AB56">
            <v>19.48</v>
          </cell>
          <cell r="AC56">
            <v>19.48</v>
          </cell>
          <cell r="AD56">
            <v>19.48</v>
          </cell>
          <cell r="AE56">
            <v>19.48</v>
          </cell>
          <cell r="AF56">
            <v>19.48</v>
          </cell>
          <cell r="AG56">
            <v>20.11</v>
          </cell>
          <cell r="AH56">
            <v>20.11</v>
          </cell>
          <cell r="AI56">
            <v>20.11</v>
          </cell>
          <cell r="AJ56">
            <v>20.11</v>
          </cell>
          <cell r="AK56">
            <v>20.11</v>
          </cell>
          <cell r="AL56">
            <v>20.11</v>
          </cell>
          <cell r="AM56">
            <v>20.11</v>
          </cell>
          <cell r="AN56">
            <v>20.11</v>
          </cell>
          <cell r="AO56">
            <v>20.11</v>
          </cell>
          <cell r="AP56">
            <v>20.11</v>
          </cell>
          <cell r="AQ56">
            <v>20.11</v>
          </cell>
          <cell r="AR56">
            <v>20.11</v>
          </cell>
          <cell r="AS56">
            <v>20.74</v>
          </cell>
          <cell r="AT56">
            <v>20.74</v>
          </cell>
          <cell r="AU56">
            <v>20.74</v>
          </cell>
          <cell r="AV56">
            <v>20.74</v>
          </cell>
          <cell r="AW56">
            <v>20.74</v>
          </cell>
          <cell r="AX56">
            <v>20.74</v>
          </cell>
          <cell r="AY56">
            <v>20.74</v>
          </cell>
          <cell r="AZ56">
            <v>20.74</v>
          </cell>
          <cell r="BA56">
            <v>20.74</v>
          </cell>
          <cell r="BB56">
            <v>20.74</v>
          </cell>
          <cell r="BC56">
            <v>20.74</v>
          </cell>
          <cell r="BD56">
            <v>20.74</v>
          </cell>
          <cell r="BE56">
            <v>21.37</v>
          </cell>
          <cell r="BF56">
            <v>21.37</v>
          </cell>
          <cell r="BG56">
            <v>21.37</v>
          </cell>
          <cell r="BH56">
            <v>21.37</v>
          </cell>
          <cell r="BI56">
            <v>21.37</v>
          </cell>
          <cell r="BJ56">
            <v>21.37</v>
          </cell>
          <cell r="BK56">
            <v>21.37</v>
          </cell>
          <cell r="BL56">
            <v>21.37</v>
          </cell>
          <cell r="BM56">
            <v>21.37</v>
          </cell>
          <cell r="BN56">
            <v>21.37</v>
          </cell>
          <cell r="BO56">
            <v>21.37</v>
          </cell>
          <cell r="BP56">
            <v>21.37</v>
          </cell>
          <cell r="BQ56">
            <v>22.01</v>
          </cell>
          <cell r="BR56">
            <v>22.01</v>
          </cell>
          <cell r="BS56">
            <v>22.01</v>
          </cell>
          <cell r="BT56">
            <v>22.01</v>
          </cell>
          <cell r="BU56">
            <v>22.01</v>
          </cell>
          <cell r="BV56">
            <v>22.01</v>
          </cell>
          <cell r="BW56">
            <v>22.01</v>
          </cell>
          <cell r="BX56">
            <v>22.01</v>
          </cell>
          <cell r="BY56">
            <v>22.01</v>
          </cell>
          <cell r="BZ56">
            <v>22.01</v>
          </cell>
          <cell r="CA56">
            <v>22.01</v>
          </cell>
          <cell r="CB56">
            <v>22.01</v>
          </cell>
          <cell r="CC56">
            <v>22.67</v>
          </cell>
          <cell r="CD56">
            <v>22.67</v>
          </cell>
          <cell r="CE56">
            <v>22.67</v>
          </cell>
          <cell r="CF56">
            <v>22.67</v>
          </cell>
          <cell r="CG56">
            <v>22.67</v>
          </cell>
          <cell r="CH56">
            <v>22.67</v>
          </cell>
          <cell r="CI56">
            <v>22.67</v>
          </cell>
          <cell r="CJ56">
            <v>22.67</v>
          </cell>
          <cell r="CK56">
            <v>22.67</v>
          </cell>
          <cell r="CL56">
            <v>22.67</v>
          </cell>
          <cell r="CM56">
            <v>22.67</v>
          </cell>
          <cell r="CN56">
            <v>22.67</v>
          </cell>
          <cell r="CO56">
            <v>23.35</v>
          </cell>
          <cell r="CP56">
            <v>23.35</v>
          </cell>
          <cell r="CQ56">
            <v>23.35</v>
          </cell>
          <cell r="CR56">
            <v>23.35</v>
          </cell>
          <cell r="CS56">
            <v>23.35</v>
          </cell>
          <cell r="CT56">
            <v>23.35</v>
          </cell>
          <cell r="CU56">
            <v>23.35</v>
          </cell>
          <cell r="CV56">
            <v>23.35</v>
          </cell>
          <cell r="CW56">
            <v>23.35</v>
          </cell>
          <cell r="CX56">
            <v>23.35</v>
          </cell>
          <cell r="CY56">
            <v>23.35</v>
          </cell>
          <cell r="CZ56">
            <v>23.35</v>
          </cell>
          <cell r="DA56">
            <v>24.06</v>
          </cell>
          <cell r="DB56">
            <v>24.06</v>
          </cell>
          <cell r="DC56">
            <v>24.06</v>
          </cell>
          <cell r="DD56">
            <v>24.06</v>
          </cell>
          <cell r="DE56">
            <v>24.06</v>
          </cell>
          <cell r="DF56">
            <v>24.06</v>
          </cell>
          <cell r="DG56">
            <v>24.06</v>
          </cell>
          <cell r="DH56">
            <v>24.06</v>
          </cell>
          <cell r="DI56">
            <v>24.06</v>
          </cell>
          <cell r="DJ56">
            <v>24.06</v>
          </cell>
          <cell r="DK56">
            <v>24.06</v>
          </cell>
          <cell r="DL56">
            <v>24.06</v>
          </cell>
          <cell r="DM56">
            <v>24.81</v>
          </cell>
          <cell r="DN56">
            <v>24.81</v>
          </cell>
          <cell r="DO56">
            <v>24.81</v>
          </cell>
          <cell r="DP56">
            <v>24.81</v>
          </cell>
          <cell r="DQ56">
            <v>24.81</v>
          </cell>
          <cell r="DR56">
            <v>24.81</v>
          </cell>
          <cell r="DS56">
            <v>24.81</v>
          </cell>
          <cell r="DT56">
            <v>24.81</v>
          </cell>
          <cell r="DU56">
            <v>24.81</v>
          </cell>
          <cell r="DV56">
            <v>24.81</v>
          </cell>
          <cell r="DW56">
            <v>24.81</v>
          </cell>
          <cell r="DX56">
            <v>24.81</v>
          </cell>
          <cell r="DY56">
            <v>25.79</v>
          </cell>
          <cell r="DZ56">
            <v>25.79</v>
          </cell>
          <cell r="EA56">
            <v>25.79</v>
          </cell>
          <cell r="EB56">
            <v>25.79</v>
          </cell>
          <cell r="EC56">
            <v>25.79</v>
          </cell>
          <cell r="ED56">
            <v>25.79</v>
          </cell>
          <cell r="EE56">
            <v>25.79</v>
          </cell>
          <cell r="EF56">
            <v>25.79</v>
          </cell>
          <cell r="EG56">
            <v>25.79</v>
          </cell>
          <cell r="EH56">
            <v>25.79</v>
          </cell>
          <cell r="EI56">
            <v>25.79</v>
          </cell>
          <cell r="EJ56">
            <v>25.79</v>
          </cell>
          <cell r="EK56">
            <v>26.69</v>
          </cell>
          <cell r="EL56">
            <v>26.69</v>
          </cell>
          <cell r="EM56">
            <v>26.69</v>
          </cell>
          <cell r="EN56">
            <v>26.69</v>
          </cell>
          <cell r="EO56">
            <v>26.69</v>
          </cell>
          <cell r="EP56">
            <v>26.69</v>
          </cell>
          <cell r="EQ56">
            <v>26.69</v>
          </cell>
          <cell r="ER56">
            <v>26.69</v>
          </cell>
          <cell r="ES56">
            <v>26.69</v>
          </cell>
          <cell r="ET56">
            <v>26.69</v>
          </cell>
          <cell r="EU56">
            <v>26.69</v>
          </cell>
          <cell r="EV56">
            <v>26.69</v>
          </cell>
          <cell r="EW56">
            <v>27.63</v>
          </cell>
          <cell r="EX56">
            <v>27.63</v>
          </cell>
          <cell r="EY56">
            <v>27.63</v>
          </cell>
          <cell r="EZ56">
            <v>27.63</v>
          </cell>
          <cell r="FA56">
            <v>27.63</v>
          </cell>
          <cell r="FB56">
            <v>27.63</v>
          </cell>
          <cell r="FC56">
            <v>27.63</v>
          </cell>
          <cell r="FD56">
            <v>27.63</v>
          </cell>
          <cell r="FE56">
            <v>27.63</v>
          </cell>
          <cell r="FF56">
            <v>27.63</v>
          </cell>
          <cell r="FG56">
            <v>27.63</v>
          </cell>
          <cell r="FH56">
            <v>27.63</v>
          </cell>
          <cell r="FI56">
            <v>28.59</v>
          </cell>
          <cell r="FJ56">
            <v>28.59</v>
          </cell>
          <cell r="FK56">
            <v>28.59</v>
          </cell>
          <cell r="FL56">
            <v>28.59</v>
          </cell>
          <cell r="FM56">
            <v>28.59</v>
          </cell>
          <cell r="FN56">
            <v>28.59</v>
          </cell>
          <cell r="FO56">
            <v>28.59</v>
          </cell>
          <cell r="FP56">
            <v>28.59</v>
          </cell>
          <cell r="FQ56">
            <v>28.59</v>
          </cell>
          <cell r="FR56">
            <v>28.59</v>
          </cell>
          <cell r="FS56">
            <v>28.59</v>
          </cell>
          <cell r="FT56">
            <v>28.59</v>
          </cell>
          <cell r="FU56">
            <v>29.59</v>
          </cell>
          <cell r="FV56">
            <v>29.59</v>
          </cell>
          <cell r="FW56">
            <v>29.59</v>
          </cell>
          <cell r="FX56">
            <v>29.59</v>
          </cell>
          <cell r="FY56">
            <v>29.59</v>
          </cell>
          <cell r="FZ56">
            <v>29.59</v>
          </cell>
          <cell r="GA56">
            <v>29.59</v>
          </cell>
          <cell r="GB56">
            <v>29.59</v>
          </cell>
          <cell r="GC56">
            <v>29.59</v>
          </cell>
          <cell r="GD56">
            <v>29.59</v>
          </cell>
          <cell r="GE56">
            <v>29.59</v>
          </cell>
          <cell r="GF56">
            <v>29.59</v>
          </cell>
          <cell r="GG56">
            <v>32.619999999999997</v>
          </cell>
          <cell r="GH56">
            <v>32.619999999999997</v>
          </cell>
          <cell r="GI56">
            <v>32.619999999999997</v>
          </cell>
          <cell r="GJ56">
            <v>32.619999999999997</v>
          </cell>
          <cell r="GK56">
            <v>32.619999999999997</v>
          </cell>
          <cell r="GL56">
            <v>32.619999999999997</v>
          </cell>
          <cell r="GM56">
            <v>32.619999999999997</v>
          </cell>
          <cell r="GN56">
            <v>32.619999999999997</v>
          </cell>
          <cell r="GO56">
            <v>32.619999999999997</v>
          </cell>
          <cell r="GP56">
            <v>32.619999999999997</v>
          </cell>
          <cell r="GQ56">
            <v>30.63</v>
          </cell>
          <cell r="GR56">
            <v>30.63</v>
          </cell>
          <cell r="GS56">
            <v>30.63</v>
          </cell>
          <cell r="GT56">
            <v>30.63</v>
          </cell>
        </row>
        <row r="57">
          <cell r="F57" t="str">
            <v>S.01.1</v>
          </cell>
          <cell r="G57">
            <v>49.13</v>
          </cell>
          <cell r="H57">
            <v>49.13</v>
          </cell>
          <cell r="I57">
            <v>49.13</v>
          </cell>
          <cell r="J57">
            <v>49.13</v>
          </cell>
          <cell r="K57">
            <v>49.13</v>
          </cell>
          <cell r="L57">
            <v>49.13</v>
          </cell>
          <cell r="M57">
            <v>49.13</v>
          </cell>
          <cell r="N57">
            <v>49.13</v>
          </cell>
          <cell r="O57">
            <v>49.13</v>
          </cell>
          <cell r="P57">
            <v>49.13</v>
          </cell>
          <cell r="Q57">
            <v>49.13</v>
          </cell>
          <cell r="R57">
            <v>49.13</v>
          </cell>
          <cell r="S57">
            <v>49.13</v>
          </cell>
          <cell r="T57">
            <v>49.13</v>
          </cell>
          <cell r="U57">
            <v>50.81</v>
          </cell>
          <cell r="V57">
            <v>50.81</v>
          </cell>
          <cell r="W57">
            <v>50.81</v>
          </cell>
          <cell r="X57">
            <v>50.81</v>
          </cell>
          <cell r="Y57">
            <v>50.81</v>
          </cell>
          <cell r="Z57">
            <v>50.81</v>
          </cell>
          <cell r="AA57">
            <v>50.81</v>
          </cell>
          <cell r="AB57">
            <v>50.81</v>
          </cell>
          <cell r="AC57">
            <v>50.81</v>
          </cell>
          <cell r="AD57">
            <v>50.81</v>
          </cell>
          <cell r="AE57">
            <v>50.81</v>
          </cell>
          <cell r="AF57">
            <v>50.81</v>
          </cell>
          <cell r="AG57">
            <v>52.45</v>
          </cell>
          <cell r="AH57">
            <v>52.45</v>
          </cell>
          <cell r="AI57">
            <v>52.45</v>
          </cell>
          <cell r="AJ57">
            <v>52.45</v>
          </cell>
          <cell r="AK57">
            <v>52.45</v>
          </cell>
          <cell r="AL57">
            <v>52.45</v>
          </cell>
          <cell r="AM57">
            <v>52.45</v>
          </cell>
          <cell r="AN57">
            <v>52.45</v>
          </cell>
          <cell r="AO57">
            <v>52.45</v>
          </cell>
          <cell r="AP57">
            <v>52.45</v>
          </cell>
          <cell r="AQ57">
            <v>52.45</v>
          </cell>
          <cell r="AR57">
            <v>52.45</v>
          </cell>
          <cell r="AS57">
            <v>54.07</v>
          </cell>
          <cell r="AT57">
            <v>54.07</v>
          </cell>
          <cell r="AU57">
            <v>54.07</v>
          </cell>
          <cell r="AV57">
            <v>54.07</v>
          </cell>
          <cell r="AW57">
            <v>54.07</v>
          </cell>
          <cell r="AX57">
            <v>54.07</v>
          </cell>
          <cell r="AY57">
            <v>54.07</v>
          </cell>
          <cell r="AZ57">
            <v>54.07</v>
          </cell>
          <cell r="BA57">
            <v>54.07</v>
          </cell>
          <cell r="BB57">
            <v>54.07</v>
          </cell>
          <cell r="BC57">
            <v>54.07</v>
          </cell>
          <cell r="BD57">
            <v>54.07</v>
          </cell>
          <cell r="BE57">
            <v>55.73</v>
          </cell>
          <cell r="BF57">
            <v>55.73</v>
          </cell>
          <cell r="BG57">
            <v>55.73</v>
          </cell>
          <cell r="BH57">
            <v>55.73</v>
          </cell>
          <cell r="BI57">
            <v>55.73</v>
          </cell>
          <cell r="BJ57">
            <v>55.73</v>
          </cell>
          <cell r="BK57">
            <v>55.73</v>
          </cell>
          <cell r="BL57">
            <v>55.73</v>
          </cell>
          <cell r="BM57">
            <v>55.73</v>
          </cell>
          <cell r="BN57">
            <v>55.73</v>
          </cell>
          <cell r="BO57">
            <v>55.73</v>
          </cell>
          <cell r="BP57">
            <v>55.73</v>
          </cell>
          <cell r="BQ57">
            <v>57.4</v>
          </cell>
          <cell r="BR57">
            <v>57.4</v>
          </cell>
          <cell r="BS57">
            <v>57.4</v>
          </cell>
          <cell r="BT57">
            <v>57.4</v>
          </cell>
          <cell r="BU57">
            <v>57.4</v>
          </cell>
          <cell r="BV57">
            <v>57.4</v>
          </cell>
          <cell r="BW57">
            <v>57.4</v>
          </cell>
          <cell r="BX57">
            <v>57.4</v>
          </cell>
          <cell r="BY57">
            <v>57.4</v>
          </cell>
          <cell r="BZ57">
            <v>57.4</v>
          </cell>
          <cell r="CA57">
            <v>57.4</v>
          </cell>
          <cell r="CB57">
            <v>57.4</v>
          </cell>
          <cell r="CC57">
            <v>59.12</v>
          </cell>
          <cell r="CD57">
            <v>59.12</v>
          </cell>
          <cell r="CE57">
            <v>59.12</v>
          </cell>
          <cell r="CF57">
            <v>59.12</v>
          </cell>
          <cell r="CG57">
            <v>59.12</v>
          </cell>
          <cell r="CH57">
            <v>59.12</v>
          </cell>
          <cell r="CI57">
            <v>59.12</v>
          </cell>
          <cell r="CJ57">
            <v>59.12</v>
          </cell>
          <cell r="CK57">
            <v>59.12</v>
          </cell>
          <cell r="CL57">
            <v>59.12</v>
          </cell>
          <cell r="CM57">
            <v>59.12</v>
          </cell>
          <cell r="CN57">
            <v>59.12</v>
          </cell>
          <cell r="CO57">
            <v>60.89</v>
          </cell>
          <cell r="CP57">
            <v>60.89</v>
          </cell>
          <cell r="CQ57">
            <v>60.89</v>
          </cell>
          <cell r="CR57">
            <v>60.89</v>
          </cell>
          <cell r="CS57">
            <v>60.89</v>
          </cell>
          <cell r="CT57">
            <v>60.89</v>
          </cell>
          <cell r="CU57">
            <v>60.89</v>
          </cell>
          <cell r="CV57">
            <v>60.89</v>
          </cell>
          <cell r="CW57">
            <v>60.89</v>
          </cell>
          <cell r="CX57">
            <v>60.89</v>
          </cell>
          <cell r="CY57">
            <v>60.89</v>
          </cell>
          <cell r="CZ57">
            <v>60.89</v>
          </cell>
          <cell r="DA57">
            <v>62.74</v>
          </cell>
          <cell r="DB57">
            <v>62.74</v>
          </cell>
          <cell r="DC57">
            <v>62.74</v>
          </cell>
          <cell r="DD57">
            <v>62.74</v>
          </cell>
          <cell r="DE57">
            <v>62.74</v>
          </cell>
          <cell r="DF57">
            <v>62.74</v>
          </cell>
          <cell r="DG57">
            <v>62.74</v>
          </cell>
          <cell r="DH57">
            <v>62.74</v>
          </cell>
          <cell r="DI57">
            <v>62.74</v>
          </cell>
          <cell r="DJ57">
            <v>62.74</v>
          </cell>
          <cell r="DK57">
            <v>62.74</v>
          </cell>
          <cell r="DL57">
            <v>62.74</v>
          </cell>
          <cell r="DM57">
            <v>64.69</v>
          </cell>
          <cell r="DN57">
            <v>64.69</v>
          </cell>
          <cell r="DO57">
            <v>64.69</v>
          </cell>
          <cell r="DP57">
            <v>64.69</v>
          </cell>
          <cell r="DQ57">
            <v>64.69</v>
          </cell>
          <cell r="DR57">
            <v>64.69</v>
          </cell>
          <cell r="DS57">
            <v>64.69</v>
          </cell>
          <cell r="DT57">
            <v>64.69</v>
          </cell>
          <cell r="DU57">
            <v>64.69</v>
          </cell>
          <cell r="DV57">
            <v>64.69</v>
          </cell>
          <cell r="DW57">
            <v>64.69</v>
          </cell>
          <cell r="DX57">
            <v>64.69</v>
          </cell>
          <cell r="DY57">
            <v>67.25</v>
          </cell>
          <cell r="DZ57">
            <v>67.25</v>
          </cell>
          <cell r="EA57">
            <v>67.25</v>
          </cell>
          <cell r="EB57">
            <v>67.25</v>
          </cell>
          <cell r="EC57">
            <v>67.25</v>
          </cell>
          <cell r="ED57">
            <v>67.25</v>
          </cell>
          <cell r="EE57">
            <v>67.25</v>
          </cell>
          <cell r="EF57">
            <v>67.25</v>
          </cell>
          <cell r="EG57">
            <v>67.25</v>
          </cell>
          <cell r="EH57">
            <v>67.25</v>
          </cell>
          <cell r="EI57">
            <v>67.25</v>
          </cell>
          <cell r="EJ57">
            <v>67.25</v>
          </cell>
          <cell r="EK57">
            <v>69.599999999999994</v>
          </cell>
          <cell r="EL57">
            <v>69.599999999999994</v>
          </cell>
          <cell r="EM57">
            <v>69.599999999999994</v>
          </cell>
          <cell r="EN57">
            <v>69.599999999999994</v>
          </cell>
          <cell r="EO57">
            <v>69.599999999999994</v>
          </cell>
          <cell r="EP57">
            <v>69.599999999999994</v>
          </cell>
          <cell r="EQ57">
            <v>69.599999999999994</v>
          </cell>
          <cell r="ER57">
            <v>69.599999999999994</v>
          </cell>
          <cell r="ES57">
            <v>69.599999999999994</v>
          </cell>
          <cell r="ET57">
            <v>69.599999999999994</v>
          </cell>
          <cell r="EU57">
            <v>69.599999999999994</v>
          </cell>
          <cell r="EV57">
            <v>69.599999999999994</v>
          </cell>
          <cell r="EW57">
            <v>72.040000000000006</v>
          </cell>
          <cell r="EX57">
            <v>72.040000000000006</v>
          </cell>
          <cell r="EY57">
            <v>72.040000000000006</v>
          </cell>
          <cell r="EZ57">
            <v>72.040000000000006</v>
          </cell>
          <cell r="FA57">
            <v>72.040000000000006</v>
          </cell>
          <cell r="FB57">
            <v>72.040000000000006</v>
          </cell>
          <cell r="FC57">
            <v>72.040000000000006</v>
          </cell>
          <cell r="FD57">
            <v>72.040000000000006</v>
          </cell>
          <cell r="FE57">
            <v>72.040000000000006</v>
          </cell>
          <cell r="FF57">
            <v>72.040000000000006</v>
          </cell>
          <cell r="FG57">
            <v>72.040000000000006</v>
          </cell>
          <cell r="FH57">
            <v>72.040000000000006</v>
          </cell>
          <cell r="FI57">
            <v>74.56</v>
          </cell>
          <cell r="FJ57">
            <v>74.56</v>
          </cell>
          <cell r="FK57">
            <v>74.56</v>
          </cell>
          <cell r="FL57">
            <v>74.56</v>
          </cell>
          <cell r="FM57">
            <v>74.56</v>
          </cell>
          <cell r="FN57">
            <v>74.56</v>
          </cell>
          <cell r="FO57">
            <v>74.56</v>
          </cell>
          <cell r="FP57">
            <v>74.56</v>
          </cell>
          <cell r="FQ57">
            <v>74.56</v>
          </cell>
          <cell r="FR57">
            <v>74.56</v>
          </cell>
          <cell r="FS57">
            <v>74.56</v>
          </cell>
          <cell r="FT57">
            <v>74.56</v>
          </cell>
          <cell r="FU57">
            <v>77.17</v>
          </cell>
          <cell r="FV57">
            <v>77.17</v>
          </cell>
          <cell r="FW57">
            <v>77.17</v>
          </cell>
          <cell r="FX57">
            <v>77.17</v>
          </cell>
          <cell r="FY57">
            <v>77.17</v>
          </cell>
          <cell r="FZ57">
            <v>77.17</v>
          </cell>
          <cell r="GA57">
            <v>77.17</v>
          </cell>
          <cell r="GB57">
            <v>77.17</v>
          </cell>
          <cell r="GC57">
            <v>77.17</v>
          </cell>
          <cell r="GD57">
            <v>77.17</v>
          </cell>
          <cell r="GE57">
            <v>77.17</v>
          </cell>
          <cell r="GF57">
            <v>77.17</v>
          </cell>
          <cell r="GG57">
            <v>85.08</v>
          </cell>
          <cell r="GH57">
            <v>85.08</v>
          </cell>
          <cell r="GI57">
            <v>85.08</v>
          </cell>
          <cell r="GJ57">
            <v>85.08</v>
          </cell>
          <cell r="GK57">
            <v>85.08</v>
          </cell>
          <cell r="GL57">
            <v>85.08</v>
          </cell>
          <cell r="GM57">
            <v>85.08</v>
          </cell>
          <cell r="GN57">
            <v>85.08</v>
          </cell>
          <cell r="GO57">
            <v>85.08</v>
          </cell>
          <cell r="GP57">
            <v>85.08</v>
          </cell>
          <cell r="GQ57">
            <v>79.87</v>
          </cell>
          <cell r="GR57">
            <v>79.87</v>
          </cell>
          <cell r="GS57">
            <v>79.87</v>
          </cell>
          <cell r="GT57">
            <v>79.87</v>
          </cell>
        </row>
        <row r="58">
          <cell r="F58" t="str">
            <v>50000078NN</v>
          </cell>
          <cell r="G58">
            <v>8.5299999999999994</v>
          </cell>
          <cell r="H58">
            <v>8.5299999999999994</v>
          </cell>
          <cell r="I58">
            <v>8.5299999999999994</v>
          </cell>
          <cell r="J58">
            <v>8.5299999999999994</v>
          </cell>
          <cell r="K58">
            <v>8.5299999999999994</v>
          </cell>
          <cell r="L58">
            <v>8.5299999999999994</v>
          </cell>
          <cell r="M58">
            <v>8.5299999999999994</v>
          </cell>
          <cell r="N58">
            <v>8.5299999999999994</v>
          </cell>
          <cell r="O58">
            <v>8.5299999999999994</v>
          </cell>
          <cell r="P58">
            <v>8.5299999999999994</v>
          </cell>
          <cell r="Q58">
            <v>8.5299999999999994</v>
          </cell>
          <cell r="R58">
            <v>8.5299999999999994</v>
          </cell>
          <cell r="S58">
            <v>8.5299999999999994</v>
          </cell>
          <cell r="T58">
            <v>8.5299999999999994</v>
          </cell>
          <cell r="U58">
            <v>8.82</v>
          </cell>
          <cell r="V58">
            <v>8.82</v>
          </cell>
          <cell r="W58">
            <v>8.82</v>
          </cell>
          <cell r="X58">
            <v>8.82</v>
          </cell>
          <cell r="Y58">
            <v>8.82</v>
          </cell>
          <cell r="Z58">
            <v>8.82</v>
          </cell>
          <cell r="AA58">
            <v>8.82</v>
          </cell>
          <cell r="AB58">
            <v>8.82</v>
          </cell>
          <cell r="AC58">
            <v>8.82</v>
          </cell>
          <cell r="AD58">
            <v>8.82</v>
          </cell>
          <cell r="AE58">
            <v>8.82</v>
          </cell>
          <cell r="AF58">
            <v>8.82</v>
          </cell>
          <cell r="AG58">
            <v>9.11</v>
          </cell>
          <cell r="AH58">
            <v>9.11</v>
          </cell>
          <cell r="AI58">
            <v>9.11</v>
          </cell>
          <cell r="AJ58">
            <v>9.11</v>
          </cell>
          <cell r="AK58">
            <v>9.11</v>
          </cell>
          <cell r="AL58">
            <v>9.11</v>
          </cell>
          <cell r="AM58">
            <v>9.11</v>
          </cell>
          <cell r="AN58">
            <v>9.11</v>
          </cell>
          <cell r="AO58">
            <v>9.11</v>
          </cell>
          <cell r="AP58">
            <v>9.11</v>
          </cell>
          <cell r="AQ58">
            <v>9.11</v>
          </cell>
          <cell r="AR58">
            <v>9.11</v>
          </cell>
          <cell r="AS58">
            <v>9.39</v>
          </cell>
          <cell r="AT58">
            <v>9.39</v>
          </cell>
          <cell r="AU58">
            <v>9.39</v>
          </cell>
          <cell r="AV58">
            <v>9.39</v>
          </cell>
          <cell r="AW58">
            <v>9.39</v>
          </cell>
          <cell r="AX58">
            <v>9.39</v>
          </cell>
          <cell r="AY58">
            <v>9.39</v>
          </cell>
          <cell r="AZ58">
            <v>9.39</v>
          </cell>
          <cell r="BA58">
            <v>9.39</v>
          </cell>
          <cell r="BB58">
            <v>9.39</v>
          </cell>
          <cell r="BC58">
            <v>9.39</v>
          </cell>
          <cell r="BD58">
            <v>9.39</v>
          </cell>
          <cell r="BE58">
            <v>9.68</v>
          </cell>
          <cell r="BF58">
            <v>9.68</v>
          </cell>
          <cell r="BG58">
            <v>9.68</v>
          </cell>
          <cell r="BH58">
            <v>9.68</v>
          </cell>
          <cell r="BI58">
            <v>9.68</v>
          </cell>
          <cell r="BJ58">
            <v>9.68</v>
          </cell>
          <cell r="BK58">
            <v>9.68</v>
          </cell>
          <cell r="BL58">
            <v>9.68</v>
          </cell>
          <cell r="BM58">
            <v>9.68</v>
          </cell>
          <cell r="BN58">
            <v>9.68</v>
          </cell>
          <cell r="BO58">
            <v>9.68</v>
          </cell>
          <cell r="BP58">
            <v>9.68</v>
          </cell>
          <cell r="BQ58">
            <v>9.9700000000000006</v>
          </cell>
          <cell r="BR58">
            <v>9.9700000000000006</v>
          </cell>
          <cell r="BS58">
            <v>9.9700000000000006</v>
          </cell>
          <cell r="BT58">
            <v>9.9700000000000006</v>
          </cell>
          <cell r="BU58">
            <v>9.9700000000000006</v>
          </cell>
          <cell r="BV58">
            <v>9.9700000000000006</v>
          </cell>
          <cell r="BW58">
            <v>9.9700000000000006</v>
          </cell>
          <cell r="BX58">
            <v>9.9700000000000006</v>
          </cell>
          <cell r="BY58">
            <v>9.9700000000000006</v>
          </cell>
          <cell r="BZ58">
            <v>9.9700000000000006</v>
          </cell>
          <cell r="CA58">
            <v>9.9700000000000006</v>
          </cell>
          <cell r="CB58">
            <v>9.9700000000000006</v>
          </cell>
          <cell r="CC58">
            <v>10.26</v>
          </cell>
          <cell r="CD58">
            <v>10.26</v>
          </cell>
          <cell r="CE58">
            <v>10.26</v>
          </cell>
          <cell r="CF58">
            <v>10.26</v>
          </cell>
          <cell r="CG58">
            <v>10.26</v>
          </cell>
          <cell r="CH58">
            <v>10.26</v>
          </cell>
          <cell r="CI58">
            <v>10.26</v>
          </cell>
          <cell r="CJ58">
            <v>10.26</v>
          </cell>
          <cell r="CK58">
            <v>10.26</v>
          </cell>
          <cell r="CL58">
            <v>10.26</v>
          </cell>
          <cell r="CM58">
            <v>10.26</v>
          </cell>
          <cell r="CN58">
            <v>10.26</v>
          </cell>
          <cell r="CO58">
            <v>10.57</v>
          </cell>
          <cell r="CP58">
            <v>10.57</v>
          </cell>
          <cell r="CQ58">
            <v>10.57</v>
          </cell>
          <cell r="CR58">
            <v>10.57</v>
          </cell>
          <cell r="CS58">
            <v>10.57</v>
          </cell>
          <cell r="CT58">
            <v>10.57</v>
          </cell>
          <cell r="CU58">
            <v>10.57</v>
          </cell>
          <cell r="CV58">
            <v>10.57</v>
          </cell>
          <cell r="CW58">
            <v>10.57</v>
          </cell>
          <cell r="CX58">
            <v>10.57</v>
          </cell>
          <cell r="CY58">
            <v>10.57</v>
          </cell>
          <cell r="CZ58">
            <v>10.57</v>
          </cell>
          <cell r="DA58">
            <v>10.89</v>
          </cell>
          <cell r="DB58">
            <v>10.89</v>
          </cell>
          <cell r="DC58">
            <v>10.89</v>
          </cell>
          <cell r="DD58">
            <v>10.89</v>
          </cell>
          <cell r="DE58">
            <v>10.89</v>
          </cell>
          <cell r="DF58">
            <v>10.89</v>
          </cell>
          <cell r="DG58">
            <v>10.89</v>
          </cell>
          <cell r="DH58">
            <v>10.89</v>
          </cell>
          <cell r="DI58">
            <v>10.89</v>
          </cell>
          <cell r="DJ58">
            <v>10.89</v>
          </cell>
          <cell r="DK58">
            <v>10.89</v>
          </cell>
          <cell r="DL58">
            <v>10.89</v>
          </cell>
          <cell r="DM58">
            <v>11.23</v>
          </cell>
          <cell r="DN58">
            <v>11.23</v>
          </cell>
          <cell r="DO58">
            <v>11.23</v>
          </cell>
          <cell r="DP58">
            <v>11.23</v>
          </cell>
          <cell r="DQ58">
            <v>11.23</v>
          </cell>
          <cell r="DR58">
            <v>11.23</v>
          </cell>
          <cell r="DS58">
            <v>11.23</v>
          </cell>
          <cell r="DT58">
            <v>11.23</v>
          </cell>
          <cell r="DU58">
            <v>11.23</v>
          </cell>
          <cell r="DV58">
            <v>11.23</v>
          </cell>
          <cell r="DW58">
            <v>11.23</v>
          </cell>
          <cell r="DX58">
            <v>11.23</v>
          </cell>
          <cell r="DY58">
            <v>11.68</v>
          </cell>
          <cell r="DZ58">
            <v>11.68</v>
          </cell>
          <cell r="EA58">
            <v>11.68</v>
          </cell>
          <cell r="EB58">
            <v>11.68</v>
          </cell>
          <cell r="EC58">
            <v>11.68</v>
          </cell>
          <cell r="ED58">
            <v>11.68</v>
          </cell>
          <cell r="EE58">
            <v>11.68</v>
          </cell>
          <cell r="EF58">
            <v>11.68</v>
          </cell>
          <cell r="EG58">
            <v>11.68</v>
          </cell>
          <cell r="EH58">
            <v>11.68</v>
          </cell>
          <cell r="EI58">
            <v>11.68</v>
          </cell>
          <cell r="EJ58">
            <v>11.68</v>
          </cell>
          <cell r="EK58">
            <v>12.08</v>
          </cell>
          <cell r="EL58">
            <v>12.08</v>
          </cell>
          <cell r="EM58">
            <v>12.08</v>
          </cell>
          <cell r="EN58">
            <v>12.08</v>
          </cell>
          <cell r="EO58">
            <v>12.08</v>
          </cell>
          <cell r="EP58">
            <v>12.08</v>
          </cell>
          <cell r="EQ58">
            <v>12.08</v>
          </cell>
          <cell r="ER58">
            <v>12.08</v>
          </cell>
          <cell r="ES58">
            <v>12.08</v>
          </cell>
          <cell r="ET58">
            <v>12.08</v>
          </cell>
          <cell r="EU58">
            <v>12.08</v>
          </cell>
          <cell r="EV58">
            <v>12.08</v>
          </cell>
          <cell r="EW58">
            <v>12.51</v>
          </cell>
          <cell r="EX58">
            <v>12.51</v>
          </cell>
          <cell r="EY58">
            <v>12.51</v>
          </cell>
          <cell r="EZ58">
            <v>12.51</v>
          </cell>
          <cell r="FA58">
            <v>12.51</v>
          </cell>
          <cell r="FB58">
            <v>12.51</v>
          </cell>
          <cell r="FC58">
            <v>12.51</v>
          </cell>
          <cell r="FD58">
            <v>12.51</v>
          </cell>
          <cell r="FE58">
            <v>12.51</v>
          </cell>
          <cell r="FF58">
            <v>12.51</v>
          </cell>
          <cell r="FG58">
            <v>12.51</v>
          </cell>
          <cell r="FH58">
            <v>12.51</v>
          </cell>
          <cell r="FI58">
            <v>12.95</v>
          </cell>
          <cell r="FJ58">
            <v>12.95</v>
          </cell>
          <cell r="FK58">
            <v>12.95</v>
          </cell>
          <cell r="FL58">
            <v>12.95</v>
          </cell>
          <cell r="FM58">
            <v>12.95</v>
          </cell>
          <cell r="FN58">
            <v>12.95</v>
          </cell>
          <cell r="FO58">
            <v>12.95</v>
          </cell>
          <cell r="FP58">
            <v>12.95</v>
          </cell>
          <cell r="FQ58">
            <v>12.95</v>
          </cell>
          <cell r="FR58">
            <v>12.95</v>
          </cell>
          <cell r="FS58">
            <v>12.95</v>
          </cell>
          <cell r="FT58">
            <v>12.95</v>
          </cell>
          <cell r="FU58">
            <v>13.4</v>
          </cell>
          <cell r="FV58">
            <v>13.4</v>
          </cell>
          <cell r="FW58">
            <v>13.4</v>
          </cell>
          <cell r="FX58">
            <v>13.4</v>
          </cell>
          <cell r="FY58">
            <v>13.4</v>
          </cell>
          <cell r="FZ58">
            <v>13.4</v>
          </cell>
          <cell r="GA58">
            <v>13.4</v>
          </cell>
          <cell r="GB58">
            <v>13.4</v>
          </cell>
          <cell r="GC58">
            <v>13.4</v>
          </cell>
          <cell r="GD58">
            <v>13.4</v>
          </cell>
          <cell r="GE58">
            <v>13.4</v>
          </cell>
          <cell r="GF58">
            <v>13.4</v>
          </cell>
          <cell r="GG58">
            <v>14.77</v>
          </cell>
          <cell r="GH58">
            <v>14.77</v>
          </cell>
          <cell r="GI58">
            <v>14.77</v>
          </cell>
          <cell r="GJ58">
            <v>14.77</v>
          </cell>
          <cell r="GK58">
            <v>14.77</v>
          </cell>
          <cell r="GL58">
            <v>14.77</v>
          </cell>
          <cell r="GM58">
            <v>14.77</v>
          </cell>
          <cell r="GN58">
            <v>14.77</v>
          </cell>
          <cell r="GO58">
            <v>14.77</v>
          </cell>
          <cell r="GP58">
            <v>14.77</v>
          </cell>
          <cell r="GQ58">
            <v>13.87</v>
          </cell>
          <cell r="GR58">
            <v>13.87</v>
          </cell>
          <cell r="GS58">
            <v>13.87</v>
          </cell>
          <cell r="GT58">
            <v>13.87</v>
          </cell>
        </row>
        <row r="59">
          <cell r="F59" t="str">
            <v>50000079NN</v>
          </cell>
          <cell r="G59">
            <v>9.9</v>
          </cell>
          <cell r="H59">
            <v>9.9</v>
          </cell>
          <cell r="I59">
            <v>9.9</v>
          </cell>
          <cell r="J59">
            <v>9.9</v>
          </cell>
          <cell r="K59">
            <v>9.9</v>
          </cell>
          <cell r="L59">
            <v>9.9</v>
          </cell>
          <cell r="M59">
            <v>9.9</v>
          </cell>
          <cell r="N59">
            <v>9.9</v>
          </cell>
          <cell r="O59">
            <v>9.9</v>
          </cell>
          <cell r="P59">
            <v>9.9</v>
          </cell>
          <cell r="Q59">
            <v>9.9</v>
          </cell>
          <cell r="R59">
            <v>9.9</v>
          </cell>
          <cell r="S59">
            <v>9.9</v>
          </cell>
          <cell r="T59">
            <v>9.9</v>
          </cell>
          <cell r="U59">
            <v>10.24</v>
          </cell>
          <cell r="V59">
            <v>10.24</v>
          </cell>
          <cell r="W59">
            <v>10.24</v>
          </cell>
          <cell r="X59">
            <v>10.24</v>
          </cell>
          <cell r="Y59">
            <v>10.24</v>
          </cell>
          <cell r="Z59">
            <v>10.24</v>
          </cell>
          <cell r="AA59">
            <v>10.24</v>
          </cell>
          <cell r="AB59">
            <v>10.24</v>
          </cell>
          <cell r="AC59">
            <v>10.24</v>
          </cell>
          <cell r="AD59">
            <v>10.24</v>
          </cell>
          <cell r="AE59">
            <v>10.24</v>
          </cell>
          <cell r="AF59">
            <v>10.24</v>
          </cell>
          <cell r="AG59">
            <v>10.57</v>
          </cell>
          <cell r="AH59">
            <v>10.57</v>
          </cell>
          <cell r="AI59">
            <v>10.57</v>
          </cell>
          <cell r="AJ59">
            <v>10.57</v>
          </cell>
          <cell r="AK59">
            <v>10.57</v>
          </cell>
          <cell r="AL59">
            <v>10.57</v>
          </cell>
          <cell r="AM59">
            <v>10.57</v>
          </cell>
          <cell r="AN59">
            <v>10.57</v>
          </cell>
          <cell r="AO59">
            <v>10.57</v>
          </cell>
          <cell r="AP59">
            <v>10.57</v>
          </cell>
          <cell r="AQ59">
            <v>10.57</v>
          </cell>
          <cell r="AR59">
            <v>10.57</v>
          </cell>
          <cell r="AS59">
            <v>10.9</v>
          </cell>
          <cell r="AT59">
            <v>10.9</v>
          </cell>
          <cell r="AU59">
            <v>10.9</v>
          </cell>
          <cell r="AV59">
            <v>10.9</v>
          </cell>
          <cell r="AW59">
            <v>10.9</v>
          </cell>
          <cell r="AX59">
            <v>10.9</v>
          </cell>
          <cell r="AY59">
            <v>10.9</v>
          </cell>
          <cell r="AZ59">
            <v>10.9</v>
          </cell>
          <cell r="BA59">
            <v>10.9</v>
          </cell>
          <cell r="BB59">
            <v>10.9</v>
          </cell>
          <cell r="BC59">
            <v>10.9</v>
          </cell>
          <cell r="BD59">
            <v>10.9</v>
          </cell>
          <cell r="BE59">
            <v>11.23</v>
          </cell>
          <cell r="BF59">
            <v>11.23</v>
          </cell>
          <cell r="BG59">
            <v>11.23</v>
          </cell>
          <cell r="BH59">
            <v>11.23</v>
          </cell>
          <cell r="BI59">
            <v>11.23</v>
          </cell>
          <cell r="BJ59">
            <v>11.23</v>
          </cell>
          <cell r="BK59">
            <v>11.23</v>
          </cell>
          <cell r="BL59">
            <v>11.23</v>
          </cell>
          <cell r="BM59">
            <v>11.23</v>
          </cell>
          <cell r="BN59">
            <v>11.23</v>
          </cell>
          <cell r="BO59">
            <v>11.23</v>
          </cell>
          <cell r="BP59">
            <v>11.23</v>
          </cell>
          <cell r="BQ59">
            <v>11.57</v>
          </cell>
          <cell r="BR59">
            <v>11.57</v>
          </cell>
          <cell r="BS59">
            <v>11.57</v>
          </cell>
          <cell r="BT59">
            <v>11.57</v>
          </cell>
          <cell r="BU59">
            <v>11.57</v>
          </cell>
          <cell r="BV59">
            <v>11.57</v>
          </cell>
          <cell r="BW59">
            <v>11.57</v>
          </cell>
          <cell r="BX59">
            <v>11.57</v>
          </cell>
          <cell r="BY59">
            <v>11.57</v>
          </cell>
          <cell r="BZ59">
            <v>11.57</v>
          </cell>
          <cell r="CA59">
            <v>11.57</v>
          </cell>
          <cell r="CB59">
            <v>11.57</v>
          </cell>
          <cell r="CC59">
            <v>11.91</v>
          </cell>
          <cell r="CD59">
            <v>11.91</v>
          </cell>
          <cell r="CE59">
            <v>11.91</v>
          </cell>
          <cell r="CF59">
            <v>11.91</v>
          </cell>
          <cell r="CG59">
            <v>11.91</v>
          </cell>
          <cell r="CH59">
            <v>11.91</v>
          </cell>
          <cell r="CI59">
            <v>11.91</v>
          </cell>
          <cell r="CJ59">
            <v>11.91</v>
          </cell>
          <cell r="CK59">
            <v>11.91</v>
          </cell>
          <cell r="CL59">
            <v>11.91</v>
          </cell>
          <cell r="CM59">
            <v>11.91</v>
          </cell>
          <cell r="CN59">
            <v>11.91</v>
          </cell>
          <cell r="CO59">
            <v>12.27</v>
          </cell>
          <cell r="CP59">
            <v>12.27</v>
          </cell>
          <cell r="CQ59">
            <v>12.27</v>
          </cell>
          <cell r="CR59">
            <v>12.27</v>
          </cell>
          <cell r="CS59">
            <v>12.27</v>
          </cell>
          <cell r="CT59">
            <v>12.27</v>
          </cell>
          <cell r="CU59">
            <v>12.27</v>
          </cell>
          <cell r="CV59">
            <v>12.27</v>
          </cell>
          <cell r="CW59">
            <v>12.27</v>
          </cell>
          <cell r="CX59">
            <v>12.27</v>
          </cell>
          <cell r="CY59">
            <v>12.27</v>
          </cell>
          <cell r="CZ59">
            <v>12.27</v>
          </cell>
          <cell r="DA59">
            <v>12.64</v>
          </cell>
          <cell r="DB59">
            <v>12.64</v>
          </cell>
          <cell r="DC59">
            <v>12.64</v>
          </cell>
          <cell r="DD59">
            <v>12.64</v>
          </cell>
          <cell r="DE59">
            <v>12.64</v>
          </cell>
          <cell r="DF59">
            <v>12.64</v>
          </cell>
          <cell r="DG59">
            <v>12.64</v>
          </cell>
          <cell r="DH59">
            <v>12.64</v>
          </cell>
          <cell r="DI59">
            <v>12.64</v>
          </cell>
          <cell r="DJ59">
            <v>12.64</v>
          </cell>
          <cell r="DK59">
            <v>12.64</v>
          </cell>
          <cell r="DL59">
            <v>12.64</v>
          </cell>
          <cell r="DM59">
            <v>13.04</v>
          </cell>
          <cell r="DN59">
            <v>13.04</v>
          </cell>
          <cell r="DO59">
            <v>13.04</v>
          </cell>
          <cell r="DP59">
            <v>13.04</v>
          </cell>
          <cell r="DQ59">
            <v>13.04</v>
          </cell>
          <cell r="DR59">
            <v>13.04</v>
          </cell>
          <cell r="DS59">
            <v>13.04</v>
          </cell>
          <cell r="DT59">
            <v>13.04</v>
          </cell>
          <cell r="DU59">
            <v>13.04</v>
          </cell>
          <cell r="DV59">
            <v>13.04</v>
          </cell>
          <cell r="DW59">
            <v>13.04</v>
          </cell>
          <cell r="DX59">
            <v>13.04</v>
          </cell>
          <cell r="DY59">
            <v>13.55</v>
          </cell>
          <cell r="DZ59">
            <v>13.55</v>
          </cell>
          <cell r="EA59">
            <v>13.55</v>
          </cell>
          <cell r="EB59">
            <v>13.55</v>
          </cell>
          <cell r="EC59">
            <v>13.55</v>
          </cell>
          <cell r="ED59">
            <v>13.55</v>
          </cell>
          <cell r="EE59">
            <v>13.55</v>
          </cell>
          <cell r="EF59">
            <v>13.55</v>
          </cell>
          <cell r="EG59">
            <v>13.55</v>
          </cell>
          <cell r="EH59">
            <v>13.55</v>
          </cell>
          <cell r="EI59">
            <v>13.55</v>
          </cell>
          <cell r="EJ59">
            <v>13.55</v>
          </cell>
          <cell r="EK59">
            <v>14.03</v>
          </cell>
          <cell r="EL59">
            <v>14.03</v>
          </cell>
          <cell r="EM59">
            <v>14.03</v>
          </cell>
          <cell r="EN59">
            <v>14.03</v>
          </cell>
          <cell r="EO59">
            <v>14.03</v>
          </cell>
          <cell r="EP59">
            <v>14.03</v>
          </cell>
          <cell r="EQ59">
            <v>14.03</v>
          </cell>
          <cell r="ER59">
            <v>14.03</v>
          </cell>
          <cell r="ES59">
            <v>14.03</v>
          </cell>
          <cell r="ET59">
            <v>14.03</v>
          </cell>
          <cell r="EU59">
            <v>14.03</v>
          </cell>
          <cell r="EV59">
            <v>14.03</v>
          </cell>
          <cell r="EW59">
            <v>14.52</v>
          </cell>
          <cell r="EX59">
            <v>14.52</v>
          </cell>
          <cell r="EY59">
            <v>14.52</v>
          </cell>
          <cell r="EZ59">
            <v>14.52</v>
          </cell>
          <cell r="FA59">
            <v>14.52</v>
          </cell>
          <cell r="FB59">
            <v>14.52</v>
          </cell>
          <cell r="FC59">
            <v>14.52</v>
          </cell>
          <cell r="FD59">
            <v>14.52</v>
          </cell>
          <cell r="FE59">
            <v>14.52</v>
          </cell>
          <cell r="FF59">
            <v>14.52</v>
          </cell>
          <cell r="FG59">
            <v>14.52</v>
          </cell>
          <cell r="FH59">
            <v>14.52</v>
          </cell>
          <cell r="FI59">
            <v>15.02</v>
          </cell>
          <cell r="FJ59">
            <v>15.02</v>
          </cell>
          <cell r="FK59">
            <v>15.02</v>
          </cell>
          <cell r="FL59">
            <v>15.02</v>
          </cell>
          <cell r="FM59">
            <v>15.02</v>
          </cell>
          <cell r="FN59">
            <v>15.02</v>
          </cell>
          <cell r="FO59">
            <v>15.02</v>
          </cell>
          <cell r="FP59">
            <v>15.02</v>
          </cell>
          <cell r="FQ59">
            <v>15.02</v>
          </cell>
          <cell r="FR59">
            <v>15.02</v>
          </cell>
          <cell r="FS59">
            <v>15.02</v>
          </cell>
          <cell r="FT59">
            <v>15.02</v>
          </cell>
          <cell r="FU59">
            <v>15.55</v>
          </cell>
          <cell r="FV59">
            <v>15.55</v>
          </cell>
          <cell r="FW59">
            <v>15.55</v>
          </cell>
          <cell r="FX59">
            <v>15.55</v>
          </cell>
          <cell r="FY59">
            <v>15.55</v>
          </cell>
          <cell r="FZ59">
            <v>15.55</v>
          </cell>
          <cell r="GA59">
            <v>15.55</v>
          </cell>
          <cell r="GB59">
            <v>15.55</v>
          </cell>
          <cell r="GC59">
            <v>15.55</v>
          </cell>
          <cell r="GD59">
            <v>15.55</v>
          </cell>
          <cell r="GE59">
            <v>15.55</v>
          </cell>
          <cell r="GF59">
            <v>15.55</v>
          </cell>
          <cell r="GG59">
            <v>17.14</v>
          </cell>
          <cell r="GH59">
            <v>17.14</v>
          </cell>
          <cell r="GI59">
            <v>17.14</v>
          </cell>
          <cell r="GJ59">
            <v>17.14</v>
          </cell>
          <cell r="GK59">
            <v>17.14</v>
          </cell>
          <cell r="GL59">
            <v>17.14</v>
          </cell>
          <cell r="GM59">
            <v>17.14</v>
          </cell>
          <cell r="GN59">
            <v>17.14</v>
          </cell>
          <cell r="GO59">
            <v>17.14</v>
          </cell>
          <cell r="GP59">
            <v>17.14</v>
          </cell>
          <cell r="GQ59">
            <v>16.09</v>
          </cell>
          <cell r="GR59">
            <v>16.09</v>
          </cell>
          <cell r="GS59">
            <v>16.09</v>
          </cell>
          <cell r="GT59">
            <v>16.09</v>
          </cell>
        </row>
        <row r="60">
          <cell r="F60" t="str">
            <v>50000080NN</v>
          </cell>
          <cell r="G60">
            <v>7.7</v>
          </cell>
          <cell r="H60">
            <v>7.7</v>
          </cell>
          <cell r="I60">
            <v>7.7</v>
          </cell>
          <cell r="J60">
            <v>7.7</v>
          </cell>
          <cell r="K60">
            <v>7.7</v>
          </cell>
          <cell r="L60">
            <v>7.7</v>
          </cell>
          <cell r="M60">
            <v>7.7</v>
          </cell>
          <cell r="N60">
            <v>7.7</v>
          </cell>
          <cell r="O60">
            <v>7.7</v>
          </cell>
          <cell r="P60">
            <v>7.7</v>
          </cell>
          <cell r="Q60">
            <v>7.7</v>
          </cell>
          <cell r="R60">
            <v>7.7</v>
          </cell>
          <cell r="S60">
            <v>7.7</v>
          </cell>
          <cell r="T60">
            <v>7.7</v>
          </cell>
          <cell r="U60">
            <v>7.96</v>
          </cell>
          <cell r="V60">
            <v>7.96</v>
          </cell>
          <cell r="W60">
            <v>7.96</v>
          </cell>
          <cell r="X60">
            <v>7.96</v>
          </cell>
          <cell r="Y60">
            <v>7.96</v>
          </cell>
          <cell r="Z60">
            <v>7.96</v>
          </cell>
          <cell r="AA60">
            <v>7.96</v>
          </cell>
          <cell r="AB60">
            <v>7.96</v>
          </cell>
          <cell r="AC60">
            <v>7.96</v>
          </cell>
          <cell r="AD60">
            <v>7.96</v>
          </cell>
          <cell r="AE60">
            <v>7.96</v>
          </cell>
          <cell r="AF60">
            <v>7.96</v>
          </cell>
          <cell r="AG60">
            <v>8.2200000000000006</v>
          </cell>
          <cell r="AH60">
            <v>8.2200000000000006</v>
          </cell>
          <cell r="AI60">
            <v>8.2200000000000006</v>
          </cell>
          <cell r="AJ60">
            <v>8.2200000000000006</v>
          </cell>
          <cell r="AK60">
            <v>8.2200000000000006</v>
          </cell>
          <cell r="AL60">
            <v>8.2200000000000006</v>
          </cell>
          <cell r="AM60">
            <v>8.2200000000000006</v>
          </cell>
          <cell r="AN60">
            <v>8.2200000000000006</v>
          </cell>
          <cell r="AO60">
            <v>8.2200000000000006</v>
          </cell>
          <cell r="AP60">
            <v>8.2200000000000006</v>
          </cell>
          <cell r="AQ60">
            <v>8.2200000000000006</v>
          </cell>
          <cell r="AR60">
            <v>8.2200000000000006</v>
          </cell>
          <cell r="AS60">
            <v>8.4700000000000006</v>
          </cell>
          <cell r="AT60">
            <v>8.4700000000000006</v>
          </cell>
          <cell r="AU60">
            <v>8.4700000000000006</v>
          </cell>
          <cell r="AV60">
            <v>8.4700000000000006</v>
          </cell>
          <cell r="AW60">
            <v>8.4700000000000006</v>
          </cell>
          <cell r="AX60">
            <v>8.4700000000000006</v>
          </cell>
          <cell r="AY60">
            <v>8.4700000000000006</v>
          </cell>
          <cell r="AZ60">
            <v>8.4700000000000006</v>
          </cell>
          <cell r="BA60">
            <v>8.4700000000000006</v>
          </cell>
          <cell r="BB60">
            <v>8.4700000000000006</v>
          </cell>
          <cell r="BC60">
            <v>8.4700000000000006</v>
          </cell>
          <cell r="BD60">
            <v>8.4700000000000006</v>
          </cell>
          <cell r="BE60">
            <v>8.73</v>
          </cell>
          <cell r="BF60">
            <v>8.73</v>
          </cell>
          <cell r="BG60">
            <v>8.73</v>
          </cell>
          <cell r="BH60">
            <v>8.73</v>
          </cell>
          <cell r="BI60">
            <v>8.73</v>
          </cell>
          <cell r="BJ60">
            <v>8.73</v>
          </cell>
          <cell r="BK60">
            <v>8.73</v>
          </cell>
          <cell r="BL60">
            <v>8.73</v>
          </cell>
          <cell r="BM60">
            <v>8.73</v>
          </cell>
          <cell r="BN60">
            <v>8.73</v>
          </cell>
          <cell r="BO60">
            <v>8.73</v>
          </cell>
          <cell r="BP60">
            <v>8.73</v>
          </cell>
          <cell r="BQ60">
            <v>9</v>
          </cell>
          <cell r="BR60">
            <v>9</v>
          </cell>
          <cell r="BS60">
            <v>9</v>
          </cell>
          <cell r="BT60">
            <v>9</v>
          </cell>
          <cell r="BU60">
            <v>9</v>
          </cell>
          <cell r="BV60">
            <v>9</v>
          </cell>
          <cell r="BW60">
            <v>9</v>
          </cell>
          <cell r="BX60">
            <v>9</v>
          </cell>
          <cell r="BY60">
            <v>9</v>
          </cell>
          <cell r="BZ60">
            <v>9</v>
          </cell>
          <cell r="CA60">
            <v>9</v>
          </cell>
          <cell r="CB60">
            <v>9</v>
          </cell>
          <cell r="CC60">
            <v>9.27</v>
          </cell>
          <cell r="CD60">
            <v>9.27</v>
          </cell>
          <cell r="CE60">
            <v>9.27</v>
          </cell>
          <cell r="CF60">
            <v>9.27</v>
          </cell>
          <cell r="CG60">
            <v>9.27</v>
          </cell>
          <cell r="CH60">
            <v>9.27</v>
          </cell>
          <cell r="CI60">
            <v>9.27</v>
          </cell>
          <cell r="CJ60">
            <v>9.27</v>
          </cell>
          <cell r="CK60">
            <v>9.27</v>
          </cell>
          <cell r="CL60">
            <v>9.27</v>
          </cell>
          <cell r="CM60">
            <v>9.27</v>
          </cell>
          <cell r="CN60">
            <v>9.27</v>
          </cell>
          <cell r="CO60">
            <v>9.5399999999999991</v>
          </cell>
          <cell r="CP60">
            <v>9.5399999999999991</v>
          </cell>
          <cell r="CQ60">
            <v>9.5399999999999991</v>
          </cell>
          <cell r="CR60">
            <v>9.5399999999999991</v>
          </cell>
          <cell r="CS60">
            <v>9.5399999999999991</v>
          </cell>
          <cell r="CT60">
            <v>9.5399999999999991</v>
          </cell>
          <cell r="CU60">
            <v>9.5399999999999991</v>
          </cell>
          <cell r="CV60">
            <v>9.5399999999999991</v>
          </cell>
          <cell r="CW60">
            <v>9.5399999999999991</v>
          </cell>
          <cell r="CX60">
            <v>9.5399999999999991</v>
          </cell>
          <cell r="CY60">
            <v>9.5399999999999991</v>
          </cell>
          <cell r="CZ60">
            <v>9.5399999999999991</v>
          </cell>
          <cell r="DA60">
            <v>9.83</v>
          </cell>
          <cell r="DB60">
            <v>9.83</v>
          </cell>
          <cell r="DC60">
            <v>9.83</v>
          </cell>
          <cell r="DD60">
            <v>9.83</v>
          </cell>
          <cell r="DE60">
            <v>9.83</v>
          </cell>
          <cell r="DF60">
            <v>9.83</v>
          </cell>
          <cell r="DG60">
            <v>9.83</v>
          </cell>
          <cell r="DH60">
            <v>9.83</v>
          </cell>
          <cell r="DI60">
            <v>9.83</v>
          </cell>
          <cell r="DJ60">
            <v>9.83</v>
          </cell>
          <cell r="DK60">
            <v>9.83</v>
          </cell>
          <cell r="DL60">
            <v>9.83</v>
          </cell>
          <cell r="DM60">
            <v>10.14</v>
          </cell>
          <cell r="DN60">
            <v>10.14</v>
          </cell>
          <cell r="DO60">
            <v>10.14</v>
          </cell>
          <cell r="DP60">
            <v>10.14</v>
          </cell>
          <cell r="DQ60">
            <v>10.14</v>
          </cell>
          <cell r="DR60">
            <v>10.14</v>
          </cell>
          <cell r="DS60">
            <v>10.14</v>
          </cell>
          <cell r="DT60">
            <v>10.14</v>
          </cell>
          <cell r="DU60">
            <v>10.14</v>
          </cell>
          <cell r="DV60">
            <v>10.14</v>
          </cell>
          <cell r="DW60">
            <v>10.14</v>
          </cell>
          <cell r="DX60">
            <v>10.14</v>
          </cell>
          <cell r="DY60">
            <v>10.54</v>
          </cell>
          <cell r="DZ60">
            <v>10.54</v>
          </cell>
          <cell r="EA60">
            <v>10.54</v>
          </cell>
          <cell r="EB60">
            <v>10.54</v>
          </cell>
          <cell r="EC60">
            <v>10.54</v>
          </cell>
          <cell r="ED60">
            <v>10.54</v>
          </cell>
          <cell r="EE60">
            <v>10.54</v>
          </cell>
          <cell r="EF60">
            <v>10.54</v>
          </cell>
          <cell r="EG60">
            <v>10.54</v>
          </cell>
          <cell r="EH60">
            <v>10.54</v>
          </cell>
          <cell r="EI60">
            <v>10.54</v>
          </cell>
          <cell r="EJ60">
            <v>10.54</v>
          </cell>
          <cell r="EK60">
            <v>10.91</v>
          </cell>
          <cell r="EL60">
            <v>10.91</v>
          </cell>
          <cell r="EM60">
            <v>10.91</v>
          </cell>
          <cell r="EN60">
            <v>10.91</v>
          </cell>
          <cell r="EO60">
            <v>10.91</v>
          </cell>
          <cell r="EP60">
            <v>10.91</v>
          </cell>
          <cell r="EQ60">
            <v>10.91</v>
          </cell>
          <cell r="ER60">
            <v>10.91</v>
          </cell>
          <cell r="ES60">
            <v>10.91</v>
          </cell>
          <cell r="ET60">
            <v>10.91</v>
          </cell>
          <cell r="EU60">
            <v>10.91</v>
          </cell>
          <cell r="EV60">
            <v>10.91</v>
          </cell>
          <cell r="EW60">
            <v>11.29</v>
          </cell>
          <cell r="EX60">
            <v>11.29</v>
          </cell>
          <cell r="EY60">
            <v>11.29</v>
          </cell>
          <cell r="EZ60">
            <v>11.29</v>
          </cell>
          <cell r="FA60">
            <v>11.29</v>
          </cell>
          <cell r="FB60">
            <v>11.29</v>
          </cell>
          <cell r="FC60">
            <v>11.29</v>
          </cell>
          <cell r="FD60">
            <v>11.29</v>
          </cell>
          <cell r="FE60">
            <v>11.29</v>
          </cell>
          <cell r="FF60">
            <v>11.29</v>
          </cell>
          <cell r="FG60">
            <v>11.29</v>
          </cell>
          <cell r="FH60">
            <v>11.29</v>
          </cell>
          <cell r="FI60">
            <v>11.69</v>
          </cell>
          <cell r="FJ60">
            <v>11.69</v>
          </cell>
          <cell r="FK60">
            <v>11.69</v>
          </cell>
          <cell r="FL60">
            <v>11.69</v>
          </cell>
          <cell r="FM60">
            <v>11.69</v>
          </cell>
          <cell r="FN60">
            <v>11.69</v>
          </cell>
          <cell r="FO60">
            <v>11.69</v>
          </cell>
          <cell r="FP60">
            <v>11.69</v>
          </cell>
          <cell r="FQ60">
            <v>11.69</v>
          </cell>
          <cell r="FR60">
            <v>11.69</v>
          </cell>
          <cell r="FS60">
            <v>11.69</v>
          </cell>
          <cell r="FT60">
            <v>11.69</v>
          </cell>
          <cell r="FU60">
            <v>12.09</v>
          </cell>
          <cell r="FV60">
            <v>12.09</v>
          </cell>
          <cell r="FW60">
            <v>12.09</v>
          </cell>
          <cell r="FX60">
            <v>12.09</v>
          </cell>
          <cell r="FY60">
            <v>12.09</v>
          </cell>
          <cell r="FZ60">
            <v>12.09</v>
          </cell>
          <cell r="GA60">
            <v>12.09</v>
          </cell>
          <cell r="GB60">
            <v>12.09</v>
          </cell>
          <cell r="GC60">
            <v>12.09</v>
          </cell>
          <cell r="GD60">
            <v>12.09</v>
          </cell>
          <cell r="GE60">
            <v>12.09</v>
          </cell>
          <cell r="GF60">
            <v>12.09</v>
          </cell>
          <cell r="GG60">
            <v>13.33</v>
          </cell>
          <cell r="GH60">
            <v>13.33</v>
          </cell>
          <cell r="GI60">
            <v>13.33</v>
          </cell>
          <cell r="GJ60">
            <v>13.33</v>
          </cell>
          <cell r="GK60">
            <v>13.33</v>
          </cell>
          <cell r="GL60">
            <v>13.33</v>
          </cell>
          <cell r="GM60">
            <v>13.33</v>
          </cell>
          <cell r="GN60">
            <v>13.33</v>
          </cell>
          <cell r="GO60">
            <v>13.33</v>
          </cell>
          <cell r="GP60">
            <v>13.33</v>
          </cell>
          <cell r="GQ60">
            <v>12.52</v>
          </cell>
          <cell r="GR60">
            <v>12.52</v>
          </cell>
          <cell r="GS60">
            <v>12.52</v>
          </cell>
          <cell r="GT60">
            <v>12.52</v>
          </cell>
        </row>
        <row r="61">
          <cell r="F61" t="str">
            <v>50000081NN</v>
          </cell>
          <cell r="G61">
            <v>10.79</v>
          </cell>
          <cell r="H61">
            <v>10.79</v>
          </cell>
          <cell r="I61">
            <v>10.79</v>
          </cell>
          <cell r="J61">
            <v>10.79</v>
          </cell>
          <cell r="K61">
            <v>10.79</v>
          </cell>
          <cell r="L61">
            <v>10.79</v>
          </cell>
          <cell r="M61">
            <v>10.79</v>
          </cell>
          <cell r="N61">
            <v>10.79</v>
          </cell>
          <cell r="O61">
            <v>10.79</v>
          </cell>
          <cell r="P61">
            <v>10.79</v>
          </cell>
          <cell r="Q61">
            <v>10.79</v>
          </cell>
          <cell r="R61">
            <v>10.79</v>
          </cell>
          <cell r="S61">
            <v>10.79</v>
          </cell>
          <cell r="T61">
            <v>10.79</v>
          </cell>
          <cell r="U61">
            <v>11.16</v>
          </cell>
          <cell r="V61">
            <v>11.16</v>
          </cell>
          <cell r="W61">
            <v>11.16</v>
          </cell>
          <cell r="X61">
            <v>11.16</v>
          </cell>
          <cell r="Y61">
            <v>11.16</v>
          </cell>
          <cell r="Z61">
            <v>11.16</v>
          </cell>
          <cell r="AA61">
            <v>11.16</v>
          </cell>
          <cell r="AB61">
            <v>11.16</v>
          </cell>
          <cell r="AC61">
            <v>11.16</v>
          </cell>
          <cell r="AD61">
            <v>11.16</v>
          </cell>
          <cell r="AE61">
            <v>11.16</v>
          </cell>
          <cell r="AF61">
            <v>11.16</v>
          </cell>
          <cell r="AG61">
            <v>11.52</v>
          </cell>
          <cell r="AH61">
            <v>11.52</v>
          </cell>
          <cell r="AI61">
            <v>11.52</v>
          </cell>
          <cell r="AJ61">
            <v>11.52</v>
          </cell>
          <cell r="AK61">
            <v>11.52</v>
          </cell>
          <cell r="AL61">
            <v>11.52</v>
          </cell>
          <cell r="AM61">
            <v>11.52</v>
          </cell>
          <cell r="AN61">
            <v>11.52</v>
          </cell>
          <cell r="AO61">
            <v>11.52</v>
          </cell>
          <cell r="AP61">
            <v>11.52</v>
          </cell>
          <cell r="AQ61">
            <v>11.52</v>
          </cell>
          <cell r="AR61">
            <v>11.52</v>
          </cell>
          <cell r="AS61">
            <v>11.88</v>
          </cell>
          <cell r="AT61">
            <v>11.88</v>
          </cell>
          <cell r="AU61">
            <v>11.88</v>
          </cell>
          <cell r="AV61">
            <v>11.88</v>
          </cell>
          <cell r="AW61">
            <v>11.88</v>
          </cell>
          <cell r="AX61">
            <v>11.88</v>
          </cell>
          <cell r="AY61">
            <v>11.88</v>
          </cell>
          <cell r="AZ61">
            <v>11.88</v>
          </cell>
          <cell r="BA61">
            <v>11.88</v>
          </cell>
          <cell r="BB61">
            <v>11.88</v>
          </cell>
          <cell r="BC61">
            <v>11.88</v>
          </cell>
          <cell r="BD61">
            <v>11.88</v>
          </cell>
          <cell r="BE61">
            <v>12.24</v>
          </cell>
          <cell r="BF61">
            <v>12.24</v>
          </cell>
          <cell r="BG61">
            <v>12.24</v>
          </cell>
          <cell r="BH61">
            <v>12.24</v>
          </cell>
          <cell r="BI61">
            <v>12.24</v>
          </cell>
          <cell r="BJ61">
            <v>12.24</v>
          </cell>
          <cell r="BK61">
            <v>12.24</v>
          </cell>
          <cell r="BL61">
            <v>12.24</v>
          </cell>
          <cell r="BM61">
            <v>12.24</v>
          </cell>
          <cell r="BN61">
            <v>12.24</v>
          </cell>
          <cell r="BO61">
            <v>12.24</v>
          </cell>
          <cell r="BP61">
            <v>12.24</v>
          </cell>
          <cell r="BQ61">
            <v>12.61</v>
          </cell>
          <cell r="BR61">
            <v>12.61</v>
          </cell>
          <cell r="BS61">
            <v>12.61</v>
          </cell>
          <cell r="BT61">
            <v>12.61</v>
          </cell>
          <cell r="BU61">
            <v>12.61</v>
          </cell>
          <cell r="BV61">
            <v>12.61</v>
          </cell>
          <cell r="BW61">
            <v>12.61</v>
          </cell>
          <cell r="BX61">
            <v>12.61</v>
          </cell>
          <cell r="BY61">
            <v>12.61</v>
          </cell>
          <cell r="BZ61">
            <v>12.61</v>
          </cell>
          <cell r="CA61">
            <v>12.61</v>
          </cell>
          <cell r="CB61">
            <v>12.61</v>
          </cell>
          <cell r="CC61">
            <v>12.98</v>
          </cell>
          <cell r="CD61">
            <v>12.98</v>
          </cell>
          <cell r="CE61">
            <v>12.98</v>
          </cell>
          <cell r="CF61">
            <v>12.98</v>
          </cell>
          <cell r="CG61">
            <v>12.98</v>
          </cell>
          <cell r="CH61">
            <v>12.98</v>
          </cell>
          <cell r="CI61">
            <v>12.98</v>
          </cell>
          <cell r="CJ61">
            <v>12.98</v>
          </cell>
          <cell r="CK61">
            <v>12.98</v>
          </cell>
          <cell r="CL61">
            <v>12.98</v>
          </cell>
          <cell r="CM61">
            <v>12.98</v>
          </cell>
          <cell r="CN61">
            <v>12.98</v>
          </cell>
          <cell r="CO61">
            <v>13.37</v>
          </cell>
          <cell r="CP61">
            <v>13.37</v>
          </cell>
          <cell r="CQ61">
            <v>13.37</v>
          </cell>
          <cell r="CR61">
            <v>13.37</v>
          </cell>
          <cell r="CS61">
            <v>13.37</v>
          </cell>
          <cell r="CT61">
            <v>13.37</v>
          </cell>
          <cell r="CU61">
            <v>13.37</v>
          </cell>
          <cell r="CV61">
            <v>13.37</v>
          </cell>
          <cell r="CW61">
            <v>13.37</v>
          </cell>
          <cell r="CX61">
            <v>13.37</v>
          </cell>
          <cell r="CY61">
            <v>13.37</v>
          </cell>
          <cell r="CZ61">
            <v>13.37</v>
          </cell>
          <cell r="DA61">
            <v>13.78</v>
          </cell>
          <cell r="DB61">
            <v>13.78</v>
          </cell>
          <cell r="DC61">
            <v>13.78</v>
          </cell>
          <cell r="DD61">
            <v>13.78</v>
          </cell>
          <cell r="DE61">
            <v>13.78</v>
          </cell>
          <cell r="DF61">
            <v>13.78</v>
          </cell>
          <cell r="DG61">
            <v>13.78</v>
          </cell>
          <cell r="DH61">
            <v>13.78</v>
          </cell>
          <cell r="DI61">
            <v>13.78</v>
          </cell>
          <cell r="DJ61">
            <v>13.78</v>
          </cell>
          <cell r="DK61">
            <v>13.78</v>
          </cell>
          <cell r="DL61">
            <v>13.78</v>
          </cell>
          <cell r="DM61">
            <v>14.21</v>
          </cell>
          <cell r="DN61">
            <v>14.21</v>
          </cell>
          <cell r="DO61">
            <v>14.21</v>
          </cell>
          <cell r="DP61">
            <v>14.21</v>
          </cell>
          <cell r="DQ61">
            <v>14.21</v>
          </cell>
          <cell r="DR61">
            <v>14.21</v>
          </cell>
          <cell r="DS61">
            <v>14.21</v>
          </cell>
          <cell r="DT61">
            <v>14.21</v>
          </cell>
          <cell r="DU61">
            <v>14.21</v>
          </cell>
          <cell r="DV61">
            <v>14.21</v>
          </cell>
          <cell r="DW61">
            <v>14.21</v>
          </cell>
          <cell r="DX61">
            <v>14.21</v>
          </cell>
          <cell r="DY61">
            <v>14.77</v>
          </cell>
          <cell r="DZ61">
            <v>14.77</v>
          </cell>
          <cell r="EA61">
            <v>14.77</v>
          </cell>
          <cell r="EB61">
            <v>14.77</v>
          </cell>
          <cell r="EC61">
            <v>14.77</v>
          </cell>
          <cell r="ED61">
            <v>14.77</v>
          </cell>
          <cell r="EE61">
            <v>14.77</v>
          </cell>
          <cell r="EF61">
            <v>14.77</v>
          </cell>
          <cell r="EG61">
            <v>14.77</v>
          </cell>
          <cell r="EH61">
            <v>14.77</v>
          </cell>
          <cell r="EI61">
            <v>14.77</v>
          </cell>
          <cell r="EJ61">
            <v>14.77</v>
          </cell>
          <cell r="EK61">
            <v>15.29</v>
          </cell>
          <cell r="EL61">
            <v>15.29</v>
          </cell>
          <cell r="EM61">
            <v>15.29</v>
          </cell>
          <cell r="EN61">
            <v>15.29</v>
          </cell>
          <cell r="EO61">
            <v>15.29</v>
          </cell>
          <cell r="EP61">
            <v>15.29</v>
          </cell>
          <cell r="EQ61">
            <v>15.29</v>
          </cell>
          <cell r="ER61">
            <v>15.29</v>
          </cell>
          <cell r="ES61">
            <v>15.29</v>
          </cell>
          <cell r="ET61">
            <v>15.29</v>
          </cell>
          <cell r="EU61">
            <v>15.29</v>
          </cell>
          <cell r="EV61">
            <v>15.29</v>
          </cell>
          <cell r="EW61">
            <v>15.82</v>
          </cell>
          <cell r="EX61">
            <v>15.82</v>
          </cell>
          <cell r="EY61">
            <v>15.82</v>
          </cell>
          <cell r="EZ61">
            <v>15.82</v>
          </cell>
          <cell r="FA61">
            <v>15.82</v>
          </cell>
          <cell r="FB61">
            <v>15.82</v>
          </cell>
          <cell r="FC61">
            <v>15.82</v>
          </cell>
          <cell r="FD61">
            <v>15.82</v>
          </cell>
          <cell r="FE61">
            <v>15.82</v>
          </cell>
          <cell r="FF61">
            <v>15.82</v>
          </cell>
          <cell r="FG61">
            <v>15.82</v>
          </cell>
          <cell r="FH61">
            <v>15.82</v>
          </cell>
          <cell r="FI61">
            <v>16.38</v>
          </cell>
          <cell r="FJ61">
            <v>16.38</v>
          </cell>
          <cell r="FK61">
            <v>16.38</v>
          </cell>
          <cell r="FL61">
            <v>16.38</v>
          </cell>
          <cell r="FM61">
            <v>16.38</v>
          </cell>
          <cell r="FN61">
            <v>16.38</v>
          </cell>
          <cell r="FO61">
            <v>16.38</v>
          </cell>
          <cell r="FP61">
            <v>16.38</v>
          </cell>
          <cell r="FQ61">
            <v>16.38</v>
          </cell>
          <cell r="FR61">
            <v>16.38</v>
          </cell>
          <cell r="FS61">
            <v>16.38</v>
          </cell>
          <cell r="FT61">
            <v>16.38</v>
          </cell>
          <cell r="FU61">
            <v>16.95</v>
          </cell>
          <cell r="FV61">
            <v>16.95</v>
          </cell>
          <cell r="FW61">
            <v>16.95</v>
          </cell>
          <cell r="FX61">
            <v>16.95</v>
          </cell>
          <cell r="FY61">
            <v>16.95</v>
          </cell>
          <cell r="FZ61">
            <v>16.95</v>
          </cell>
          <cell r="GA61">
            <v>16.95</v>
          </cell>
          <cell r="GB61">
            <v>16.95</v>
          </cell>
          <cell r="GC61">
            <v>16.95</v>
          </cell>
          <cell r="GD61">
            <v>16.95</v>
          </cell>
          <cell r="GE61">
            <v>16.95</v>
          </cell>
          <cell r="GF61">
            <v>16.95</v>
          </cell>
          <cell r="GG61">
            <v>18.68</v>
          </cell>
          <cell r="GH61">
            <v>18.68</v>
          </cell>
          <cell r="GI61">
            <v>18.68</v>
          </cell>
          <cell r="GJ61">
            <v>18.68</v>
          </cell>
          <cell r="GK61">
            <v>18.68</v>
          </cell>
          <cell r="GL61">
            <v>18.68</v>
          </cell>
          <cell r="GM61">
            <v>18.68</v>
          </cell>
          <cell r="GN61">
            <v>18.68</v>
          </cell>
          <cell r="GO61">
            <v>18.68</v>
          </cell>
          <cell r="GP61">
            <v>18.68</v>
          </cell>
          <cell r="GQ61">
            <v>17.54</v>
          </cell>
          <cell r="GR61">
            <v>17.54</v>
          </cell>
          <cell r="GS61">
            <v>17.54</v>
          </cell>
          <cell r="GT61">
            <v>17.54</v>
          </cell>
        </row>
        <row r="62">
          <cell r="F62" t="str">
            <v>50000082NN</v>
          </cell>
          <cell r="G62">
            <v>11.57</v>
          </cell>
          <cell r="H62">
            <v>11.57</v>
          </cell>
          <cell r="I62">
            <v>11.57</v>
          </cell>
          <cell r="J62">
            <v>11.57</v>
          </cell>
          <cell r="K62">
            <v>11.57</v>
          </cell>
          <cell r="L62">
            <v>11.57</v>
          </cell>
          <cell r="M62">
            <v>11.57</v>
          </cell>
          <cell r="N62">
            <v>11.57</v>
          </cell>
          <cell r="O62">
            <v>11.57</v>
          </cell>
          <cell r="P62">
            <v>11.57</v>
          </cell>
          <cell r="Q62">
            <v>11.57</v>
          </cell>
          <cell r="R62">
            <v>11.57</v>
          </cell>
          <cell r="S62">
            <v>11.57</v>
          </cell>
          <cell r="T62">
            <v>11.57</v>
          </cell>
          <cell r="U62">
            <v>11.97</v>
          </cell>
          <cell r="V62">
            <v>11.97</v>
          </cell>
          <cell r="W62">
            <v>11.97</v>
          </cell>
          <cell r="X62">
            <v>11.97</v>
          </cell>
          <cell r="Y62">
            <v>11.97</v>
          </cell>
          <cell r="Z62">
            <v>11.97</v>
          </cell>
          <cell r="AA62">
            <v>11.97</v>
          </cell>
          <cell r="AB62">
            <v>11.97</v>
          </cell>
          <cell r="AC62">
            <v>11.97</v>
          </cell>
          <cell r="AD62">
            <v>11.97</v>
          </cell>
          <cell r="AE62">
            <v>11.97</v>
          </cell>
          <cell r="AF62">
            <v>11.97</v>
          </cell>
          <cell r="AG62">
            <v>12.35</v>
          </cell>
          <cell r="AH62">
            <v>12.35</v>
          </cell>
          <cell r="AI62">
            <v>12.35</v>
          </cell>
          <cell r="AJ62">
            <v>12.35</v>
          </cell>
          <cell r="AK62">
            <v>12.35</v>
          </cell>
          <cell r="AL62">
            <v>12.35</v>
          </cell>
          <cell r="AM62">
            <v>12.35</v>
          </cell>
          <cell r="AN62">
            <v>12.35</v>
          </cell>
          <cell r="AO62">
            <v>12.35</v>
          </cell>
          <cell r="AP62">
            <v>12.35</v>
          </cell>
          <cell r="AQ62">
            <v>12.35</v>
          </cell>
          <cell r="AR62">
            <v>12.35</v>
          </cell>
          <cell r="AS62">
            <v>12.73</v>
          </cell>
          <cell r="AT62">
            <v>12.73</v>
          </cell>
          <cell r="AU62">
            <v>12.73</v>
          </cell>
          <cell r="AV62">
            <v>12.73</v>
          </cell>
          <cell r="AW62">
            <v>12.73</v>
          </cell>
          <cell r="AX62">
            <v>12.73</v>
          </cell>
          <cell r="AY62">
            <v>12.73</v>
          </cell>
          <cell r="AZ62">
            <v>12.73</v>
          </cell>
          <cell r="BA62">
            <v>12.73</v>
          </cell>
          <cell r="BB62">
            <v>12.73</v>
          </cell>
          <cell r="BC62">
            <v>12.73</v>
          </cell>
          <cell r="BD62">
            <v>12.73</v>
          </cell>
          <cell r="BE62">
            <v>13.12</v>
          </cell>
          <cell r="BF62">
            <v>13.12</v>
          </cell>
          <cell r="BG62">
            <v>13.12</v>
          </cell>
          <cell r="BH62">
            <v>13.12</v>
          </cell>
          <cell r="BI62">
            <v>13.12</v>
          </cell>
          <cell r="BJ62">
            <v>13.12</v>
          </cell>
          <cell r="BK62">
            <v>13.12</v>
          </cell>
          <cell r="BL62">
            <v>13.12</v>
          </cell>
          <cell r="BM62">
            <v>13.12</v>
          </cell>
          <cell r="BN62">
            <v>13.12</v>
          </cell>
          <cell r="BO62">
            <v>13.12</v>
          </cell>
          <cell r="BP62">
            <v>13.12</v>
          </cell>
          <cell r="BQ62">
            <v>13.52</v>
          </cell>
          <cell r="BR62">
            <v>13.52</v>
          </cell>
          <cell r="BS62">
            <v>13.52</v>
          </cell>
          <cell r="BT62">
            <v>13.52</v>
          </cell>
          <cell r="BU62">
            <v>13.52</v>
          </cell>
          <cell r="BV62">
            <v>13.52</v>
          </cell>
          <cell r="BW62">
            <v>13.52</v>
          </cell>
          <cell r="BX62">
            <v>13.52</v>
          </cell>
          <cell r="BY62">
            <v>13.52</v>
          </cell>
          <cell r="BZ62">
            <v>13.52</v>
          </cell>
          <cell r="CA62">
            <v>13.52</v>
          </cell>
          <cell r="CB62">
            <v>13.52</v>
          </cell>
          <cell r="CC62">
            <v>13.92</v>
          </cell>
          <cell r="CD62">
            <v>13.92</v>
          </cell>
          <cell r="CE62">
            <v>13.92</v>
          </cell>
          <cell r="CF62">
            <v>13.92</v>
          </cell>
          <cell r="CG62">
            <v>13.92</v>
          </cell>
          <cell r="CH62">
            <v>13.92</v>
          </cell>
          <cell r="CI62">
            <v>13.92</v>
          </cell>
          <cell r="CJ62">
            <v>13.92</v>
          </cell>
          <cell r="CK62">
            <v>13.92</v>
          </cell>
          <cell r="CL62">
            <v>13.92</v>
          </cell>
          <cell r="CM62">
            <v>13.92</v>
          </cell>
          <cell r="CN62">
            <v>13.92</v>
          </cell>
          <cell r="CO62">
            <v>14.34</v>
          </cell>
          <cell r="CP62">
            <v>14.34</v>
          </cell>
          <cell r="CQ62">
            <v>14.34</v>
          </cell>
          <cell r="CR62">
            <v>14.34</v>
          </cell>
          <cell r="CS62">
            <v>14.34</v>
          </cell>
          <cell r="CT62">
            <v>14.34</v>
          </cell>
          <cell r="CU62">
            <v>14.34</v>
          </cell>
          <cell r="CV62">
            <v>14.34</v>
          </cell>
          <cell r="CW62">
            <v>14.34</v>
          </cell>
          <cell r="CX62">
            <v>14.34</v>
          </cell>
          <cell r="CY62">
            <v>14.34</v>
          </cell>
          <cell r="CZ62">
            <v>14.34</v>
          </cell>
          <cell r="DA62">
            <v>14.78</v>
          </cell>
          <cell r="DB62">
            <v>14.78</v>
          </cell>
          <cell r="DC62">
            <v>14.78</v>
          </cell>
          <cell r="DD62">
            <v>14.78</v>
          </cell>
          <cell r="DE62">
            <v>14.78</v>
          </cell>
          <cell r="DF62">
            <v>14.78</v>
          </cell>
          <cell r="DG62">
            <v>14.78</v>
          </cell>
          <cell r="DH62">
            <v>14.78</v>
          </cell>
          <cell r="DI62">
            <v>14.78</v>
          </cell>
          <cell r="DJ62">
            <v>14.78</v>
          </cell>
          <cell r="DK62">
            <v>14.78</v>
          </cell>
          <cell r="DL62">
            <v>14.78</v>
          </cell>
          <cell r="DM62">
            <v>15.23</v>
          </cell>
          <cell r="DN62">
            <v>15.23</v>
          </cell>
          <cell r="DO62">
            <v>15.23</v>
          </cell>
          <cell r="DP62">
            <v>15.23</v>
          </cell>
          <cell r="DQ62">
            <v>15.23</v>
          </cell>
          <cell r="DR62">
            <v>15.23</v>
          </cell>
          <cell r="DS62">
            <v>15.23</v>
          </cell>
          <cell r="DT62">
            <v>15.23</v>
          </cell>
          <cell r="DU62">
            <v>15.23</v>
          </cell>
          <cell r="DV62">
            <v>15.23</v>
          </cell>
          <cell r="DW62">
            <v>15.23</v>
          </cell>
          <cell r="DX62">
            <v>15.23</v>
          </cell>
          <cell r="DY62">
            <v>15.84</v>
          </cell>
          <cell r="DZ62">
            <v>15.84</v>
          </cell>
          <cell r="EA62">
            <v>15.84</v>
          </cell>
          <cell r="EB62">
            <v>15.84</v>
          </cell>
          <cell r="EC62">
            <v>15.84</v>
          </cell>
          <cell r="ED62">
            <v>15.84</v>
          </cell>
          <cell r="EE62">
            <v>15.84</v>
          </cell>
          <cell r="EF62">
            <v>15.84</v>
          </cell>
          <cell r="EG62">
            <v>15.84</v>
          </cell>
          <cell r="EH62">
            <v>15.84</v>
          </cell>
          <cell r="EI62">
            <v>15.84</v>
          </cell>
          <cell r="EJ62">
            <v>15.84</v>
          </cell>
          <cell r="EK62">
            <v>16.39</v>
          </cell>
          <cell r="EL62">
            <v>16.39</v>
          </cell>
          <cell r="EM62">
            <v>16.39</v>
          </cell>
          <cell r="EN62">
            <v>16.39</v>
          </cell>
          <cell r="EO62">
            <v>16.39</v>
          </cell>
          <cell r="EP62">
            <v>16.39</v>
          </cell>
          <cell r="EQ62">
            <v>16.39</v>
          </cell>
          <cell r="ER62">
            <v>16.39</v>
          </cell>
          <cell r="ES62">
            <v>16.39</v>
          </cell>
          <cell r="ET62">
            <v>16.39</v>
          </cell>
          <cell r="EU62">
            <v>16.39</v>
          </cell>
          <cell r="EV62">
            <v>16.39</v>
          </cell>
          <cell r="EW62">
            <v>16.97</v>
          </cell>
          <cell r="EX62">
            <v>16.97</v>
          </cell>
          <cell r="EY62">
            <v>16.97</v>
          </cell>
          <cell r="EZ62">
            <v>16.97</v>
          </cell>
          <cell r="FA62">
            <v>16.97</v>
          </cell>
          <cell r="FB62">
            <v>16.97</v>
          </cell>
          <cell r="FC62">
            <v>16.97</v>
          </cell>
          <cell r="FD62">
            <v>16.97</v>
          </cell>
          <cell r="FE62">
            <v>16.97</v>
          </cell>
          <cell r="FF62">
            <v>16.97</v>
          </cell>
          <cell r="FG62">
            <v>16.97</v>
          </cell>
          <cell r="FH62">
            <v>16.97</v>
          </cell>
          <cell r="FI62">
            <v>17.559999999999999</v>
          </cell>
          <cell r="FJ62">
            <v>17.559999999999999</v>
          </cell>
          <cell r="FK62">
            <v>17.559999999999999</v>
          </cell>
          <cell r="FL62">
            <v>17.559999999999999</v>
          </cell>
          <cell r="FM62">
            <v>17.559999999999999</v>
          </cell>
          <cell r="FN62">
            <v>17.559999999999999</v>
          </cell>
          <cell r="FO62">
            <v>17.559999999999999</v>
          </cell>
          <cell r="FP62">
            <v>17.559999999999999</v>
          </cell>
          <cell r="FQ62">
            <v>17.559999999999999</v>
          </cell>
          <cell r="FR62">
            <v>17.559999999999999</v>
          </cell>
          <cell r="FS62">
            <v>17.559999999999999</v>
          </cell>
          <cell r="FT62">
            <v>17.559999999999999</v>
          </cell>
          <cell r="FU62">
            <v>18.170000000000002</v>
          </cell>
          <cell r="FV62">
            <v>18.170000000000002</v>
          </cell>
          <cell r="FW62">
            <v>18.170000000000002</v>
          </cell>
          <cell r="FX62">
            <v>18.170000000000002</v>
          </cell>
          <cell r="FY62">
            <v>18.170000000000002</v>
          </cell>
          <cell r="FZ62">
            <v>18.170000000000002</v>
          </cell>
          <cell r="GA62">
            <v>18.170000000000002</v>
          </cell>
          <cell r="GB62">
            <v>18.170000000000002</v>
          </cell>
          <cell r="GC62">
            <v>18.170000000000002</v>
          </cell>
          <cell r="GD62">
            <v>18.170000000000002</v>
          </cell>
          <cell r="GE62">
            <v>18.170000000000002</v>
          </cell>
          <cell r="GF62">
            <v>18.170000000000002</v>
          </cell>
          <cell r="GG62">
            <v>20.04</v>
          </cell>
          <cell r="GH62">
            <v>20.04</v>
          </cell>
          <cell r="GI62">
            <v>20.04</v>
          </cell>
          <cell r="GJ62">
            <v>20.04</v>
          </cell>
          <cell r="GK62">
            <v>20.04</v>
          </cell>
          <cell r="GL62">
            <v>20.04</v>
          </cell>
          <cell r="GM62">
            <v>20.04</v>
          </cell>
          <cell r="GN62">
            <v>20.04</v>
          </cell>
          <cell r="GO62">
            <v>20.04</v>
          </cell>
          <cell r="GP62">
            <v>20.04</v>
          </cell>
          <cell r="GQ62">
            <v>18.809999999999999</v>
          </cell>
          <cell r="GR62">
            <v>18.809999999999999</v>
          </cell>
          <cell r="GS62">
            <v>18.809999999999999</v>
          </cell>
          <cell r="GT62">
            <v>18.809999999999999</v>
          </cell>
        </row>
        <row r="63">
          <cell r="F63" t="str">
            <v>50000083NN</v>
          </cell>
          <cell r="G63">
            <v>12.31</v>
          </cell>
          <cell r="H63">
            <v>12.31</v>
          </cell>
          <cell r="I63">
            <v>12.31</v>
          </cell>
          <cell r="J63">
            <v>12.31</v>
          </cell>
          <cell r="K63">
            <v>12.31</v>
          </cell>
          <cell r="L63">
            <v>12.31</v>
          </cell>
          <cell r="M63">
            <v>12.31</v>
          </cell>
          <cell r="N63">
            <v>12.31</v>
          </cell>
          <cell r="O63">
            <v>12.31</v>
          </cell>
          <cell r="P63">
            <v>12.31</v>
          </cell>
          <cell r="Q63">
            <v>12.31</v>
          </cell>
          <cell r="R63">
            <v>12.31</v>
          </cell>
          <cell r="S63">
            <v>12.31</v>
          </cell>
          <cell r="T63">
            <v>12.31</v>
          </cell>
          <cell r="U63">
            <v>12.73</v>
          </cell>
          <cell r="V63">
            <v>12.73</v>
          </cell>
          <cell r="W63">
            <v>12.73</v>
          </cell>
          <cell r="X63">
            <v>12.73</v>
          </cell>
          <cell r="Y63">
            <v>12.73</v>
          </cell>
          <cell r="Z63">
            <v>12.73</v>
          </cell>
          <cell r="AA63">
            <v>12.73</v>
          </cell>
          <cell r="AB63">
            <v>12.73</v>
          </cell>
          <cell r="AC63">
            <v>12.73</v>
          </cell>
          <cell r="AD63">
            <v>12.73</v>
          </cell>
          <cell r="AE63">
            <v>12.73</v>
          </cell>
          <cell r="AF63">
            <v>12.73</v>
          </cell>
          <cell r="AG63">
            <v>13.14</v>
          </cell>
          <cell r="AH63">
            <v>13.14</v>
          </cell>
          <cell r="AI63">
            <v>13.14</v>
          </cell>
          <cell r="AJ63">
            <v>13.14</v>
          </cell>
          <cell r="AK63">
            <v>13.14</v>
          </cell>
          <cell r="AL63">
            <v>13.14</v>
          </cell>
          <cell r="AM63">
            <v>13.14</v>
          </cell>
          <cell r="AN63">
            <v>13.14</v>
          </cell>
          <cell r="AO63">
            <v>13.14</v>
          </cell>
          <cell r="AP63">
            <v>13.14</v>
          </cell>
          <cell r="AQ63">
            <v>13.14</v>
          </cell>
          <cell r="AR63">
            <v>13.14</v>
          </cell>
          <cell r="AS63">
            <v>13.55</v>
          </cell>
          <cell r="AT63">
            <v>13.55</v>
          </cell>
          <cell r="AU63">
            <v>13.55</v>
          </cell>
          <cell r="AV63">
            <v>13.55</v>
          </cell>
          <cell r="AW63">
            <v>13.55</v>
          </cell>
          <cell r="AX63">
            <v>13.55</v>
          </cell>
          <cell r="AY63">
            <v>13.55</v>
          </cell>
          <cell r="AZ63">
            <v>13.55</v>
          </cell>
          <cell r="BA63">
            <v>13.55</v>
          </cell>
          <cell r="BB63">
            <v>13.55</v>
          </cell>
          <cell r="BC63">
            <v>13.55</v>
          </cell>
          <cell r="BD63">
            <v>13.55</v>
          </cell>
          <cell r="BE63">
            <v>13.96</v>
          </cell>
          <cell r="BF63">
            <v>13.96</v>
          </cell>
          <cell r="BG63">
            <v>13.96</v>
          </cell>
          <cell r="BH63">
            <v>13.96</v>
          </cell>
          <cell r="BI63">
            <v>13.96</v>
          </cell>
          <cell r="BJ63">
            <v>13.96</v>
          </cell>
          <cell r="BK63">
            <v>13.96</v>
          </cell>
          <cell r="BL63">
            <v>13.96</v>
          </cell>
          <cell r="BM63">
            <v>13.96</v>
          </cell>
          <cell r="BN63">
            <v>13.96</v>
          </cell>
          <cell r="BO63">
            <v>13.96</v>
          </cell>
          <cell r="BP63">
            <v>13.96</v>
          </cell>
          <cell r="BQ63">
            <v>14.38</v>
          </cell>
          <cell r="BR63">
            <v>14.38</v>
          </cell>
          <cell r="BS63">
            <v>14.38</v>
          </cell>
          <cell r="BT63">
            <v>14.38</v>
          </cell>
          <cell r="BU63">
            <v>14.38</v>
          </cell>
          <cell r="BV63">
            <v>14.38</v>
          </cell>
          <cell r="BW63">
            <v>14.38</v>
          </cell>
          <cell r="BX63">
            <v>14.38</v>
          </cell>
          <cell r="BY63">
            <v>14.38</v>
          </cell>
          <cell r="BZ63">
            <v>14.38</v>
          </cell>
          <cell r="CA63">
            <v>14.38</v>
          </cell>
          <cell r="CB63">
            <v>14.38</v>
          </cell>
          <cell r="CC63">
            <v>14.81</v>
          </cell>
          <cell r="CD63">
            <v>14.81</v>
          </cell>
          <cell r="CE63">
            <v>14.81</v>
          </cell>
          <cell r="CF63">
            <v>14.81</v>
          </cell>
          <cell r="CG63">
            <v>14.81</v>
          </cell>
          <cell r="CH63">
            <v>14.81</v>
          </cell>
          <cell r="CI63">
            <v>14.81</v>
          </cell>
          <cell r="CJ63">
            <v>14.81</v>
          </cell>
          <cell r="CK63">
            <v>14.81</v>
          </cell>
          <cell r="CL63">
            <v>14.81</v>
          </cell>
          <cell r="CM63">
            <v>14.81</v>
          </cell>
          <cell r="CN63">
            <v>14.81</v>
          </cell>
          <cell r="CO63">
            <v>15.26</v>
          </cell>
          <cell r="CP63">
            <v>15.26</v>
          </cell>
          <cell r="CQ63">
            <v>15.26</v>
          </cell>
          <cell r="CR63">
            <v>15.26</v>
          </cell>
          <cell r="CS63">
            <v>15.26</v>
          </cell>
          <cell r="CT63">
            <v>15.26</v>
          </cell>
          <cell r="CU63">
            <v>15.26</v>
          </cell>
          <cell r="CV63">
            <v>15.26</v>
          </cell>
          <cell r="CW63">
            <v>15.26</v>
          </cell>
          <cell r="CX63">
            <v>15.26</v>
          </cell>
          <cell r="CY63">
            <v>15.26</v>
          </cell>
          <cell r="CZ63">
            <v>15.26</v>
          </cell>
          <cell r="DA63">
            <v>15.72</v>
          </cell>
          <cell r="DB63">
            <v>15.72</v>
          </cell>
          <cell r="DC63">
            <v>15.72</v>
          </cell>
          <cell r="DD63">
            <v>15.72</v>
          </cell>
          <cell r="DE63">
            <v>15.72</v>
          </cell>
          <cell r="DF63">
            <v>15.72</v>
          </cell>
          <cell r="DG63">
            <v>15.72</v>
          </cell>
          <cell r="DH63">
            <v>15.72</v>
          </cell>
          <cell r="DI63">
            <v>15.72</v>
          </cell>
          <cell r="DJ63">
            <v>15.72</v>
          </cell>
          <cell r="DK63">
            <v>15.72</v>
          </cell>
          <cell r="DL63">
            <v>15.72</v>
          </cell>
          <cell r="DM63">
            <v>16.21</v>
          </cell>
          <cell r="DN63">
            <v>16.21</v>
          </cell>
          <cell r="DO63">
            <v>16.21</v>
          </cell>
          <cell r="DP63">
            <v>16.21</v>
          </cell>
          <cell r="DQ63">
            <v>16.21</v>
          </cell>
          <cell r="DR63">
            <v>16.21</v>
          </cell>
          <cell r="DS63">
            <v>16.21</v>
          </cell>
          <cell r="DT63">
            <v>16.21</v>
          </cell>
          <cell r="DU63">
            <v>16.21</v>
          </cell>
          <cell r="DV63">
            <v>16.21</v>
          </cell>
          <cell r="DW63">
            <v>16.21</v>
          </cell>
          <cell r="DX63">
            <v>16.21</v>
          </cell>
          <cell r="DY63">
            <v>16.850000000000001</v>
          </cell>
          <cell r="DZ63">
            <v>16.850000000000001</v>
          </cell>
          <cell r="EA63">
            <v>16.850000000000001</v>
          </cell>
          <cell r="EB63">
            <v>16.850000000000001</v>
          </cell>
          <cell r="EC63">
            <v>16.850000000000001</v>
          </cell>
          <cell r="ED63">
            <v>16.850000000000001</v>
          </cell>
          <cell r="EE63">
            <v>16.850000000000001</v>
          </cell>
          <cell r="EF63">
            <v>16.850000000000001</v>
          </cell>
          <cell r="EG63">
            <v>16.850000000000001</v>
          </cell>
          <cell r="EH63">
            <v>16.850000000000001</v>
          </cell>
          <cell r="EI63">
            <v>16.850000000000001</v>
          </cell>
          <cell r="EJ63">
            <v>16.850000000000001</v>
          </cell>
          <cell r="EK63">
            <v>17.440000000000001</v>
          </cell>
          <cell r="EL63">
            <v>17.440000000000001</v>
          </cell>
          <cell r="EM63">
            <v>17.440000000000001</v>
          </cell>
          <cell r="EN63">
            <v>17.440000000000001</v>
          </cell>
          <cell r="EO63">
            <v>17.440000000000001</v>
          </cell>
          <cell r="EP63">
            <v>17.440000000000001</v>
          </cell>
          <cell r="EQ63">
            <v>17.440000000000001</v>
          </cell>
          <cell r="ER63">
            <v>17.440000000000001</v>
          </cell>
          <cell r="ES63">
            <v>17.440000000000001</v>
          </cell>
          <cell r="ET63">
            <v>17.440000000000001</v>
          </cell>
          <cell r="EU63">
            <v>17.440000000000001</v>
          </cell>
          <cell r="EV63">
            <v>17.440000000000001</v>
          </cell>
          <cell r="EW63">
            <v>18.05</v>
          </cell>
          <cell r="EX63">
            <v>18.05</v>
          </cell>
          <cell r="EY63">
            <v>18.05</v>
          </cell>
          <cell r="EZ63">
            <v>18.05</v>
          </cell>
          <cell r="FA63">
            <v>18.05</v>
          </cell>
          <cell r="FB63">
            <v>18.05</v>
          </cell>
          <cell r="FC63">
            <v>18.05</v>
          </cell>
          <cell r="FD63">
            <v>18.05</v>
          </cell>
          <cell r="FE63">
            <v>18.05</v>
          </cell>
          <cell r="FF63">
            <v>18.05</v>
          </cell>
          <cell r="FG63">
            <v>18.05</v>
          </cell>
          <cell r="FH63">
            <v>18.05</v>
          </cell>
          <cell r="FI63">
            <v>18.68</v>
          </cell>
          <cell r="FJ63">
            <v>18.68</v>
          </cell>
          <cell r="FK63">
            <v>18.68</v>
          </cell>
          <cell r="FL63">
            <v>18.68</v>
          </cell>
          <cell r="FM63">
            <v>18.68</v>
          </cell>
          <cell r="FN63">
            <v>18.68</v>
          </cell>
          <cell r="FO63">
            <v>18.68</v>
          </cell>
          <cell r="FP63">
            <v>18.68</v>
          </cell>
          <cell r="FQ63">
            <v>18.68</v>
          </cell>
          <cell r="FR63">
            <v>18.68</v>
          </cell>
          <cell r="FS63">
            <v>18.68</v>
          </cell>
          <cell r="FT63">
            <v>18.68</v>
          </cell>
          <cell r="FU63">
            <v>19.34</v>
          </cell>
          <cell r="FV63">
            <v>19.34</v>
          </cell>
          <cell r="FW63">
            <v>19.34</v>
          </cell>
          <cell r="FX63">
            <v>19.34</v>
          </cell>
          <cell r="FY63">
            <v>19.34</v>
          </cell>
          <cell r="FZ63">
            <v>19.34</v>
          </cell>
          <cell r="GA63">
            <v>19.34</v>
          </cell>
          <cell r="GB63">
            <v>19.34</v>
          </cell>
          <cell r="GC63">
            <v>19.34</v>
          </cell>
          <cell r="GD63">
            <v>19.34</v>
          </cell>
          <cell r="GE63">
            <v>19.34</v>
          </cell>
          <cell r="GF63">
            <v>19.34</v>
          </cell>
          <cell r="GG63">
            <v>21.32</v>
          </cell>
          <cell r="GH63">
            <v>21.32</v>
          </cell>
          <cell r="GI63">
            <v>21.32</v>
          </cell>
          <cell r="GJ63">
            <v>21.32</v>
          </cell>
          <cell r="GK63">
            <v>21.32</v>
          </cell>
          <cell r="GL63">
            <v>21.32</v>
          </cell>
          <cell r="GM63">
            <v>21.32</v>
          </cell>
          <cell r="GN63">
            <v>21.32</v>
          </cell>
          <cell r="GO63">
            <v>21.32</v>
          </cell>
          <cell r="GP63">
            <v>21.32</v>
          </cell>
          <cell r="GQ63">
            <v>20.010000000000002</v>
          </cell>
          <cell r="GR63">
            <v>20.010000000000002</v>
          </cell>
          <cell r="GS63">
            <v>20.010000000000002</v>
          </cell>
          <cell r="GT63">
            <v>20.010000000000002</v>
          </cell>
        </row>
        <row r="64">
          <cell r="F64" t="str">
            <v>50000084NN</v>
          </cell>
          <cell r="G64">
            <v>12.27</v>
          </cell>
          <cell r="H64">
            <v>12.27</v>
          </cell>
          <cell r="I64">
            <v>12.27</v>
          </cell>
          <cell r="J64">
            <v>12.27</v>
          </cell>
          <cell r="K64">
            <v>12.27</v>
          </cell>
          <cell r="L64">
            <v>12.27</v>
          </cell>
          <cell r="M64">
            <v>12.27</v>
          </cell>
          <cell r="N64">
            <v>12.27</v>
          </cell>
          <cell r="O64">
            <v>12.27</v>
          </cell>
          <cell r="P64">
            <v>12.27</v>
          </cell>
          <cell r="Q64">
            <v>12.27</v>
          </cell>
          <cell r="R64">
            <v>12.27</v>
          </cell>
          <cell r="S64">
            <v>12.27</v>
          </cell>
          <cell r="T64">
            <v>12.27</v>
          </cell>
          <cell r="U64">
            <v>12.69</v>
          </cell>
          <cell r="V64">
            <v>12.69</v>
          </cell>
          <cell r="W64">
            <v>12.69</v>
          </cell>
          <cell r="X64">
            <v>12.69</v>
          </cell>
          <cell r="Y64">
            <v>12.69</v>
          </cell>
          <cell r="Z64">
            <v>12.69</v>
          </cell>
          <cell r="AA64">
            <v>12.69</v>
          </cell>
          <cell r="AB64">
            <v>12.69</v>
          </cell>
          <cell r="AC64">
            <v>12.69</v>
          </cell>
          <cell r="AD64">
            <v>12.69</v>
          </cell>
          <cell r="AE64">
            <v>12.69</v>
          </cell>
          <cell r="AF64">
            <v>12.69</v>
          </cell>
          <cell r="AG64">
            <v>13.1</v>
          </cell>
          <cell r="AH64">
            <v>13.1</v>
          </cell>
          <cell r="AI64">
            <v>13.1</v>
          </cell>
          <cell r="AJ64">
            <v>13.1</v>
          </cell>
          <cell r="AK64">
            <v>13.1</v>
          </cell>
          <cell r="AL64">
            <v>13.1</v>
          </cell>
          <cell r="AM64">
            <v>13.1</v>
          </cell>
          <cell r="AN64">
            <v>13.1</v>
          </cell>
          <cell r="AO64">
            <v>13.1</v>
          </cell>
          <cell r="AP64">
            <v>13.1</v>
          </cell>
          <cell r="AQ64">
            <v>13.1</v>
          </cell>
          <cell r="AR64">
            <v>13.1</v>
          </cell>
          <cell r="AS64">
            <v>13.5</v>
          </cell>
          <cell r="AT64">
            <v>13.5</v>
          </cell>
          <cell r="AU64">
            <v>13.5</v>
          </cell>
          <cell r="AV64">
            <v>13.5</v>
          </cell>
          <cell r="AW64">
            <v>13.5</v>
          </cell>
          <cell r="AX64">
            <v>13.5</v>
          </cell>
          <cell r="AY64">
            <v>13.5</v>
          </cell>
          <cell r="AZ64">
            <v>13.5</v>
          </cell>
          <cell r="BA64">
            <v>13.5</v>
          </cell>
          <cell r="BB64">
            <v>13.5</v>
          </cell>
          <cell r="BC64">
            <v>13.5</v>
          </cell>
          <cell r="BD64">
            <v>13.5</v>
          </cell>
          <cell r="BE64">
            <v>13.92</v>
          </cell>
          <cell r="BF64">
            <v>13.92</v>
          </cell>
          <cell r="BG64">
            <v>13.92</v>
          </cell>
          <cell r="BH64">
            <v>13.92</v>
          </cell>
          <cell r="BI64">
            <v>13.92</v>
          </cell>
          <cell r="BJ64">
            <v>13.92</v>
          </cell>
          <cell r="BK64">
            <v>13.92</v>
          </cell>
          <cell r="BL64">
            <v>13.92</v>
          </cell>
          <cell r="BM64">
            <v>13.92</v>
          </cell>
          <cell r="BN64">
            <v>13.92</v>
          </cell>
          <cell r="BO64">
            <v>13.92</v>
          </cell>
          <cell r="BP64">
            <v>13.92</v>
          </cell>
          <cell r="BQ64">
            <v>14.34</v>
          </cell>
          <cell r="BR64">
            <v>14.34</v>
          </cell>
          <cell r="BS64">
            <v>14.34</v>
          </cell>
          <cell r="BT64">
            <v>14.34</v>
          </cell>
          <cell r="BU64">
            <v>14.34</v>
          </cell>
          <cell r="BV64">
            <v>14.34</v>
          </cell>
          <cell r="BW64">
            <v>14.34</v>
          </cell>
          <cell r="BX64">
            <v>14.34</v>
          </cell>
          <cell r="BY64">
            <v>14.34</v>
          </cell>
          <cell r="BZ64">
            <v>14.34</v>
          </cell>
          <cell r="CA64">
            <v>14.34</v>
          </cell>
          <cell r="CB64">
            <v>14.34</v>
          </cell>
          <cell r="CC64">
            <v>14.76</v>
          </cell>
          <cell r="CD64">
            <v>14.76</v>
          </cell>
          <cell r="CE64">
            <v>14.76</v>
          </cell>
          <cell r="CF64">
            <v>14.76</v>
          </cell>
          <cell r="CG64">
            <v>14.76</v>
          </cell>
          <cell r="CH64">
            <v>14.76</v>
          </cell>
          <cell r="CI64">
            <v>14.76</v>
          </cell>
          <cell r="CJ64">
            <v>14.76</v>
          </cell>
          <cell r="CK64">
            <v>14.76</v>
          </cell>
          <cell r="CL64">
            <v>14.76</v>
          </cell>
          <cell r="CM64">
            <v>14.76</v>
          </cell>
          <cell r="CN64">
            <v>14.76</v>
          </cell>
          <cell r="CO64">
            <v>15.21</v>
          </cell>
          <cell r="CP64">
            <v>15.21</v>
          </cell>
          <cell r="CQ64">
            <v>15.21</v>
          </cell>
          <cell r="CR64">
            <v>15.21</v>
          </cell>
          <cell r="CS64">
            <v>15.21</v>
          </cell>
          <cell r="CT64">
            <v>15.21</v>
          </cell>
          <cell r="CU64">
            <v>15.21</v>
          </cell>
          <cell r="CV64">
            <v>15.21</v>
          </cell>
          <cell r="CW64">
            <v>15.21</v>
          </cell>
          <cell r="CX64">
            <v>15.21</v>
          </cell>
          <cell r="CY64">
            <v>15.21</v>
          </cell>
          <cell r="CZ64">
            <v>15.21</v>
          </cell>
          <cell r="DA64">
            <v>15.67</v>
          </cell>
          <cell r="DB64">
            <v>15.67</v>
          </cell>
          <cell r="DC64">
            <v>15.67</v>
          </cell>
          <cell r="DD64">
            <v>15.67</v>
          </cell>
          <cell r="DE64">
            <v>15.67</v>
          </cell>
          <cell r="DF64">
            <v>15.67</v>
          </cell>
          <cell r="DG64">
            <v>15.67</v>
          </cell>
          <cell r="DH64">
            <v>15.67</v>
          </cell>
          <cell r="DI64">
            <v>15.67</v>
          </cell>
          <cell r="DJ64">
            <v>15.67</v>
          </cell>
          <cell r="DK64">
            <v>15.67</v>
          </cell>
          <cell r="DL64">
            <v>15.67</v>
          </cell>
          <cell r="DM64">
            <v>16.16</v>
          </cell>
          <cell r="DN64">
            <v>16.16</v>
          </cell>
          <cell r="DO64">
            <v>16.16</v>
          </cell>
          <cell r="DP64">
            <v>16.16</v>
          </cell>
          <cell r="DQ64">
            <v>16.16</v>
          </cell>
          <cell r="DR64">
            <v>16.16</v>
          </cell>
          <cell r="DS64">
            <v>16.16</v>
          </cell>
          <cell r="DT64">
            <v>16.16</v>
          </cell>
          <cell r="DU64">
            <v>16.16</v>
          </cell>
          <cell r="DV64">
            <v>16.16</v>
          </cell>
          <cell r="DW64">
            <v>16.16</v>
          </cell>
          <cell r="DX64">
            <v>16.16</v>
          </cell>
          <cell r="DY64">
            <v>16.8</v>
          </cell>
          <cell r="DZ64">
            <v>16.8</v>
          </cell>
          <cell r="EA64">
            <v>16.8</v>
          </cell>
          <cell r="EB64">
            <v>16.8</v>
          </cell>
          <cell r="EC64">
            <v>16.8</v>
          </cell>
          <cell r="ED64">
            <v>16.8</v>
          </cell>
          <cell r="EE64">
            <v>16.8</v>
          </cell>
          <cell r="EF64">
            <v>16.8</v>
          </cell>
          <cell r="EG64">
            <v>16.8</v>
          </cell>
          <cell r="EH64">
            <v>16.8</v>
          </cell>
          <cell r="EI64">
            <v>16.8</v>
          </cell>
          <cell r="EJ64">
            <v>16.8</v>
          </cell>
          <cell r="EK64">
            <v>17.38</v>
          </cell>
          <cell r="EL64">
            <v>17.38</v>
          </cell>
          <cell r="EM64">
            <v>17.38</v>
          </cell>
          <cell r="EN64">
            <v>17.38</v>
          </cell>
          <cell r="EO64">
            <v>17.38</v>
          </cell>
          <cell r="EP64">
            <v>17.38</v>
          </cell>
          <cell r="EQ64">
            <v>17.38</v>
          </cell>
          <cell r="ER64">
            <v>17.38</v>
          </cell>
          <cell r="ES64">
            <v>17.38</v>
          </cell>
          <cell r="ET64">
            <v>17.38</v>
          </cell>
          <cell r="EU64">
            <v>17.38</v>
          </cell>
          <cell r="EV64">
            <v>17.38</v>
          </cell>
          <cell r="EW64">
            <v>17.989999999999998</v>
          </cell>
          <cell r="EX64">
            <v>17.989999999999998</v>
          </cell>
          <cell r="EY64">
            <v>17.989999999999998</v>
          </cell>
          <cell r="EZ64">
            <v>17.989999999999998</v>
          </cell>
          <cell r="FA64">
            <v>17.989999999999998</v>
          </cell>
          <cell r="FB64">
            <v>17.989999999999998</v>
          </cell>
          <cell r="FC64">
            <v>17.989999999999998</v>
          </cell>
          <cell r="FD64">
            <v>17.989999999999998</v>
          </cell>
          <cell r="FE64">
            <v>17.989999999999998</v>
          </cell>
          <cell r="FF64">
            <v>17.989999999999998</v>
          </cell>
          <cell r="FG64">
            <v>17.989999999999998</v>
          </cell>
          <cell r="FH64">
            <v>17.989999999999998</v>
          </cell>
          <cell r="FI64">
            <v>18.62</v>
          </cell>
          <cell r="FJ64">
            <v>18.62</v>
          </cell>
          <cell r="FK64">
            <v>18.62</v>
          </cell>
          <cell r="FL64">
            <v>18.62</v>
          </cell>
          <cell r="FM64">
            <v>18.62</v>
          </cell>
          <cell r="FN64">
            <v>18.62</v>
          </cell>
          <cell r="FO64">
            <v>18.62</v>
          </cell>
          <cell r="FP64">
            <v>18.62</v>
          </cell>
          <cell r="FQ64">
            <v>18.62</v>
          </cell>
          <cell r="FR64">
            <v>18.62</v>
          </cell>
          <cell r="FS64">
            <v>18.62</v>
          </cell>
          <cell r="FT64">
            <v>18.62</v>
          </cell>
          <cell r="FU64">
            <v>19.27</v>
          </cell>
          <cell r="FV64">
            <v>19.27</v>
          </cell>
          <cell r="FW64">
            <v>19.27</v>
          </cell>
          <cell r="FX64">
            <v>19.27</v>
          </cell>
          <cell r="FY64">
            <v>19.27</v>
          </cell>
          <cell r="FZ64">
            <v>19.27</v>
          </cell>
          <cell r="GA64">
            <v>19.27</v>
          </cell>
          <cell r="GB64">
            <v>19.27</v>
          </cell>
          <cell r="GC64">
            <v>19.27</v>
          </cell>
          <cell r="GD64">
            <v>19.27</v>
          </cell>
          <cell r="GE64">
            <v>19.27</v>
          </cell>
          <cell r="GF64">
            <v>19.27</v>
          </cell>
          <cell r="GG64">
            <v>21.25</v>
          </cell>
          <cell r="GH64">
            <v>21.25</v>
          </cell>
          <cell r="GI64">
            <v>21.25</v>
          </cell>
          <cell r="GJ64">
            <v>21.25</v>
          </cell>
          <cell r="GK64">
            <v>21.25</v>
          </cell>
          <cell r="GL64">
            <v>21.25</v>
          </cell>
          <cell r="GM64">
            <v>21.25</v>
          </cell>
          <cell r="GN64">
            <v>21.25</v>
          </cell>
          <cell r="GO64">
            <v>21.25</v>
          </cell>
          <cell r="GP64">
            <v>21.25</v>
          </cell>
          <cell r="GQ64">
            <v>19.95</v>
          </cell>
          <cell r="GR64">
            <v>19.95</v>
          </cell>
          <cell r="GS64">
            <v>19.95</v>
          </cell>
          <cell r="GT64">
            <v>19.95</v>
          </cell>
        </row>
        <row r="65">
          <cell r="F65" t="str">
            <v>50000085NN</v>
          </cell>
          <cell r="G65">
            <v>13.85</v>
          </cell>
          <cell r="H65">
            <v>13.85</v>
          </cell>
          <cell r="I65">
            <v>13.85</v>
          </cell>
          <cell r="J65">
            <v>13.85</v>
          </cell>
          <cell r="K65">
            <v>13.85</v>
          </cell>
          <cell r="L65">
            <v>13.85</v>
          </cell>
          <cell r="M65">
            <v>13.85</v>
          </cell>
          <cell r="N65">
            <v>13.85</v>
          </cell>
          <cell r="O65">
            <v>13.85</v>
          </cell>
          <cell r="P65">
            <v>13.85</v>
          </cell>
          <cell r="Q65">
            <v>13.85</v>
          </cell>
          <cell r="R65">
            <v>13.85</v>
          </cell>
          <cell r="S65">
            <v>13.85</v>
          </cell>
          <cell r="T65">
            <v>13.85</v>
          </cell>
          <cell r="U65">
            <v>14.32</v>
          </cell>
          <cell r="V65">
            <v>14.32</v>
          </cell>
          <cell r="W65">
            <v>14.32</v>
          </cell>
          <cell r="X65">
            <v>14.32</v>
          </cell>
          <cell r="Y65">
            <v>14.32</v>
          </cell>
          <cell r="Z65">
            <v>14.32</v>
          </cell>
          <cell r="AA65">
            <v>14.32</v>
          </cell>
          <cell r="AB65">
            <v>14.32</v>
          </cell>
          <cell r="AC65">
            <v>14.32</v>
          </cell>
          <cell r="AD65">
            <v>14.32</v>
          </cell>
          <cell r="AE65">
            <v>14.32</v>
          </cell>
          <cell r="AF65">
            <v>14.32</v>
          </cell>
          <cell r="AG65">
            <v>14.78</v>
          </cell>
          <cell r="AH65">
            <v>14.78</v>
          </cell>
          <cell r="AI65">
            <v>14.78</v>
          </cell>
          <cell r="AJ65">
            <v>14.78</v>
          </cell>
          <cell r="AK65">
            <v>14.78</v>
          </cell>
          <cell r="AL65">
            <v>14.78</v>
          </cell>
          <cell r="AM65">
            <v>14.78</v>
          </cell>
          <cell r="AN65">
            <v>14.78</v>
          </cell>
          <cell r="AO65">
            <v>14.78</v>
          </cell>
          <cell r="AP65">
            <v>14.78</v>
          </cell>
          <cell r="AQ65">
            <v>14.78</v>
          </cell>
          <cell r="AR65">
            <v>14.78</v>
          </cell>
          <cell r="AS65">
            <v>15.24</v>
          </cell>
          <cell r="AT65">
            <v>15.24</v>
          </cell>
          <cell r="AU65">
            <v>15.24</v>
          </cell>
          <cell r="AV65">
            <v>15.24</v>
          </cell>
          <cell r="AW65">
            <v>15.24</v>
          </cell>
          <cell r="AX65">
            <v>15.24</v>
          </cell>
          <cell r="AY65">
            <v>15.24</v>
          </cell>
          <cell r="AZ65">
            <v>15.24</v>
          </cell>
          <cell r="BA65">
            <v>15.24</v>
          </cell>
          <cell r="BB65">
            <v>15.24</v>
          </cell>
          <cell r="BC65">
            <v>15.24</v>
          </cell>
          <cell r="BD65">
            <v>15.24</v>
          </cell>
          <cell r="BE65">
            <v>15.71</v>
          </cell>
          <cell r="BF65">
            <v>15.71</v>
          </cell>
          <cell r="BG65">
            <v>15.71</v>
          </cell>
          <cell r="BH65">
            <v>15.71</v>
          </cell>
          <cell r="BI65">
            <v>15.71</v>
          </cell>
          <cell r="BJ65">
            <v>15.71</v>
          </cell>
          <cell r="BK65">
            <v>15.71</v>
          </cell>
          <cell r="BL65">
            <v>15.71</v>
          </cell>
          <cell r="BM65">
            <v>15.71</v>
          </cell>
          <cell r="BN65">
            <v>15.71</v>
          </cell>
          <cell r="BO65">
            <v>15.71</v>
          </cell>
          <cell r="BP65">
            <v>15.71</v>
          </cell>
          <cell r="BQ65">
            <v>16.18</v>
          </cell>
          <cell r="BR65">
            <v>16.18</v>
          </cell>
          <cell r="BS65">
            <v>16.18</v>
          </cell>
          <cell r="BT65">
            <v>16.18</v>
          </cell>
          <cell r="BU65">
            <v>16.18</v>
          </cell>
          <cell r="BV65">
            <v>16.18</v>
          </cell>
          <cell r="BW65">
            <v>16.18</v>
          </cell>
          <cell r="BX65">
            <v>16.18</v>
          </cell>
          <cell r="BY65">
            <v>16.18</v>
          </cell>
          <cell r="BZ65">
            <v>16.18</v>
          </cell>
          <cell r="CA65">
            <v>16.18</v>
          </cell>
          <cell r="CB65">
            <v>16.18</v>
          </cell>
          <cell r="CC65">
            <v>16.670000000000002</v>
          </cell>
          <cell r="CD65">
            <v>16.670000000000002</v>
          </cell>
          <cell r="CE65">
            <v>16.670000000000002</v>
          </cell>
          <cell r="CF65">
            <v>16.670000000000002</v>
          </cell>
          <cell r="CG65">
            <v>16.670000000000002</v>
          </cell>
          <cell r="CH65">
            <v>16.670000000000002</v>
          </cell>
          <cell r="CI65">
            <v>16.670000000000002</v>
          </cell>
          <cell r="CJ65">
            <v>16.670000000000002</v>
          </cell>
          <cell r="CK65">
            <v>16.670000000000002</v>
          </cell>
          <cell r="CL65">
            <v>16.670000000000002</v>
          </cell>
          <cell r="CM65">
            <v>16.670000000000002</v>
          </cell>
          <cell r="CN65">
            <v>16.670000000000002</v>
          </cell>
          <cell r="CO65">
            <v>17.170000000000002</v>
          </cell>
          <cell r="CP65">
            <v>17.170000000000002</v>
          </cell>
          <cell r="CQ65">
            <v>17.170000000000002</v>
          </cell>
          <cell r="CR65">
            <v>17.170000000000002</v>
          </cell>
          <cell r="CS65">
            <v>17.170000000000002</v>
          </cell>
          <cell r="CT65">
            <v>17.170000000000002</v>
          </cell>
          <cell r="CU65">
            <v>17.170000000000002</v>
          </cell>
          <cell r="CV65">
            <v>17.170000000000002</v>
          </cell>
          <cell r="CW65">
            <v>17.170000000000002</v>
          </cell>
          <cell r="CX65">
            <v>17.170000000000002</v>
          </cell>
          <cell r="CY65">
            <v>17.170000000000002</v>
          </cell>
          <cell r="CZ65">
            <v>17.170000000000002</v>
          </cell>
          <cell r="DA65">
            <v>17.690000000000001</v>
          </cell>
          <cell r="DB65">
            <v>17.690000000000001</v>
          </cell>
          <cell r="DC65">
            <v>17.690000000000001</v>
          </cell>
          <cell r="DD65">
            <v>17.690000000000001</v>
          </cell>
          <cell r="DE65">
            <v>17.690000000000001</v>
          </cell>
          <cell r="DF65">
            <v>17.690000000000001</v>
          </cell>
          <cell r="DG65">
            <v>17.690000000000001</v>
          </cell>
          <cell r="DH65">
            <v>17.690000000000001</v>
          </cell>
          <cell r="DI65">
            <v>17.690000000000001</v>
          </cell>
          <cell r="DJ65">
            <v>17.690000000000001</v>
          </cell>
          <cell r="DK65">
            <v>17.690000000000001</v>
          </cell>
          <cell r="DL65">
            <v>17.690000000000001</v>
          </cell>
          <cell r="DM65">
            <v>18.239999999999998</v>
          </cell>
          <cell r="DN65">
            <v>18.239999999999998</v>
          </cell>
          <cell r="DO65">
            <v>18.239999999999998</v>
          </cell>
          <cell r="DP65">
            <v>18.239999999999998</v>
          </cell>
          <cell r="DQ65">
            <v>18.239999999999998</v>
          </cell>
          <cell r="DR65">
            <v>18.239999999999998</v>
          </cell>
          <cell r="DS65">
            <v>18.239999999999998</v>
          </cell>
          <cell r="DT65">
            <v>18.239999999999998</v>
          </cell>
          <cell r="DU65">
            <v>18.239999999999998</v>
          </cell>
          <cell r="DV65">
            <v>18.239999999999998</v>
          </cell>
          <cell r="DW65">
            <v>18.239999999999998</v>
          </cell>
          <cell r="DX65">
            <v>18.239999999999998</v>
          </cell>
          <cell r="DY65">
            <v>18.96</v>
          </cell>
          <cell r="DZ65">
            <v>18.96</v>
          </cell>
          <cell r="EA65">
            <v>18.96</v>
          </cell>
          <cell r="EB65">
            <v>18.96</v>
          </cell>
          <cell r="EC65">
            <v>18.96</v>
          </cell>
          <cell r="ED65">
            <v>18.96</v>
          </cell>
          <cell r="EE65">
            <v>18.96</v>
          </cell>
          <cell r="EF65">
            <v>18.96</v>
          </cell>
          <cell r="EG65">
            <v>18.96</v>
          </cell>
          <cell r="EH65">
            <v>18.96</v>
          </cell>
          <cell r="EI65">
            <v>18.96</v>
          </cell>
          <cell r="EJ65">
            <v>18.96</v>
          </cell>
          <cell r="EK65">
            <v>19.62</v>
          </cell>
          <cell r="EL65">
            <v>19.62</v>
          </cell>
          <cell r="EM65">
            <v>19.62</v>
          </cell>
          <cell r="EN65">
            <v>19.62</v>
          </cell>
          <cell r="EO65">
            <v>19.62</v>
          </cell>
          <cell r="EP65">
            <v>19.62</v>
          </cell>
          <cell r="EQ65">
            <v>19.62</v>
          </cell>
          <cell r="ER65">
            <v>19.62</v>
          </cell>
          <cell r="ES65">
            <v>19.62</v>
          </cell>
          <cell r="ET65">
            <v>19.62</v>
          </cell>
          <cell r="EU65">
            <v>19.62</v>
          </cell>
          <cell r="EV65">
            <v>19.62</v>
          </cell>
          <cell r="EW65">
            <v>20.309999999999999</v>
          </cell>
          <cell r="EX65">
            <v>20.309999999999999</v>
          </cell>
          <cell r="EY65">
            <v>20.309999999999999</v>
          </cell>
          <cell r="EZ65">
            <v>20.309999999999999</v>
          </cell>
          <cell r="FA65">
            <v>20.309999999999999</v>
          </cell>
          <cell r="FB65">
            <v>20.309999999999999</v>
          </cell>
          <cell r="FC65">
            <v>20.309999999999999</v>
          </cell>
          <cell r="FD65">
            <v>20.309999999999999</v>
          </cell>
          <cell r="FE65">
            <v>20.309999999999999</v>
          </cell>
          <cell r="FF65">
            <v>20.309999999999999</v>
          </cell>
          <cell r="FG65">
            <v>20.309999999999999</v>
          </cell>
          <cell r="FH65">
            <v>20.309999999999999</v>
          </cell>
          <cell r="FI65">
            <v>21.02</v>
          </cell>
          <cell r="FJ65">
            <v>21.02</v>
          </cell>
          <cell r="FK65">
            <v>21.02</v>
          </cell>
          <cell r="FL65">
            <v>21.02</v>
          </cell>
          <cell r="FM65">
            <v>21.02</v>
          </cell>
          <cell r="FN65">
            <v>21.02</v>
          </cell>
          <cell r="FO65">
            <v>21.02</v>
          </cell>
          <cell r="FP65">
            <v>21.02</v>
          </cell>
          <cell r="FQ65">
            <v>21.02</v>
          </cell>
          <cell r="FR65">
            <v>21.02</v>
          </cell>
          <cell r="FS65">
            <v>21.02</v>
          </cell>
          <cell r="FT65">
            <v>21.02</v>
          </cell>
          <cell r="FU65">
            <v>21.76</v>
          </cell>
          <cell r="FV65">
            <v>21.76</v>
          </cell>
          <cell r="FW65">
            <v>21.76</v>
          </cell>
          <cell r="FX65">
            <v>21.76</v>
          </cell>
          <cell r="FY65">
            <v>21.76</v>
          </cell>
          <cell r="FZ65">
            <v>21.76</v>
          </cell>
          <cell r="GA65">
            <v>21.76</v>
          </cell>
          <cell r="GB65">
            <v>21.76</v>
          </cell>
          <cell r="GC65">
            <v>21.76</v>
          </cell>
          <cell r="GD65">
            <v>21.76</v>
          </cell>
          <cell r="GE65">
            <v>21.76</v>
          </cell>
          <cell r="GF65">
            <v>21.76</v>
          </cell>
          <cell r="GG65">
            <v>23.98</v>
          </cell>
          <cell r="GH65">
            <v>23.98</v>
          </cell>
          <cell r="GI65">
            <v>23.98</v>
          </cell>
          <cell r="GJ65">
            <v>23.98</v>
          </cell>
          <cell r="GK65">
            <v>23.98</v>
          </cell>
          <cell r="GL65">
            <v>23.98</v>
          </cell>
          <cell r="GM65">
            <v>23.98</v>
          </cell>
          <cell r="GN65">
            <v>23.98</v>
          </cell>
          <cell r="GO65">
            <v>23.98</v>
          </cell>
          <cell r="GP65">
            <v>23.98</v>
          </cell>
          <cell r="GQ65">
            <v>22.52</v>
          </cell>
          <cell r="GR65">
            <v>22.52</v>
          </cell>
          <cell r="GS65">
            <v>22.52</v>
          </cell>
          <cell r="GT65">
            <v>22.52</v>
          </cell>
        </row>
        <row r="66">
          <cell r="F66" t="str">
            <v>50000086NN</v>
          </cell>
          <cell r="G66">
            <v>12.15</v>
          </cell>
          <cell r="H66">
            <v>12.15</v>
          </cell>
          <cell r="I66">
            <v>12.15</v>
          </cell>
          <cell r="J66">
            <v>12.15</v>
          </cell>
          <cell r="K66">
            <v>12.15</v>
          </cell>
          <cell r="L66">
            <v>12.15</v>
          </cell>
          <cell r="M66">
            <v>12.15</v>
          </cell>
          <cell r="N66">
            <v>12.15</v>
          </cell>
          <cell r="O66">
            <v>12.15</v>
          </cell>
          <cell r="P66">
            <v>12.15</v>
          </cell>
          <cell r="Q66">
            <v>12.15</v>
          </cell>
          <cell r="R66">
            <v>12.15</v>
          </cell>
          <cell r="S66">
            <v>12.15</v>
          </cell>
          <cell r="T66">
            <v>12.15</v>
          </cell>
          <cell r="U66">
            <v>12.57</v>
          </cell>
          <cell r="V66">
            <v>12.57</v>
          </cell>
          <cell r="W66">
            <v>12.57</v>
          </cell>
          <cell r="X66">
            <v>12.57</v>
          </cell>
          <cell r="Y66">
            <v>12.57</v>
          </cell>
          <cell r="Z66">
            <v>12.57</v>
          </cell>
          <cell r="AA66">
            <v>12.57</v>
          </cell>
          <cell r="AB66">
            <v>12.57</v>
          </cell>
          <cell r="AC66">
            <v>12.57</v>
          </cell>
          <cell r="AD66">
            <v>12.57</v>
          </cell>
          <cell r="AE66">
            <v>12.57</v>
          </cell>
          <cell r="AF66">
            <v>12.57</v>
          </cell>
          <cell r="AG66">
            <v>12.97</v>
          </cell>
          <cell r="AH66">
            <v>12.97</v>
          </cell>
          <cell r="AI66">
            <v>12.97</v>
          </cell>
          <cell r="AJ66">
            <v>12.97</v>
          </cell>
          <cell r="AK66">
            <v>12.97</v>
          </cell>
          <cell r="AL66">
            <v>12.97</v>
          </cell>
          <cell r="AM66">
            <v>12.97</v>
          </cell>
          <cell r="AN66">
            <v>12.97</v>
          </cell>
          <cell r="AO66">
            <v>12.97</v>
          </cell>
          <cell r="AP66">
            <v>12.97</v>
          </cell>
          <cell r="AQ66">
            <v>12.97</v>
          </cell>
          <cell r="AR66">
            <v>12.97</v>
          </cell>
          <cell r="AS66">
            <v>13.37</v>
          </cell>
          <cell r="AT66">
            <v>13.37</v>
          </cell>
          <cell r="AU66">
            <v>13.37</v>
          </cell>
          <cell r="AV66">
            <v>13.37</v>
          </cell>
          <cell r="AW66">
            <v>13.37</v>
          </cell>
          <cell r="AX66">
            <v>13.37</v>
          </cell>
          <cell r="AY66">
            <v>13.37</v>
          </cell>
          <cell r="AZ66">
            <v>13.37</v>
          </cell>
          <cell r="BA66">
            <v>13.37</v>
          </cell>
          <cell r="BB66">
            <v>13.37</v>
          </cell>
          <cell r="BC66">
            <v>13.37</v>
          </cell>
          <cell r="BD66">
            <v>13.37</v>
          </cell>
          <cell r="BE66">
            <v>13.78</v>
          </cell>
          <cell r="BF66">
            <v>13.78</v>
          </cell>
          <cell r="BG66">
            <v>13.78</v>
          </cell>
          <cell r="BH66">
            <v>13.78</v>
          </cell>
          <cell r="BI66">
            <v>13.78</v>
          </cell>
          <cell r="BJ66">
            <v>13.78</v>
          </cell>
          <cell r="BK66">
            <v>13.78</v>
          </cell>
          <cell r="BL66">
            <v>13.78</v>
          </cell>
          <cell r="BM66">
            <v>13.78</v>
          </cell>
          <cell r="BN66">
            <v>13.78</v>
          </cell>
          <cell r="BO66">
            <v>13.78</v>
          </cell>
          <cell r="BP66">
            <v>13.78</v>
          </cell>
          <cell r="BQ66">
            <v>14.19</v>
          </cell>
          <cell r="BR66">
            <v>14.19</v>
          </cell>
          <cell r="BS66">
            <v>14.19</v>
          </cell>
          <cell r="BT66">
            <v>14.19</v>
          </cell>
          <cell r="BU66">
            <v>14.19</v>
          </cell>
          <cell r="BV66">
            <v>14.19</v>
          </cell>
          <cell r="BW66">
            <v>14.19</v>
          </cell>
          <cell r="BX66">
            <v>14.19</v>
          </cell>
          <cell r="BY66">
            <v>14.19</v>
          </cell>
          <cell r="BZ66">
            <v>14.19</v>
          </cell>
          <cell r="CA66">
            <v>14.19</v>
          </cell>
          <cell r="CB66">
            <v>14.19</v>
          </cell>
          <cell r="CC66">
            <v>14.62</v>
          </cell>
          <cell r="CD66">
            <v>14.62</v>
          </cell>
          <cell r="CE66">
            <v>14.62</v>
          </cell>
          <cell r="CF66">
            <v>14.62</v>
          </cell>
          <cell r="CG66">
            <v>14.62</v>
          </cell>
          <cell r="CH66">
            <v>14.62</v>
          </cell>
          <cell r="CI66">
            <v>14.62</v>
          </cell>
          <cell r="CJ66">
            <v>14.62</v>
          </cell>
          <cell r="CK66">
            <v>14.62</v>
          </cell>
          <cell r="CL66">
            <v>14.62</v>
          </cell>
          <cell r="CM66">
            <v>14.62</v>
          </cell>
          <cell r="CN66">
            <v>14.62</v>
          </cell>
          <cell r="CO66">
            <v>15.06</v>
          </cell>
          <cell r="CP66">
            <v>15.06</v>
          </cell>
          <cell r="CQ66">
            <v>15.06</v>
          </cell>
          <cell r="CR66">
            <v>15.06</v>
          </cell>
          <cell r="CS66">
            <v>15.06</v>
          </cell>
          <cell r="CT66">
            <v>15.06</v>
          </cell>
          <cell r="CU66">
            <v>15.06</v>
          </cell>
          <cell r="CV66">
            <v>15.06</v>
          </cell>
          <cell r="CW66">
            <v>15.06</v>
          </cell>
          <cell r="CX66">
            <v>15.06</v>
          </cell>
          <cell r="CY66">
            <v>15.06</v>
          </cell>
          <cell r="CZ66">
            <v>15.06</v>
          </cell>
          <cell r="DA66">
            <v>15.52</v>
          </cell>
          <cell r="DB66">
            <v>15.52</v>
          </cell>
          <cell r="DC66">
            <v>15.52</v>
          </cell>
          <cell r="DD66">
            <v>15.52</v>
          </cell>
          <cell r="DE66">
            <v>15.52</v>
          </cell>
          <cell r="DF66">
            <v>15.52</v>
          </cell>
          <cell r="DG66">
            <v>15.52</v>
          </cell>
          <cell r="DH66">
            <v>15.52</v>
          </cell>
          <cell r="DI66">
            <v>15.52</v>
          </cell>
          <cell r="DJ66">
            <v>15.52</v>
          </cell>
          <cell r="DK66">
            <v>15.52</v>
          </cell>
          <cell r="DL66">
            <v>15.52</v>
          </cell>
          <cell r="DM66">
            <v>16</v>
          </cell>
          <cell r="DN66">
            <v>16</v>
          </cell>
          <cell r="DO66">
            <v>16</v>
          </cell>
          <cell r="DP66">
            <v>16</v>
          </cell>
          <cell r="DQ66">
            <v>16</v>
          </cell>
          <cell r="DR66">
            <v>16</v>
          </cell>
          <cell r="DS66">
            <v>16</v>
          </cell>
          <cell r="DT66">
            <v>16</v>
          </cell>
          <cell r="DU66">
            <v>16</v>
          </cell>
          <cell r="DV66">
            <v>16</v>
          </cell>
          <cell r="DW66">
            <v>16</v>
          </cell>
          <cell r="DX66">
            <v>16</v>
          </cell>
          <cell r="DY66">
            <v>16.63</v>
          </cell>
          <cell r="DZ66">
            <v>16.63</v>
          </cell>
          <cell r="EA66">
            <v>16.63</v>
          </cell>
          <cell r="EB66">
            <v>16.63</v>
          </cell>
          <cell r="EC66">
            <v>16.63</v>
          </cell>
          <cell r="ED66">
            <v>16.63</v>
          </cell>
          <cell r="EE66">
            <v>16.63</v>
          </cell>
          <cell r="EF66">
            <v>16.63</v>
          </cell>
          <cell r="EG66">
            <v>16.63</v>
          </cell>
          <cell r="EH66">
            <v>16.63</v>
          </cell>
          <cell r="EI66">
            <v>16.63</v>
          </cell>
          <cell r="EJ66">
            <v>16.63</v>
          </cell>
          <cell r="EK66">
            <v>17.21</v>
          </cell>
          <cell r="EL66">
            <v>17.21</v>
          </cell>
          <cell r="EM66">
            <v>17.21</v>
          </cell>
          <cell r="EN66">
            <v>17.21</v>
          </cell>
          <cell r="EO66">
            <v>17.21</v>
          </cell>
          <cell r="EP66">
            <v>17.21</v>
          </cell>
          <cell r="EQ66">
            <v>17.21</v>
          </cell>
          <cell r="ER66">
            <v>17.21</v>
          </cell>
          <cell r="ES66">
            <v>17.21</v>
          </cell>
          <cell r="ET66">
            <v>17.21</v>
          </cell>
          <cell r="EU66">
            <v>17.21</v>
          </cell>
          <cell r="EV66">
            <v>17.21</v>
          </cell>
          <cell r="EW66">
            <v>17.82</v>
          </cell>
          <cell r="EX66">
            <v>17.82</v>
          </cell>
          <cell r="EY66">
            <v>17.82</v>
          </cell>
          <cell r="EZ66">
            <v>17.82</v>
          </cell>
          <cell r="FA66">
            <v>17.82</v>
          </cell>
          <cell r="FB66">
            <v>17.82</v>
          </cell>
          <cell r="FC66">
            <v>17.82</v>
          </cell>
          <cell r="FD66">
            <v>17.82</v>
          </cell>
          <cell r="FE66">
            <v>17.82</v>
          </cell>
          <cell r="FF66">
            <v>17.82</v>
          </cell>
          <cell r="FG66">
            <v>17.82</v>
          </cell>
          <cell r="FH66">
            <v>17.82</v>
          </cell>
          <cell r="FI66">
            <v>18.440000000000001</v>
          </cell>
          <cell r="FJ66">
            <v>18.440000000000001</v>
          </cell>
          <cell r="FK66">
            <v>18.440000000000001</v>
          </cell>
          <cell r="FL66">
            <v>18.440000000000001</v>
          </cell>
          <cell r="FM66">
            <v>18.440000000000001</v>
          </cell>
          <cell r="FN66">
            <v>18.440000000000001</v>
          </cell>
          <cell r="FO66">
            <v>18.440000000000001</v>
          </cell>
          <cell r="FP66">
            <v>18.440000000000001</v>
          </cell>
          <cell r="FQ66">
            <v>18.440000000000001</v>
          </cell>
          <cell r="FR66">
            <v>18.440000000000001</v>
          </cell>
          <cell r="FS66">
            <v>18.440000000000001</v>
          </cell>
          <cell r="FT66">
            <v>18.440000000000001</v>
          </cell>
          <cell r="FU66">
            <v>19.079999999999998</v>
          </cell>
          <cell r="FV66">
            <v>19.079999999999998</v>
          </cell>
          <cell r="FW66">
            <v>19.079999999999998</v>
          </cell>
          <cell r="FX66">
            <v>19.079999999999998</v>
          </cell>
          <cell r="FY66">
            <v>19.079999999999998</v>
          </cell>
          <cell r="FZ66">
            <v>19.079999999999998</v>
          </cell>
          <cell r="GA66">
            <v>19.079999999999998</v>
          </cell>
          <cell r="GB66">
            <v>19.079999999999998</v>
          </cell>
          <cell r="GC66">
            <v>19.079999999999998</v>
          </cell>
          <cell r="GD66">
            <v>19.079999999999998</v>
          </cell>
          <cell r="GE66">
            <v>19.079999999999998</v>
          </cell>
          <cell r="GF66">
            <v>19.079999999999998</v>
          </cell>
          <cell r="GG66">
            <v>21.04</v>
          </cell>
          <cell r="GH66">
            <v>21.04</v>
          </cell>
          <cell r="GI66">
            <v>21.04</v>
          </cell>
          <cell r="GJ66">
            <v>21.04</v>
          </cell>
          <cell r="GK66">
            <v>21.04</v>
          </cell>
          <cell r="GL66">
            <v>21.04</v>
          </cell>
          <cell r="GM66">
            <v>21.04</v>
          </cell>
          <cell r="GN66">
            <v>21.04</v>
          </cell>
          <cell r="GO66">
            <v>21.04</v>
          </cell>
          <cell r="GP66">
            <v>21.04</v>
          </cell>
          <cell r="GQ66">
            <v>19.75</v>
          </cell>
          <cell r="GR66">
            <v>19.75</v>
          </cell>
          <cell r="GS66">
            <v>19.75</v>
          </cell>
          <cell r="GT66">
            <v>19.75</v>
          </cell>
        </row>
        <row r="67">
          <cell r="F67" t="str">
            <v>50000087NN</v>
          </cell>
          <cell r="G67">
            <v>15.4</v>
          </cell>
          <cell r="H67">
            <v>15.4</v>
          </cell>
          <cell r="I67">
            <v>15.4</v>
          </cell>
          <cell r="J67">
            <v>15.4</v>
          </cell>
          <cell r="K67">
            <v>15.4</v>
          </cell>
          <cell r="L67">
            <v>15.4</v>
          </cell>
          <cell r="M67">
            <v>15.4</v>
          </cell>
          <cell r="N67">
            <v>15.4</v>
          </cell>
          <cell r="O67">
            <v>15.4</v>
          </cell>
          <cell r="P67">
            <v>15.4</v>
          </cell>
          <cell r="Q67">
            <v>15.4</v>
          </cell>
          <cell r="R67">
            <v>15.4</v>
          </cell>
          <cell r="S67">
            <v>15.4</v>
          </cell>
          <cell r="T67">
            <v>15.4</v>
          </cell>
          <cell r="U67">
            <v>15.93</v>
          </cell>
          <cell r="V67">
            <v>15.93</v>
          </cell>
          <cell r="W67">
            <v>15.93</v>
          </cell>
          <cell r="X67">
            <v>15.93</v>
          </cell>
          <cell r="Y67">
            <v>15.93</v>
          </cell>
          <cell r="Z67">
            <v>15.93</v>
          </cell>
          <cell r="AA67">
            <v>15.93</v>
          </cell>
          <cell r="AB67">
            <v>15.93</v>
          </cell>
          <cell r="AC67">
            <v>15.93</v>
          </cell>
          <cell r="AD67">
            <v>15.93</v>
          </cell>
          <cell r="AE67">
            <v>15.93</v>
          </cell>
          <cell r="AF67">
            <v>15.93</v>
          </cell>
          <cell r="AG67">
            <v>16.440000000000001</v>
          </cell>
          <cell r="AH67">
            <v>16.440000000000001</v>
          </cell>
          <cell r="AI67">
            <v>16.440000000000001</v>
          </cell>
          <cell r="AJ67">
            <v>16.440000000000001</v>
          </cell>
          <cell r="AK67">
            <v>16.440000000000001</v>
          </cell>
          <cell r="AL67">
            <v>16.440000000000001</v>
          </cell>
          <cell r="AM67">
            <v>16.440000000000001</v>
          </cell>
          <cell r="AN67">
            <v>16.440000000000001</v>
          </cell>
          <cell r="AO67">
            <v>16.440000000000001</v>
          </cell>
          <cell r="AP67">
            <v>16.440000000000001</v>
          </cell>
          <cell r="AQ67">
            <v>16.440000000000001</v>
          </cell>
          <cell r="AR67">
            <v>16.440000000000001</v>
          </cell>
          <cell r="AS67">
            <v>16.95</v>
          </cell>
          <cell r="AT67">
            <v>16.95</v>
          </cell>
          <cell r="AU67">
            <v>16.95</v>
          </cell>
          <cell r="AV67">
            <v>16.95</v>
          </cell>
          <cell r="AW67">
            <v>16.95</v>
          </cell>
          <cell r="AX67">
            <v>16.95</v>
          </cell>
          <cell r="AY67">
            <v>16.95</v>
          </cell>
          <cell r="AZ67">
            <v>16.95</v>
          </cell>
          <cell r="BA67">
            <v>16.95</v>
          </cell>
          <cell r="BB67">
            <v>16.95</v>
          </cell>
          <cell r="BC67">
            <v>16.95</v>
          </cell>
          <cell r="BD67">
            <v>16.95</v>
          </cell>
          <cell r="BE67">
            <v>17.47</v>
          </cell>
          <cell r="BF67">
            <v>17.47</v>
          </cell>
          <cell r="BG67">
            <v>17.47</v>
          </cell>
          <cell r="BH67">
            <v>17.47</v>
          </cell>
          <cell r="BI67">
            <v>17.47</v>
          </cell>
          <cell r="BJ67">
            <v>17.47</v>
          </cell>
          <cell r="BK67">
            <v>17.47</v>
          </cell>
          <cell r="BL67">
            <v>17.47</v>
          </cell>
          <cell r="BM67">
            <v>17.47</v>
          </cell>
          <cell r="BN67">
            <v>17.47</v>
          </cell>
          <cell r="BO67">
            <v>17.47</v>
          </cell>
          <cell r="BP67">
            <v>17.47</v>
          </cell>
          <cell r="BQ67">
            <v>17.989999999999998</v>
          </cell>
          <cell r="BR67">
            <v>17.989999999999998</v>
          </cell>
          <cell r="BS67">
            <v>17.989999999999998</v>
          </cell>
          <cell r="BT67">
            <v>17.989999999999998</v>
          </cell>
          <cell r="BU67">
            <v>17.989999999999998</v>
          </cell>
          <cell r="BV67">
            <v>17.989999999999998</v>
          </cell>
          <cell r="BW67">
            <v>17.989999999999998</v>
          </cell>
          <cell r="BX67">
            <v>17.989999999999998</v>
          </cell>
          <cell r="BY67">
            <v>17.989999999999998</v>
          </cell>
          <cell r="BZ67">
            <v>17.989999999999998</v>
          </cell>
          <cell r="CA67">
            <v>17.989999999999998</v>
          </cell>
          <cell r="CB67">
            <v>17.989999999999998</v>
          </cell>
          <cell r="CC67">
            <v>18.53</v>
          </cell>
          <cell r="CD67">
            <v>18.53</v>
          </cell>
          <cell r="CE67">
            <v>18.53</v>
          </cell>
          <cell r="CF67">
            <v>18.53</v>
          </cell>
          <cell r="CG67">
            <v>18.53</v>
          </cell>
          <cell r="CH67">
            <v>18.53</v>
          </cell>
          <cell r="CI67">
            <v>18.53</v>
          </cell>
          <cell r="CJ67">
            <v>18.53</v>
          </cell>
          <cell r="CK67">
            <v>18.53</v>
          </cell>
          <cell r="CL67">
            <v>18.53</v>
          </cell>
          <cell r="CM67">
            <v>18.53</v>
          </cell>
          <cell r="CN67">
            <v>18.53</v>
          </cell>
          <cell r="CO67">
            <v>19.09</v>
          </cell>
          <cell r="CP67">
            <v>19.09</v>
          </cell>
          <cell r="CQ67">
            <v>19.09</v>
          </cell>
          <cell r="CR67">
            <v>19.09</v>
          </cell>
          <cell r="CS67">
            <v>19.09</v>
          </cell>
          <cell r="CT67">
            <v>19.09</v>
          </cell>
          <cell r="CU67">
            <v>19.09</v>
          </cell>
          <cell r="CV67">
            <v>19.09</v>
          </cell>
          <cell r="CW67">
            <v>19.09</v>
          </cell>
          <cell r="CX67">
            <v>19.09</v>
          </cell>
          <cell r="CY67">
            <v>19.09</v>
          </cell>
          <cell r="CZ67">
            <v>19.09</v>
          </cell>
          <cell r="DA67">
            <v>19.670000000000002</v>
          </cell>
          <cell r="DB67">
            <v>19.670000000000002</v>
          </cell>
          <cell r="DC67">
            <v>19.670000000000002</v>
          </cell>
          <cell r="DD67">
            <v>19.670000000000002</v>
          </cell>
          <cell r="DE67">
            <v>19.670000000000002</v>
          </cell>
          <cell r="DF67">
            <v>19.670000000000002</v>
          </cell>
          <cell r="DG67">
            <v>19.670000000000002</v>
          </cell>
          <cell r="DH67">
            <v>19.670000000000002</v>
          </cell>
          <cell r="DI67">
            <v>19.670000000000002</v>
          </cell>
          <cell r="DJ67">
            <v>19.670000000000002</v>
          </cell>
          <cell r="DK67">
            <v>19.670000000000002</v>
          </cell>
          <cell r="DL67">
            <v>19.670000000000002</v>
          </cell>
          <cell r="DM67">
            <v>20.28</v>
          </cell>
          <cell r="DN67">
            <v>20.28</v>
          </cell>
          <cell r="DO67">
            <v>20.28</v>
          </cell>
          <cell r="DP67">
            <v>20.28</v>
          </cell>
          <cell r="DQ67">
            <v>20.28</v>
          </cell>
          <cell r="DR67">
            <v>20.28</v>
          </cell>
          <cell r="DS67">
            <v>20.28</v>
          </cell>
          <cell r="DT67">
            <v>20.28</v>
          </cell>
          <cell r="DU67">
            <v>20.28</v>
          </cell>
          <cell r="DV67">
            <v>20.28</v>
          </cell>
          <cell r="DW67">
            <v>20.28</v>
          </cell>
          <cell r="DX67">
            <v>20.28</v>
          </cell>
          <cell r="DY67">
            <v>21.08</v>
          </cell>
          <cell r="DZ67">
            <v>21.08</v>
          </cell>
          <cell r="EA67">
            <v>21.08</v>
          </cell>
          <cell r="EB67">
            <v>21.08</v>
          </cell>
          <cell r="EC67">
            <v>21.08</v>
          </cell>
          <cell r="ED67">
            <v>21.08</v>
          </cell>
          <cell r="EE67">
            <v>21.08</v>
          </cell>
          <cell r="EF67">
            <v>21.08</v>
          </cell>
          <cell r="EG67">
            <v>21.08</v>
          </cell>
          <cell r="EH67">
            <v>21.08</v>
          </cell>
          <cell r="EI67">
            <v>21.08</v>
          </cell>
          <cell r="EJ67">
            <v>21.08</v>
          </cell>
          <cell r="EK67">
            <v>21.82</v>
          </cell>
          <cell r="EL67">
            <v>21.82</v>
          </cell>
          <cell r="EM67">
            <v>21.82</v>
          </cell>
          <cell r="EN67">
            <v>21.82</v>
          </cell>
          <cell r="EO67">
            <v>21.82</v>
          </cell>
          <cell r="EP67">
            <v>21.82</v>
          </cell>
          <cell r="EQ67">
            <v>21.82</v>
          </cell>
          <cell r="ER67">
            <v>21.82</v>
          </cell>
          <cell r="ES67">
            <v>21.82</v>
          </cell>
          <cell r="ET67">
            <v>21.82</v>
          </cell>
          <cell r="EU67">
            <v>21.82</v>
          </cell>
          <cell r="EV67">
            <v>21.82</v>
          </cell>
          <cell r="EW67">
            <v>22.58</v>
          </cell>
          <cell r="EX67">
            <v>22.58</v>
          </cell>
          <cell r="EY67">
            <v>22.58</v>
          </cell>
          <cell r="EZ67">
            <v>22.58</v>
          </cell>
          <cell r="FA67">
            <v>22.58</v>
          </cell>
          <cell r="FB67">
            <v>22.58</v>
          </cell>
          <cell r="FC67">
            <v>22.58</v>
          </cell>
          <cell r="FD67">
            <v>22.58</v>
          </cell>
          <cell r="FE67">
            <v>22.58</v>
          </cell>
          <cell r="FF67">
            <v>22.58</v>
          </cell>
          <cell r="FG67">
            <v>22.58</v>
          </cell>
          <cell r="FH67">
            <v>22.58</v>
          </cell>
          <cell r="FI67">
            <v>23.37</v>
          </cell>
          <cell r="FJ67">
            <v>23.37</v>
          </cell>
          <cell r="FK67">
            <v>23.37</v>
          </cell>
          <cell r="FL67">
            <v>23.37</v>
          </cell>
          <cell r="FM67">
            <v>23.37</v>
          </cell>
          <cell r="FN67">
            <v>23.37</v>
          </cell>
          <cell r="FO67">
            <v>23.37</v>
          </cell>
          <cell r="FP67">
            <v>23.37</v>
          </cell>
          <cell r="FQ67">
            <v>23.37</v>
          </cell>
          <cell r="FR67">
            <v>23.37</v>
          </cell>
          <cell r="FS67">
            <v>23.37</v>
          </cell>
          <cell r="FT67">
            <v>23.37</v>
          </cell>
          <cell r="FU67">
            <v>24.19</v>
          </cell>
          <cell r="FV67">
            <v>24.19</v>
          </cell>
          <cell r="FW67">
            <v>24.19</v>
          </cell>
          <cell r="FX67">
            <v>24.19</v>
          </cell>
          <cell r="FY67">
            <v>24.19</v>
          </cell>
          <cell r="FZ67">
            <v>24.19</v>
          </cell>
          <cell r="GA67">
            <v>24.19</v>
          </cell>
          <cell r="GB67">
            <v>24.19</v>
          </cell>
          <cell r="GC67">
            <v>24.19</v>
          </cell>
          <cell r="GD67">
            <v>24.19</v>
          </cell>
          <cell r="GE67">
            <v>24.19</v>
          </cell>
          <cell r="GF67">
            <v>24.19</v>
          </cell>
          <cell r="GG67">
            <v>26.67</v>
          </cell>
          <cell r="GH67">
            <v>26.67</v>
          </cell>
          <cell r="GI67">
            <v>26.67</v>
          </cell>
          <cell r="GJ67">
            <v>26.67</v>
          </cell>
          <cell r="GK67">
            <v>26.67</v>
          </cell>
          <cell r="GL67">
            <v>26.67</v>
          </cell>
          <cell r="GM67">
            <v>26.67</v>
          </cell>
          <cell r="GN67">
            <v>26.67</v>
          </cell>
          <cell r="GO67">
            <v>26.67</v>
          </cell>
          <cell r="GP67">
            <v>26.67</v>
          </cell>
          <cell r="GQ67">
            <v>25.04</v>
          </cell>
          <cell r="GR67">
            <v>25.04</v>
          </cell>
          <cell r="GS67">
            <v>25.04</v>
          </cell>
          <cell r="GT67">
            <v>25.04</v>
          </cell>
        </row>
        <row r="68">
          <cell r="F68" t="str">
            <v>50000088NN</v>
          </cell>
          <cell r="G68">
            <v>14.95</v>
          </cell>
          <cell r="H68">
            <v>14.95</v>
          </cell>
          <cell r="I68">
            <v>14.95</v>
          </cell>
          <cell r="J68">
            <v>14.95</v>
          </cell>
          <cell r="K68">
            <v>14.95</v>
          </cell>
          <cell r="L68">
            <v>14.95</v>
          </cell>
          <cell r="M68">
            <v>14.95</v>
          </cell>
          <cell r="N68">
            <v>14.95</v>
          </cell>
          <cell r="O68">
            <v>14.95</v>
          </cell>
          <cell r="P68">
            <v>14.95</v>
          </cell>
          <cell r="Q68">
            <v>14.95</v>
          </cell>
          <cell r="R68">
            <v>14.95</v>
          </cell>
          <cell r="S68">
            <v>14.95</v>
          </cell>
          <cell r="T68">
            <v>14.95</v>
          </cell>
          <cell r="U68">
            <v>15.46</v>
          </cell>
          <cell r="V68">
            <v>15.46</v>
          </cell>
          <cell r="W68">
            <v>15.46</v>
          </cell>
          <cell r="X68">
            <v>15.46</v>
          </cell>
          <cell r="Y68">
            <v>15.46</v>
          </cell>
          <cell r="Z68">
            <v>15.46</v>
          </cell>
          <cell r="AA68">
            <v>15.46</v>
          </cell>
          <cell r="AB68">
            <v>15.46</v>
          </cell>
          <cell r="AC68">
            <v>15.46</v>
          </cell>
          <cell r="AD68">
            <v>15.46</v>
          </cell>
          <cell r="AE68">
            <v>15.46</v>
          </cell>
          <cell r="AF68">
            <v>15.46</v>
          </cell>
          <cell r="AG68">
            <v>15.96</v>
          </cell>
          <cell r="AH68">
            <v>15.96</v>
          </cell>
          <cell r="AI68">
            <v>15.96</v>
          </cell>
          <cell r="AJ68">
            <v>15.96</v>
          </cell>
          <cell r="AK68">
            <v>15.96</v>
          </cell>
          <cell r="AL68">
            <v>15.96</v>
          </cell>
          <cell r="AM68">
            <v>15.96</v>
          </cell>
          <cell r="AN68">
            <v>15.96</v>
          </cell>
          <cell r="AO68">
            <v>15.96</v>
          </cell>
          <cell r="AP68">
            <v>15.96</v>
          </cell>
          <cell r="AQ68">
            <v>15.96</v>
          </cell>
          <cell r="AR68">
            <v>15.96</v>
          </cell>
          <cell r="AS68">
            <v>16.45</v>
          </cell>
          <cell r="AT68">
            <v>16.45</v>
          </cell>
          <cell r="AU68">
            <v>16.45</v>
          </cell>
          <cell r="AV68">
            <v>16.45</v>
          </cell>
          <cell r="AW68">
            <v>16.45</v>
          </cell>
          <cell r="AX68">
            <v>16.45</v>
          </cell>
          <cell r="AY68">
            <v>16.45</v>
          </cell>
          <cell r="AZ68">
            <v>16.45</v>
          </cell>
          <cell r="BA68">
            <v>16.45</v>
          </cell>
          <cell r="BB68">
            <v>16.45</v>
          </cell>
          <cell r="BC68">
            <v>16.45</v>
          </cell>
          <cell r="BD68">
            <v>16.45</v>
          </cell>
          <cell r="BE68">
            <v>16.96</v>
          </cell>
          <cell r="BF68">
            <v>16.96</v>
          </cell>
          <cell r="BG68">
            <v>16.96</v>
          </cell>
          <cell r="BH68">
            <v>16.96</v>
          </cell>
          <cell r="BI68">
            <v>16.96</v>
          </cell>
          <cell r="BJ68">
            <v>16.96</v>
          </cell>
          <cell r="BK68">
            <v>16.96</v>
          </cell>
          <cell r="BL68">
            <v>16.96</v>
          </cell>
          <cell r="BM68">
            <v>16.96</v>
          </cell>
          <cell r="BN68">
            <v>16.96</v>
          </cell>
          <cell r="BO68">
            <v>16.96</v>
          </cell>
          <cell r="BP68">
            <v>16.96</v>
          </cell>
          <cell r="BQ68">
            <v>17.47</v>
          </cell>
          <cell r="BR68">
            <v>17.47</v>
          </cell>
          <cell r="BS68">
            <v>17.47</v>
          </cell>
          <cell r="BT68">
            <v>17.47</v>
          </cell>
          <cell r="BU68">
            <v>17.47</v>
          </cell>
          <cell r="BV68">
            <v>17.47</v>
          </cell>
          <cell r="BW68">
            <v>17.47</v>
          </cell>
          <cell r="BX68">
            <v>17.47</v>
          </cell>
          <cell r="BY68">
            <v>17.47</v>
          </cell>
          <cell r="BZ68">
            <v>17.47</v>
          </cell>
          <cell r="CA68">
            <v>17.47</v>
          </cell>
          <cell r="CB68">
            <v>17.47</v>
          </cell>
          <cell r="CC68">
            <v>17.989999999999998</v>
          </cell>
          <cell r="CD68">
            <v>17.989999999999998</v>
          </cell>
          <cell r="CE68">
            <v>17.989999999999998</v>
          </cell>
          <cell r="CF68">
            <v>17.989999999999998</v>
          </cell>
          <cell r="CG68">
            <v>17.989999999999998</v>
          </cell>
          <cell r="CH68">
            <v>17.989999999999998</v>
          </cell>
          <cell r="CI68">
            <v>17.989999999999998</v>
          </cell>
          <cell r="CJ68">
            <v>17.989999999999998</v>
          </cell>
          <cell r="CK68">
            <v>17.989999999999998</v>
          </cell>
          <cell r="CL68">
            <v>17.989999999999998</v>
          </cell>
          <cell r="CM68">
            <v>17.989999999999998</v>
          </cell>
          <cell r="CN68">
            <v>17.989999999999998</v>
          </cell>
          <cell r="CO68">
            <v>18.53</v>
          </cell>
          <cell r="CP68">
            <v>18.53</v>
          </cell>
          <cell r="CQ68">
            <v>18.53</v>
          </cell>
          <cell r="CR68">
            <v>18.53</v>
          </cell>
          <cell r="CS68">
            <v>18.53</v>
          </cell>
          <cell r="CT68">
            <v>18.53</v>
          </cell>
          <cell r="CU68">
            <v>18.53</v>
          </cell>
          <cell r="CV68">
            <v>18.53</v>
          </cell>
          <cell r="CW68">
            <v>18.53</v>
          </cell>
          <cell r="CX68">
            <v>18.53</v>
          </cell>
          <cell r="CY68">
            <v>18.53</v>
          </cell>
          <cell r="CZ68">
            <v>18.53</v>
          </cell>
          <cell r="DA68">
            <v>19.09</v>
          </cell>
          <cell r="DB68">
            <v>19.09</v>
          </cell>
          <cell r="DC68">
            <v>19.09</v>
          </cell>
          <cell r="DD68">
            <v>19.09</v>
          </cell>
          <cell r="DE68">
            <v>19.09</v>
          </cell>
          <cell r="DF68">
            <v>19.09</v>
          </cell>
          <cell r="DG68">
            <v>19.09</v>
          </cell>
          <cell r="DH68">
            <v>19.09</v>
          </cell>
          <cell r="DI68">
            <v>19.09</v>
          </cell>
          <cell r="DJ68">
            <v>19.09</v>
          </cell>
          <cell r="DK68">
            <v>19.09</v>
          </cell>
          <cell r="DL68">
            <v>19.09</v>
          </cell>
          <cell r="DM68">
            <v>19.68</v>
          </cell>
          <cell r="DN68">
            <v>19.68</v>
          </cell>
          <cell r="DO68">
            <v>19.68</v>
          </cell>
          <cell r="DP68">
            <v>19.68</v>
          </cell>
          <cell r="DQ68">
            <v>19.68</v>
          </cell>
          <cell r="DR68">
            <v>19.68</v>
          </cell>
          <cell r="DS68">
            <v>19.68</v>
          </cell>
          <cell r="DT68">
            <v>19.68</v>
          </cell>
          <cell r="DU68">
            <v>19.68</v>
          </cell>
          <cell r="DV68">
            <v>19.68</v>
          </cell>
          <cell r="DW68">
            <v>19.68</v>
          </cell>
          <cell r="DX68">
            <v>19.68</v>
          </cell>
          <cell r="DY68">
            <v>20.46</v>
          </cell>
          <cell r="DZ68">
            <v>20.46</v>
          </cell>
          <cell r="EA68">
            <v>20.46</v>
          </cell>
          <cell r="EB68">
            <v>20.46</v>
          </cell>
          <cell r="EC68">
            <v>20.46</v>
          </cell>
          <cell r="ED68">
            <v>20.46</v>
          </cell>
          <cell r="EE68">
            <v>20.46</v>
          </cell>
          <cell r="EF68">
            <v>20.46</v>
          </cell>
          <cell r="EG68">
            <v>20.46</v>
          </cell>
          <cell r="EH68">
            <v>20.46</v>
          </cell>
          <cell r="EI68">
            <v>20.46</v>
          </cell>
          <cell r="EJ68">
            <v>20.46</v>
          </cell>
          <cell r="EK68">
            <v>21.18</v>
          </cell>
          <cell r="EL68">
            <v>21.18</v>
          </cell>
          <cell r="EM68">
            <v>21.18</v>
          </cell>
          <cell r="EN68">
            <v>21.18</v>
          </cell>
          <cell r="EO68">
            <v>21.18</v>
          </cell>
          <cell r="EP68">
            <v>21.18</v>
          </cell>
          <cell r="EQ68">
            <v>21.18</v>
          </cell>
          <cell r="ER68">
            <v>21.18</v>
          </cell>
          <cell r="ES68">
            <v>21.18</v>
          </cell>
          <cell r="ET68">
            <v>21.18</v>
          </cell>
          <cell r="EU68">
            <v>21.18</v>
          </cell>
          <cell r="EV68">
            <v>21.18</v>
          </cell>
          <cell r="EW68">
            <v>21.92</v>
          </cell>
          <cell r="EX68">
            <v>21.92</v>
          </cell>
          <cell r="EY68">
            <v>21.92</v>
          </cell>
          <cell r="EZ68">
            <v>21.92</v>
          </cell>
          <cell r="FA68">
            <v>21.92</v>
          </cell>
          <cell r="FB68">
            <v>21.92</v>
          </cell>
          <cell r="FC68">
            <v>21.92</v>
          </cell>
          <cell r="FD68">
            <v>21.92</v>
          </cell>
          <cell r="FE68">
            <v>21.92</v>
          </cell>
          <cell r="FF68">
            <v>21.92</v>
          </cell>
          <cell r="FG68">
            <v>21.92</v>
          </cell>
          <cell r="FH68">
            <v>21.92</v>
          </cell>
          <cell r="FI68">
            <v>22.69</v>
          </cell>
          <cell r="FJ68">
            <v>22.69</v>
          </cell>
          <cell r="FK68">
            <v>22.69</v>
          </cell>
          <cell r="FL68">
            <v>22.69</v>
          </cell>
          <cell r="FM68">
            <v>22.69</v>
          </cell>
          <cell r="FN68">
            <v>22.69</v>
          </cell>
          <cell r="FO68">
            <v>22.69</v>
          </cell>
          <cell r="FP68">
            <v>22.69</v>
          </cell>
          <cell r="FQ68">
            <v>22.69</v>
          </cell>
          <cell r="FR68">
            <v>22.69</v>
          </cell>
          <cell r="FS68">
            <v>22.69</v>
          </cell>
          <cell r="FT68">
            <v>22.69</v>
          </cell>
          <cell r="FU68">
            <v>23.48</v>
          </cell>
          <cell r="FV68">
            <v>23.48</v>
          </cell>
          <cell r="FW68">
            <v>23.48</v>
          </cell>
          <cell r="FX68">
            <v>23.48</v>
          </cell>
          <cell r="FY68">
            <v>23.48</v>
          </cell>
          <cell r="FZ68">
            <v>23.48</v>
          </cell>
          <cell r="GA68">
            <v>23.48</v>
          </cell>
          <cell r="GB68">
            <v>23.48</v>
          </cell>
          <cell r="GC68">
            <v>23.48</v>
          </cell>
          <cell r="GD68">
            <v>23.48</v>
          </cell>
          <cell r="GE68">
            <v>23.48</v>
          </cell>
          <cell r="GF68">
            <v>23.48</v>
          </cell>
          <cell r="GG68">
            <v>25.89</v>
          </cell>
          <cell r="GH68">
            <v>25.89</v>
          </cell>
          <cell r="GI68">
            <v>25.89</v>
          </cell>
          <cell r="GJ68">
            <v>25.89</v>
          </cell>
          <cell r="GK68">
            <v>25.89</v>
          </cell>
          <cell r="GL68">
            <v>25.89</v>
          </cell>
          <cell r="GM68">
            <v>25.89</v>
          </cell>
          <cell r="GN68">
            <v>25.89</v>
          </cell>
          <cell r="GO68">
            <v>25.89</v>
          </cell>
          <cell r="GP68">
            <v>25.89</v>
          </cell>
          <cell r="GQ68">
            <v>24.31</v>
          </cell>
          <cell r="GR68">
            <v>24.31</v>
          </cell>
          <cell r="GS68">
            <v>24.31</v>
          </cell>
          <cell r="GT68">
            <v>24.31</v>
          </cell>
        </row>
        <row r="69">
          <cell r="F69" t="str">
            <v>50000094NN</v>
          </cell>
          <cell r="G69">
            <v>18.07</v>
          </cell>
          <cell r="H69">
            <v>18.07</v>
          </cell>
          <cell r="I69">
            <v>18.07</v>
          </cell>
          <cell r="J69">
            <v>18.07</v>
          </cell>
          <cell r="K69">
            <v>18.07</v>
          </cell>
          <cell r="L69">
            <v>18.07</v>
          </cell>
          <cell r="M69">
            <v>18.07</v>
          </cell>
          <cell r="N69">
            <v>18.07</v>
          </cell>
          <cell r="O69">
            <v>18.07</v>
          </cell>
          <cell r="P69">
            <v>18.07</v>
          </cell>
          <cell r="Q69">
            <v>18.07</v>
          </cell>
          <cell r="R69">
            <v>18.07</v>
          </cell>
          <cell r="S69">
            <v>18.07</v>
          </cell>
          <cell r="T69">
            <v>18.07</v>
          </cell>
          <cell r="U69">
            <v>18.690000000000001</v>
          </cell>
          <cell r="V69">
            <v>18.690000000000001</v>
          </cell>
          <cell r="W69">
            <v>18.690000000000001</v>
          </cell>
          <cell r="X69">
            <v>18.690000000000001</v>
          </cell>
          <cell r="Y69">
            <v>18.690000000000001</v>
          </cell>
          <cell r="Z69">
            <v>18.690000000000001</v>
          </cell>
          <cell r="AA69">
            <v>18.690000000000001</v>
          </cell>
          <cell r="AB69">
            <v>18.690000000000001</v>
          </cell>
          <cell r="AC69">
            <v>18.690000000000001</v>
          </cell>
          <cell r="AD69">
            <v>18.690000000000001</v>
          </cell>
          <cell r="AE69">
            <v>18.690000000000001</v>
          </cell>
          <cell r="AF69">
            <v>18.690000000000001</v>
          </cell>
          <cell r="AG69">
            <v>19.29</v>
          </cell>
          <cell r="AH69">
            <v>19.29</v>
          </cell>
          <cell r="AI69">
            <v>19.29</v>
          </cell>
          <cell r="AJ69">
            <v>19.29</v>
          </cell>
          <cell r="AK69">
            <v>19.29</v>
          </cell>
          <cell r="AL69">
            <v>19.29</v>
          </cell>
          <cell r="AM69">
            <v>19.29</v>
          </cell>
          <cell r="AN69">
            <v>19.29</v>
          </cell>
          <cell r="AO69">
            <v>19.29</v>
          </cell>
          <cell r="AP69">
            <v>19.29</v>
          </cell>
          <cell r="AQ69">
            <v>19.29</v>
          </cell>
          <cell r="AR69">
            <v>19.29</v>
          </cell>
          <cell r="AS69">
            <v>19.89</v>
          </cell>
          <cell r="AT69">
            <v>19.89</v>
          </cell>
          <cell r="AU69">
            <v>19.89</v>
          </cell>
          <cell r="AV69">
            <v>19.89</v>
          </cell>
          <cell r="AW69">
            <v>19.89</v>
          </cell>
          <cell r="AX69">
            <v>19.89</v>
          </cell>
          <cell r="AY69">
            <v>19.89</v>
          </cell>
          <cell r="AZ69">
            <v>19.89</v>
          </cell>
          <cell r="BA69">
            <v>19.89</v>
          </cell>
          <cell r="BB69">
            <v>19.89</v>
          </cell>
          <cell r="BC69">
            <v>19.89</v>
          </cell>
          <cell r="BD69">
            <v>19.89</v>
          </cell>
          <cell r="BE69">
            <v>20.5</v>
          </cell>
          <cell r="BF69">
            <v>20.5</v>
          </cell>
          <cell r="BG69">
            <v>20.5</v>
          </cell>
          <cell r="BH69">
            <v>20.5</v>
          </cell>
          <cell r="BI69">
            <v>20.5</v>
          </cell>
          <cell r="BJ69">
            <v>20.5</v>
          </cell>
          <cell r="BK69">
            <v>20.5</v>
          </cell>
          <cell r="BL69">
            <v>20.5</v>
          </cell>
          <cell r="BM69">
            <v>20.5</v>
          </cell>
          <cell r="BN69">
            <v>20.5</v>
          </cell>
          <cell r="BO69">
            <v>20.5</v>
          </cell>
          <cell r="BP69">
            <v>20.5</v>
          </cell>
          <cell r="BQ69">
            <v>21.11</v>
          </cell>
          <cell r="BR69">
            <v>21.11</v>
          </cell>
          <cell r="BS69">
            <v>21.11</v>
          </cell>
          <cell r="BT69">
            <v>21.11</v>
          </cell>
          <cell r="BU69">
            <v>21.11</v>
          </cell>
          <cell r="BV69">
            <v>21.11</v>
          </cell>
          <cell r="BW69">
            <v>21.11</v>
          </cell>
          <cell r="BX69">
            <v>21.11</v>
          </cell>
          <cell r="BY69">
            <v>21.11</v>
          </cell>
          <cell r="BZ69">
            <v>21.11</v>
          </cell>
          <cell r="CA69">
            <v>21.11</v>
          </cell>
          <cell r="CB69">
            <v>21.11</v>
          </cell>
          <cell r="CC69">
            <v>21.74</v>
          </cell>
          <cell r="CD69">
            <v>21.74</v>
          </cell>
          <cell r="CE69">
            <v>21.74</v>
          </cell>
          <cell r="CF69">
            <v>21.74</v>
          </cell>
          <cell r="CG69">
            <v>21.74</v>
          </cell>
          <cell r="CH69">
            <v>21.74</v>
          </cell>
          <cell r="CI69">
            <v>21.74</v>
          </cell>
          <cell r="CJ69">
            <v>21.74</v>
          </cell>
          <cell r="CK69">
            <v>21.74</v>
          </cell>
          <cell r="CL69">
            <v>21.74</v>
          </cell>
          <cell r="CM69">
            <v>21.74</v>
          </cell>
          <cell r="CN69">
            <v>21.74</v>
          </cell>
          <cell r="CO69">
            <v>22.4</v>
          </cell>
          <cell r="CP69">
            <v>22.4</v>
          </cell>
          <cell r="CQ69">
            <v>22.4</v>
          </cell>
          <cell r="CR69">
            <v>22.4</v>
          </cell>
          <cell r="CS69">
            <v>22.4</v>
          </cell>
          <cell r="CT69">
            <v>22.4</v>
          </cell>
          <cell r="CU69">
            <v>22.4</v>
          </cell>
          <cell r="CV69">
            <v>22.4</v>
          </cell>
          <cell r="CW69">
            <v>22.4</v>
          </cell>
          <cell r="CX69">
            <v>22.4</v>
          </cell>
          <cell r="CY69">
            <v>22.4</v>
          </cell>
          <cell r="CZ69">
            <v>22.4</v>
          </cell>
          <cell r="DA69">
            <v>23.08</v>
          </cell>
          <cell r="DB69">
            <v>23.08</v>
          </cell>
          <cell r="DC69">
            <v>23.08</v>
          </cell>
          <cell r="DD69">
            <v>23.08</v>
          </cell>
          <cell r="DE69">
            <v>23.08</v>
          </cell>
          <cell r="DF69">
            <v>23.08</v>
          </cell>
          <cell r="DG69">
            <v>23.08</v>
          </cell>
          <cell r="DH69">
            <v>23.08</v>
          </cell>
          <cell r="DI69">
            <v>23.08</v>
          </cell>
          <cell r="DJ69">
            <v>23.08</v>
          </cell>
          <cell r="DK69">
            <v>23.08</v>
          </cell>
          <cell r="DL69">
            <v>23.08</v>
          </cell>
          <cell r="DM69">
            <v>23.79</v>
          </cell>
          <cell r="DN69">
            <v>23.79</v>
          </cell>
          <cell r="DO69">
            <v>23.79</v>
          </cell>
          <cell r="DP69">
            <v>23.79</v>
          </cell>
          <cell r="DQ69">
            <v>23.79</v>
          </cell>
          <cell r="DR69">
            <v>23.79</v>
          </cell>
          <cell r="DS69">
            <v>23.79</v>
          </cell>
          <cell r="DT69">
            <v>23.79</v>
          </cell>
          <cell r="DU69">
            <v>23.79</v>
          </cell>
          <cell r="DV69">
            <v>23.79</v>
          </cell>
          <cell r="DW69">
            <v>23.79</v>
          </cell>
          <cell r="DX69">
            <v>23.79</v>
          </cell>
          <cell r="DY69">
            <v>24.73</v>
          </cell>
          <cell r="DZ69">
            <v>24.73</v>
          </cell>
          <cell r="EA69">
            <v>24.73</v>
          </cell>
          <cell r="EB69">
            <v>24.73</v>
          </cell>
          <cell r="EC69">
            <v>24.73</v>
          </cell>
          <cell r="ED69">
            <v>24.73</v>
          </cell>
          <cell r="EE69">
            <v>24.73</v>
          </cell>
          <cell r="EF69">
            <v>24.73</v>
          </cell>
          <cell r="EG69">
            <v>24.73</v>
          </cell>
          <cell r="EH69">
            <v>24.73</v>
          </cell>
          <cell r="EI69">
            <v>24.73</v>
          </cell>
          <cell r="EJ69">
            <v>24.73</v>
          </cell>
          <cell r="EK69">
            <v>25.6</v>
          </cell>
          <cell r="EL69">
            <v>25.6</v>
          </cell>
          <cell r="EM69">
            <v>25.6</v>
          </cell>
          <cell r="EN69">
            <v>25.6</v>
          </cell>
          <cell r="EO69">
            <v>25.6</v>
          </cell>
          <cell r="EP69">
            <v>25.6</v>
          </cell>
          <cell r="EQ69">
            <v>25.6</v>
          </cell>
          <cell r="ER69">
            <v>25.6</v>
          </cell>
          <cell r="ES69">
            <v>25.6</v>
          </cell>
          <cell r="ET69">
            <v>25.6</v>
          </cell>
          <cell r="EU69">
            <v>25.6</v>
          </cell>
          <cell r="EV69">
            <v>25.6</v>
          </cell>
          <cell r="EW69">
            <v>26.5</v>
          </cell>
          <cell r="EX69">
            <v>26.5</v>
          </cell>
          <cell r="EY69">
            <v>26.5</v>
          </cell>
          <cell r="EZ69">
            <v>26.5</v>
          </cell>
          <cell r="FA69">
            <v>26.5</v>
          </cell>
          <cell r="FB69">
            <v>26.5</v>
          </cell>
          <cell r="FC69">
            <v>26.5</v>
          </cell>
          <cell r="FD69">
            <v>26.5</v>
          </cell>
          <cell r="FE69">
            <v>26.5</v>
          </cell>
          <cell r="FF69">
            <v>26.5</v>
          </cell>
          <cell r="FG69">
            <v>26.5</v>
          </cell>
          <cell r="FH69">
            <v>26.5</v>
          </cell>
          <cell r="FI69">
            <v>27.42</v>
          </cell>
          <cell r="FJ69">
            <v>27.42</v>
          </cell>
          <cell r="FK69">
            <v>27.42</v>
          </cell>
          <cell r="FL69">
            <v>27.42</v>
          </cell>
          <cell r="FM69">
            <v>27.42</v>
          </cell>
          <cell r="FN69">
            <v>27.42</v>
          </cell>
          <cell r="FO69">
            <v>27.42</v>
          </cell>
          <cell r="FP69">
            <v>27.42</v>
          </cell>
          <cell r="FQ69">
            <v>27.42</v>
          </cell>
          <cell r="FR69">
            <v>27.42</v>
          </cell>
          <cell r="FS69">
            <v>27.42</v>
          </cell>
          <cell r="FT69">
            <v>27.42</v>
          </cell>
          <cell r="FU69">
            <v>28.38</v>
          </cell>
          <cell r="FV69">
            <v>28.38</v>
          </cell>
          <cell r="FW69">
            <v>28.38</v>
          </cell>
          <cell r="FX69">
            <v>28.38</v>
          </cell>
          <cell r="FY69">
            <v>28.38</v>
          </cell>
          <cell r="FZ69">
            <v>28.38</v>
          </cell>
          <cell r="GA69">
            <v>28.38</v>
          </cell>
          <cell r="GB69">
            <v>28.38</v>
          </cell>
          <cell r="GC69">
            <v>28.38</v>
          </cell>
          <cell r="GD69">
            <v>28.38</v>
          </cell>
          <cell r="GE69">
            <v>28.38</v>
          </cell>
          <cell r="GF69">
            <v>28.38</v>
          </cell>
          <cell r="GG69">
            <v>31.29</v>
          </cell>
          <cell r="GH69">
            <v>31.29</v>
          </cell>
          <cell r="GI69">
            <v>31.29</v>
          </cell>
          <cell r="GJ69">
            <v>31.29</v>
          </cell>
          <cell r="GK69">
            <v>31.29</v>
          </cell>
          <cell r="GL69">
            <v>31.29</v>
          </cell>
          <cell r="GM69">
            <v>31.29</v>
          </cell>
          <cell r="GN69">
            <v>31.29</v>
          </cell>
          <cell r="GO69">
            <v>31.29</v>
          </cell>
          <cell r="GP69">
            <v>31.29</v>
          </cell>
          <cell r="GQ69">
            <v>29.38</v>
          </cell>
          <cell r="GR69">
            <v>29.38</v>
          </cell>
          <cell r="GS69">
            <v>29.38</v>
          </cell>
          <cell r="GT69">
            <v>29.38</v>
          </cell>
        </row>
        <row r="70">
          <cell r="F70" t="str">
            <v>50000296NN</v>
          </cell>
          <cell r="G70">
            <v>28.21</v>
          </cell>
          <cell r="H70">
            <v>28.21</v>
          </cell>
          <cell r="I70">
            <v>28.21</v>
          </cell>
          <cell r="J70">
            <v>28.21</v>
          </cell>
          <cell r="K70">
            <v>28.21</v>
          </cell>
          <cell r="L70">
            <v>28.21</v>
          </cell>
          <cell r="M70">
            <v>28.21</v>
          </cell>
          <cell r="N70">
            <v>28.21</v>
          </cell>
          <cell r="O70">
            <v>28.21</v>
          </cell>
          <cell r="P70">
            <v>28.21</v>
          </cell>
          <cell r="Q70">
            <v>28.21</v>
          </cell>
          <cell r="R70">
            <v>28.21</v>
          </cell>
          <cell r="S70">
            <v>28.21</v>
          </cell>
          <cell r="T70">
            <v>28.21</v>
          </cell>
          <cell r="U70">
            <v>29.17</v>
          </cell>
          <cell r="V70">
            <v>29.17</v>
          </cell>
          <cell r="W70">
            <v>29.17</v>
          </cell>
          <cell r="X70">
            <v>29.17</v>
          </cell>
          <cell r="Y70">
            <v>29.17</v>
          </cell>
          <cell r="Z70">
            <v>29.17</v>
          </cell>
          <cell r="AA70">
            <v>29.17</v>
          </cell>
          <cell r="AB70">
            <v>29.17</v>
          </cell>
          <cell r="AC70">
            <v>29.17</v>
          </cell>
          <cell r="AD70">
            <v>29.17</v>
          </cell>
          <cell r="AE70">
            <v>29.17</v>
          </cell>
          <cell r="AF70">
            <v>29.17</v>
          </cell>
          <cell r="AG70">
            <v>30.11</v>
          </cell>
          <cell r="AH70">
            <v>30.11</v>
          </cell>
          <cell r="AI70">
            <v>30.11</v>
          </cell>
          <cell r="AJ70">
            <v>30.11</v>
          </cell>
          <cell r="AK70">
            <v>30.11</v>
          </cell>
          <cell r="AL70">
            <v>30.11</v>
          </cell>
          <cell r="AM70">
            <v>30.11</v>
          </cell>
          <cell r="AN70">
            <v>30.11</v>
          </cell>
          <cell r="AO70">
            <v>30.11</v>
          </cell>
          <cell r="AP70">
            <v>30.11</v>
          </cell>
          <cell r="AQ70">
            <v>30.11</v>
          </cell>
          <cell r="AR70">
            <v>30.11</v>
          </cell>
          <cell r="AS70">
            <v>31.05</v>
          </cell>
          <cell r="AT70">
            <v>31.05</v>
          </cell>
          <cell r="AU70">
            <v>31.05</v>
          </cell>
          <cell r="AV70">
            <v>31.05</v>
          </cell>
          <cell r="AW70">
            <v>31.05</v>
          </cell>
          <cell r="AX70">
            <v>31.05</v>
          </cell>
          <cell r="AY70">
            <v>31.05</v>
          </cell>
          <cell r="AZ70">
            <v>31.05</v>
          </cell>
          <cell r="BA70">
            <v>31.05</v>
          </cell>
          <cell r="BB70">
            <v>31.05</v>
          </cell>
          <cell r="BC70">
            <v>31.05</v>
          </cell>
          <cell r="BD70">
            <v>31.05</v>
          </cell>
          <cell r="BE70">
            <v>32</v>
          </cell>
          <cell r="BF70">
            <v>32</v>
          </cell>
          <cell r="BG70">
            <v>32</v>
          </cell>
          <cell r="BH70">
            <v>32</v>
          </cell>
          <cell r="BI70">
            <v>32</v>
          </cell>
          <cell r="BJ70">
            <v>32</v>
          </cell>
          <cell r="BK70">
            <v>32</v>
          </cell>
          <cell r="BL70">
            <v>32</v>
          </cell>
          <cell r="BM70">
            <v>32</v>
          </cell>
          <cell r="BN70">
            <v>32</v>
          </cell>
          <cell r="BO70">
            <v>32</v>
          </cell>
          <cell r="BP70">
            <v>32</v>
          </cell>
          <cell r="BQ70">
            <v>32.96</v>
          </cell>
          <cell r="BR70">
            <v>32.96</v>
          </cell>
          <cell r="BS70">
            <v>32.96</v>
          </cell>
          <cell r="BT70">
            <v>32.96</v>
          </cell>
          <cell r="BU70">
            <v>32.96</v>
          </cell>
          <cell r="BV70">
            <v>32.96</v>
          </cell>
          <cell r="BW70">
            <v>32.96</v>
          </cell>
          <cell r="BX70">
            <v>32.96</v>
          </cell>
          <cell r="BY70">
            <v>32.96</v>
          </cell>
          <cell r="BZ70">
            <v>32.96</v>
          </cell>
          <cell r="CA70">
            <v>32.96</v>
          </cell>
          <cell r="CB70">
            <v>32.96</v>
          </cell>
          <cell r="CC70">
            <v>33.950000000000003</v>
          </cell>
          <cell r="CD70">
            <v>33.950000000000003</v>
          </cell>
          <cell r="CE70">
            <v>33.950000000000003</v>
          </cell>
          <cell r="CF70">
            <v>33.950000000000003</v>
          </cell>
          <cell r="CG70">
            <v>33.950000000000003</v>
          </cell>
          <cell r="CH70">
            <v>33.950000000000003</v>
          </cell>
          <cell r="CI70">
            <v>33.950000000000003</v>
          </cell>
          <cell r="CJ70">
            <v>33.950000000000003</v>
          </cell>
          <cell r="CK70">
            <v>33.950000000000003</v>
          </cell>
          <cell r="CL70">
            <v>33.950000000000003</v>
          </cell>
          <cell r="CM70">
            <v>33.950000000000003</v>
          </cell>
          <cell r="CN70">
            <v>33.950000000000003</v>
          </cell>
          <cell r="CO70">
            <v>34.96</v>
          </cell>
          <cell r="CP70">
            <v>34.96</v>
          </cell>
          <cell r="CQ70">
            <v>34.96</v>
          </cell>
          <cell r="CR70">
            <v>34.96</v>
          </cell>
          <cell r="CS70">
            <v>34.96</v>
          </cell>
          <cell r="CT70">
            <v>34.96</v>
          </cell>
          <cell r="CU70">
            <v>34.96</v>
          </cell>
          <cell r="CV70">
            <v>34.96</v>
          </cell>
          <cell r="CW70">
            <v>34.96</v>
          </cell>
          <cell r="CX70">
            <v>34.96</v>
          </cell>
          <cell r="CY70">
            <v>34.96</v>
          </cell>
          <cell r="CZ70">
            <v>34.96</v>
          </cell>
          <cell r="DA70">
            <v>36.03</v>
          </cell>
          <cell r="DB70">
            <v>36.03</v>
          </cell>
          <cell r="DC70">
            <v>36.03</v>
          </cell>
          <cell r="DD70">
            <v>36.03</v>
          </cell>
          <cell r="DE70">
            <v>36.03</v>
          </cell>
          <cell r="DF70">
            <v>36.03</v>
          </cell>
          <cell r="DG70">
            <v>36.03</v>
          </cell>
          <cell r="DH70">
            <v>36.03</v>
          </cell>
          <cell r="DI70">
            <v>36.03</v>
          </cell>
          <cell r="DJ70">
            <v>36.03</v>
          </cell>
          <cell r="DK70">
            <v>36.03</v>
          </cell>
          <cell r="DL70">
            <v>36.03</v>
          </cell>
          <cell r="DM70">
            <v>37.14</v>
          </cell>
          <cell r="DN70">
            <v>37.14</v>
          </cell>
          <cell r="DO70">
            <v>37.14</v>
          </cell>
          <cell r="DP70">
            <v>37.14</v>
          </cell>
          <cell r="DQ70">
            <v>37.14</v>
          </cell>
          <cell r="DR70">
            <v>37.14</v>
          </cell>
          <cell r="DS70">
            <v>37.14</v>
          </cell>
          <cell r="DT70">
            <v>37.14</v>
          </cell>
          <cell r="DU70">
            <v>37.14</v>
          </cell>
          <cell r="DV70">
            <v>37.14</v>
          </cell>
          <cell r="DW70">
            <v>37.14</v>
          </cell>
          <cell r="DX70">
            <v>37.14</v>
          </cell>
          <cell r="DY70">
            <v>38.619999999999997</v>
          </cell>
          <cell r="DZ70">
            <v>38.619999999999997</v>
          </cell>
          <cell r="EA70">
            <v>38.619999999999997</v>
          </cell>
          <cell r="EB70">
            <v>38.619999999999997</v>
          </cell>
          <cell r="EC70">
            <v>38.619999999999997</v>
          </cell>
          <cell r="ED70">
            <v>38.619999999999997</v>
          </cell>
          <cell r="EE70">
            <v>38.619999999999997</v>
          </cell>
          <cell r="EF70">
            <v>38.619999999999997</v>
          </cell>
          <cell r="EG70">
            <v>38.619999999999997</v>
          </cell>
          <cell r="EH70">
            <v>38.619999999999997</v>
          </cell>
          <cell r="EI70">
            <v>38.619999999999997</v>
          </cell>
          <cell r="EJ70">
            <v>38.619999999999997</v>
          </cell>
          <cell r="EK70">
            <v>39.97</v>
          </cell>
          <cell r="EL70">
            <v>39.97</v>
          </cell>
          <cell r="EM70">
            <v>39.97</v>
          </cell>
          <cell r="EN70">
            <v>39.97</v>
          </cell>
          <cell r="EO70">
            <v>39.97</v>
          </cell>
          <cell r="EP70">
            <v>39.97</v>
          </cell>
          <cell r="EQ70">
            <v>39.97</v>
          </cell>
          <cell r="ER70">
            <v>39.97</v>
          </cell>
          <cell r="ES70">
            <v>39.97</v>
          </cell>
          <cell r="ET70">
            <v>39.97</v>
          </cell>
          <cell r="EU70">
            <v>39.97</v>
          </cell>
          <cell r="EV70">
            <v>39.97</v>
          </cell>
          <cell r="EW70">
            <v>41.37</v>
          </cell>
          <cell r="EX70">
            <v>41.37</v>
          </cell>
          <cell r="EY70">
            <v>41.37</v>
          </cell>
          <cell r="EZ70">
            <v>41.37</v>
          </cell>
          <cell r="FA70">
            <v>41.37</v>
          </cell>
          <cell r="FB70">
            <v>41.37</v>
          </cell>
          <cell r="FC70">
            <v>41.37</v>
          </cell>
          <cell r="FD70">
            <v>41.37</v>
          </cell>
          <cell r="FE70">
            <v>41.37</v>
          </cell>
          <cell r="FF70">
            <v>41.37</v>
          </cell>
          <cell r="FG70">
            <v>41.37</v>
          </cell>
          <cell r="FH70">
            <v>41.37</v>
          </cell>
          <cell r="FI70">
            <v>42.81</v>
          </cell>
          <cell r="FJ70">
            <v>42.81</v>
          </cell>
          <cell r="FK70">
            <v>42.81</v>
          </cell>
          <cell r="FL70">
            <v>42.81</v>
          </cell>
          <cell r="FM70">
            <v>42.81</v>
          </cell>
          <cell r="FN70">
            <v>42.81</v>
          </cell>
          <cell r="FO70">
            <v>42.81</v>
          </cell>
          <cell r="FP70">
            <v>42.81</v>
          </cell>
          <cell r="FQ70">
            <v>42.81</v>
          </cell>
          <cell r="FR70">
            <v>42.81</v>
          </cell>
          <cell r="FS70">
            <v>42.81</v>
          </cell>
          <cell r="FT70">
            <v>42.81</v>
          </cell>
          <cell r="FU70">
            <v>44.31</v>
          </cell>
          <cell r="FV70">
            <v>44.31</v>
          </cell>
          <cell r="FW70">
            <v>44.31</v>
          </cell>
          <cell r="FX70">
            <v>44.31</v>
          </cell>
          <cell r="FY70">
            <v>44.31</v>
          </cell>
          <cell r="FZ70">
            <v>44.31</v>
          </cell>
          <cell r="GA70">
            <v>44.31</v>
          </cell>
          <cell r="GB70">
            <v>44.31</v>
          </cell>
          <cell r="GC70">
            <v>44.31</v>
          </cell>
          <cell r="GD70">
            <v>44.31</v>
          </cell>
          <cell r="GE70">
            <v>44.31</v>
          </cell>
          <cell r="GF70">
            <v>44.31</v>
          </cell>
          <cell r="GG70">
            <v>48.85</v>
          </cell>
          <cell r="GH70">
            <v>48.85</v>
          </cell>
          <cell r="GI70">
            <v>48.85</v>
          </cell>
          <cell r="GJ70">
            <v>48.85</v>
          </cell>
          <cell r="GK70">
            <v>48.85</v>
          </cell>
          <cell r="GL70">
            <v>48.85</v>
          </cell>
          <cell r="GM70">
            <v>48.85</v>
          </cell>
          <cell r="GN70">
            <v>48.85</v>
          </cell>
          <cell r="GO70">
            <v>48.85</v>
          </cell>
          <cell r="GP70">
            <v>48.85</v>
          </cell>
          <cell r="GQ70">
            <v>45.86</v>
          </cell>
          <cell r="GR70">
            <v>45.86</v>
          </cell>
          <cell r="GS70">
            <v>45.86</v>
          </cell>
          <cell r="GT70">
            <v>45.86</v>
          </cell>
        </row>
        <row r="71">
          <cell r="F71" t="str">
            <v>70000003NN</v>
          </cell>
          <cell r="G71">
            <v>17.190000000000001</v>
          </cell>
          <cell r="H71">
            <v>17.190000000000001</v>
          </cell>
          <cell r="I71">
            <v>17.190000000000001</v>
          </cell>
          <cell r="J71">
            <v>17.190000000000001</v>
          </cell>
          <cell r="K71">
            <v>17.190000000000001</v>
          </cell>
          <cell r="L71">
            <v>17.190000000000001</v>
          </cell>
          <cell r="M71">
            <v>17.190000000000001</v>
          </cell>
          <cell r="N71">
            <v>17.190000000000001</v>
          </cell>
          <cell r="O71">
            <v>17.190000000000001</v>
          </cell>
          <cell r="P71">
            <v>17.190000000000001</v>
          </cell>
          <cell r="Q71">
            <v>17.190000000000001</v>
          </cell>
          <cell r="R71">
            <v>17.190000000000001</v>
          </cell>
          <cell r="S71">
            <v>17.190000000000001</v>
          </cell>
          <cell r="T71">
            <v>17.190000000000001</v>
          </cell>
          <cell r="U71">
            <v>17.78</v>
          </cell>
          <cell r="V71">
            <v>17.78</v>
          </cell>
          <cell r="W71">
            <v>17.78</v>
          </cell>
          <cell r="X71">
            <v>17.78</v>
          </cell>
          <cell r="Y71">
            <v>17.78</v>
          </cell>
          <cell r="Z71">
            <v>17.78</v>
          </cell>
          <cell r="AA71">
            <v>17.78</v>
          </cell>
          <cell r="AB71">
            <v>17.78</v>
          </cell>
          <cell r="AC71">
            <v>17.78</v>
          </cell>
          <cell r="AD71">
            <v>17.78</v>
          </cell>
          <cell r="AE71">
            <v>17.78</v>
          </cell>
          <cell r="AF71">
            <v>17.78</v>
          </cell>
          <cell r="AG71">
            <v>18.350000000000001</v>
          </cell>
          <cell r="AH71">
            <v>18.350000000000001</v>
          </cell>
          <cell r="AI71">
            <v>18.350000000000001</v>
          </cell>
          <cell r="AJ71">
            <v>18.350000000000001</v>
          </cell>
          <cell r="AK71">
            <v>18.350000000000001</v>
          </cell>
          <cell r="AL71">
            <v>18.350000000000001</v>
          </cell>
          <cell r="AM71">
            <v>18.350000000000001</v>
          </cell>
          <cell r="AN71">
            <v>18.350000000000001</v>
          </cell>
          <cell r="AO71">
            <v>18.350000000000001</v>
          </cell>
          <cell r="AP71">
            <v>18.350000000000001</v>
          </cell>
          <cell r="AQ71">
            <v>18.350000000000001</v>
          </cell>
          <cell r="AR71">
            <v>18.350000000000001</v>
          </cell>
          <cell r="AS71">
            <v>18.920000000000002</v>
          </cell>
          <cell r="AT71">
            <v>18.920000000000002</v>
          </cell>
          <cell r="AU71">
            <v>18.920000000000002</v>
          </cell>
          <cell r="AV71">
            <v>18.920000000000002</v>
          </cell>
          <cell r="AW71">
            <v>18.920000000000002</v>
          </cell>
          <cell r="AX71">
            <v>18.920000000000002</v>
          </cell>
          <cell r="AY71">
            <v>18.920000000000002</v>
          </cell>
          <cell r="AZ71">
            <v>18.920000000000002</v>
          </cell>
          <cell r="BA71">
            <v>18.920000000000002</v>
          </cell>
          <cell r="BB71">
            <v>18.920000000000002</v>
          </cell>
          <cell r="BC71">
            <v>18.920000000000002</v>
          </cell>
          <cell r="BD71">
            <v>18.920000000000002</v>
          </cell>
          <cell r="BE71">
            <v>19.5</v>
          </cell>
          <cell r="BF71">
            <v>19.5</v>
          </cell>
          <cell r="BG71">
            <v>19.5</v>
          </cell>
          <cell r="BH71">
            <v>19.5</v>
          </cell>
          <cell r="BI71">
            <v>19.5</v>
          </cell>
          <cell r="BJ71">
            <v>19.5</v>
          </cell>
          <cell r="BK71">
            <v>19.5</v>
          </cell>
          <cell r="BL71">
            <v>19.5</v>
          </cell>
          <cell r="BM71">
            <v>19.5</v>
          </cell>
          <cell r="BN71">
            <v>19.5</v>
          </cell>
          <cell r="BO71">
            <v>19.5</v>
          </cell>
          <cell r="BP71">
            <v>19.5</v>
          </cell>
          <cell r="BQ71">
            <v>20.079999999999998</v>
          </cell>
          <cell r="BR71">
            <v>20.079999999999998</v>
          </cell>
          <cell r="BS71">
            <v>20.079999999999998</v>
          </cell>
          <cell r="BT71">
            <v>20.079999999999998</v>
          </cell>
          <cell r="BU71">
            <v>20.079999999999998</v>
          </cell>
          <cell r="BV71">
            <v>20.079999999999998</v>
          </cell>
          <cell r="BW71">
            <v>20.079999999999998</v>
          </cell>
          <cell r="BX71">
            <v>20.079999999999998</v>
          </cell>
          <cell r="BY71">
            <v>20.079999999999998</v>
          </cell>
          <cell r="BZ71">
            <v>20.079999999999998</v>
          </cell>
          <cell r="CA71">
            <v>20.079999999999998</v>
          </cell>
          <cell r="CB71">
            <v>20.079999999999998</v>
          </cell>
          <cell r="CC71">
            <v>20.68</v>
          </cell>
          <cell r="CD71">
            <v>20.68</v>
          </cell>
          <cell r="CE71">
            <v>20.68</v>
          </cell>
          <cell r="CF71">
            <v>20.68</v>
          </cell>
          <cell r="CG71">
            <v>20.68</v>
          </cell>
          <cell r="CH71">
            <v>20.68</v>
          </cell>
          <cell r="CI71">
            <v>20.68</v>
          </cell>
          <cell r="CJ71">
            <v>20.68</v>
          </cell>
          <cell r="CK71">
            <v>20.68</v>
          </cell>
          <cell r="CL71">
            <v>20.68</v>
          </cell>
          <cell r="CM71">
            <v>20.68</v>
          </cell>
          <cell r="CN71">
            <v>20.68</v>
          </cell>
          <cell r="CO71">
            <v>21.31</v>
          </cell>
          <cell r="CP71">
            <v>21.31</v>
          </cell>
          <cell r="CQ71">
            <v>21.31</v>
          </cell>
          <cell r="CR71">
            <v>21.31</v>
          </cell>
          <cell r="CS71">
            <v>21.31</v>
          </cell>
          <cell r="CT71">
            <v>21.31</v>
          </cell>
          <cell r="CU71">
            <v>21.31</v>
          </cell>
          <cell r="CV71">
            <v>21.31</v>
          </cell>
          <cell r="CW71">
            <v>21.31</v>
          </cell>
          <cell r="CX71">
            <v>21.31</v>
          </cell>
          <cell r="CY71">
            <v>21.31</v>
          </cell>
          <cell r="CZ71">
            <v>21.31</v>
          </cell>
          <cell r="DA71">
            <v>21.95</v>
          </cell>
          <cell r="DB71">
            <v>21.95</v>
          </cell>
          <cell r="DC71">
            <v>21.95</v>
          </cell>
          <cell r="DD71">
            <v>21.95</v>
          </cell>
          <cell r="DE71">
            <v>21.95</v>
          </cell>
          <cell r="DF71">
            <v>21.95</v>
          </cell>
          <cell r="DG71">
            <v>21.95</v>
          </cell>
          <cell r="DH71">
            <v>21.95</v>
          </cell>
          <cell r="DI71">
            <v>21.95</v>
          </cell>
          <cell r="DJ71">
            <v>21.95</v>
          </cell>
          <cell r="DK71">
            <v>21.95</v>
          </cell>
          <cell r="DL71">
            <v>21.95</v>
          </cell>
          <cell r="DM71">
            <v>22.63</v>
          </cell>
          <cell r="DN71">
            <v>22.63</v>
          </cell>
          <cell r="DO71">
            <v>22.63</v>
          </cell>
          <cell r="DP71">
            <v>22.63</v>
          </cell>
          <cell r="DQ71">
            <v>22.63</v>
          </cell>
          <cell r="DR71">
            <v>22.63</v>
          </cell>
          <cell r="DS71">
            <v>22.63</v>
          </cell>
          <cell r="DT71">
            <v>22.63</v>
          </cell>
          <cell r="DU71">
            <v>22.63</v>
          </cell>
          <cell r="DV71">
            <v>22.63</v>
          </cell>
          <cell r="DW71">
            <v>22.63</v>
          </cell>
          <cell r="DX71">
            <v>22.63</v>
          </cell>
          <cell r="DY71">
            <v>23.53</v>
          </cell>
          <cell r="DZ71">
            <v>23.53</v>
          </cell>
          <cell r="EA71">
            <v>23.53</v>
          </cell>
          <cell r="EB71">
            <v>23.53</v>
          </cell>
          <cell r="EC71">
            <v>23.53</v>
          </cell>
          <cell r="ED71">
            <v>23.53</v>
          </cell>
          <cell r="EE71">
            <v>23.53</v>
          </cell>
          <cell r="EF71">
            <v>23.53</v>
          </cell>
          <cell r="EG71">
            <v>23.53</v>
          </cell>
          <cell r="EH71">
            <v>23.53</v>
          </cell>
          <cell r="EI71">
            <v>23.53</v>
          </cell>
          <cell r="EJ71">
            <v>23.53</v>
          </cell>
          <cell r="EK71">
            <v>24.35</v>
          </cell>
          <cell r="EL71">
            <v>24.35</v>
          </cell>
          <cell r="EM71">
            <v>24.35</v>
          </cell>
          <cell r="EN71">
            <v>24.35</v>
          </cell>
          <cell r="EO71">
            <v>24.35</v>
          </cell>
          <cell r="EP71">
            <v>24.35</v>
          </cell>
          <cell r="EQ71">
            <v>24.35</v>
          </cell>
          <cell r="ER71">
            <v>24.35</v>
          </cell>
          <cell r="ES71">
            <v>24.35</v>
          </cell>
          <cell r="ET71">
            <v>24.35</v>
          </cell>
          <cell r="EU71">
            <v>24.35</v>
          </cell>
          <cell r="EV71">
            <v>24.35</v>
          </cell>
          <cell r="EW71">
            <v>25.21</v>
          </cell>
          <cell r="EX71">
            <v>25.21</v>
          </cell>
          <cell r="EY71">
            <v>25.21</v>
          </cell>
          <cell r="EZ71">
            <v>25.21</v>
          </cell>
          <cell r="FA71">
            <v>25.21</v>
          </cell>
          <cell r="FB71">
            <v>25.21</v>
          </cell>
          <cell r="FC71">
            <v>25.21</v>
          </cell>
          <cell r="FD71">
            <v>25.21</v>
          </cell>
          <cell r="FE71">
            <v>25.21</v>
          </cell>
          <cell r="FF71">
            <v>25.21</v>
          </cell>
          <cell r="FG71">
            <v>25.21</v>
          </cell>
          <cell r="FH71">
            <v>25.21</v>
          </cell>
          <cell r="FI71">
            <v>26.09</v>
          </cell>
          <cell r="FJ71">
            <v>26.09</v>
          </cell>
          <cell r="FK71">
            <v>26.09</v>
          </cell>
          <cell r="FL71">
            <v>26.09</v>
          </cell>
          <cell r="FM71">
            <v>26.09</v>
          </cell>
          <cell r="FN71">
            <v>26.09</v>
          </cell>
          <cell r="FO71">
            <v>26.09</v>
          </cell>
          <cell r="FP71">
            <v>26.09</v>
          </cell>
          <cell r="FQ71">
            <v>26.09</v>
          </cell>
          <cell r="FR71">
            <v>26.09</v>
          </cell>
          <cell r="FS71">
            <v>26.09</v>
          </cell>
          <cell r="FT71">
            <v>26.09</v>
          </cell>
          <cell r="FU71">
            <v>27</v>
          </cell>
          <cell r="FV71">
            <v>27</v>
          </cell>
          <cell r="FW71">
            <v>27</v>
          </cell>
          <cell r="FX71">
            <v>27</v>
          </cell>
          <cell r="FY71">
            <v>27</v>
          </cell>
          <cell r="FZ71">
            <v>27</v>
          </cell>
          <cell r="GA71">
            <v>27</v>
          </cell>
          <cell r="GB71">
            <v>27</v>
          </cell>
          <cell r="GC71">
            <v>27</v>
          </cell>
          <cell r="GD71">
            <v>27</v>
          </cell>
          <cell r="GE71">
            <v>27</v>
          </cell>
          <cell r="GF71">
            <v>27</v>
          </cell>
          <cell r="GG71">
            <v>29.77</v>
          </cell>
          <cell r="GH71">
            <v>29.77</v>
          </cell>
          <cell r="GI71">
            <v>29.77</v>
          </cell>
          <cell r="GJ71">
            <v>29.77</v>
          </cell>
          <cell r="GK71">
            <v>29.77</v>
          </cell>
          <cell r="GL71">
            <v>29.77</v>
          </cell>
          <cell r="GM71">
            <v>29.77</v>
          </cell>
          <cell r="GN71">
            <v>29.77</v>
          </cell>
          <cell r="GO71">
            <v>29.77</v>
          </cell>
          <cell r="GP71">
            <v>29.77</v>
          </cell>
          <cell r="GQ71">
            <v>27.95</v>
          </cell>
          <cell r="GR71">
            <v>27.95</v>
          </cell>
          <cell r="GS71">
            <v>27.95</v>
          </cell>
          <cell r="GT71">
            <v>27.95</v>
          </cell>
        </row>
        <row r="72">
          <cell r="F72" t="str">
            <v>70000004NN</v>
          </cell>
          <cell r="G72">
            <v>17.88</v>
          </cell>
          <cell r="H72">
            <v>17.88</v>
          </cell>
          <cell r="I72">
            <v>17.88</v>
          </cell>
          <cell r="J72">
            <v>17.88</v>
          </cell>
          <cell r="K72">
            <v>17.88</v>
          </cell>
          <cell r="L72">
            <v>17.88</v>
          </cell>
          <cell r="M72">
            <v>17.88</v>
          </cell>
          <cell r="N72">
            <v>17.88</v>
          </cell>
          <cell r="O72">
            <v>17.88</v>
          </cell>
          <cell r="P72">
            <v>17.88</v>
          </cell>
          <cell r="Q72">
            <v>17.88</v>
          </cell>
          <cell r="R72">
            <v>17.88</v>
          </cell>
          <cell r="S72">
            <v>17.88</v>
          </cell>
          <cell r="T72">
            <v>17.88</v>
          </cell>
          <cell r="U72">
            <v>18.489999999999998</v>
          </cell>
          <cell r="V72">
            <v>18.489999999999998</v>
          </cell>
          <cell r="W72">
            <v>18.489999999999998</v>
          </cell>
          <cell r="X72">
            <v>18.489999999999998</v>
          </cell>
          <cell r="Y72">
            <v>18.489999999999998</v>
          </cell>
          <cell r="Z72">
            <v>18.489999999999998</v>
          </cell>
          <cell r="AA72">
            <v>18.489999999999998</v>
          </cell>
          <cell r="AB72">
            <v>18.489999999999998</v>
          </cell>
          <cell r="AC72">
            <v>18.489999999999998</v>
          </cell>
          <cell r="AD72">
            <v>18.489999999999998</v>
          </cell>
          <cell r="AE72">
            <v>18.489999999999998</v>
          </cell>
          <cell r="AF72">
            <v>18.489999999999998</v>
          </cell>
          <cell r="AG72">
            <v>19.09</v>
          </cell>
          <cell r="AH72">
            <v>19.09</v>
          </cell>
          <cell r="AI72">
            <v>19.09</v>
          </cell>
          <cell r="AJ72">
            <v>19.09</v>
          </cell>
          <cell r="AK72">
            <v>19.09</v>
          </cell>
          <cell r="AL72">
            <v>19.09</v>
          </cell>
          <cell r="AM72">
            <v>19.09</v>
          </cell>
          <cell r="AN72">
            <v>19.09</v>
          </cell>
          <cell r="AO72">
            <v>19.09</v>
          </cell>
          <cell r="AP72">
            <v>19.09</v>
          </cell>
          <cell r="AQ72">
            <v>19.09</v>
          </cell>
          <cell r="AR72">
            <v>19.09</v>
          </cell>
          <cell r="AS72">
            <v>19.68</v>
          </cell>
          <cell r="AT72">
            <v>19.68</v>
          </cell>
          <cell r="AU72">
            <v>19.68</v>
          </cell>
          <cell r="AV72">
            <v>19.68</v>
          </cell>
          <cell r="AW72">
            <v>19.68</v>
          </cell>
          <cell r="AX72">
            <v>19.68</v>
          </cell>
          <cell r="AY72">
            <v>19.68</v>
          </cell>
          <cell r="AZ72">
            <v>19.68</v>
          </cell>
          <cell r="BA72">
            <v>19.68</v>
          </cell>
          <cell r="BB72">
            <v>19.68</v>
          </cell>
          <cell r="BC72">
            <v>19.68</v>
          </cell>
          <cell r="BD72">
            <v>19.68</v>
          </cell>
          <cell r="BE72">
            <v>20.28</v>
          </cell>
          <cell r="BF72">
            <v>20.28</v>
          </cell>
          <cell r="BG72">
            <v>20.28</v>
          </cell>
          <cell r="BH72">
            <v>20.28</v>
          </cell>
          <cell r="BI72">
            <v>20.28</v>
          </cell>
          <cell r="BJ72">
            <v>20.28</v>
          </cell>
          <cell r="BK72">
            <v>20.28</v>
          </cell>
          <cell r="BL72">
            <v>20.28</v>
          </cell>
          <cell r="BM72">
            <v>20.28</v>
          </cell>
          <cell r="BN72">
            <v>20.28</v>
          </cell>
          <cell r="BO72">
            <v>20.28</v>
          </cell>
          <cell r="BP72">
            <v>20.28</v>
          </cell>
          <cell r="BQ72">
            <v>20.89</v>
          </cell>
          <cell r="BR72">
            <v>20.89</v>
          </cell>
          <cell r="BS72">
            <v>20.89</v>
          </cell>
          <cell r="BT72">
            <v>20.89</v>
          </cell>
          <cell r="BU72">
            <v>20.89</v>
          </cell>
          <cell r="BV72">
            <v>20.89</v>
          </cell>
          <cell r="BW72">
            <v>20.89</v>
          </cell>
          <cell r="BX72">
            <v>20.89</v>
          </cell>
          <cell r="BY72">
            <v>20.89</v>
          </cell>
          <cell r="BZ72">
            <v>20.89</v>
          </cell>
          <cell r="CA72">
            <v>20.89</v>
          </cell>
          <cell r="CB72">
            <v>20.89</v>
          </cell>
          <cell r="CC72">
            <v>21.52</v>
          </cell>
          <cell r="CD72">
            <v>21.52</v>
          </cell>
          <cell r="CE72">
            <v>21.52</v>
          </cell>
          <cell r="CF72">
            <v>21.52</v>
          </cell>
          <cell r="CG72">
            <v>21.52</v>
          </cell>
          <cell r="CH72">
            <v>21.52</v>
          </cell>
          <cell r="CI72">
            <v>21.52</v>
          </cell>
          <cell r="CJ72">
            <v>21.52</v>
          </cell>
          <cell r="CK72">
            <v>21.52</v>
          </cell>
          <cell r="CL72">
            <v>21.52</v>
          </cell>
          <cell r="CM72">
            <v>21.52</v>
          </cell>
          <cell r="CN72">
            <v>21.52</v>
          </cell>
          <cell r="CO72">
            <v>22.16</v>
          </cell>
          <cell r="CP72">
            <v>22.16</v>
          </cell>
          <cell r="CQ72">
            <v>22.16</v>
          </cell>
          <cell r="CR72">
            <v>22.16</v>
          </cell>
          <cell r="CS72">
            <v>22.16</v>
          </cell>
          <cell r="CT72">
            <v>22.16</v>
          </cell>
          <cell r="CU72">
            <v>22.16</v>
          </cell>
          <cell r="CV72">
            <v>22.16</v>
          </cell>
          <cell r="CW72">
            <v>22.16</v>
          </cell>
          <cell r="CX72">
            <v>22.16</v>
          </cell>
          <cell r="CY72">
            <v>22.16</v>
          </cell>
          <cell r="CZ72">
            <v>22.16</v>
          </cell>
          <cell r="DA72">
            <v>22.83</v>
          </cell>
          <cell r="DB72">
            <v>22.83</v>
          </cell>
          <cell r="DC72">
            <v>22.83</v>
          </cell>
          <cell r="DD72">
            <v>22.83</v>
          </cell>
          <cell r="DE72">
            <v>22.83</v>
          </cell>
          <cell r="DF72">
            <v>22.83</v>
          </cell>
          <cell r="DG72">
            <v>22.83</v>
          </cell>
          <cell r="DH72">
            <v>22.83</v>
          </cell>
          <cell r="DI72">
            <v>22.83</v>
          </cell>
          <cell r="DJ72">
            <v>22.83</v>
          </cell>
          <cell r="DK72">
            <v>22.83</v>
          </cell>
          <cell r="DL72">
            <v>22.83</v>
          </cell>
          <cell r="DM72">
            <v>23.54</v>
          </cell>
          <cell r="DN72">
            <v>23.54</v>
          </cell>
          <cell r="DO72">
            <v>23.54</v>
          </cell>
          <cell r="DP72">
            <v>23.54</v>
          </cell>
          <cell r="DQ72">
            <v>23.54</v>
          </cell>
          <cell r="DR72">
            <v>23.54</v>
          </cell>
          <cell r="DS72">
            <v>23.54</v>
          </cell>
          <cell r="DT72">
            <v>23.54</v>
          </cell>
          <cell r="DU72">
            <v>23.54</v>
          </cell>
          <cell r="DV72">
            <v>23.54</v>
          </cell>
          <cell r="DW72">
            <v>23.54</v>
          </cell>
          <cell r="DX72">
            <v>23.54</v>
          </cell>
          <cell r="DY72">
            <v>24.47</v>
          </cell>
          <cell r="DZ72">
            <v>24.47</v>
          </cell>
          <cell r="EA72">
            <v>24.47</v>
          </cell>
          <cell r="EB72">
            <v>24.47</v>
          </cell>
          <cell r="EC72">
            <v>24.47</v>
          </cell>
          <cell r="ED72">
            <v>24.47</v>
          </cell>
          <cell r="EE72">
            <v>24.47</v>
          </cell>
          <cell r="EF72">
            <v>24.47</v>
          </cell>
          <cell r="EG72">
            <v>24.47</v>
          </cell>
          <cell r="EH72">
            <v>24.47</v>
          </cell>
          <cell r="EI72">
            <v>24.47</v>
          </cell>
          <cell r="EJ72">
            <v>24.47</v>
          </cell>
          <cell r="EK72">
            <v>25.33</v>
          </cell>
          <cell r="EL72">
            <v>25.33</v>
          </cell>
          <cell r="EM72">
            <v>25.33</v>
          </cell>
          <cell r="EN72">
            <v>25.33</v>
          </cell>
          <cell r="EO72">
            <v>25.33</v>
          </cell>
          <cell r="EP72">
            <v>25.33</v>
          </cell>
          <cell r="EQ72">
            <v>25.33</v>
          </cell>
          <cell r="ER72">
            <v>25.33</v>
          </cell>
          <cell r="ES72">
            <v>25.33</v>
          </cell>
          <cell r="ET72">
            <v>25.33</v>
          </cell>
          <cell r="EU72">
            <v>25.33</v>
          </cell>
          <cell r="EV72">
            <v>25.33</v>
          </cell>
          <cell r="EW72">
            <v>26.22</v>
          </cell>
          <cell r="EX72">
            <v>26.22</v>
          </cell>
          <cell r="EY72">
            <v>26.22</v>
          </cell>
          <cell r="EZ72">
            <v>26.22</v>
          </cell>
          <cell r="FA72">
            <v>26.22</v>
          </cell>
          <cell r="FB72">
            <v>26.22</v>
          </cell>
          <cell r="FC72">
            <v>26.22</v>
          </cell>
          <cell r="FD72">
            <v>26.22</v>
          </cell>
          <cell r="FE72">
            <v>26.22</v>
          </cell>
          <cell r="FF72">
            <v>26.22</v>
          </cell>
          <cell r="FG72">
            <v>26.22</v>
          </cell>
          <cell r="FH72">
            <v>26.22</v>
          </cell>
          <cell r="FI72">
            <v>27.14</v>
          </cell>
          <cell r="FJ72">
            <v>27.14</v>
          </cell>
          <cell r="FK72">
            <v>27.14</v>
          </cell>
          <cell r="FL72">
            <v>27.14</v>
          </cell>
          <cell r="FM72">
            <v>27.14</v>
          </cell>
          <cell r="FN72">
            <v>27.14</v>
          </cell>
          <cell r="FO72">
            <v>27.14</v>
          </cell>
          <cell r="FP72">
            <v>27.14</v>
          </cell>
          <cell r="FQ72">
            <v>27.14</v>
          </cell>
          <cell r="FR72">
            <v>27.14</v>
          </cell>
          <cell r="FS72">
            <v>27.14</v>
          </cell>
          <cell r="FT72">
            <v>27.14</v>
          </cell>
          <cell r="FU72">
            <v>28.09</v>
          </cell>
          <cell r="FV72">
            <v>28.09</v>
          </cell>
          <cell r="FW72">
            <v>28.09</v>
          </cell>
          <cell r="FX72">
            <v>28.09</v>
          </cell>
          <cell r="FY72">
            <v>28.09</v>
          </cell>
          <cell r="FZ72">
            <v>28.09</v>
          </cell>
          <cell r="GA72">
            <v>28.09</v>
          </cell>
          <cell r="GB72">
            <v>28.09</v>
          </cell>
          <cell r="GC72">
            <v>28.09</v>
          </cell>
          <cell r="GD72">
            <v>28.09</v>
          </cell>
          <cell r="GE72">
            <v>28.09</v>
          </cell>
          <cell r="GF72">
            <v>28.09</v>
          </cell>
          <cell r="GG72">
            <v>30.96</v>
          </cell>
          <cell r="GH72">
            <v>30.96</v>
          </cell>
          <cell r="GI72">
            <v>30.96</v>
          </cell>
          <cell r="GJ72">
            <v>30.96</v>
          </cell>
          <cell r="GK72">
            <v>30.96</v>
          </cell>
          <cell r="GL72">
            <v>30.96</v>
          </cell>
          <cell r="GM72">
            <v>30.96</v>
          </cell>
          <cell r="GN72">
            <v>30.96</v>
          </cell>
          <cell r="GO72">
            <v>30.96</v>
          </cell>
          <cell r="GP72">
            <v>30.96</v>
          </cell>
          <cell r="GQ72">
            <v>29.07</v>
          </cell>
          <cell r="GR72">
            <v>29.07</v>
          </cell>
          <cell r="GS72">
            <v>29.07</v>
          </cell>
          <cell r="GT72">
            <v>29.07</v>
          </cell>
        </row>
        <row r="73">
          <cell r="F73" t="str">
            <v>70000005NN</v>
          </cell>
          <cell r="G73">
            <v>10.51</v>
          </cell>
          <cell r="H73">
            <v>10.51</v>
          </cell>
          <cell r="I73">
            <v>10.51</v>
          </cell>
          <cell r="J73">
            <v>10.51</v>
          </cell>
          <cell r="K73">
            <v>10.51</v>
          </cell>
          <cell r="L73">
            <v>10.51</v>
          </cell>
          <cell r="M73">
            <v>10.51</v>
          </cell>
          <cell r="N73">
            <v>10.51</v>
          </cell>
          <cell r="O73">
            <v>10.51</v>
          </cell>
          <cell r="P73">
            <v>10.51</v>
          </cell>
          <cell r="Q73">
            <v>10.51</v>
          </cell>
          <cell r="R73">
            <v>10.51</v>
          </cell>
          <cell r="S73">
            <v>10.51</v>
          </cell>
          <cell r="T73">
            <v>10.51</v>
          </cell>
          <cell r="U73">
            <v>10.87</v>
          </cell>
          <cell r="V73">
            <v>10.87</v>
          </cell>
          <cell r="W73">
            <v>10.87</v>
          </cell>
          <cell r="X73">
            <v>10.87</v>
          </cell>
          <cell r="Y73">
            <v>10.87</v>
          </cell>
          <cell r="Z73">
            <v>10.87</v>
          </cell>
          <cell r="AA73">
            <v>10.87</v>
          </cell>
          <cell r="AB73">
            <v>10.87</v>
          </cell>
          <cell r="AC73">
            <v>10.87</v>
          </cell>
          <cell r="AD73">
            <v>10.87</v>
          </cell>
          <cell r="AE73">
            <v>10.87</v>
          </cell>
          <cell r="AF73">
            <v>10.87</v>
          </cell>
          <cell r="AG73">
            <v>11.22</v>
          </cell>
          <cell r="AH73">
            <v>11.22</v>
          </cell>
          <cell r="AI73">
            <v>11.22</v>
          </cell>
          <cell r="AJ73">
            <v>11.22</v>
          </cell>
          <cell r="AK73">
            <v>11.22</v>
          </cell>
          <cell r="AL73">
            <v>11.22</v>
          </cell>
          <cell r="AM73">
            <v>11.22</v>
          </cell>
          <cell r="AN73">
            <v>11.22</v>
          </cell>
          <cell r="AO73">
            <v>11.22</v>
          </cell>
          <cell r="AP73">
            <v>11.22</v>
          </cell>
          <cell r="AQ73">
            <v>11.22</v>
          </cell>
          <cell r="AR73">
            <v>11.22</v>
          </cell>
          <cell r="AS73">
            <v>11.57</v>
          </cell>
          <cell r="AT73">
            <v>11.57</v>
          </cell>
          <cell r="AU73">
            <v>11.57</v>
          </cell>
          <cell r="AV73">
            <v>11.57</v>
          </cell>
          <cell r="AW73">
            <v>11.57</v>
          </cell>
          <cell r="AX73">
            <v>11.57</v>
          </cell>
          <cell r="AY73">
            <v>11.57</v>
          </cell>
          <cell r="AZ73">
            <v>11.57</v>
          </cell>
          <cell r="BA73">
            <v>11.57</v>
          </cell>
          <cell r="BB73">
            <v>11.57</v>
          </cell>
          <cell r="BC73">
            <v>11.57</v>
          </cell>
          <cell r="BD73">
            <v>11.57</v>
          </cell>
          <cell r="BE73">
            <v>11.92</v>
          </cell>
          <cell r="BF73">
            <v>11.92</v>
          </cell>
          <cell r="BG73">
            <v>11.92</v>
          </cell>
          <cell r="BH73">
            <v>11.92</v>
          </cell>
          <cell r="BI73">
            <v>11.92</v>
          </cell>
          <cell r="BJ73">
            <v>11.92</v>
          </cell>
          <cell r="BK73">
            <v>11.92</v>
          </cell>
          <cell r="BL73">
            <v>11.92</v>
          </cell>
          <cell r="BM73">
            <v>11.92</v>
          </cell>
          <cell r="BN73">
            <v>11.92</v>
          </cell>
          <cell r="BO73">
            <v>11.92</v>
          </cell>
          <cell r="BP73">
            <v>11.92</v>
          </cell>
          <cell r="BQ73">
            <v>12.28</v>
          </cell>
          <cell r="BR73">
            <v>12.28</v>
          </cell>
          <cell r="BS73">
            <v>12.28</v>
          </cell>
          <cell r="BT73">
            <v>12.28</v>
          </cell>
          <cell r="BU73">
            <v>12.28</v>
          </cell>
          <cell r="BV73">
            <v>12.28</v>
          </cell>
          <cell r="BW73">
            <v>12.28</v>
          </cell>
          <cell r="BX73">
            <v>12.28</v>
          </cell>
          <cell r="BY73">
            <v>12.28</v>
          </cell>
          <cell r="BZ73">
            <v>12.28</v>
          </cell>
          <cell r="CA73">
            <v>12.28</v>
          </cell>
          <cell r="CB73">
            <v>12.28</v>
          </cell>
          <cell r="CC73">
            <v>12.65</v>
          </cell>
          <cell r="CD73">
            <v>12.65</v>
          </cell>
          <cell r="CE73">
            <v>12.65</v>
          </cell>
          <cell r="CF73">
            <v>12.65</v>
          </cell>
          <cell r="CG73">
            <v>12.65</v>
          </cell>
          <cell r="CH73">
            <v>12.65</v>
          </cell>
          <cell r="CI73">
            <v>12.65</v>
          </cell>
          <cell r="CJ73">
            <v>12.65</v>
          </cell>
          <cell r="CK73">
            <v>12.65</v>
          </cell>
          <cell r="CL73">
            <v>12.65</v>
          </cell>
          <cell r="CM73">
            <v>12.65</v>
          </cell>
          <cell r="CN73">
            <v>12.65</v>
          </cell>
          <cell r="CO73">
            <v>13.03</v>
          </cell>
          <cell r="CP73">
            <v>13.03</v>
          </cell>
          <cell r="CQ73">
            <v>13.03</v>
          </cell>
          <cell r="CR73">
            <v>13.03</v>
          </cell>
          <cell r="CS73">
            <v>13.03</v>
          </cell>
          <cell r="CT73">
            <v>13.03</v>
          </cell>
          <cell r="CU73">
            <v>13.03</v>
          </cell>
          <cell r="CV73">
            <v>13.03</v>
          </cell>
          <cell r="CW73">
            <v>13.03</v>
          </cell>
          <cell r="CX73">
            <v>13.03</v>
          </cell>
          <cell r="CY73">
            <v>13.03</v>
          </cell>
          <cell r="CZ73">
            <v>13.03</v>
          </cell>
          <cell r="DA73">
            <v>13.42</v>
          </cell>
          <cell r="DB73">
            <v>13.42</v>
          </cell>
          <cell r="DC73">
            <v>13.42</v>
          </cell>
          <cell r="DD73">
            <v>13.42</v>
          </cell>
          <cell r="DE73">
            <v>13.42</v>
          </cell>
          <cell r="DF73">
            <v>13.42</v>
          </cell>
          <cell r="DG73">
            <v>13.42</v>
          </cell>
          <cell r="DH73">
            <v>13.42</v>
          </cell>
          <cell r="DI73">
            <v>13.42</v>
          </cell>
          <cell r="DJ73">
            <v>13.42</v>
          </cell>
          <cell r="DK73">
            <v>13.42</v>
          </cell>
          <cell r="DL73">
            <v>13.42</v>
          </cell>
          <cell r="DM73">
            <v>13.84</v>
          </cell>
          <cell r="DN73">
            <v>13.84</v>
          </cell>
          <cell r="DO73">
            <v>13.84</v>
          </cell>
          <cell r="DP73">
            <v>13.84</v>
          </cell>
          <cell r="DQ73">
            <v>13.84</v>
          </cell>
          <cell r="DR73">
            <v>13.84</v>
          </cell>
          <cell r="DS73">
            <v>13.84</v>
          </cell>
          <cell r="DT73">
            <v>13.84</v>
          </cell>
          <cell r="DU73">
            <v>13.84</v>
          </cell>
          <cell r="DV73">
            <v>13.84</v>
          </cell>
          <cell r="DW73">
            <v>13.84</v>
          </cell>
          <cell r="DX73">
            <v>13.84</v>
          </cell>
          <cell r="DY73">
            <v>14.39</v>
          </cell>
          <cell r="DZ73">
            <v>14.39</v>
          </cell>
          <cell r="EA73">
            <v>14.39</v>
          </cell>
          <cell r="EB73">
            <v>14.39</v>
          </cell>
          <cell r="EC73">
            <v>14.39</v>
          </cell>
          <cell r="ED73">
            <v>14.39</v>
          </cell>
          <cell r="EE73">
            <v>14.39</v>
          </cell>
          <cell r="EF73">
            <v>14.39</v>
          </cell>
          <cell r="EG73">
            <v>14.39</v>
          </cell>
          <cell r="EH73">
            <v>14.39</v>
          </cell>
          <cell r="EI73">
            <v>14.39</v>
          </cell>
          <cell r="EJ73">
            <v>14.39</v>
          </cell>
          <cell r="EK73">
            <v>14.89</v>
          </cell>
          <cell r="EL73">
            <v>14.89</v>
          </cell>
          <cell r="EM73">
            <v>14.89</v>
          </cell>
          <cell r="EN73">
            <v>14.89</v>
          </cell>
          <cell r="EO73">
            <v>14.89</v>
          </cell>
          <cell r="EP73">
            <v>14.89</v>
          </cell>
          <cell r="EQ73">
            <v>14.89</v>
          </cell>
          <cell r="ER73">
            <v>14.89</v>
          </cell>
          <cell r="ES73">
            <v>14.89</v>
          </cell>
          <cell r="ET73">
            <v>14.89</v>
          </cell>
          <cell r="EU73">
            <v>14.89</v>
          </cell>
          <cell r="EV73">
            <v>14.89</v>
          </cell>
          <cell r="EW73">
            <v>15.41</v>
          </cell>
          <cell r="EX73">
            <v>15.41</v>
          </cell>
          <cell r="EY73">
            <v>15.41</v>
          </cell>
          <cell r="EZ73">
            <v>15.41</v>
          </cell>
          <cell r="FA73">
            <v>15.41</v>
          </cell>
          <cell r="FB73">
            <v>15.41</v>
          </cell>
          <cell r="FC73">
            <v>15.41</v>
          </cell>
          <cell r="FD73">
            <v>15.41</v>
          </cell>
          <cell r="FE73">
            <v>15.41</v>
          </cell>
          <cell r="FF73">
            <v>15.41</v>
          </cell>
          <cell r="FG73">
            <v>15.41</v>
          </cell>
          <cell r="FH73">
            <v>15.41</v>
          </cell>
          <cell r="FI73">
            <v>15.95</v>
          </cell>
          <cell r="FJ73">
            <v>15.95</v>
          </cell>
          <cell r="FK73">
            <v>15.95</v>
          </cell>
          <cell r="FL73">
            <v>15.95</v>
          </cell>
          <cell r="FM73">
            <v>15.95</v>
          </cell>
          <cell r="FN73">
            <v>15.95</v>
          </cell>
          <cell r="FO73">
            <v>15.95</v>
          </cell>
          <cell r="FP73">
            <v>15.95</v>
          </cell>
          <cell r="FQ73">
            <v>15.95</v>
          </cell>
          <cell r="FR73">
            <v>15.95</v>
          </cell>
          <cell r="FS73">
            <v>15.95</v>
          </cell>
          <cell r="FT73">
            <v>15.95</v>
          </cell>
          <cell r="FU73">
            <v>16.510000000000002</v>
          </cell>
          <cell r="FV73">
            <v>16.510000000000002</v>
          </cell>
          <cell r="FW73">
            <v>16.510000000000002</v>
          </cell>
          <cell r="FX73">
            <v>16.510000000000002</v>
          </cell>
          <cell r="FY73">
            <v>16.510000000000002</v>
          </cell>
          <cell r="FZ73">
            <v>16.510000000000002</v>
          </cell>
          <cell r="GA73">
            <v>16.510000000000002</v>
          </cell>
          <cell r="GB73">
            <v>16.510000000000002</v>
          </cell>
          <cell r="GC73">
            <v>16.510000000000002</v>
          </cell>
          <cell r="GD73">
            <v>16.510000000000002</v>
          </cell>
          <cell r="GE73">
            <v>16.510000000000002</v>
          </cell>
          <cell r="GF73">
            <v>16.510000000000002</v>
          </cell>
          <cell r="GG73">
            <v>18.2</v>
          </cell>
          <cell r="GH73">
            <v>18.2</v>
          </cell>
          <cell r="GI73">
            <v>18.2</v>
          </cell>
          <cell r="GJ73">
            <v>18.2</v>
          </cell>
          <cell r="GK73">
            <v>18.2</v>
          </cell>
          <cell r="GL73">
            <v>18.2</v>
          </cell>
          <cell r="GM73">
            <v>18.2</v>
          </cell>
          <cell r="GN73">
            <v>18.2</v>
          </cell>
          <cell r="GO73">
            <v>18.2</v>
          </cell>
          <cell r="GP73">
            <v>18.2</v>
          </cell>
          <cell r="GQ73">
            <v>17.09</v>
          </cell>
          <cell r="GR73">
            <v>17.09</v>
          </cell>
          <cell r="GS73">
            <v>17.09</v>
          </cell>
          <cell r="GT73">
            <v>17.09</v>
          </cell>
        </row>
        <row r="74">
          <cell r="F74" t="str">
            <v>70000006NN</v>
          </cell>
          <cell r="G74">
            <v>10.01</v>
          </cell>
          <cell r="H74">
            <v>10.01</v>
          </cell>
          <cell r="I74">
            <v>10.01</v>
          </cell>
          <cell r="J74">
            <v>10.01</v>
          </cell>
          <cell r="K74">
            <v>10.01</v>
          </cell>
          <cell r="L74">
            <v>10.01</v>
          </cell>
          <cell r="M74">
            <v>10.01</v>
          </cell>
          <cell r="N74">
            <v>10.01</v>
          </cell>
          <cell r="O74">
            <v>10.01</v>
          </cell>
          <cell r="P74">
            <v>10.01</v>
          </cell>
          <cell r="Q74">
            <v>10.01</v>
          </cell>
          <cell r="R74">
            <v>10.01</v>
          </cell>
          <cell r="S74">
            <v>10.01</v>
          </cell>
          <cell r="T74">
            <v>10.01</v>
          </cell>
          <cell r="U74">
            <v>10.35</v>
          </cell>
          <cell r="V74">
            <v>10.35</v>
          </cell>
          <cell r="W74">
            <v>10.35</v>
          </cell>
          <cell r="X74">
            <v>10.35</v>
          </cell>
          <cell r="Y74">
            <v>10.35</v>
          </cell>
          <cell r="Z74">
            <v>10.35</v>
          </cell>
          <cell r="AA74">
            <v>10.35</v>
          </cell>
          <cell r="AB74">
            <v>10.35</v>
          </cell>
          <cell r="AC74">
            <v>10.35</v>
          </cell>
          <cell r="AD74">
            <v>10.35</v>
          </cell>
          <cell r="AE74">
            <v>10.35</v>
          </cell>
          <cell r="AF74">
            <v>10.35</v>
          </cell>
          <cell r="AG74">
            <v>10.69</v>
          </cell>
          <cell r="AH74">
            <v>10.69</v>
          </cell>
          <cell r="AI74">
            <v>10.69</v>
          </cell>
          <cell r="AJ74">
            <v>10.69</v>
          </cell>
          <cell r="AK74">
            <v>10.69</v>
          </cell>
          <cell r="AL74">
            <v>10.69</v>
          </cell>
          <cell r="AM74">
            <v>10.69</v>
          </cell>
          <cell r="AN74">
            <v>10.69</v>
          </cell>
          <cell r="AO74">
            <v>10.69</v>
          </cell>
          <cell r="AP74">
            <v>10.69</v>
          </cell>
          <cell r="AQ74">
            <v>10.69</v>
          </cell>
          <cell r="AR74">
            <v>10.69</v>
          </cell>
          <cell r="AS74">
            <v>11.02</v>
          </cell>
          <cell r="AT74">
            <v>11.02</v>
          </cell>
          <cell r="AU74">
            <v>11.02</v>
          </cell>
          <cell r="AV74">
            <v>11.02</v>
          </cell>
          <cell r="AW74">
            <v>11.02</v>
          </cell>
          <cell r="AX74">
            <v>11.02</v>
          </cell>
          <cell r="AY74">
            <v>11.02</v>
          </cell>
          <cell r="AZ74">
            <v>11.02</v>
          </cell>
          <cell r="BA74">
            <v>11.02</v>
          </cell>
          <cell r="BB74">
            <v>11.02</v>
          </cell>
          <cell r="BC74">
            <v>11.02</v>
          </cell>
          <cell r="BD74">
            <v>11.02</v>
          </cell>
          <cell r="BE74">
            <v>11.35</v>
          </cell>
          <cell r="BF74">
            <v>11.35</v>
          </cell>
          <cell r="BG74">
            <v>11.35</v>
          </cell>
          <cell r="BH74">
            <v>11.35</v>
          </cell>
          <cell r="BI74">
            <v>11.35</v>
          </cell>
          <cell r="BJ74">
            <v>11.35</v>
          </cell>
          <cell r="BK74">
            <v>11.35</v>
          </cell>
          <cell r="BL74">
            <v>11.35</v>
          </cell>
          <cell r="BM74">
            <v>11.35</v>
          </cell>
          <cell r="BN74">
            <v>11.35</v>
          </cell>
          <cell r="BO74">
            <v>11.35</v>
          </cell>
          <cell r="BP74">
            <v>11.35</v>
          </cell>
          <cell r="BQ74">
            <v>11.69</v>
          </cell>
          <cell r="BR74">
            <v>11.69</v>
          </cell>
          <cell r="BS74">
            <v>11.69</v>
          </cell>
          <cell r="BT74">
            <v>11.69</v>
          </cell>
          <cell r="BU74">
            <v>11.69</v>
          </cell>
          <cell r="BV74">
            <v>11.69</v>
          </cell>
          <cell r="BW74">
            <v>11.69</v>
          </cell>
          <cell r="BX74">
            <v>11.69</v>
          </cell>
          <cell r="BY74">
            <v>11.69</v>
          </cell>
          <cell r="BZ74">
            <v>11.69</v>
          </cell>
          <cell r="CA74">
            <v>11.69</v>
          </cell>
          <cell r="CB74">
            <v>11.69</v>
          </cell>
          <cell r="CC74">
            <v>12.05</v>
          </cell>
          <cell r="CD74">
            <v>12.05</v>
          </cell>
          <cell r="CE74">
            <v>12.05</v>
          </cell>
          <cell r="CF74">
            <v>12.05</v>
          </cell>
          <cell r="CG74">
            <v>12.05</v>
          </cell>
          <cell r="CH74">
            <v>12.05</v>
          </cell>
          <cell r="CI74">
            <v>12.05</v>
          </cell>
          <cell r="CJ74">
            <v>12.05</v>
          </cell>
          <cell r="CK74">
            <v>12.05</v>
          </cell>
          <cell r="CL74">
            <v>12.05</v>
          </cell>
          <cell r="CM74">
            <v>12.05</v>
          </cell>
          <cell r="CN74">
            <v>12.05</v>
          </cell>
          <cell r="CO74">
            <v>12.41</v>
          </cell>
          <cell r="CP74">
            <v>12.41</v>
          </cell>
          <cell r="CQ74">
            <v>12.41</v>
          </cell>
          <cell r="CR74">
            <v>12.41</v>
          </cell>
          <cell r="CS74">
            <v>12.41</v>
          </cell>
          <cell r="CT74">
            <v>12.41</v>
          </cell>
          <cell r="CU74">
            <v>12.41</v>
          </cell>
          <cell r="CV74">
            <v>12.41</v>
          </cell>
          <cell r="CW74">
            <v>12.41</v>
          </cell>
          <cell r="CX74">
            <v>12.41</v>
          </cell>
          <cell r="CY74">
            <v>12.41</v>
          </cell>
          <cell r="CZ74">
            <v>12.41</v>
          </cell>
          <cell r="DA74">
            <v>12.78</v>
          </cell>
          <cell r="DB74">
            <v>12.78</v>
          </cell>
          <cell r="DC74">
            <v>12.78</v>
          </cell>
          <cell r="DD74">
            <v>12.78</v>
          </cell>
          <cell r="DE74">
            <v>12.78</v>
          </cell>
          <cell r="DF74">
            <v>12.78</v>
          </cell>
          <cell r="DG74">
            <v>12.78</v>
          </cell>
          <cell r="DH74">
            <v>12.78</v>
          </cell>
          <cell r="DI74">
            <v>12.78</v>
          </cell>
          <cell r="DJ74">
            <v>12.78</v>
          </cell>
          <cell r="DK74">
            <v>12.78</v>
          </cell>
          <cell r="DL74">
            <v>12.78</v>
          </cell>
          <cell r="DM74">
            <v>13.18</v>
          </cell>
          <cell r="DN74">
            <v>13.18</v>
          </cell>
          <cell r="DO74">
            <v>13.18</v>
          </cell>
          <cell r="DP74">
            <v>13.18</v>
          </cell>
          <cell r="DQ74">
            <v>13.18</v>
          </cell>
          <cell r="DR74">
            <v>13.18</v>
          </cell>
          <cell r="DS74">
            <v>13.18</v>
          </cell>
          <cell r="DT74">
            <v>13.18</v>
          </cell>
          <cell r="DU74">
            <v>13.18</v>
          </cell>
          <cell r="DV74">
            <v>13.18</v>
          </cell>
          <cell r="DW74">
            <v>13.18</v>
          </cell>
          <cell r="DX74">
            <v>13.18</v>
          </cell>
          <cell r="DY74">
            <v>13.7</v>
          </cell>
          <cell r="DZ74">
            <v>13.7</v>
          </cell>
          <cell r="EA74">
            <v>13.7</v>
          </cell>
          <cell r="EB74">
            <v>13.7</v>
          </cell>
          <cell r="EC74">
            <v>13.7</v>
          </cell>
          <cell r="ED74">
            <v>13.7</v>
          </cell>
          <cell r="EE74">
            <v>13.7</v>
          </cell>
          <cell r="EF74">
            <v>13.7</v>
          </cell>
          <cell r="EG74">
            <v>13.7</v>
          </cell>
          <cell r="EH74">
            <v>13.7</v>
          </cell>
          <cell r="EI74">
            <v>13.7</v>
          </cell>
          <cell r="EJ74">
            <v>13.7</v>
          </cell>
          <cell r="EK74">
            <v>14.18</v>
          </cell>
          <cell r="EL74">
            <v>14.18</v>
          </cell>
          <cell r="EM74">
            <v>14.18</v>
          </cell>
          <cell r="EN74">
            <v>14.18</v>
          </cell>
          <cell r="EO74">
            <v>14.18</v>
          </cell>
          <cell r="EP74">
            <v>14.18</v>
          </cell>
          <cell r="EQ74">
            <v>14.18</v>
          </cell>
          <cell r="ER74">
            <v>14.18</v>
          </cell>
          <cell r="ES74">
            <v>14.18</v>
          </cell>
          <cell r="ET74">
            <v>14.18</v>
          </cell>
          <cell r="EU74">
            <v>14.18</v>
          </cell>
          <cell r="EV74">
            <v>14.18</v>
          </cell>
          <cell r="EW74">
            <v>14.68</v>
          </cell>
          <cell r="EX74">
            <v>14.68</v>
          </cell>
          <cell r="EY74">
            <v>14.68</v>
          </cell>
          <cell r="EZ74">
            <v>14.68</v>
          </cell>
          <cell r="FA74">
            <v>14.68</v>
          </cell>
          <cell r="FB74">
            <v>14.68</v>
          </cell>
          <cell r="FC74">
            <v>14.68</v>
          </cell>
          <cell r="FD74">
            <v>14.68</v>
          </cell>
          <cell r="FE74">
            <v>14.68</v>
          </cell>
          <cell r="FF74">
            <v>14.68</v>
          </cell>
          <cell r="FG74">
            <v>14.68</v>
          </cell>
          <cell r="FH74">
            <v>14.68</v>
          </cell>
          <cell r="FI74">
            <v>15.19</v>
          </cell>
          <cell r="FJ74">
            <v>15.19</v>
          </cell>
          <cell r="FK74">
            <v>15.19</v>
          </cell>
          <cell r="FL74">
            <v>15.19</v>
          </cell>
          <cell r="FM74">
            <v>15.19</v>
          </cell>
          <cell r="FN74">
            <v>15.19</v>
          </cell>
          <cell r="FO74">
            <v>15.19</v>
          </cell>
          <cell r="FP74">
            <v>15.19</v>
          </cell>
          <cell r="FQ74">
            <v>15.19</v>
          </cell>
          <cell r="FR74">
            <v>15.19</v>
          </cell>
          <cell r="FS74">
            <v>15.19</v>
          </cell>
          <cell r="FT74">
            <v>15.19</v>
          </cell>
          <cell r="FU74">
            <v>15.72</v>
          </cell>
          <cell r="FV74">
            <v>15.72</v>
          </cell>
          <cell r="FW74">
            <v>15.72</v>
          </cell>
          <cell r="FX74">
            <v>15.72</v>
          </cell>
          <cell r="FY74">
            <v>15.72</v>
          </cell>
          <cell r="FZ74">
            <v>15.72</v>
          </cell>
          <cell r="GA74">
            <v>15.72</v>
          </cell>
          <cell r="GB74">
            <v>15.72</v>
          </cell>
          <cell r="GC74">
            <v>15.72</v>
          </cell>
          <cell r="GD74">
            <v>15.72</v>
          </cell>
          <cell r="GE74">
            <v>15.72</v>
          </cell>
          <cell r="GF74">
            <v>15.72</v>
          </cell>
          <cell r="GG74">
            <v>17.329999999999998</v>
          </cell>
          <cell r="GH74">
            <v>17.329999999999998</v>
          </cell>
          <cell r="GI74">
            <v>17.329999999999998</v>
          </cell>
          <cell r="GJ74">
            <v>17.329999999999998</v>
          </cell>
          <cell r="GK74">
            <v>17.329999999999998</v>
          </cell>
          <cell r="GL74">
            <v>17.329999999999998</v>
          </cell>
          <cell r="GM74">
            <v>17.329999999999998</v>
          </cell>
          <cell r="GN74">
            <v>17.329999999999998</v>
          </cell>
          <cell r="GO74">
            <v>17.329999999999998</v>
          </cell>
          <cell r="GP74">
            <v>17.329999999999998</v>
          </cell>
          <cell r="GQ74">
            <v>16.27</v>
          </cell>
          <cell r="GR74">
            <v>16.27</v>
          </cell>
          <cell r="GS74">
            <v>16.27</v>
          </cell>
          <cell r="GT74">
            <v>16.27</v>
          </cell>
        </row>
        <row r="75">
          <cell r="F75" t="str">
            <v>70000007NN</v>
          </cell>
          <cell r="G75">
            <v>16.21</v>
          </cell>
          <cell r="H75">
            <v>16.21</v>
          </cell>
          <cell r="I75">
            <v>16.21</v>
          </cell>
          <cell r="J75">
            <v>16.21</v>
          </cell>
          <cell r="K75">
            <v>16.21</v>
          </cell>
          <cell r="L75">
            <v>16.21</v>
          </cell>
          <cell r="M75">
            <v>16.21</v>
          </cell>
          <cell r="N75">
            <v>16.21</v>
          </cell>
          <cell r="O75">
            <v>16.21</v>
          </cell>
          <cell r="P75">
            <v>16.21</v>
          </cell>
          <cell r="Q75">
            <v>16.21</v>
          </cell>
          <cell r="R75">
            <v>16.21</v>
          </cell>
          <cell r="S75">
            <v>16.21</v>
          </cell>
          <cell r="T75">
            <v>16.21</v>
          </cell>
          <cell r="U75">
            <v>16.760000000000002</v>
          </cell>
          <cell r="V75">
            <v>16.760000000000002</v>
          </cell>
          <cell r="W75">
            <v>16.760000000000002</v>
          </cell>
          <cell r="X75">
            <v>16.760000000000002</v>
          </cell>
          <cell r="Y75">
            <v>16.760000000000002</v>
          </cell>
          <cell r="Z75">
            <v>16.760000000000002</v>
          </cell>
          <cell r="AA75">
            <v>16.760000000000002</v>
          </cell>
          <cell r="AB75">
            <v>16.760000000000002</v>
          </cell>
          <cell r="AC75">
            <v>16.760000000000002</v>
          </cell>
          <cell r="AD75">
            <v>16.760000000000002</v>
          </cell>
          <cell r="AE75">
            <v>16.760000000000002</v>
          </cell>
          <cell r="AF75">
            <v>16.760000000000002</v>
          </cell>
          <cell r="AG75">
            <v>17.3</v>
          </cell>
          <cell r="AH75">
            <v>17.3</v>
          </cell>
          <cell r="AI75">
            <v>17.3</v>
          </cell>
          <cell r="AJ75">
            <v>17.3</v>
          </cell>
          <cell r="AK75">
            <v>17.3</v>
          </cell>
          <cell r="AL75">
            <v>17.3</v>
          </cell>
          <cell r="AM75">
            <v>17.3</v>
          </cell>
          <cell r="AN75">
            <v>17.3</v>
          </cell>
          <cell r="AO75">
            <v>17.3</v>
          </cell>
          <cell r="AP75">
            <v>17.3</v>
          </cell>
          <cell r="AQ75">
            <v>17.3</v>
          </cell>
          <cell r="AR75">
            <v>17.3</v>
          </cell>
          <cell r="AS75">
            <v>17.84</v>
          </cell>
          <cell r="AT75">
            <v>17.84</v>
          </cell>
          <cell r="AU75">
            <v>17.84</v>
          </cell>
          <cell r="AV75">
            <v>17.84</v>
          </cell>
          <cell r="AW75">
            <v>17.84</v>
          </cell>
          <cell r="AX75">
            <v>17.84</v>
          </cell>
          <cell r="AY75">
            <v>17.84</v>
          </cell>
          <cell r="AZ75">
            <v>17.84</v>
          </cell>
          <cell r="BA75">
            <v>17.84</v>
          </cell>
          <cell r="BB75">
            <v>17.84</v>
          </cell>
          <cell r="BC75">
            <v>17.84</v>
          </cell>
          <cell r="BD75">
            <v>17.84</v>
          </cell>
          <cell r="BE75">
            <v>18.39</v>
          </cell>
          <cell r="BF75">
            <v>18.39</v>
          </cell>
          <cell r="BG75">
            <v>18.39</v>
          </cell>
          <cell r="BH75">
            <v>18.39</v>
          </cell>
          <cell r="BI75">
            <v>18.39</v>
          </cell>
          <cell r="BJ75">
            <v>18.39</v>
          </cell>
          <cell r="BK75">
            <v>18.39</v>
          </cell>
          <cell r="BL75">
            <v>18.39</v>
          </cell>
          <cell r="BM75">
            <v>18.39</v>
          </cell>
          <cell r="BN75">
            <v>18.39</v>
          </cell>
          <cell r="BO75">
            <v>18.39</v>
          </cell>
          <cell r="BP75">
            <v>18.39</v>
          </cell>
          <cell r="BQ75">
            <v>18.940000000000001</v>
          </cell>
          <cell r="BR75">
            <v>18.940000000000001</v>
          </cell>
          <cell r="BS75">
            <v>18.940000000000001</v>
          </cell>
          <cell r="BT75">
            <v>18.940000000000001</v>
          </cell>
          <cell r="BU75">
            <v>18.940000000000001</v>
          </cell>
          <cell r="BV75">
            <v>18.940000000000001</v>
          </cell>
          <cell r="BW75">
            <v>18.940000000000001</v>
          </cell>
          <cell r="BX75">
            <v>18.940000000000001</v>
          </cell>
          <cell r="BY75">
            <v>18.940000000000001</v>
          </cell>
          <cell r="BZ75">
            <v>18.940000000000001</v>
          </cell>
          <cell r="CA75">
            <v>18.940000000000001</v>
          </cell>
          <cell r="CB75">
            <v>18.940000000000001</v>
          </cell>
          <cell r="CC75">
            <v>19.510000000000002</v>
          </cell>
          <cell r="CD75">
            <v>19.510000000000002</v>
          </cell>
          <cell r="CE75">
            <v>19.510000000000002</v>
          </cell>
          <cell r="CF75">
            <v>19.510000000000002</v>
          </cell>
          <cell r="CG75">
            <v>19.510000000000002</v>
          </cell>
          <cell r="CH75">
            <v>19.510000000000002</v>
          </cell>
          <cell r="CI75">
            <v>19.510000000000002</v>
          </cell>
          <cell r="CJ75">
            <v>19.510000000000002</v>
          </cell>
          <cell r="CK75">
            <v>19.510000000000002</v>
          </cell>
          <cell r="CL75">
            <v>19.510000000000002</v>
          </cell>
          <cell r="CM75">
            <v>19.510000000000002</v>
          </cell>
          <cell r="CN75">
            <v>19.510000000000002</v>
          </cell>
          <cell r="CO75">
            <v>20.09</v>
          </cell>
          <cell r="CP75">
            <v>20.09</v>
          </cell>
          <cell r="CQ75">
            <v>20.09</v>
          </cell>
          <cell r="CR75">
            <v>20.09</v>
          </cell>
          <cell r="CS75">
            <v>20.09</v>
          </cell>
          <cell r="CT75">
            <v>20.09</v>
          </cell>
          <cell r="CU75">
            <v>20.09</v>
          </cell>
          <cell r="CV75">
            <v>20.09</v>
          </cell>
          <cell r="CW75">
            <v>20.09</v>
          </cell>
          <cell r="CX75">
            <v>20.09</v>
          </cell>
          <cell r="CY75">
            <v>20.09</v>
          </cell>
          <cell r="CZ75">
            <v>20.09</v>
          </cell>
          <cell r="DA75">
            <v>20.7</v>
          </cell>
          <cell r="DB75">
            <v>20.7</v>
          </cell>
          <cell r="DC75">
            <v>20.7</v>
          </cell>
          <cell r="DD75">
            <v>20.7</v>
          </cell>
          <cell r="DE75">
            <v>20.7</v>
          </cell>
          <cell r="DF75">
            <v>20.7</v>
          </cell>
          <cell r="DG75">
            <v>20.7</v>
          </cell>
          <cell r="DH75">
            <v>20.7</v>
          </cell>
          <cell r="DI75">
            <v>20.7</v>
          </cell>
          <cell r="DJ75">
            <v>20.7</v>
          </cell>
          <cell r="DK75">
            <v>20.7</v>
          </cell>
          <cell r="DL75">
            <v>20.7</v>
          </cell>
          <cell r="DM75">
            <v>21.34</v>
          </cell>
          <cell r="DN75">
            <v>21.34</v>
          </cell>
          <cell r="DO75">
            <v>21.34</v>
          </cell>
          <cell r="DP75">
            <v>21.34</v>
          </cell>
          <cell r="DQ75">
            <v>21.34</v>
          </cell>
          <cell r="DR75">
            <v>21.34</v>
          </cell>
          <cell r="DS75">
            <v>21.34</v>
          </cell>
          <cell r="DT75">
            <v>21.34</v>
          </cell>
          <cell r="DU75">
            <v>21.34</v>
          </cell>
          <cell r="DV75">
            <v>21.34</v>
          </cell>
          <cell r="DW75">
            <v>21.34</v>
          </cell>
          <cell r="DX75">
            <v>21.34</v>
          </cell>
          <cell r="DY75">
            <v>22.19</v>
          </cell>
          <cell r="DZ75">
            <v>22.19</v>
          </cell>
          <cell r="EA75">
            <v>22.19</v>
          </cell>
          <cell r="EB75">
            <v>22.19</v>
          </cell>
          <cell r="EC75">
            <v>22.19</v>
          </cell>
          <cell r="ED75">
            <v>22.19</v>
          </cell>
          <cell r="EE75">
            <v>22.19</v>
          </cell>
          <cell r="EF75">
            <v>22.19</v>
          </cell>
          <cell r="EG75">
            <v>22.19</v>
          </cell>
          <cell r="EH75">
            <v>22.19</v>
          </cell>
          <cell r="EI75">
            <v>22.19</v>
          </cell>
          <cell r="EJ75">
            <v>22.19</v>
          </cell>
          <cell r="EK75">
            <v>22.97</v>
          </cell>
          <cell r="EL75">
            <v>22.97</v>
          </cell>
          <cell r="EM75">
            <v>22.97</v>
          </cell>
          <cell r="EN75">
            <v>22.97</v>
          </cell>
          <cell r="EO75">
            <v>22.97</v>
          </cell>
          <cell r="EP75">
            <v>22.97</v>
          </cell>
          <cell r="EQ75">
            <v>22.97</v>
          </cell>
          <cell r="ER75">
            <v>22.97</v>
          </cell>
          <cell r="ES75">
            <v>22.97</v>
          </cell>
          <cell r="ET75">
            <v>22.97</v>
          </cell>
          <cell r="EU75">
            <v>22.97</v>
          </cell>
          <cell r="EV75">
            <v>22.97</v>
          </cell>
          <cell r="EW75">
            <v>23.77</v>
          </cell>
          <cell r="EX75">
            <v>23.77</v>
          </cell>
          <cell r="EY75">
            <v>23.77</v>
          </cell>
          <cell r="EZ75">
            <v>23.77</v>
          </cell>
          <cell r="FA75">
            <v>23.77</v>
          </cell>
          <cell r="FB75">
            <v>23.77</v>
          </cell>
          <cell r="FC75">
            <v>23.77</v>
          </cell>
          <cell r="FD75">
            <v>23.77</v>
          </cell>
          <cell r="FE75">
            <v>23.77</v>
          </cell>
          <cell r="FF75">
            <v>23.77</v>
          </cell>
          <cell r="FG75">
            <v>23.77</v>
          </cell>
          <cell r="FH75">
            <v>23.77</v>
          </cell>
          <cell r="FI75">
            <v>24.6</v>
          </cell>
          <cell r="FJ75">
            <v>24.6</v>
          </cell>
          <cell r="FK75">
            <v>24.6</v>
          </cell>
          <cell r="FL75">
            <v>24.6</v>
          </cell>
          <cell r="FM75">
            <v>24.6</v>
          </cell>
          <cell r="FN75">
            <v>24.6</v>
          </cell>
          <cell r="FO75">
            <v>24.6</v>
          </cell>
          <cell r="FP75">
            <v>24.6</v>
          </cell>
          <cell r="FQ75">
            <v>24.6</v>
          </cell>
          <cell r="FR75">
            <v>24.6</v>
          </cell>
          <cell r="FS75">
            <v>24.6</v>
          </cell>
          <cell r="FT75">
            <v>24.6</v>
          </cell>
          <cell r="FU75">
            <v>25.46</v>
          </cell>
          <cell r="FV75">
            <v>25.46</v>
          </cell>
          <cell r="FW75">
            <v>25.46</v>
          </cell>
          <cell r="FX75">
            <v>25.46</v>
          </cell>
          <cell r="FY75">
            <v>25.46</v>
          </cell>
          <cell r="FZ75">
            <v>25.46</v>
          </cell>
          <cell r="GA75">
            <v>25.46</v>
          </cell>
          <cell r="GB75">
            <v>25.46</v>
          </cell>
          <cell r="GC75">
            <v>25.46</v>
          </cell>
          <cell r="GD75">
            <v>25.46</v>
          </cell>
          <cell r="GE75">
            <v>25.46</v>
          </cell>
          <cell r="GF75">
            <v>25.46</v>
          </cell>
          <cell r="GG75">
            <v>28.07</v>
          </cell>
          <cell r="GH75">
            <v>28.07</v>
          </cell>
          <cell r="GI75">
            <v>28.07</v>
          </cell>
          <cell r="GJ75">
            <v>28.07</v>
          </cell>
          <cell r="GK75">
            <v>28.07</v>
          </cell>
          <cell r="GL75">
            <v>28.07</v>
          </cell>
          <cell r="GM75">
            <v>28.07</v>
          </cell>
          <cell r="GN75">
            <v>28.07</v>
          </cell>
          <cell r="GO75">
            <v>28.07</v>
          </cell>
          <cell r="GP75">
            <v>28.07</v>
          </cell>
          <cell r="GQ75">
            <v>26.35</v>
          </cell>
          <cell r="GR75">
            <v>26.35</v>
          </cell>
          <cell r="GS75">
            <v>26.35</v>
          </cell>
          <cell r="GT75">
            <v>26.35</v>
          </cell>
        </row>
        <row r="76">
          <cell r="F76" t="str">
            <v>70000008NN</v>
          </cell>
          <cell r="G76">
            <v>16.21</v>
          </cell>
          <cell r="H76">
            <v>16.21</v>
          </cell>
          <cell r="I76">
            <v>16.21</v>
          </cell>
          <cell r="J76">
            <v>16.21</v>
          </cell>
          <cell r="K76">
            <v>16.21</v>
          </cell>
          <cell r="L76">
            <v>16.21</v>
          </cell>
          <cell r="M76">
            <v>16.21</v>
          </cell>
          <cell r="N76">
            <v>16.21</v>
          </cell>
          <cell r="O76">
            <v>16.21</v>
          </cell>
          <cell r="P76">
            <v>16.21</v>
          </cell>
          <cell r="Q76">
            <v>16.21</v>
          </cell>
          <cell r="R76">
            <v>16.21</v>
          </cell>
          <cell r="S76">
            <v>16.21</v>
          </cell>
          <cell r="T76">
            <v>16.21</v>
          </cell>
          <cell r="U76">
            <v>16.760000000000002</v>
          </cell>
          <cell r="V76">
            <v>16.760000000000002</v>
          </cell>
          <cell r="W76">
            <v>16.760000000000002</v>
          </cell>
          <cell r="X76">
            <v>16.760000000000002</v>
          </cell>
          <cell r="Y76">
            <v>16.760000000000002</v>
          </cell>
          <cell r="Z76">
            <v>16.760000000000002</v>
          </cell>
          <cell r="AA76">
            <v>16.760000000000002</v>
          </cell>
          <cell r="AB76">
            <v>16.760000000000002</v>
          </cell>
          <cell r="AC76">
            <v>16.760000000000002</v>
          </cell>
          <cell r="AD76">
            <v>16.760000000000002</v>
          </cell>
          <cell r="AE76">
            <v>16.760000000000002</v>
          </cell>
          <cell r="AF76">
            <v>16.760000000000002</v>
          </cell>
          <cell r="AG76">
            <v>17.3</v>
          </cell>
          <cell r="AH76">
            <v>17.3</v>
          </cell>
          <cell r="AI76">
            <v>17.3</v>
          </cell>
          <cell r="AJ76">
            <v>17.3</v>
          </cell>
          <cell r="AK76">
            <v>17.3</v>
          </cell>
          <cell r="AL76">
            <v>17.3</v>
          </cell>
          <cell r="AM76">
            <v>17.3</v>
          </cell>
          <cell r="AN76">
            <v>17.3</v>
          </cell>
          <cell r="AO76">
            <v>17.3</v>
          </cell>
          <cell r="AP76">
            <v>17.3</v>
          </cell>
          <cell r="AQ76">
            <v>17.3</v>
          </cell>
          <cell r="AR76">
            <v>17.3</v>
          </cell>
          <cell r="AS76">
            <v>17.84</v>
          </cell>
          <cell r="AT76">
            <v>17.84</v>
          </cell>
          <cell r="AU76">
            <v>17.84</v>
          </cell>
          <cell r="AV76">
            <v>17.84</v>
          </cell>
          <cell r="AW76">
            <v>17.84</v>
          </cell>
          <cell r="AX76">
            <v>17.84</v>
          </cell>
          <cell r="AY76">
            <v>17.84</v>
          </cell>
          <cell r="AZ76">
            <v>17.84</v>
          </cell>
          <cell r="BA76">
            <v>17.84</v>
          </cell>
          <cell r="BB76">
            <v>17.84</v>
          </cell>
          <cell r="BC76">
            <v>17.84</v>
          </cell>
          <cell r="BD76">
            <v>17.84</v>
          </cell>
          <cell r="BE76">
            <v>18.39</v>
          </cell>
          <cell r="BF76">
            <v>18.39</v>
          </cell>
          <cell r="BG76">
            <v>18.39</v>
          </cell>
          <cell r="BH76">
            <v>18.39</v>
          </cell>
          <cell r="BI76">
            <v>18.39</v>
          </cell>
          <cell r="BJ76">
            <v>18.39</v>
          </cell>
          <cell r="BK76">
            <v>18.39</v>
          </cell>
          <cell r="BL76">
            <v>18.39</v>
          </cell>
          <cell r="BM76">
            <v>18.39</v>
          </cell>
          <cell r="BN76">
            <v>18.39</v>
          </cell>
          <cell r="BO76">
            <v>18.39</v>
          </cell>
          <cell r="BP76">
            <v>18.39</v>
          </cell>
          <cell r="BQ76">
            <v>18.940000000000001</v>
          </cell>
          <cell r="BR76">
            <v>18.940000000000001</v>
          </cell>
          <cell r="BS76">
            <v>18.940000000000001</v>
          </cell>
          <cell r="BT76">
            <v>18.940000000000001</v>
          </cell>
          <cell r="BU76">
            <v>18.940000000000001</v>
          </cell>
          <cell r="BV76">
            <v>18.940000000000001</v>
          </cell>
          <cell r="BW76">
            <v>18.940000000000001</v>
          </cell>
          <cell r="BX76">
            <v>18.940000000000001</v>
          </cell>
          <cell r="BY76">
            <v>18.940000000000001</v>
          </cell>
          <cell r="BZ76">
            <v>18.940000000000001</v>
          </cell>
          <cell r="CA76">
            <v>18.940000000000001</v>
          </cell>
          <cell r="CB76">
            <v>18.940000000000001</v>
          </cell>
          <cell r="CC76">
            <v>19.510000000000002</v>
          </cell>
          <cell r="CD76">
            <v>19.510000000000002</v>
          </cell>
          <cell r="CE76">
            <v>19.510000000000002</v>
          </cell>
          <cell r="CF76">
            <v>19.510000000000002</v>
          </cell>
          <cell r="CG76">
            <v>19.510000000000002</v>
          </cell>
          <cell r="CH76">
            <v>19.510000000000002</v>
          </cell>
          <cell r="CI76">
            <v>19.510000000000002</v>
          </cell>
          <cell r="CJ76">
            <v>19.510000000000002</v>
          </cell>
          <cell r="CK76">
            <v>19.510000000000002</v>
          </cell>
          <cell r="CL76">
            <v>19.510000000000002</v>
          </cell>
          <cell r="CM76">
            <v>19.510000000000002</v>
          </cell>
          <cell r="CN76">
            <v>19.510000000000002</v>
          </cell>
          <cell r="CO76">
            <v>20.09</v>
          </cell>
          <cell r="CP76">
            <v>20.09</v>
          </cell>
          <cell r="CQ76">
            <v>20.09</v>
          </cell>
          <cell r="CR76">
            <v>20.09</v>
          </cell>
          <cell r="CS76">
            <v>20.09</v>
          </cell>
          <cell r="CT76">
            <v>20.09</v>
          </cell>
          <cell r="CU76">
            <v>20.09</v>
          </cell>
          <cell r="CV76">
            <v>20.09</v>
          </cell>
          <cell r="CW76">
            <v>20.09</v>
          </cell>
          <cell r="CX76">
            <v>20.09</v>
          </cell>
          <cell r="CY76">
            <v>20.09</v>
          </cell>
          <cell r="CZ76">
            <v>20.09</v>
          </cell>
          <cell r="DA76">
            <v>20.7</v>
          </cell>
          <cell r="DB76">
            <v>20.7</v>
          </cell>
          <cell r="DC76">
            <v>20.7</v>
          </cell>
          <cell r="DD76">
            <v>20.7</v>
          </cell>
          <cell r="DE76">
            <v>20.7</v>
          </cell>
          <cell r="DF76">
            <v>20.7</v>
          </cell>
          <cell r="DG76">
            <v>20.7</v>
          </cell>
          <cell r="DH76">
            <v>20.7</v>
          </cell>
          <cell r="DI76">
            <v>20.7</v>
          </cell>
          <cell r="DJ76">
            <v>20.7</v>
          </cell>
          <cell r="DK76">
            <v>20.7</v>
          </cell>
          <cell r="DL76">
            <v>20.7</v>
          </cell>
          <cell r="DM76">
            <v>21.34</v>
          </cell>
          <cell r="DN76">
            <v>21.34</v>
          </cell>
          <cell r="DO76">
            <v>21.34</v>
          </cell>
          <cell r="DP76">
            <v>21.34</v>
          </cell>
          <cell r="DQ76">
            <v>21.34</v>
          </cell>
          <cell r="DR76">
            <v>21.34</v>
          </cell>
          <cell r="DS76">
            <v>21.34</v>
          </cell>
          <cell r="DT76">
            <v>21.34</v>
          </cell>
          <cell r="DU76">
            <v>21.34</v>
          </cell>
          <cell r="DV76">
            <v>21.34</v>
          </cell>
          <cell r="DW76">
            <v>21.34</v>
          </cell>
          <cell r="DX76">
            <v>21.34</v>
          </cell>
          <cell r="DY76">
            <v>22.19</v>
          </cell>
          <cell r="DZ76">
            <v>22.19</v>
          </cell>
          <cell r="EA76">
            <v>22.19</v>
          </cell>
          <cell r="EB76">
            <v>22.19</v>
          </cell>
          <cell r="EC76">
            <v>22.19</v>
          </cell>
          <cell r="ED76">
            <v>22.19</v>
          </cell>
          <cell r="EE76">
            <v>22.19</v>
          </cell>
          <cell r="EF76">
            <v>22.19</v>
          </cell>
          <cell r="EG76">
            <v>22.19</v>
          </cell>
          <cell r="EH76">
            <v>22.19</v>
          </cell>
          <cell r="EI76">
            <v>22.19</v>
          </cell>
          <cell r="EJ76">
            <v>22.19</v>
          </cell>
          <cell r="EK76">
            <v>22.97</v>
          </cell>
          <cell r="EL76">
            <v>22.97</v>
          </cell>
          <cell r="EM76">
            <v>22.97</v>
          </cell>
          <cell r="EN76">
            <v>22.97</v>
          </cell>
          <cell r="EO76">
            <v>22.97</v>
          </cell>
          <cell r="EP76">
            <v>22.97</v>
          </cell>
          <cell r="EQ76">
            <v>22.97</v>
          </cell>
          <cell r="ER76">
            <v>22.97</v>
          </cell>
          <cell r="ES76">
            <v>22.97</v>
          </cell>
          <cell r="ET76">
            <v>22.97</v>
          </cell>
          <cell r="EU76">
            <v>22.97</v>
          </cell>
          <cell r="EV76">
            <v>22.97</v>
          </cell>
          <cell r="EW76">
            <v>23.77</v>
          </cell>
          <cell r="EX76">
            <v>23.77</v>
          </cell>
          <cell r="EY76">
            <v>23.77</v>
          </cell>
          <cell r="EZ76">
            <v>23.77</v>
          </cell>
          <cell r="FA76">
            <v>23.77</v>
          </cell>
          <cell r="FB76">
            <v>23.77</v>
          </cell>
          <cell r="FC76">
            <v>23.77</v>
          </cell>
          <cell r="FD76">
            <v>23.77</v>
          </cell>
          <cell r="FE76">
            <v>23.77</v>
          </cell>
          <cell r="FF76">
            <v>23.77</v>
          </cell>
          <cell r="FG76">
            <v>23.77</v>
          </cell>
          <cell r="FH76">
            <v>23.77</v>
          </cell>
          <cell r="FI76">
            <v>24.6</v>
          </cell>
          <cell r="FJ76">
            <v>24.6</v>
          </cell>
          <cell r="FK76">
            <v>24.6</v>
          </cell>
          <cell r="FL76">
            <v>24.6</v>
          </cell>
          <cell r="FM76">
            <v>24.6</v>
          </cell>
          <cell r="FN76">
            <v>24.6</v>
          </cell>
          <cell r="FO76">
            <v>24.6</v>
          </cell>
          <cell r="FP76">
            <v>24.6</v>
          </cell>
          <cell r="FQ76">
            <v>24.6</v>
          </cell>
          <cell r="FR76">
            <v>24.6</v>
          </cell>
          <cell r="FS76">
            <v>24.6</v>
          </cell>
          <cell r="FT76">
            <v>24.6</v>
          </cell>
          <cell r="FU76">
            <v>25.46</v>
          </cell>
          <cell r="FV76">
            <v>25.46</v>
          </cell>
          <cell r="FW76">
            <v>25.46</v>
          </cell>
          <cell r="FX76">
            <v>25.46</v>
          </cell>
          <cell r="FY76">
            <v>25.46</v>
          </cell>
          <cell r="FZ76">
            <v>25.46</v>
          </cell>
          <cell r="GA76">
            <v>25.46</v>
          </cell>
          <cell r="GB76">
            <v>25.46</v>
          </cell>
          <cell r="GC76">
            <v>25.46</v>
          </cell>
          <cell r="GD76">
            <v>25.46</v>
          </cell>
          <cell r="GE76">
            <v>25.46</v>
          </cell>
          <cell r="GF76">
            <v>25.46</v>
          </cell>
          <cell r="GG76">
            <v>28.07</v>
          </cell>
          <cell r="GH76">
            <v>28.07</v>
          </cell>
          <cell r="GI76">
            <v>28.07</v>
          </cell>
          <cell r="GJ76">
            <v>28.07</v>
          </cell>
          <cell r="GK76">
            <v>28.07</v>
          </cell>
          <cell r="GL76">
            <v>28.07</v>
          </cell>
          <cell r="GM76">
            <v>28.07</v>
          </cell>
          <cell r="GN76">
            <v>28.07</v>
          </cell>
          <cell r="GO76">
            <v>28.07</v>
          </cell>
          <cell r="GP76">
            <v>28.07</v>
          </cell>
          <cell r="GQ76">
            <v>26.35</v>
          </cell>
          <cell r="GR76">
            <v>26.35</v>
          </cell>
          <cell r="GS76">
            <v>26.35</v>
          </cell>
          <cell r="GT76">
            <v>26.35</v>
          </cell>
        </row>
        <row r="77">
          <cell r="F77" t="str">
            <v>70000011NN</v>
          </cell>
          <cell r="G77">
            <v>12.27</v>
          </cell>
          <cell r="H77">
            <v>12.27</v>
          </cell>
          <cell r="I77">
            <v>12.27</v>
          </cell>
          <cell r="J77">
            <v>12.27</v>
          </cell>
          <cell r="K77">
            <v>12.27</v>
          </cell>
          <cell r="L77">
            <v>12.27</v>
          </cell>
          <cell r="M77">
            <v>12.27</v>
          </cell>
          <cell r="N77">
            <v>12.27</v>
          </cell>
          <cell r="O77">
            <v>12.27</v>
          </cell>
          <cell r="P77">
            <v>12.27</v>
          </cell>
          <cell r="Q77">
            <v>12.27</v>
          </cell>
          <cell r="R77">
            <v>12.27</v>
          </cell>
          <cell r="S77">
            <v>12.27</v>
          </cell>
          <cell r="T77">
            <v>12.27</v>
          </cell>
          <cell r="U77">
            <v>12.69</v>
          </cell>
          <cell r="V77">
            <v>12.69</v>
          </cell>
          <cell r="W77">
            <v>12.69</v>
          </cell>
          <cell r="X77">
            <v>12.69</v>
          </cell>
          <cell r="Y77">
            <v>12.69</v>
          </cell>
          <cell r="Z77">
            <v>12.69</v>
          </cell>
          <cell r="AA77">
            <v>12.69</v>
          </cell>
          <cell r="AB77">
            <v>12.69</v>
          </cell>
          <cell r="AC77">
            <v>12.69</v>
          </cell>
          <cell r="AD77">
            <v>12.69</v>
          </cell>
          <cell r="AE77">
            <v>12.69</v>
          </cell>
          <cell r="AF77">
            <v>12.69</v>
          </cell>
          <cell r="AG77">
            <v>13.1</v>
          </cell>
          <cell r="AH77">
            <v>13.1</v>
          </cell>
          <cell r="AI77">
            <v>13.1</v>
          </cell>
          <cell r="AJ77">
            <v>13.1</v>
          </cell>
          <cell r="AK77">
            <v>13.1</v>
          </cell>
          <cell r="AL77">
            <v>13.1</v>
          </cell>
          <cell r="AM77">
            <v>13.1</v>
          </cell>
          <cell r="AN77">
            <v>13.1</v>
          </cell>
          <cell r="AO77">
            <v>13.1</v>
          </cell>
          <cell r="AP77">
            <v>13.1</v>
          </cell>
          <cell r="AQ77">
            <v>13.1</v>
          </cell>
          <cell r="AR77">
            <v>13.1</v>
          </cell>
          <cell r="AS77">
            <v>13.5</v>
          </cell>
          <cell r="AT77">
            <v>13.5</v>
          </cell>
          <cell r="AU77">
            <v>13.5</v>
          </cell>
          <cell r="AV77">
            <v>13.5</v>
          </cell>
          <cell r="AW77">
            <v>13.5</v>
          </cell>
          <cell r="AX77">
            <v>13.5</v>
          </cell>
          <cell r="AY77">
            <v>13.5</v>
          </cell>
          <cell r="AZ77">
            <v>13.5</v>
          </cell>
          <cell r="BA77">
            <v>13.5</v>
          </cell>
          <cell r="BB77">
            <v>13.5</v>
          </cell>
          <cell r="BC77">
            <v>13.5</v>
          </cell>
          <cell r="BD77">
            <v>13.5</v>
          </cell>
          <cell r="BE77">
            <v>13.92</v>
          </cell>
          <cell r="BF77">
            <v>13.92</v>
          </cell>
          <cell r="BG77">
            <v>13.92</v>
          </cell>
          <cell r="BH77">
            <v>13.92</v>
          </cell>
          <cell r="BI77">
            <v>13.92</v>
          </cell>
          <cell r="BJ77">
            <v>13.92</v>
          </cell>
          <cell r="BK77">
            <v>13.92</v>
          </cell>
          <cell r="BL77">
            <v>13.92</v>
          </cell>
          <cell r="BM77">
            <v>13.92</v>
          </cell>
          <cell r="BN77">
            <v>13.92</v>
          </cell>
          <cell r="BO77">
            <v>13.92</v>
          </cell>
          <cell r="BP77">
            <v>13.92</v>
          </cell>
          <cell r="BQ77">
            <v>14.34</v>
          </cell>
          <cell r="BR77">
            <v>14.34</v>
          </cell>
          <cell r="BS77">
            <v>14.34</v>
          </cell>
          <cell r="BT77">
            <v>14.34</v>
          </cell>
          <cell r="BU77">
            <v>14.34</v>
          </cell>
          <cell r="BV77">
            <v>14.34</v>
          </cell>
          <cell r="BW77">
            <v>14.34</v>
          </cell>
          <cell r="BX77">
            <v>14.34</v>
          </cell>
          <cell r="BY77">
            <v>14.34</v>
          </cell>
          <cell r="BZ77">
            <v>14.34</v>
          </cell>
          <cell r="CA77">
            <v>14.34</v>
          </cell>
          <cell r="CB77">
            <v>14.34</v>
          </cell>
          <cell r="CC77">
            <v>14.76</v>
          </cell>
          <cell r="CD77">
            <v>14.76</v>
          </cell>
          <cell r="CE77">
            <v>14.76</v>
          </cell>
          <cell r="CF77">
            <v>14.76</v>
          </cell>
          <cell r="CG77">
            <v>14.76</v>
          </cell>
          <cell r="CH77">
            <v>14.76</v>
          </cell>
          <cell r="CI77">
            <v>14.76</v>
          </cell>
          <cell r="CJ77">
            <v>14.76</v>
          </cell>
          <cell r="CK77">
            <v>14.76</v>
          </cell>
          <cell r="CL77">
            <v>14.76</v>
          </cell>
          <cell r="CM77">
            <v>14.76</v>
          </cell>
          <cell r="CN77">
            <v>14.76</v>
          </cell>
          <cell r="CO77">
            <v>15.21</v>
          </cell>
          <cell r="CP77">
            <v>15.21</v>
          </cell>
          <cell r="CQ77">
            <v>15.21</v>
          </cell>
          <cell r="CR77">
            <v>15.21</v>
          </cell>
          <cell r="CS77">
            <v>15.21</v>
          </cell>
          <cell r="CT77">
            <v>15.21</v>
          </cell>
          <cell r="CU77">
            <v>15.21</v>
          </cell>
          <cell r="CV77">
            <v>15.21</v>
          </cell>
          <cell r="CW77">
            <v>15.21</v>
          </cell>
          <cell r="CX77">
            <v>15.21</v>
          </cell>
          <cell r="CY77">
            <v>15.21</v>
          </cell>
          <cell r="CZ77">
            <v>15.21</v>
          </cell>
          <cell r="DA77">
            <v>15.67</v>
          </cell>
          <cell r="DB77">
            <v>15.67</v>
          </cell>
          <cell r="DC77">
            <v>15.67</v>
          </cell>
          <cell r="DD77">
            <v>15.67</v>
          </cell>
          <cell r="DE77">
            <v>15.67</v>
          </cell>
          <cell r="DF77">
            <v>15.67</v>
          </cell>
          <cell r="DG77">
            <v>15.67</v>
          </cell>
          <cell r="DH77">
            <v>15.67</v>
          </cell>
          <cell r="DI77">
            <v>15.67</v>
          </cell>
          <cell r="DJ77">
            <v>15.67</v>
          </cell>
          <cell r="DK77">
            <v>15.67</v>
          </cell>
          <cell r="DL77">
            <v>15.67</v>
          </cell>
          <cell r="DM77">
            <v>16.16</v>
          </cell>
          <cell r="DN77">
            <v>16.16</v>
          </cell>
          <cell r="DO77">
            <v>16.16</v>
          </cell>
          <cell r="DP77">
            <v>16.16</v>
          </cell>
          <cell r="DQ77">
            <v>16.16</v>
          </cell>
          <cell r="DR77">
            <v>16.16</v>
          </cell>
          <cell r="DS77">
            <v>16.16</v>
          </cell>
          <cell r="DT77">
            <v>16.16</v>
          </cell>
          <cell r="DU77">
            <v>16.16</v>
          </cell>
          <cell r="DV77">
            <v>16.16</v>
          </cell>
          <cell r="DW77">
            <v>16.16</v>
          </cell>
          <cell r="DX77">
            <v>16.16</v>
          </cell>
          <cell r="DY77">
            <v>16.8</v>
          </cell>
          <cell r="DZ77">
            <v>16.8</v>
          </cell>
          <cell r="EA77">
            <v>16.8</v>
          </cell>
          <cell r="EB77">
            <v>16.8</v>
          </cell>
          <cell r="EC77">
            <v>16.8</v>
          </cell>
          <cell r="ED77">
            <v>16.8</v>
          </cell>
          <cell r="EE77">
            <v>16.8</v>
          </cell>
          <cell r="EF77">
            <v>16.8</v>
          </cell>
          <cell r="EG77">
            <v>16.8</v>
          </cell>
          <cell r="EH77">
            <v>16.8</v>
          </cell>
          <cell r="EI77">
            <v>16.8</v>
          </cell>
          <cell r="EJ77">
            <v>16.8</v>
          </cell>
          <cell r="EK77">
            <v>17.38</v>
          </cell>
          <cell r="EL77">
            <v>17.38</v>
          </cell>
          <cell r="EM77">
            <v>17.38</v>
          </cell>
          <cell r="EN77">
            <v>17.38</v>
          </cell>
          <cell r="EO77">
            <v>17.38</v>
          </cell>
          <cell r="EP77">
            <v>17.38</v>
          </cell>
          <cell r="EQ77">
            <v>17.38</v>
          </cell>
          <cell r="ER77">
            <v>17.38</v>
          </cell>
          <cell r="ES77">
            <v>17.38</v>
          </cell>
          <cell r="ET77">
            <v>17.38</v>
          </cell>
          <cell r="EU77">
            <v>17.38</v>
          </cell>
          <cell r="EV77">
            <v>17.38</v>
          </cell>
          <cell r="EW77">
            <v>17.989999999999998</v>
          </cell>
          <cell r="EX77">
            <v>17.989999999999998</v>
          </cell>
          <cell r="EY77">
            <v>17.989999999999998</v>
          </cell>
          <cell r="EZ77">
            <v>17.989999999999998</v>
          </cell>
          <cell r="FA77">
            <v>17.989999999999998</v>
          </cell>
          <cell r="FB77">
            <v>17.989999999999998</v>
          </cell>
          <cell r="FC77">
            <v>17.989999999999998</v>
          </cell>
          <cell r="FD77">
            <v>17.989999999999998</v>
          </cell>
          <cell r="FE77">
            <v>17.989999999999998</v>
          </cell>
          <cell r="FF77">
            <v>17.989999999999998</v>
          </cell>
          <cell r="FG77">
            <v>17.989999999999998</v>
          </cell>
          <cell r="FH77">
            <v>17.989999999999998</v>
          </cell>
          <cell r="FI77">
            <v>18.62</v>
          </cell>
          <cell r="FJ77">
            <v>18.62</v>
          </cell>
          <cell r="FK77">
            <v>18.62</v>
          </cell>
          <cell r="FL77">
            <v>18.62</v>
          </cell>
          <cell r="FM77">
            <v>18.62</v>
          </cell>
          <cell r="FN77">
            <v>18.62</v>
          </cell>
          <cell r="FO77">
            <v>18.62</v>
          </cell>
          <cell r="FP77">
            <v>18.62</v>
          </cell>
          <cell r="FQ77">
            <v>18.62</v>
          </cell>
          <cell r="FR77">
            <v>18.62</v>
          </cell>
          <cell r="FS77">
            <v>18.62</v>
          </cell>
          <cell r="FT77">
            <v>18.62</v>
          </cell>
          <cell r="FU77">
            <v>19.27</v>
          </cell>
          <cell r="FV77">
            <v>19.27</v>
          </cell>
          <cell r="FW77">
            <v>19.27</v>
          </cell>
          <cell r="FX77">
            <v>19.27</v>
          </cell>
          <cell r="FY77">
            <v>19.27</v>
          </cell>
          <cell r="FZ77">
            <v>19.27</v>
          </cell>
          <cell r="GA77">
            <v>19.27</v>
          </cell>
          <cell r="GB77">
            <v>19.27</v>
          </cell>
          <cell r="GC77">
            <v>19.27</v>
          </cell>
          <cell r="GD77">
            <v>19.27</v>
          </cell>
          <cell r="GE77">
            <v>19.27</v>
          </cell>
          <cell r="GF77">
            <v>19.27</v>
          </cell>
          <cell r="GG77">
            <v>21.25</v>
          </cell>
          <cell r="GH77">
            <v>21.25</v>
          </cell>
          <cell r="GI77">
            <v>21.25</v>
          </cell>
          <cell r="GJ77">
            <v>21.25</v>
          </cell>
          <cell r="GK77">
            <v>21.25</v>
          </cell>
          <cell r="GL77">
            <v>21.25</v>
          </cell>
          <cell r="GM77">
            <v>21.25</v>
          </cell>
          <cell r="GN77">
            <v>21.25</v>
          </cell>
          <cell r="GO77">
            <v>21.25</v>
          </cell>
          <cell r="GP77">
            <v>21.25</v>
          </cell>
          <cell r="GQ77">
            <v>19.95</v>
          </cell>
          <cell r="GR77">
            <v>19.95</v>
          </cell>
          <cell r="GS77">
            <v>19.95</v>
          </cell>
          <cell r="GT77">
            <v>19.95</v>
          </cell>
        </row>
        <row r="78">
          <cell r="F78" t="str">
            <v>70000018NN</v>
          </cell>
          <cell r="G78">
            <v>14.95</v>
          </cell>
          <cell r="H78">
            <v>14.95</v>
          </cell>
          <cell r="I78">
            <v>14.95</v>
          </cell>
          <cell r="J78">
            <v>14.95</v>
          </cell>
          <cell r="K78">
            <v>14.95</v>
          </cell>
          <cell r="L78">
            <v>14.95</v>
          </cell>
          <cell r="M78">
            <v>14.95</v>
          </cell>
          <cell r="N78">
            <v>14.95</v>
          </cell>
          <cell r="O78">
            <v>14.95</v>
          </cell>
          <cell r="P78">
            <v>14.95</v>
          </cell>
          <cell r="Q78">
            <v>14.95</v>
          </cell>
          <cell r="R78">
            <v>14.95</v>
          </cell>
          <cell r="S78">
            <v>14.95</v>
          </cell>
          <cell r="T78">
            <v>14.95</v>
          </cell>
          <cell r="U78">
            <v>15.46</v>
          </cell>
          <cell r="V78">
            <v>15.46</v>
          </cell>
          <cell r="W78">
            <v>15.46</v>
          </cell>
          <cell r="X78">
            <v>15.46</v>
          </cell>
          <cell r="Y78">
            <v>15.46</v>
          </cell>
          <cell r="Z78">
            <v>15.46</v>
          </cell>
          <cell r="AA78">
            <v>15.46</v>
          </cell>
          <cell r="AB78">
            <v>15.46</v>
          </cell>
          <cell r="AC78">
            <v>15.46</v>
          </cell>
          <cell r="AD78">
            <v>15.46</v>
          </cell>
          <cell r="AE78">
            <v>15.46</v>
          </cell>
          <cell r="AF78">
            <v>15.46</v>
          </cell>
          <cell r="AG78">
            <v>15.96</v>
          </cell>
          <cell r="AH78">
            <v>15.96</v>
          </cell>
          <cell r="AI78">
            <v>15.96</v>
          </cell>
          <cell r="AJ78">
            <v>15.96</v>
          </cell>
          <cell r="AK78">
            <v>15.96</v>
          </cell>
          <cell r="AL78">
            <v>15.96</v>
          </cell>
          <cell r="AM78">
            <v>15.96</v>
          </cell>
          <cell r="AN78">
            <v>15.96</v>
          </cell>
          <cell r="AO78">
            <v>15.96</v>
          </cell>
          <cell r="AP78">
            <v>15.96</v>
          </cell>
          <cell r="AQ78">
            <v>15.96</v>
          </cell>
          <cell r="AR78">
            <v>15.96</v>
          </cell>
          <cell r="AS78">
            <v>16.45</v>
          </cell>
          <cell r="AT78">
            <v>16.45</v>
          </cell>
          <cell r="AU78">
            <v>16.45</v>
          </cell>
          <cell r="AV78">
            <v>16.45</v>
          </cell>
          <cell r="AW78">
            <v>16.45</v>
          </cell>
          <cell r="AX78">
            <v>16.45</v>
          </cell>
          <cell r="AY78">
            <v>16.45</v>
          </cell>
          <cell r="AZ78">
            <v>16.45</v>
          </cell>
          <cell r="BA78">
            <v>16.45</v>
          </cell>
          <cell r="BB78">
            <v>16.45</v>
          </cell>
          <cell r="BC78">
            <v>16.45</v>
          </cell>
          <cell r="BD78">
            <v>16.45</v>
          </cell>
          <cell r="BE78">
            <v>16.96</v>
          </cell>
          <cell r="BF78">
            <v>16.96</v>
          </cell>
          <cell r="BG78">
            <v>16.96</v>
          </cell>
          <cell r="BH78">
            <v>16.96</v>
          </cell>
          <cell r="BI78">
            <v>16.96</v>
          </cell>
          <cell r="BJ78">
            <v>16.96</v>
          </cell>
          <cell r="BK78">
            <v>16.96</v>
          </cell>
          <cell r="BL78">
            <v>16.96</v>
          </cell>
          <cell r="BM78">
            <v>16.96</v>
          </cell>
          <cell r="BN78">
            <v>16.96</v>
          </cell>
          <cell r="BO78">
            <v>16.96</v>
          </cell>
          <cell r="BP78">
            <v>16.96</v>
          </cell>
          <cell r="BQ78">
            <v>17.47</v>
          </cell>
          <cell r="BR78">
            <v>17.47</v>
          </cell>
          <cell r="BS78">
            <v>17.47</v>
          </cell>
          <cell r="BT78">
            <v>17.47</v>
          </cell>
          <cell r="BU78">
            <v>17.47</v>
          </cell>
          <cell r="BV78">
            <v>17.47</v>
          </cell>
          <cell r="BW78">
            <v>17.47</v>
          </cell>
          <cell r="BX78">
            <v>17.47</v>
          </cell>
          <cell r="BY78">
            <v>17.47</v>
          </cell>
          <cell r="BZ78">
            <v>17.47</v>
          </cell>
          <cell r="CA78">
            <v>17.47</v>
          </cell>
          <cell r="CB78">
            <v>17.47</v>
          </cell>
          <cell r="CC78">
            <v>17.989999999999998</v>
          </cell>
          <cell r="CD78">
            <v>17.989999999999998</v>
          </cell>
          <cell r="CE78">
            <v>17.989999999999998</v>
          </cell>
          <cell r="CF78">
            <v>17.989999999999998</v>
          </cell>
          <cell r="CG78">
            <v>17.989999999999998</v>
          </cell>
          <cell r="CH78">
            <v>17.989999999999998</v>
          </cell>
          <cell r="CI78">
            <v>17.989999999999998</v>
          </cell>
          <cell r="CJ78">
            <v>17.989999999999998</v>
          </cell>
          <cell r="CK78">
            <v>17.989999999999998</v>
          </cell>
          <cell r="CL78">
            <v>17.989999999999998</v>
          </cell>
          <cell r="CM78">
            <v>17.989999999999998</v>
          </cell>
          <cell r="CN78">
            <v>17.989999999999998</v>
          </cell>
          <cell r="CO78">
            <v>18.53</v>
          </cell>
          <cell r="CP78">
            <v>18.53</v>
          </cell>
          <cell r="CQ78">
            <v>18.53</v>
          </cell>
          <cell r="CR78">
            <v>18.53</v>
          </cell>
          <cell r="CS78">
            <v>18.53</v>
          </cell>
          <cell r="CT78">
            <v>18.53</v>
          </cell>
          <cell r="CU78">
            <v>18.53</v>
          </cell>
          <cell r="CV78">
            <v>18.53</v>
          </cell>
          <cell r="CW78">
            <v>18.53</v>
          </cell>
          <cell r="CX78">
            <v>18.53</v>
          </cell>
          <cell r="CY78">
            <v>18.53</v>
          </cell>
          <cell r="CZ78">
            <v>18.53</v>
          </cell>
          <cell r="DA78">
            <v>19.09</v>
          </cell>
          <cell r="DB78">
            <v>19.09</v>
          </cell>
          <cell r="DC78">
            <v>19.09</v>
          </cell>
          <cell r="DD78">
            <v>19.09</v>
          </cell>
          <cell r="DE78">
            <v>19.09</v>
          </cell>
          <cell r="DF78">
            <v>19.09</v>
          </cell>
          <cell r="DG78">
            <v>19.09</v>
          </cell>
          <cell r="DH78">
            <v>19.09</v>
          </cell>
          <cell r="DI78">
            <v>19.09</v>
          </cell>
          <cell r="DJ78">
            <v>19.09</v>
          </cell>
          <cell r="DK78">
            <v>19.09</v>
          </cell>
          <cell r="DL78">
            <v>19.09</v>
          </cell>
          <cell r="DM78">
            <v>19.68</v>
          </cell>
          <cell r="DN78">
            <v>19.68</v>
          </cell>
          <cell r="DO78">
            <v>19.68</v>
          </cell>
          <cell r="DP78">
            <v>19.68</v>
          </cell>
          <cell r="DQ78">
            <v>19.68</v>
          </cell>
          <cell r="DR78">
            <v>19.68</v>
          </cell>
          <cell r="DS78">
            <v>19.68</v>
          </cell>
          <cell r="DT78">
            <v>19.68</v>
          </cell>
          <cell r="DU78">
            <v>19.68</v>
          </cell>
          <cell r="DV78">
            <v>19.68</v>
          </cell>
          <cell r="DW78">
            <v>19.68</v>
          </cell>
          <cell r="DX78">
            <v>19.68</v>
          </cell>
          <cell r="DY78">
            <v>20.46</v>
          </cell>
          <cell r="DZ78">
            <v>20.46</v>
          </cell>
          <cell r="EA78">
            <v>20.46</v>
          </cell>
          <cell r="EB78">
            <v>20.46</v>
          </cell>
          <cell r="EC78">
            <v>20.46</v>
          </cell>
          <cell r="ED78">
            <v>20.46</v>
          </cell>
          <cell r="EE78">
            <v>20.46</v>
          </cell>
          <cell r="EF78">
            <v>20.46</v>
          </cell>
          <cell r="EG78">
            <v>20.46</v>
          </cell>
          <cell r="EH78">
            <v>20.46</v>
          </cell>
          <cell r="EI78">
            <v>20.46</v>
          </cell>
          <cell r="EJ78">
            <v>20.46</v>
          </cell>
          <cell r="EK78">
            <v>21.18</v>
          </cell>
          <cell r="EL78">
            <v>21.18</v>
          </cell>
          <cell r="EM78">
            <v>21.18</v>
          </cell>
          <cell r="EN78">
            <v>21.18</v>
          </cell>
          <cell r="EO78">
            <v>21.18</v>
          </cell>
          <cell r="EP78">
            <v>21.18</v>
          </cell>
          <cell r="EQ78">
            <v>21.18</v>
          </cell>
          <cell r="ER78">
            <v>21.18</v>
          </cell>
          <cell r="ES78">
            <v>21.18</v>
          </cell>
          <cell r="ET78">
            <v>21.18</v>
          </cell>
          <cell r="EU78">
            <v>21.18</v>
          </cell>
          <cell r="EV78">
            <v>21.18</v>
          </cell>
          <cell r="EW78">
            <v>21.92</v>
          </cell>
          <cell r="EX78">
            <v>21.92</v>
          </cell>
          <cell r="EY78">
            <v>21.92</v>
          </cell>
          <cell r="EZ78">
            <v>21.92</v>
          </cell>
          <cell r="FA78">
            <v>21.92</v>
          </cell>
          <cell r="FB78">
            <v>21.92</v>
          </cell>
          <cell r="FC78">
            <v>21.92</v>
          </cell>
          <cell r="FD78">
            <v>21.92</v>
          </cell>
          <cell r="FE78">
            <v>21.92</v>
          </cell>
          <cell r="FF78">
            <v>21.92</v>
          </cell>
          <cell r="FG78">
            <v>21.92</v>
          </cell>
          <cell r="FH78">
            <v>21.92</v>
          </cell>
          <cell r="FI78">
            <v>22.69</v>
          </cell>
          <cell r="FJ78">
            <v>22.69</v>
          </cell>
          <cell r="FK78">
            <v>22.69</v>
          </cell>
          <cell r="FL78">
            <v>22.69</v>
          </cell>
          <cell r="FM78">
            <v>22.69</v>
          </cell>
          <cell r="FN78">
            <v>22.69</v>
          </cell>
          <cell r="FO78">
            <v>22.69</v>
          </cell>
          <cell r="FP78">
            <v>22.69</v>
          </cell>
          <cell r="FQ78">
            <v>22.69</v>
          </cell>
          <cell r="FR78">
            <v>22.69</v>
          </cell>
          <cell r="FS78">
            <v>22.69</v>
          </cell>
          <cell r="FT78">
            <v>22.69</v>
          </cell>
          <cell r="FU78">
            <v>23.48</v>
          </cell>
          <cell r="FV78">
            <v>23.48</v>
          </cell>
          <cell r="FW78">
            <v>23.48</v>
          </cell>
          <cell r="FX78">
            <v>23.48</v>
          </cell>
          <cell r="FY78">
            <v>23.48</v>
          </cell>
          <cell r="FZ78">
            <v>23.48</v>
          </cell>
          <cell r="GA78">
            <v>23.48</v>
          </cell>
          <cell r="GB78">
            <v>23.48</v>
          </cell>
          <cell r="GC78">
            <v>23.48</v>
          </cell>
          <cell r="GD78">
            <v>23.48</v>
          </cell>
          <cell r="GE78">
            <v>23.48</v>
          </cell>
          <cell r="GF78">
            <v>23.48</v>
          </cell>
          <cell r="GG78">
            <v>25.89</v>
          </cell>
          <cell r="GH78">
            <v>25.89</v>
          </cell>
          <cell r="GI78">
            <v>25.89</v>
          </cell>
          <cell r="GJ78">
            <v>25.89</v>
          </cell>
          <cell r="GK78">
            <v>25.89</v>
          </cell>
          <cell r="GL78">
            <v>25.89</v>
          </cell>
          <cell r="GM78">
            <v>25.89</v>
          </cell>
          <cell r="GN78">
            <v>25.89</v>
          </cell>
          <cell r="GO78">
            <v>25.89</v>
          </cell>
          <cell r="GP78">
            <v>25.89</v>
          </cell>
          <cell r="GQ78">
            <v>24.31</v>
          </cell>
          <cell r="GR78">
            <v>24.31</v>
          </cell>
          <cell r="GS78">
            <v>24.31</v>
          </cell>
          <cell r="GT78">
            <v>24.31</v>
          </cell>
        </row>
        <row r="79">
          <cell r="F79" t="str">
            <v>70000020NN</v>
          </cell>
          <cell r="G79">
            <v>9.44</v>
          </cell>
          <cell r="H79">
            <v>9.44</v>
          </cell>
          <cell r="I79">
            <v>9.44</v>
          </cell>
          <cell r="J79">
            <v>9.44</v>
          </cell>
          <cell r="K79">
            <v>9.44</v>
          </cell>
          <cell r="L79">
            <v>9.44</v>
          </cell>
          <cell r="M79">
            <v>9.44</v>
          </cell>
          <cell r="N79">
            <v>9.44</v>
          </cell>
          <cell r="O79">
            <v>9.44</v>
          </cell>
          <cell r="P79">
            <v>9.44</v>
          </cell>
          <cell r="Q79">
            <v>9.44</v>
          </cell>
          <cell r="R79">
            <v>9.44</v>
          </cell>
          <cell r="S79">
            <v>9.44</v>
          </cell>
          <cell r="T79">
            <v>9.44</v>
          </cell>
          <cell r="U79">
            <v>9.76</v>
          </cell>
          <cell r="V79">
            <v>9.76</v>
          </cell>
          <cell r="W79">
            <v>9.76</v>
          </cell>
          <cell r="X79">
            <v>9.76</v>
          </cell>
          <cell r="Y79">
            <v>9.76</v>
          </cell>
          <cell r="Z79">
            <v>9.76</v>
          </cell>
          <cell r="AA79">
            <v>9.76</v>
          </cell>
          <cell r="AB79">
            <v>9.76</v>
          </cell>
          <cell r="AC79">
            <v>9.76</v>
          </cell>
          <cell r="AD79">
            <v>9.76</v>
          </cell>
          <cell r="AE79">
            <v>9.76</v>
          </cell>
          <cell r="AF79">
            <v>9.76</v>
          </cell>
          <cell r="AG79">
            <v>10.08</v>
          </cell>
          <cell r="AH79">
            <v>10.08</v>
          </cell>
          <cell r="AI79">
            <v>10.08</v>
          </cell>
          <cell r="AJ79">
            <v>10.08</v>
          </cell>
          <cell r="AK79">
            <v>10.08</v>
          </cell>
          <cell r="AL79">
            <v>10.08</v>
          </cell>
          <cell r="AM79">
            <v>10.08</v>
          </cell>
          <cell r="AN79">
            <v>10.08</v>
          </cell>
          <cell r="AO79">
            <v>10.08</v>
          </cell>
          <cell r="AP79">
            <v>10.08</v>
          </cell>
          <cell r="AQ79">
            <v>10.08</v>
          </cell>
          <cell r="AR79">
            <v>10.08</v>
          </cell>
          <cell r="AS79">
            <v>10.39</v>
          </cell>
          <cell r="AT79">
            <v>10.39</v>
          </cell>
          <cell r="AU79">
            <v>10.39</v>
          </cell>
          <cell r="AV79">
            <v>10.39</v>
          </cell>
          <cell r="AW79">
            <v>10.39</v>
          </cell>
          <cell r="AX79">
            <v>10.39</v>
          </cell>
          <cell r="AY79">
            <v>10.39</v>
          </cell>
          <cell r="AZ79">
            <v>10.39</v>
          </cell>
          <cell r="BA79">
            <v>10.39</v>
          </cell>
          <cell r="BB79">
            <v>10.39</v>
          </cell>
          <cell r="BC79">
            <v>10.39</v>
          </cell>
          <cell r="BD79">
            <v>10.39</v>
          </cell>
          <cell r="BE79">
            <v>10.71</v>
          </cell>
          <cell r="BF79">
            <v>10.71</v>
          </cell>
          <cell r="BG79">
            <v>10.71</v>
          </cell>
          <cell r="BH79">
            <v>10.71</v>
          </cell>
          <cell r="BI79">
            <v>10.71</v>
          </cell>
          <cell r="BJ79">
            <v>10.71</v>
          </cell>
          <cell r="BK79">
            <v>10.71</v>
          </cell>
          <cell r="BL79">
            <v>10.71</v>
          </cell>
          <cell r="BM79">
            <v>10.71</v>
          </cell>
          <cell r="BN79">
            <v>10.71</v>
          </cell>
          <cell r="BO79">
            <v>10.71</v>
          </cell>
          <cell r="BP79">
            <v>10.71</v>
          </cell>
          <cell r="BQ79">
            <v>11.03</v>
          </cell>
          <cell r="BR79">
            <v>11.03</v>
          </cell>
          <cell r="BS79">
            <v>11.03</v>
          </cell>
          <cell r="BT79">
            <v>11.03</v>
          </cell>
          <cell r="BU79">
            <v>11.03</v>
          </cell>
          <cell r="BV79">
            <v>11.03</v>
          </cell>
          <cell r="BW79">
            <v>11.03</v>
          </cell>
          <cell r="BX79">
            <v>11.03</v>
          </cell>
          <cell r="BY79">
            <v>11.03</v>
          </cell>
          <cell r="BZ79">
            <v>11.03</v>
          </cell>
          <cell r="CA79">
            <v>11.03</v>
          </cell>
          <cell r="CB79">
            <v>11.03</v>
          </cell>
          <cell r="CC79">
            <v>11.36</v>
          </cell>
          <cell r="CD79">
            <v>11.36</v>
          </cell>
          <cell r="CE79">
            <v>11.36</v>
          </cell>
          <cell r="CF79">
            <v>11.36</v>
          </cell>
          <cell r="CG79">
            <v>11.36</v>
          </cell>
          <cell r="CH79">
            <v>11.36</v>
          </cell>
          <cell r="CI79">
            <v>11.36</v>
          </cell>
          <cell r="CJ79">
            <v>11.36</v>
          </cell>
          <cell r="CK79">
            <v>11.36</v>
          </cell>
          <cell r="CL79">
            <v>11.36</v>
          </cell>
          <cell r="CM79">
            <v>11.36</v>
          </cell>
          <cell r="CN79">
            <v>11.36</v>
          </cell>
          <cell r="CO79">
            <v>11.7</v>
          </cell>
          <cell r="CP79">
            <v>11.7</v>
          </cell>
          <cell r="CQ79">
            <v>11.7</v>
          </cell>
          <cell r="CR79">
            <v>11.7</v>
          </cell>
          <cell r="CS79">
            <v>11.7</v>
          </cell>
          <cell r="CT79">
            <v>11.7</v>
          </cell>
          <cell r="CU79">
            <v>11.7</v>
          </cell>
          <cell r="CV79">
            <v>11.7</v>
          </cell>
          <cell r="CW79">
            <v>11.7</v>
          </cell>
          <cell r="CX79">
            <v>11.7</v>
          </cell>
          <cell r="CY79">
            <v>11.7</v>
          </cell>
          <cell r="CZ79">
            <v>11.7</v>
          </cell>
          <cell r="DA79">
            <v>12.06</v>
          </cell>
          <cell r="DB79">
            <v>12.06</v>
          </cell>
          <cell r="DC79">
            <v>12.06</v>
          </cell>
          <cell r="DD79">
            <v>12.06</v>
          </cell>
          <cell r="DE79">
            <v>12.06</v>
          </cell>
          <cell r="DF79">
            <v>12.06</v>
          </cell>
          <cell r="DG79">
            <v>12.06</v>
          </cell>
          <cell r="DH79">
            <v>12.06</v>
          </cell>
          <cell r="DI79">
            <v>12.06</v>
          </cell>
          <cell r="DJ79">
            <v>12.06</v>
          </cell>
          <cell r="DK79">
            <v>12.06</v>
          </cell>
          <cell r="DL79">
            <v>12.06</v>
          </cell>
          <cell r="DM79">
            <v>12.43</v>
          </cell>
          <cell r="DN79">
            <v>12.43</v>
          </cell>
          <cell r="DO79">
            <v>12.43</v>
          </cell>
          <cell r="DP79">
            <v>12.43</v>
          </cell>
          <cell r="DQ79">
            <v>12.43</v>
          </cell>
          <cell r="DR79">
            <v>12.43</v>
          </cell>
          <cell r="DS79">
            <v>12.43</v>
          </cell>
          <cell r="DT79">
            <v>12.43</v>
          </cell>
          <cell r="DU79">
            <v>12.43</v>
          </cell>
          <cell r="DV79">
            <v>12.43</v>
          </cell>
          <cell r="DW79">
            <v>12.43</v>
          </cell>
          <cell r="DX79">
            <v>12.43</v>
          </cell>
          <cell r="DY79">
            <v>12.92</v>
          </cell>
          <cell r="DZ79">
            <v>12.92</v>
          </cell>
          <cell r="EA79">
            <v>12.92</v>
          </cell>
          <cell r="EB79">
            <v>12.92</v>
          </cell>
          <cell r="EC79">
            <v>12.92</v>
          </cell>
          <cell r="ED79">
            <v>12.92</v>
          </cell>
          <cell r="EE79">
            <v>12.92</v>
          </cell>
          <cell r="EF79">
            <v>12.92</v>
          </cell>
          <cell r="EG79">
            <v>12.92</v>
          </cell>
          <cell r="EH79">
            <v>12.92</v>
          </cell>
          <cell r="EI79">
            <v>12.92</v>
          </cell>
          <cell r="EJ79">
            <v>12.92</v>
          </cell>
          <cell r="EK79">
            <v>13.37</v>
          </cell>
          <cell r="EL79">
            <v>13.37</v>
          </cell>
          <cell r="EM79">
            <v>13.37</v>
          </cell>
          <cell r="EN79">
            <v>13.37</v>
          </cell>
          <cell r="EO79">
            <v>13.37</v>
          </cell>
          <cell r="EP79">
            <v>13.37</v>
          </cell>
          <cell r="EQ79">
            <v>13.37</v>
          </cell>
          <cell r="ER79">
            <v>13.37</v>
          </cell>
          <cell r="ES79">
            <v>13.37</v>
          </cell>
          <cell r="ET79">
            <v>13.37</v>
          </cell>
          <cell r="EU79">
            <v>13.37</v>
          </cell>
          <cell r="EV79">
            <v>13.37</v>
          </cell>
          <cell r="EW79">
            <v>13.84</v>
          </cell>
          <cell r="EX79">
            <v>13.84</v>
          </cell>
          <cell r="EY79">
            <v>13.84</v>
          </cell>
          <cell r="EZ79">
            <v>13.84</v>
          </cell>
          <cell r="FA79">
            <v>13.84</v>
          </cell>
          <cell r="FB79">
            <v>13.84</v>
          </cell>
          <cell r="FC79">
            <v>13.84</v>
          </cell>
          <cell r="FD79">
            <v>13.84</v>
          </cell>
          <cell r="FE79">
            <v>13.84</v>
          </cell>
          <cell r="FF79">
            <v>13.84</v>
          </cell>
          <cell r="FG79">
            <v>13.84</v>
          </cell>
          <cell r="FH79">
            <v>13.84</v>
          </cell>
          <cell r="FI79">
            <v>14.33</v>
          </cell>
          <cell r="FJ79">
            <v>14.33</v>
          </cell>
          <cell r="FK79">
            <v>14.33</v>
          </cell>
          <cell r="FL79">
            <v>14.33</v>
          </cell>
          <cell r="FM79">
            <v>14.33</v>
          </cell>
          <cell r="FN79">
            <v>14.33</v>
          </cell>
          <cell r="FO79">
            <v>14.33</v>
          </cell>
          <cell r="FP79">
            <v>14.33</v>
          </cell>
          <cell r="FQ79">
            <v>14.33</v>
          </cell>
          <cell r="FR79">
            <v>14.33</v>
          </cell>
          <cell r="FS79">
            <v>14.33</v>
          </cell>
          <cell r="FT79">
            <v>14.33</v>
          </cell>
          <cell r="FU79">
            <v>14.83</v>
          </cell>
          <cell r="FV79">
            <v>14.83</v>
          </cell>
          <cell r="FW79">
            <v>14.83</v>
          </cell>
          <cell r="FX79">
            <v>14.83</v>
          </cell>
          <cell r="FY79">
            <v>14.83</v>
          </cell>
          <cell r="FZ79">
            <v>14.83</v>
          </cell>
          <cell r="GA79">
            <v>14.83</v>
          </cell>
          <cell r="GB79">
            <v>14.83</v>
          </cell>
          <cell r="GC79">
            <v>14.83</v>
          </cell>
          <cell r="GD79">
            <v>14.83</v>
          </cell>
          <cell r="GE79">
            <v>14.83</v>
          </cell>
          <cell r="GF79">
            <v>14.83</v>
          </cell>
          <cell r="GG79">
            <v>16.350000000000001</v>
          </cell>
          <cell r="GH79">
            <v>16.350000000000001</v>
          </cell>
          <cell r="GI79">
            <v>16.350000000000001</v>
          </cell>
          <cell r="GJ79">
            <v>16.350000000000001</v>
          </cell>
          <cell r="GK79">
            <v>16.350000000000001</v>
          </cell>
          <cell r="GL79">
            <v>16.350000000000001</v>
          </cell>
          <cell r="GM79">
            <v>16.350000000000001</v>
          </cell>
          <cell r="GN79">
            <v>16.350000000000001</v>
          </cell>
          <cell r="GO79">
            <v>16.350000000000001</v>
          </cell>
          <cell r="GP79">
            <v>16.350000000000001</v>
          </cell>
          <cell r="GQ79">
            <v>15.35</v>
          </cell>
          <cell r="GR79">
            <v>15.35</v>
          </cell>
          <cell r="GS79">
            <v>15.35</v>
          </cell>
          <cell r="GT79">
            <v>15.35</v>
          </cell>
        </row>
        <row r="80">
          <cell r="F80" t="str">
            <v>70000021NN</v>
          </cell>
          <cell r="G80">
            <v>14.95</v>
          </cell>
          <cell r="H80">
            <v>14.95</v>
          </cell>
          <cell r="I80">
            <v>14.95</v>
          </cell>
          <cell r="J80">
            <v>14.95</v>
          </cell>
          <cell r="K80">
            <v>14.95</v>
          </cell>
          <cell r="L80">
            <v>14.95</v>
          </cell>
          <cell r="M80">
            <v>14.95</v>
          </cell>
          <cell r="N80">
            <v>14.95</v>
          </cell>
          <cell r="O80">
            <v>14.95</v>
          </cell>
          <cell r="P80">
            <v>14.95</v>
          </cell>
          <cell r="Q80">
            <v>14.95</v>
          </cell>
          <cell r="R80">
            <v>14.95</v>
          </cell>
          <cell r="S80">
            <v>14.95</v>
          </cell>
          <cell r="T80">
            <v>14.95</v>
          </cell>
          <cell r="U80">
            <v>15.46</v>
          </cell>
          <cell r="V80">
            <v>15.46</v>
          </cell>
          <cell r="W80">
            <v>15.46</v>
          </cell>
          <cell r="X80">
            <v>15.46</v>
          </cell>
          <cell r="Y80">
            <v>15.46</v>
          </cell>
          <cell r="Z80">
            <v>15.46</v>
          </cell>
          <cell r="AA80">
            <v>15.46</v>
          </cell>
          <cell r="AB80">
            <v>15.46</v>
          </cell>
          <cell r="AC80">
            <v>15.46</v>
          </cell>
          <cell r="AD80">
            <v>15.46</v>
          </cell>
          <cell r="AE80">
            <v>15.46</v>
          </cell>
          <cell r="AF80">
            <v>15.46</v>
          </cell>
          <cell r="AG80">
            <v>15.96</v>
          </cell>
          <cell r="AH80">
            <v>15.96</v>
          </cell>
          <cell r="AI80">
            <v>15.96</v>
          </cell>
          <cell r="AJ80">
            <v>15.96</v>
          </cell>
          <cell r="AK80">
            <v>15.96</v>
          </cell>
          <cell r="AL80">
            <v>15.96</v>
          </cell>
          <cell r="AM80">
            <v>15.96</v>
          </cell>
          <cell r="AN80">
            <v>15.96</v>
          </cell>
          <cell r="AO80">
            <v>15.96</v>
          </cell>
          <cell r="AP80">
            <v>15.96</v>
          </cell>
          <cell r="AQ80">
            <v>15.96</v>
          </cell>
          <cell r="AR80">
            <v>15.96</v>
          </cell>
          <cell r="AS80">
            <v>16.45</v>
          </cell>
          <cell r="AT80">
            <v>16.45</v>
          </cell>
          <cell r="AU80">
            <v>16.45</v>
          </cell>
          <cell r="AV80">
            <v>16.45</v>
          </cell>
          <cell r="AW80">
            <v>16.45</v>
          </cell>
          <cell r="AX80">
            <v>16.45</v>
          </cell>
          <cell r="AY80">
            <v>16.45</v>
          </cell>
          <cell r="AZ80">
            <v>16.45</v>
          </cell>
          <cell r="BA80">
            <v>16.45</v>
          </cell>
          <cell r="BB80">
            <v>16.45</v>
          </cell>
          <cell r="BC80">
            <v>16.45</v>
          </cell>
          <cell r="BD80">
            <v>16.45</v>
          </cell>
          <cell r="BE80">
            <v>16.96</v>
          </cell>
          <cell r="BF80">
            <v>16.96</v>
          </cell>
          <cell r="BG80">
            <v>16.96</v>
          </cell>
          <cell r="BH80">
            <v>16.96</v>
          </cell>
          <cell r="BI80">
            <v>16.96</v>
          </cell>
          <cell r="BJ80">
            <v>16.96</v>
          </cell>
          <cell r="BK80">
            <v>16.96</v>
          </cell>
          <cell r="BL80">
            <v>16.96</v>
          </cell>
          <cell r="BM80">
            <v>16.96</v>
          </cell>
          <cell r="BN80">
            <v>16.96</v>
          </cell>
          <cell r="BO80">
            <v>16.96</v>
          </cell>
          <cell r="BP80">
            <v>16.96</v>
          </cell>
          <cell r="BQ80">
            <v>17.47</v>
          </cell>
          <cell r="BR80">
            <v>17.47</v>
          </cell>
          <cell r="BS80">
            <v>17.47</v>
          </cell>
          <cell r="BT80">
            <v>17.47</v>
          </cell>
          <cell r="BU80">
            <v>17.47</v>
          </cell>
          <cell r="BV80">
            <v>17.47</v>
          </cell>
          <cell r="BW80">
            <v>17.47</v>
          </cell>
          <cell r="BX80">
            <v>17.47</v>
          </cell>
          <cell r="BY80">
            <v>17.47</v>
          </cell>
          <cell r="BZ80">
            <v>17.47</v>
          </cell>
          <cell r="CA80">
            <v>17.47</v>
          </cell>
          <cell r="CB80">
            <v>17.47</v>
          </cell>
          <cell r="CC80">
            <v>17.989999999999998</v>
          </cell>
          <cell r="CD80">
            <v>17.989999999999998</v>
          </cell>
          <cell r="CE80">
            <v>17.989999999999998</v>
          </cell>
          <cell r="CF80">
            <v>17.989999999999998</v>
          </cell>
          <cell r="CG80">
            <v>17.989999999999998</v>
          </cell>
          <cell r="CH80">
            <v>17.989999999999998</v>
          </cell>
          <cell r="CI80">
            <v>17.989999999999998</v>
          </cell>
          <cell r="CJ80">
            <v>17.989999999999998</v>
          </cell>
          <cell r="CK80">
            <v>17.989999999999998</v>
          </cell>
          <cell r="CL80">
            <v>17.989999999999998</v>
          </cell>
          <cell r="CM80">
            <v>17.989999999999998</v>
          </cell>
          <cell r="CN80">
            <v>17.989999999999998</v>
          </cell>
          <cell r="CO80">
            <v>18.53</v>
          </cell>
          <cell r="CP80">
            <v>18.53</v>
          </cell>
          <cell r="CQ80">
            <v>18.53</v>
          </cell>
          <cell r="CR80">
            <v>18.53</v>
          </cell>
          <cell r="CS80">
            <v>18.53</v>
          </cell>
          <cell r="CT80">
            <v>18.53</v>
          </cell>
          <cell r="CU80">
            <v>18.53</v>
          </cell>
          <cell r="CV80">
            <v>18.53</v>
          </cell>
          <cell r="CW80">
            <v>18.53</v>
          </cell>
          <cell r="CX80">
            <v>18.53</v>
          </cell>
          <cell r="CY80">
            <v>18.53</v>
          </cell>
          <cell r="CZ80">
            <v>18.53</v>
          </cell>
          <cell r="DA80">
            <v>19.09</v>
          </cell>
          <cell r="DB80">
            <v>19.09</v>
          </cell>
          <cell r="DC80">
            <v>19.09</v>
          </cell>
          <cell r="DD80">
            <v>19.09</v>
          </cell>
          <cell r="DE80">
            <v>19.09</v>
          </cell>
          <cell r="DF80">
            <v>19.09</v>
          </cell>
          <cell r="DG80">
            <v>19.09</v>
          </cell>
          <cell r="DH80">
            <v>19.09</v>
          </cell>
          <cell r="DI80">
            <v>19.09</v>
          </cell>
          <cell r="DJ80">
            <v>19.09</v>
          </cell>
          <cell r="DK80">
            <v>19.09</v>
          </cell>
          <cell r="DL80">
            <v>19.09</v>
          </cell>
          <cell r="DM80">
            <v>19.68</v>
          </cell>
          <cell r="DN80">
            <v>19.68</v>
          </cell>
          <cell r="DO80">
            <v>19.68</v>
          </cell>
          <cell r="DP80">
            <v>19.68</v>
          </cell>
          <cell r="DQ80">
            <v>19.68</v>
          </cell>
          <cell r="DR80">
            <v>19.68</v>
          </cell>
          <cell r="DS80">
            <v>19.68</v>
          </cell>
          <cell r="DT80">
            <v>19.68</v>
          </cell>
          <cell r="DU80">
            <v>19.68</v>
          </cell>
          <cell r="DV80">
            <v>19.68</v>
          </cell>
          <cell r="DW80">
            <v>19.68</v>
          </cell>
          <cell r="DX80">
            <v>19.68</v>
          </cell>
          <cell r="DY80">
            <v>20.46</v>
          </cell>
          <cell r="DZ80">
            <v>20.46</v>
          </cell>
          <cell r="EA80">
            <v>20.46</v>
          </cell>
          <cell r="EB80">
            <v>20.46</v>
          </cell>
          <cell r="EC80">
            <v>20.46</v>
          </cell>
          <cell r="ED80">
            <v>20.46</v>
          </cell>
          <cell r="EE80">
            <v>20.46</v>
          </cell>
          <cell r="EF80">
            <v>20.46</v>
          </cell>
          <cell r="EG80">
            <v>20.46</v>
          </cell>
          <cell r="EH80">
            <v>20.46</v>
          </cell>
          <cell r="EI80">
            <v>20.46</v>
          </cell>
          <cell r="EJ80">
            <v>20.46</v>
          </cell>
          <cell r="EK80">
            <v>21.18</v>
          </cell>
          <cell r="EL80">
            <v>21.18</v>
          </cell>
          <cell r="EM80">
            <v>21.18</v>
          </cell>
          <cell r="EN80">
            <v>21.18</v>
          </cell>
          <cell r="EO80">
            <v>21.18</v>
          </cell>
          <cell r="EP80">
            <v>21.18</v>
          </cell>
          <cell r="EQ80">
            <v>21.18</v>
          </cell>
          <cell r="ER80">
            <v>21.18</v>
          </cell>
          <cell r="ES80">
            <v>21.18</v>
          </cell>
          <cell r="ET80">
            <v>21.18</v>
          </cell>
          <cell r="EU80">
            <v>21.18</v>
          </cell>
          <cell r="EV80">
            <v>21.18</v>
          </cell>
          <cell r="EW80">
            <v>21.92</v>
          </cell>
          <cell r="EX80">
            <v>21.92</v>
          </cell>
          <cell r="EY80">
            <v>21.92</v>
          </cell>
          <cell r="EZ80">
            <v>21.92</v>
          </cell>
          <cell r="FA80">
            <v>21.92</v>
          </cell>
          <cell r="FB80">
            <v>21.92</v>
          </cell>
          <cell r="FC80">
            <v>21.92</v>
          </cell>
          <cell r="FD80">
            <v>21.92</v>
          </cell>
          <cell r="FE80">
            <v>21.92</v>
          </cell>
          <cell r="FF80">
            <v>21.92</v>
          </cell>
          <cell r="FG80">
            <v>21.92</v>
          </cell>
          <cell r="FH80">
            <v>21.92</v>
          </cell>
          <cell r="FI80">
            <v>22.69</v>
          </cell>
          <cell r="FJ80">
            <v>22.69</v>
          </cell>
          <cell r="FK80">
            <v>22.69</v>
          </cell>
          <cell r="FL80">
            <v>22.69</v>
          </cell>
          <cell r="FM80">
            <v>22.69</v>
          </cell>
          <cell r="FN80">
            <v>22.69</v>
          </cell>
          <cell r="FO80">
            <v>22.69</v>
          </cell>
          <cell r="FP80">
            <v>22.69</v>
          </cell>
          <cell r="FQ80">
            <v>22.69</v>
          </cell>
          <cell r="FR80">
            <v>22.69</v>
          </cell>
          <cell r="FS80">
            <v>22.69</v>
          </cell>
          <cell r="FT80">
            <v>22.69</v>
          </cell>
          <cell r="FU80">
            <v>23.48</v>
          </cell>
          <cell r="FV80">
            <v>23.48</v>
          </cell>
          <cell r="FW80">
            <v>23.48</v>
          </cell>
          <cell r="FX80">
            <v>23.48</v>
          </cell>
          <cell r="FY80">
            <v>23.48</v>
          </cell>
          <cell r="FZ80">
            <v>23.48</v>
          </cell>
          <cell r="GA80">
            <v>23.48</v>
          </cell>
          <cell r="GB80">
            <v>23.48</v>
          </cell>
          <cell r="GC80">
            <v>23.48</v>
          </cell>
          <cell r="GD80">
            <v>23.48</v>
          </cell>
          <cell r="GE80">
            <v>23.48</v>
          </cell>
          <cell r="GF80">
            <v>23.48</v>
          </cell>
          <cell r="GG80">
            <v>25.89</v>
          </cell>
          <cell r="GH80">
            <v>25.89</v>
          </cell>
          <cell r="GI80">
            <v>25.89</v>
          </cell>
          <cell r="GJ80">
            <v>25.89</v>
          </cell>
          <cell r="GK80">
            <v>25.89</v>
          </cell>
          <cell r="GL80">
            <v>25.89</v>
          </cell>
          <cell r="GM80">
            <v>25.89</v>
          </cell>
          <cell r="GN80">
            <v>25.89</v>
          </cell>
          <cell r="GO80">
            <v>25.89</v>
          </cell>
          <cell r="GP80">
            <v>25.89</v>
          </cell>
          <cell r="GQ80">
            <v>24.31</v>
          </cell>
          <cell r="GR80">
            <v>24.31</v>
          </cell>
          <cell r="GS80">
            <v>24.31</v>
          </cell>
          <cell r="GT80">
            <v>24.31</v>
          </cell>
        </row>
        <row r="81">
          <cell r="F81" t="str">
            <v>70000024NN</v>
          </cell>
          <cell r="G81">
            <v>17.190000000000001</v>
          </cell>
          <cell r="H81">
            <v>17.190000000000001</v>
          </cell>
          <cell r="I81">
            <v>17.190000000000001</v>
          </cell>
          <cell r="J81">
            <v>17.190000000000001</v>
          </cell>
          <cell r="K81">
            <v>17.190000000000001</v>
          </cell>
          <cell r="L81">
            <v>17.190000000000001</v>
          </cell>
          <cell r="M81">
            <v>17.190000000000001</v>
          </cell>
          <cell r="N81">
            <v>17.190000000000001</v>
          </cell>
          <cell r="O81">
            <v>17.190000000000001</v>
          </cell>
          <cell r="P81">
            <v>17.190000000000001</v>
          </cell>
          <cell r="Q81">
            <v>17.190000000000001</v>
          </cell>
          <cell r="R81">
            <v>17.190000000000001</v>
          </cell>
          <cell r="S81">
            <v>17.190000000000001</v>
          </cell>
          <cell r="T81">
            <v>17.190000000000001</v>
          </cell>
          <cell r="U81">
            <v>17.78</v>
          </cell>
          <cell r="V81">
            <v>17.78</v>
          </cell>
          <cell r="W81">
            <v>17.78</v>
          </cell>
          <cell r="X81">
            <v>17.78</v>
          </cell>
          <cell r="Y81">
            <v>17.78</v>
          </cell>
          <cell r="Z81">
            <v>17.78</v>
          </cell>
          <cell r="AA81">
            <v>17.78</v>
          </cell>
          <cell r="AB81">
            <v>17.78</v>
          </cell>
          <cell r="AC81">
            <v>17.78</v>
          </cell>
          <cell r="AD81">
            <v>17.78</v>
          </cell>
          <cell r="AE81">
            <v>17.78</v>
          </cell>
          <cell r="AF81">
            <v>17.78</v>
          </cell>
          <cell r="AG81">
            <v>18.350000000000001</v>
          </cell>
          <cell r="AH81">
            <v>18.350000000000001</v>
          </cell>
          <cell r="AI81">
            <v>18.350000000000001</v>
          </cell>
          <cell r="AJ81">
            <v>18.350000000000001</v>
          </cell>
          <cell r="AK81">
            <v>18.350000000000001</v>
          </cell>
          <cell r="AL81">
            <v>18.350000000000001</v>
          </cell>
          <cell r="AM81">
            <v>18.350000000000001</v>
          </cell>
          <cell r="AN81">
            <v>18.350000000000001</v>
          </cell>
          <cell r="AO81">
            <v>18.350000000000001</v>
          </cell>
          <cell r="AP81">
            <v>18.350000000000001</v>
          </cell>
          <cell r="AQ81">
            <v>18.350000000000001</v>
          </cell>
          <cell r="AR81">
            <v>18.350000000000001</v>
          </cell>
          <cell r="AS81">
            <v>18.920000000000002</v>
          </cell>
          <cell r="AT81">
            <v>18.920000000000002</v>
          </cell>
          <cell r="AU81">
            <v>18.920000000000002</v>
          </cell>
          <cell r="AV81">
            <v>18.920000000000002</v>
          </cell>
          <cell r="AW81">
            <v>18.920000000000002</v>
          </cell>
          <cell r="AX81">
            <v>18.920000000000002</v>
          </cell>
          <cell r="AY81">
            <v>18.920000000000002</v>
          </cell>
          <cell r="AZ81">
            <v>18.920000000000002</v>
          </cell>
          <cell r="BA81">
            <v>18.920000000000002</v>
          </cell>
          <cell r="BB81">
            <v>18.920000000000002</v>
          </cell>
          <cell r="BC81">
            <v>18.920000000000002</v>
          </cell>
          <cell r="BD81">
            <v>18.920000000000002</v>
          </cell>
          <cell r="BE81">
            <v>19.5</v>
          </cell>
          <cell r="BF81">
            <v>19.5</v>
          </cell>
          <cell r="BG81">
            <v>19.5</v>
          </cell>
          <cell r="BH81">
            <v>19.5</v>
          </cell>
          <cell r="BI81">
            <v>19.5</v>
          </cell>
          <cell r="BJ81">
            <v>19.5</v>
          </cell>
          <cell r="BK81">
            <v>19.5</v>
          </cell>
          <cell r="BL81">
            <v>19.5</v>
          </cell>
          <cell r="BM81">
            <v>19.5</v>
          </cell>
          <cell r="BN81">
            <v>19.5</v>
          </cell>
          <cell r="BO81">
            <v>19.5</v>
          </cell>
          <cell r="BP81">
            <v>19.5</v>
          </cell>
          <cell r="BQ81">
            <v>20.079999999999998</v>
          </cell>
          <cell r="BR81">
            <v>20.079999999999998</v>
          </cell>
          <cell r="BS81">
            <v>20.079999999999998</v>
          </cell>
          <cell r="BT81">
            <v>20.079999999999998</v>
          </cell>
          <cell r="BU81">
            <v>20.079999999999998</v>
          </cell>
          <cell r="BV81">
            <v>20.079999999999998</v>
          </cell>
          <cell r="BW81">
            <v>20.079999999999998</v>
          </cell>
          <cell r="BX81">
            <v>20.079999999999998</v>
          </cell>
          <cell r="BY81">
            <v>20.079999999999998</v>
          </cell>
          <cell r="BZ81">
            <v>20.079999999999998</v>
          </cell>
          <cell r="CA81">
            <v>20.079999999999998</v>
          </cell>
          <cell r="CB81">
            <v>20.079999999999998</v>
          </cell>
          <cell r="CC81">
            <v>20.68</v>
          </cell>
          <cell r="CD81">
            <v>20.68</v>
          </cell>
          <cell r="CE81">
            <v>20.68</v>
          </cell>
          <cell r="CF81">
            <v>20.68</v>
          </cell>
          <cell r="CG81">
            <v>20.68</v>
          </cell>
          <cell r="CH81">
            <v>20.68</v>
          </cell>
          <cell r="CI81">
            <v>20.68</v>
          </cell>
          <cell r="CJ81">
            <v>20.68</v>
          </cell>
          <cell r="CK81">
            <v>20.68</v>
          </cell>
          <cell r="CL81">
            <v>20.68</v>
          </cell>
          <cell r="CM81">
            <v>20.68</v>
          </cell>
          <cell r="CN81">
            <v>20.68</v>
          </cell>
          <cell r="CO81">
            <v>21.31</v>
          </cell>
          <cell r="CP81">
            <v>21.31</v>
          </cell>
          <cell r="CQ81">
            <v>21.31</v>
          </cell>
          <cell r="CR81">
            <v>21.31</v>
          </cell>
          <cell r="CS81">
            <v>21.31</v>
          </cell>
          <cell r="CT81">
            <v>21.31</v>
          </cell>
          <cell r="CU81">
            <v>21.31</v>
          </cell>
          <cell r="CV81">
            <v>21.31</v>
          </cell>
          <cell r="CW81">
            <v>21.31</v>
          </cell>
          <cell r="CX81">
            <v>21.31</v>
          </cell>
          <cell r="CY81">
            <v>21.31</v>
          </cell>
          <cell r="CZ81">
            <v>21.31</v>
          </cell>
          <cell r="DA81">
            <v>21.95</v>
          </cell>
          <cell r="DB81">
            <v>21.95</v>
          </cell>
          <cell r="DC81">
            <v>21.95</v>
          </cell>
          <cell r="DD81">
            <v>21.95</v>
          </cell>
          <cell r="DE81">
            <v>21.95</v>
          </cell>
          <cell r="DF81">
            <v>21.95</v>
          </cell>
          <cell r="DG81">
            <v>21.95</v>
          </cell>
          <cell r="DH81">
            <v>21.95</v>
          </cell>
          <cell r="DI81">
            <v>21.95</v>
          </cell>
          <cell r="DJ81">
            <v>21.95</v>
          </cell>
          <cell r="DK81">
            <v>21.95</v>
          </cell>
          <cell r="DL81">
            <v>21.95</v>
          </cell>
          <cell r="DM81">
            <v>22.63</v>
          </cell>
          <cell r="DN81">
            <v>22.63</v>
          </cell>
          <cell r="DO81">
            <v>22.63</v>
          </cell>
          <cell r="DP81">
            <v>22.63</v>
          </cell>
          <cell r="DQ81">
            <v>22.63</v>
          </cell>
          <cell r="DR81">
            <v>22.63</v>
          </cell>
          <cell r="DS81">
            <v>22.63</v>
          </cell>
          <cell r="DT81">
            <v>22.63</v>
          </cell>
          <cell r="DU81">
            <v>22.63</v>
          </cell>
          <cell r="DV81">
            <v>22.63</v>
          </cell>
          <cell r="DW81">
            <v>22.63</v>
          </cell>
          <cell r="DX81">
            <v>22.63</v>
          </cell>
          <cell r="DY81">
            <v>23.53</v>
          </cell>
          <cell r="DZ81">
            <v>23.53</v>
          </cell>
          <cell r="EA81">
            <v>23.53</v>
          </cell>
          <cell r="EB81">
            <v>23.53</v>
          </cell>
          <cell r="EC81">
            <v>23.53</v>
          </cell>
          <cell r="ED81">
            <v>23.53</v>
          </cell>
          <cell r="EE81">
            <v>23.53</v>
          </cell>
          <cell r="EF81">
            <v>23.53</v>
          </cell>
          <cell r="EG81">
            <v>23.53</v>
          </cell>
          <cell r="EH81">
            <v>23.53</v>
          </cell>
          <cell r="EI81">
            <v>23.53</v>
          </cell>
          <cell r="EJ81">
            <v>23.53</v>
          </cell>
          <cell r="EK81">
            <v>24.35</v>
          </cell>
          <cell r="EL81">
            <v>24.35</v>
          </cell>
          <cell r="EM81">
            <v>24.35</v>
          </cell>
          <cell r="EN81">
            <v>24.35</v>
          </cell>
          <cell r="EO81">
            <v>24.35</v>
          </cell>
          <cell r="EP81">
            <v>24.35</v>
          </cell>
          <cell r="EQ81">
            <v>24.35</v>
          </cell>
          <cell r="ER81">
            <v>24.35</v>
          </cell>
          <cell r="ES81">
            <v>24.35</v>
          </cell>
          <cell r="ET81">
            <v>24.35</v>
          </cell>
          <cell r="EU81">
            <v>24.35</v>
          </cell>
          <cell r="EV81">
            <v>24.35</v>
          </cell>
          <cell r="EW81">
            <v>25.21</v>
          </cell>
          <cell r="EX81">
            <v>25.21</v>
          </cell>
          <cell r="EY81">
            <v>25.21</v>
          </cell>
          <cell r="EZ81">
            <v>25.21</v>
          </cell>
          <cell r="FA81">
            <v>25.21</v>
          </cell>
          <cell r="FB81">
            <v>25.21</v>
          </cell>
          <cell r="FC81">
            <v>25.21</v>
          </cell>
          <cell r="FD81">
            <v>25.21</v>
          </cell>
          <cell r="FE81">
            <v>25.21</v>
          </cell>
          <cell r="FF81">
            <v>25.21</v>
          </cell>
          <cell r="FG81">
            <v>25.21</v>
          </cell>
          <cell r="FH81">
            <v>25.21</v>
          </cell>
          <cell r="FI81">
            <v>26.09</v>
          </cell>
          <cell r="FJ81">
            <v>26.09</v>
          </cell>
          <cell r="FK81">
            <v>26.09</v>
          </cell>
          <cell r="FL81">
            <v>26.09</v>
          </cell>
          <cell r="FM81">
            <v>26.09</v>
          </cell>
          <cell r="FN81">
            <v>26.09</v>
          </cell>
          <cell r="FO81">
            <v>26.09</v>
          </cell>
          <cell r="FP81">
            <v>26.09</v>
          </cell>
          <cell r="FQ81">
            <v>26.09</v>
          </cell>
          <cell r="FR81">
            <v>26.09</v>
          </cell>
          <cell r="FS81">
            <v>26.09</v>
          </cell>
          <cell r="FT81">
            <v>26.09</v>
          </cell>
          <cell r="FU81">
            <v>27</v>
          </cell>
          <cell r="FV81">
            <v>27</v>
          </cell>
          <cell r="FW81">
            <v>27</v>
          </cell>
          <cell r="FX81">
            <v>27</v>
          </cell>
          <cell r="FY81">
            <v>27</v>
          </cell>
          <cell r="FZ81">
            <v>27</v>
          </cell>
          <cell r="GA81">
            <v>27</v>
          </cell>
          <cell r="GB81">
            <v>27</v>
          </cell>
          <cell r="GC81">
            <v>27</v>
          </cell>
          <cell r="GD81">
            <v>27</v>
          </cell>
          <cell r="GE81">
            <v>27</v>
          </cell>
          <cell r="GF81">
            <v>27</v>
          </cell>
          <cell r="GG81">
            <v>29.77</v>
          </cell>
          <cell r="GH81">
            <v>29.77</v>
          </cell>
          <cell r="GI81">
            <v>29.77</v>
          </cell>
          <cell r="GJ81">
            <v>29.77</v>
          </cell>
          <cell r="GK81">
            <v>29.77</v>
          </cell>
          <cell r="GL81">
            <v>29.77</v>
          </cell>
          <cell r="GM81">
            <v>29.77</v>
          </cell>
          <cell r="GN81">
            <v>29.77</v>
          </cell>
          <cell r="GO81">
            <v>29.77</v>
          </cell>
          <cell r="GP81">
            <v>29.77</v>
          </cell>
          <cell r="GQ81">
            <v>27.95</v>
          </cell>
          <cell r="GR81">
            <v>27.95</v>
          </cell>
          <cell r="GS81">
            <v>27.95</v>
          </cell>
          <cell r="GT81">
            <v>27.95</v>
          </cell>
        </row>
        <row r="82">
          <cell r="F82" t="str">
            <v>70000025NN</v>
          </cell>
          <cell r="G82">
            <v>15.87</v>
          </cell>
          <cell r="H82">
            <v>15.87</v>
          </cell>
          <cell r="I82">
            <v>15.87</v>
          </cell>
          <cell r="J82">
            <v>15.87</v>
          </cell>
          <cell r="K82">
            <v>15.87</v>
          </cell>
          <cell r="L82">
            <v>15.87</v>
          </cell>
          <cell r="M82">
            <v>15.87</v>
          </cell>
          <cell r="N82">
            <v>15.87</v>
          </cell>
          <cell r="O82">
            <v>15.87</v>
          </cell>
          <cell r="P82">
            <v>15.87</v>
          </cell>
          <cell r="Q82">
            <v>15.87</v>
          </cell>
          <cell r="R82">
            <v>15.87</v>
          </cell>
          <cell r="S82">
            <v>15.87</v>
          </cell>
          <cell r="T82">
            <v>15.87</v>
          </cell>
          <cell r="U82">
            <v>16.41</v>
          </cell>
          <cell r="V82">
            <v>16.41</v>
          </cell>
          <cell r="W82">
            <v>16.41</v>
          </cell>
          <cell r="X82">
            <v>16.41</v>
          </cell>
          <cell r="Y82">
            <v>16.41</v>
          </cell>
          <cell r="Z82">
            <v>16.41</v>
          </cell>
          <cell r="AA82">
            <v>16.41</v>
          </cell>
          <cell r="AB82">
            <v>16.41</v>
          </cell>
          <cell r="AC82">
            <v>16.41</v>
          </cell>
          <cell r="AD82">
            <v>16.41</v>
          </cell>
          <cell r="AE82">
            <v>16.41</v>
          </cell>
          <cell r="AF82">
            <v>16.41</v>
          </cell>
          <cell r="AG82">
            <v>16.940000000000001</v>
          </cell>
          <cell r="AH82">
            <v>16.940000000000001</v>
          </cell>
          <cell r="AI82">
            <v>16.940000000000001</v>
          </cell>
          <cell r="AJ82">
            <v>16.940000000000001</v>
          </cell>
          <cell r="AK82">
            <v>16.940000000000001</v>
          </cell>
          <cell r="AL82">
            <v>16.940000000000001</v>
          </cell>
          <cell r="AM82">
            <v>16.940000000000001</v>
          </cell>
          <cell r="AN82">
            <v>16.940000000000001</v>
          </cell>
          <cell r="AO82">
            <v>16.940000000000001</v>
          </cell>
          <cell r="AP82">
            <v>16.940000000000001</v>
          </cell>
          <cell r="AQ82">
            <v>16.940000000000001</v>
          </cell>
          <cell r="AR82">
            <v>16.940000000000001</v>
          </cell>
          <cell r="AS82">
            <v>17.47</v>
          </cell>
          <cell r="AT82">
            <v>17.47</v>
          </cell>
          <cell r="AU82">
            <v>17.47</v>
          </cell>
          <cell r="AV82">
            <v>17.47</v>
          </cell>
          <cell r="AW82">
            <v>17.47</v>
          </cell>
          <cell r="AX82">
            <v>17.47</v>
          </cell>
          <cell r="AY82">
            <v>17.47</v>
          </cell>
          <cell r="AZ82">
            <v>17.47</v>
          </cell>
          <cell r="BA82">
            <v>17.47</v>
          </cell>
          <cell r="BB82">
            <v>17.47</v>
          </cell>
          <cell r="BC82">
            <v>17.47</v>
          </cell>
          <cell r="BD82">
            <v>17.47</v>
          </cell>
          <cell r="BE82">
            <v>18</v>
          </cell>
          <cell r="BF82">
            <v>18</v>
          </cell>
          <cell r="BG82">
            <v>18</v>
          </cell>
          <cell r="BH82">
            <v>18</v>
          </cell>
          <cell r="BI82">
            <v>18</v>
          </cell>
          <cell r="BJ82">
            <v>18</v>
          </cell>
          <cell r="BK82">
            <v>18</v>
          </cell>
          <cell r="BL82">
            <v>18</v>
          </cell>
          <cell r="BM82">
            <v>18</v>
          </cell>
          <cell r="BN82">
            <v>18</v>
          </cell>
          <cell r="BO82">
            <v>18</v>
          </cell>
          <cell r="BP82">
            <v>18</v>
          </cell>
          <cell r="BQ82">
            <v>18.54</v>
          </cell>
          <cell r="BR82">
            <v>18.54</v>
          </cell>
          <cell r="BS82">
            <v>18.54</v>
          </cell>
          <cell r="BT82">
            <v>18.54</v>
          </cell>
          <cell r="BU82">
            <v>18.54</v>
          </cell>
          <cell r="BV82">
            <v>18.54</v>
          </cell>
          <cell r="BW82">
            <v>18.54</v>
          </cell>
          <cell r="BX82">
            <v>18.54</v>
          </cell>
          <cell r="BY82">
            <v>18.54</v>
          </cell>
          <cell r="BZ82">
            <v>18.54</v>
          </cell>
          <cell r="CA82">
            <v>18.54</v>
          </cell>
          <cell r="CB82">
            <v>18.54</v>
          </cell>
          <cell r="CC82">
            <v>19.100000000000001</v>
          </cell>
          <cell r="CD82">
            <v>19.100000000000001</v>
          </cell>
          <cell r="CE82">
            <v>19.100000000000001</v>
          </cell>
          <cell r="CF82">
            <v>19.100000000000001</v>
          </cell>
          <cell r="CG82">
            <v>19.100000000000001</v>
          </cell>
          <cell r="CH82">
            <v>19.100000000000001</v>
          </cell>
          <cell r="CI82">
            <v>19.100000000000001</v>
          </cell>
          <cell r="CJ82">
            <v>19.100000000000001</v>
          </cell>
          <cell r="CK82">
            <v>19.100000000000001</v>
          </cell>
          <cell r="CL82">
            <v>19.100000000000001</v>
          </cell>
          <cell r="CM82">
            <v>19.100000000000001</v>
          </cell>
          <cell r="CN82">
            <v>19.100000000000001</v>
          </cell>
          <cell r="CO82">
            <v>19.670000000000002</v>
          </cell>
          <cell r="CP82">
            <v>19.670000000000002</v>
          </cell>
          <cell r="CQ82">
            <v>19.670000000000002</v>
          </cell>
          <cell r="CR82">
            <v>19.670000000000002</v>
          </cell>
          <cell r="CS82">
            <v>19.670000000000002</v>
          </cell>
          <cell r="CT82">
            <v>19.670000000000002</v>
          </cell>
          <cell r="CU82">
            <v>19.670000000000002</v>
          </cell>
          <cell r="CV82">
            <v>19.670000000000002</v>
          </cell>
          <cell r="CW82">
            <v>19.670000000000002</v>
          </cell>
          <cell r="CX82">
            <v>19.670000000000002</v>
          </cell>
          <cell r="CY82">
            <v>19.670000000000002</v>
          </cell>
          <cell r="CZ82">
            <v>19.670000000000002</v>
          </cell>
          <cell r="DA82">
            <v>20.27</v>
          </cell>
          <cell r="DB82">
            <v>20.27</v>
          </cell>
          <cell r="DC82">
            <v>20.27</v>
          </cell>
          <cell r="DD82">
            <v>20.27</v>
          </cell>
          <cell r="DE82">
            <v>20.27</v>
          </cell>
          <cell r="DF82">
            <v>20.27</v>
          </cell>
          <cell r="DG82">
            <v>20.27</v>
          </cell>
          <cell r="DH82">
            <v>20.27</v>
          </cell>
          <cell r="DI82">
            <v>20.27</v>
          </cell>
          <cell r="DJ82">
            <v>20.27</v>
          </cell>
          <cell r="DK82">
            <v>20.27</v>
          </cell>
          <cell r="DL82">
            <v>20.27</v>
          </cell>
          <cell r="DM82">
            <v>20.9</v>
          </cell>
          <cell r="DN82">
            <v>20.9</v>
          </cell>
          <cell r="DO82">
            <v>20.9</v>
          </cell>
          <cell r="DP82">
            <v>20.9</v>
          </cell>
          <cell r="DQ82">
            <v>20.9</v>
          </cell>
          <cell r="DR82">
            <v>20.9</v>
          </cell>
          <cell r="DS82">
            <v>20.9</v>
          </cell>
          <cell r="DT82">
            <v>20.9</v>
          </cell>
          <cell r="DU82">
            <v>20.9</v>
          </cell>
          <cell r="DV82">
            <v>20.9</v>
          </cell>
          <cell r="DW82">
            <v>20.9</v>
          </cell>
          <cell r="DX82">
            <v>20.9</v>
          </cell>
          <cell r="DY82">
            <v>21.72</v>
          </cell>
          <cell r="DZ82">
            <v>21.72</v>
          </cell>
          <cell r="EA82">
            <v>21.72</v>
          </cell>
          <cell r="EB82">
            <v>21.72</v>
          </cell>
          <cell r="EC82">
            <v>21.72</v>
          </cell>
          <cell r="ED82">
            <v>21.72</v>
          </cell>
          <cell r="EE82">
            <v>21.72</v>
          </cell>
          <cell r="EF82">
            <v>21.72</v>
          </cell>
          <cell r="EG82">
            <v>21.72</v>
          </cell>
          <cell r="EH82">
            <v>21.72</v>
          </cell>
          <cell r="EI82">
            <v>21.72</v>
          </cell>
          <cell r="EJ82">
            <v>21.72</v>
          </cell>
          <cell r="EK82">
            <v>22.48</v>
          </cell>
          <cell r="EL82">
            <v>22.48</v>
          </cell>
          <cell r="EM82">
            <v>22.48</v>
          </cell>
          <cell r="EN82">
            <v>22.48</v>
          </cell>
          <cell r="EO82">
            <v>22.48</v>
          </cell>
          <cell r="EP82">
            <v>22.48</v>
          </cell>
          <cell r="EQ82">
            <v>22.48</v>
          </cell>
          <cell r="ER82">
            <v>22.48</v>
          </cell>
          <cell r="ES82">
            <v>22.48</v>
          </cell>
          <cell r="ET82">
            <v>22.48</v>
          </cell>
          <cell r="EU82">
            <v>22.48</v>
          </cell>
          <cell r="EV82">
            <v>22.48</v>
          </cell>
          <cell r="EW82">
            <v>23.27</v>
          </cell>
          <cell r="EX82">
            <v>23.27</v>
          </cell>
          <cell r="EY82">
            <v>23.27</v>
          </cell>
          <cell r="EZ82">
            <v>23.27</v>
          </cell>
          <cell r="FA82">
            <v>23.27</v>
          </cell>
          <cell r="FB82">
            <v>23.27</v>
          </cell>
          <cell r="FC82">
            <v>23.27</v>
          </cell>
          <cell r="FD82">
            <v>23.27</v>
          </cell>
          <cell r="FE82">
            <v>23.27</v>
          </cell>
          <cell r="FF82">
            <v>23.27</v>
          </cell>
          <cell r="FG82">
            <v>23.27</v>
          </cell>
          <cell r="FH82">
            <v>23.27</v>
          </cell>
          <cell r="FI82">
            <v>24.09</v>
          </cell>
          <cell r="FJ82">
            <v>24.09</v>
          </cell>
          <cell r="FK82">
            <v>24.09</v>
          </cell>
          <cell r="FL82">
            <v>24.09</v>
          </cell>
          <cell r="FM82">
            <v>24.09</v>
          </cell>
          <cell r="FN82">
            <v>24.09</v>
          </cell>
          <cell r="FO82">
            <v>24.09</v>
          </cell>
          <cell r="FP82">
            <v>24.09</v>
          </cell>
          <cell r="FQ82">
            <v>24.09</v>
          </cell>
          <cell r="FR82">
            <v>24.09</v>
          </cell>
          <cell r="FS82">
            <v>24.09</v>
          </cell>
          <cell r="FT82">
            <v>24.09</v>
          </cell>
          <cell r="FU82">
            <v>24.93</v>
          </cell>
          <cell r="FV82">
            <v>24.93</v>
          </cell>
          <cell r="FW82">
            <v>24.93</v>
          </cell>
          <cell r="FX82">
            <v>24.93</v>
          </cell>
          <cell r="FY82">
            <v>24.93</v>
          </cell>
          <cell r="FZ82">
            <v>24.93</v>
          </cell>
          <cell r="GA82">
            <v>24.93</v>
          </cell>
          <cell r="GB82">
            <v>24.93</v>
          </cell>
          <cell r="GC82">
            <v>24.93</v>
          </cell>
          <cell r="GD82">
            <v>24.93</v>
          </cell>
          <cell r="GE82">
            <v>24.93</v>
          </cell>
          <cell r="GF82">
            <v>24.93</v>
          </cell>
          <cell r="GG82">
            <v>27.48</v>
          </cell>
          <cell r="GH82">
            <v>27.48</v>
          </cell>
          <cell r="GI82">
            <v>27.48</v>
          </cell>
          <cell r="GJ82">
            <v>27.48</v>
          </cell>
          <cell r="GK82">
            <v>27.48</v>
          </cell>
          <cell r="GL82">
            <v>27.48</v>
          </cell>
          <cell r="GM82">
            <v>27.48</v>
          </cell>
          <cell r="GN82">
            <v>27.48</v>
          </cell>
          <cell r="GO82">
            <v>27.48</v>
          </cell>
          <cell r="GP82">
            <v>27.48</v>
          </cell>
          <cell r="GQ82">
            <v>25.8</v>
          </cell>
          <cell r="GR82">
            <v>25.8</v>
          </cell>
          <cell r="GS82">
            <v>25.8</v>
          </cell>
          <cell r="GT82">
            <v>25.8</v>
          </cell>
        </row>
        <row r="83">
          <cell r="F83" t="str">
            <v>70000026NN</v>
          </cell>
          <cell r="G83">
            <v>14.95</v>
          </cell>
          <cell r="H83">
            <v>14.95</v>
          </cell>
          <cell r="I83">
            <v>14.95</v>
          </cell>
          <cell r="J83">
            <v>14.95</v>
          </cell>
          <cell r="K83">
            <v>14.95</v>
          </cell>
          <cell r="L83">
            <v>14.95</v>
          </cell>
          <cell r="M83">
            <v>14.95</v>
          </cell>
          <cell r="N83">
            <v>14.95</v>
          </cell>
          <cell r="O83">
            <v>14.95</v>
          </cell>
          <cell r="P83">
            <v>14.95</v>
          </cell>
          <cell r="Q83">
            <v>14.95</v>
          </cell>
          <cell r="R83">
            <v>14.95</v>
          </cell>
          <cell r="S83">
            <v>14.95</v>
          </cell>
          <cell r="T83">
            <v>14.95</v>
          </cell>
          <cell r="U83">
            <v>15.46</v>
          </cell>
          <cell r="V83">
            <v>15.46</v>
          </cell>
          <cell r="W83">
            <v>15.46</v>
          </cell>
          <cell r="X83">
            <v>15.46</v>
          </cell>
          <cell r="Y83">
            <v>15.46</v>
          </cell>
          <cell r="Z83">
            <v>15.46</v>
          </cell>
          <cell r="AA83">
            <v>15.46</v>
          </cell>
          <cell r="AB83">
            <v>15.46</v>
          </cell>
          <cell r="AC83">
            <v>15.46</v>
          </cell>
          <cell r="AD83">
            <v>15.46</v>
          </cell>
          <cell r="AE83">
            <v>15.46</v>
          </cell>
          <cell r="AF83">
            <v>15.46</v>
          </cell>
          <cell r="AG83">
            <v>15.96</v>
          </cell>
          <cell r="AH83">
            <v>15.96</v>
          </cell>
          <cell r="AI83">
            <v>15.96</v>
          </cell>
          <cell r="AJ83">
            <v>15.96</v>
          </cell>
          <cell r="AK83">
            <v>15.96</v>
          </cell>
          <cell r="AL83">
            <v>15.96</v>
          </cell>
          <cell r="AM83">
            <v>15.96</v>
          </cell>
          <cell r="AN83">
            <v>15.96</v>
          </cell>
          <cell r="AO83">
            <v>15.96</v>
          </cell>
          <cell r="AP83">
            <v>15.96</v>
          </cell>
          <cell r="AQ83">
            <v>15.96</v>
          </cell>
          <cell r="AR83">
            <v>15.96</v>
          </cell>
          <cell r="AS83">
            <v>16.45</v>
          </cell>
          <cell r="AT83">
            <v>16.45</v>
          </cell>
          <cell r="AU83">
            <v>16.45</v>
          </cell>
          <cell r="AV83">
            <v>16.45</v>
          </cell>
          <cell r="AW83">
            <v>16.45</v>
          </cell>
          <cell r="AX83">
            <v>16.45</v>
          </cell>
          <cell r="AY83">
            <v>16.45</v>
          </cell>
          <cell r="AZ83">
            <v>16.45</v>
          </cell>
          <cell r="BA83">
            <v>16.45</v>
          </cell>
          <cell r="BB83">
            <v>16.45</v>
          </cell>
          <cell r="BC83">
            <v>16.45</v>
          </cell>
          <cell r="BD83">
            <v>16.45</v>
          </cell>
          <cell r="BE83">
            <v>16.96</v>
          </cell>
          <cell r="BF83">
            <v>16.96</v>
          </cell>
          <cell r="BG83">
            <v>16.96</v>
          </cell>
          <cell r="BH83">
            <v>16.96</v>
          </cell>
          <cell r="BI83">
            <v>16.96</v>
          </cell>
          <cell r="BJ83">
            <v>16.96</v>
          </cell>
          <cell r="BK83">
            <v>16.96</v>
          </cell>
          <cell r="BL83">
            <v>16.96</v>
          </cell>
          <cell r="BM83">
            <v>16.96</v>
          </cell>
          <cell r="BN83">
            <v>16.96</v>
          </cell>
          <cell r="BO83">
            <v>16.96</v>
          </cell>
          <cell r="BP83">
            <v>16.96</v>
          </cell>
          <cell r="BQ83">
            <v>17.47</v>
          </cell>
          <cell r="BR83">
            <v>17.47</v>
          </cell>
          <cell r="BS83">
            <v>17.47</v>
          </cell>
          <cell r="BT83">
            <v>17.47</v>
          </cell>
          <cell r="BU83">
            <v>17.47</v>
          </cell>
          <cell r="BV83">
            <v>17.47</v>
          </cell>
          <cell r="BW83">
            <v>17.47</v>
          </cell>
          <cell r="BX83">
            <v>17.47</v>
          </cell>
          <cell r="BY83">
            <v>17.47</v>
          </cell>
          <cell r="BZ83">
            <v>17.47</v>
          </cell>
          <cell r="CA83">
            <v>17.47</v>
          </cell>
          <cell r="CB83">
            <v>17.47</v>
          </cell>
          <cell r="CC83">
            <v>17.989999999999998</v>
          </cell>
          <cell r="CD83">
            <v>17.989999999999998</v>
          </cell>
          <cell r="CE83">
            <v>17.989999999999998</v>
          </cell>
          <cell r="CF83">
            <v>17.989999999999998</v>
          </cell>
          <cell r="CG83">
            <v>17.989999999999998</v>
          </cell>
          <cell r="CH83">
            <v>17.989999999999998</v>
          </cell>
          <cell r="CI83">
            <v>17.989999999999998</v>
          </cell>
          <cell r="CJ83">
            <v>17.989999999999998</v>
          </cell>
          <cell r="CK83">
            <v>17.989999999999998</v>
          </cell>
          <cell r="CL83">
            <v>17.989999999999998</v>
          </cell>
          <cell r="CM83">
            <v>17.989999999999998</v>
          </cell>
          <cell r="CN83">
            <v>17.989999999999998</v>
          </cell>
          <cell r="CO83">
            <v>18.53</v>
          </cell>
          <cell r="CP83">
            <v>18.53</v>
          </cell>
          <cell r="CQ83">
            <v>18.53</v>
          </cell>
          <cell r="CR83">
            <v>18.53</v>
          </cell>
          <cell r="CS83">
            <v>18.53</v>
          </cell>
          <cell r="CT83">
            <v>18.53</v>
          </cell>
          <cell r="CU83">
            <v>18.53</v>
          </cell>
          <cell r="CV83">
            <v>18.53</v>
          </cell>
          <cell r="CW83">
            <v>18.53</v>
          </cell>
          <cell r="CX83">
            <v>18.53</v>
          </cell>
          <cell r="CY83">
            <v>18.53</v>
          </cell>
          <cell r="CZ83">
            <v>18.53</v>
          </cell>
          <cell r="DA83">
            <v>19.09</v>
          </cell>
          <cell r="DB83">
            <v>19.09</v>
          </cell>
          <cell r="DC83">
            <v>19.09</v>
          </cell>
          <cell r="DD83">
            <v>19.09</v>
          </cell>
          <cell r="DE83">
            <v>19.09</v>
          </cell>
          <cell r="DF83">
            <v>19.09</v>
          </cell>
          <cell r="DG83">
            <v>19.09</v>
          </cell>
          <cell r="DH83">
            <v>19.09</v>
          </cell>
          <cell r="DI83">
            <v>19.09</v>
          </cell>
          <cell r="DJ83">
            <v>19.09</v>
          </cell>
          <cell r="DK83">
            <v>19.09</v>
          </cell>
          <cell r="DL83">
            <v>19.09</v>
          </cell>
          <cell r="DM83">
            <v>19.68</v>
          </cell>
          <cell r="DN83">
            <v>19.68</v>
          </cell>
          <cell r="DO83">
            <v>19.68</v>
          </cell>
          <cell r="DP83">
            <v>19.68</v>
          </cell>
          <cell r="DQ83">
            <v>19.68</v>
          </cell>
          <cell r="DR83">
            <v>19.68</v>
          </cell>
          <cell r="DS83">
            <v>19.68</v>
          </cell>
          <cell r="DT83">
            <v>19.68</v>
          </cell>
          <cell r="DU83">
            <v>19.68</v>
          </cell>
          <cell r="DV83">
            <v>19.68</v>
          </cell>
          <cell r="DW83">
            <v>19.68</v>
          </cell>
          <cell r="DX83">
            <v>19.68</v>
          </cell>
          <cell r="DY83">
            <v>20.46</v>
          </cell>
          <cell r="DZ83">
            <v>20.46</v>
          </cell>
          <cell r="EA83">
            <v>20.46</v>
          </cell>
          <cell r="EB83">
            <v>20.46</v>
          </cell>
          <cell r="EC83">
            <v>20.46</v>
          </cell>
          <cell r="ED83">
            <v>20.46</v>
          </cell>
          <cell r="EE83">
            <v>20.46</v>
          </cell>
          <cell r="EF83">
            <v>20.46</v>
          </cell>
          <cell r="EG83">
            <v>20.46</v>
          </cell>
          <cell r="EH83">
            <v>20.46</v>
          </cell>
          <cell r="EI83">
            <v>20.46</v>
          </cell>
          <cell r="EJ83">
            <v>20.46</v>
          </cell>
          <cell r="EK83">
            <v>21.18</v>
          </cell>
          <cell r="EL83">
            <v>21.18</v>
          </cell>
          <cell r="EM83">
            <v>21.18</v>
          </cell>
          <cell r="EN83">
            <v>21.18</v>
          </cell>
          <cell r="EO83">
            <v>21.18</v>
          </cell>
          <cell r="EP83">
            <v>21.18</v>
          </cell>
          <cell r="EQ83">
            <v>21.18</v>
          </cell>
          <cell r="ER83">
            <v>21.18</v>
          </cell>
          <cell r="ES83">
            <v>21.18</v>
          </cell>
          <cell r="ET83">
            <v>21.18</v>
          </cell>
          <cell r="EU83">
            <v>21.18</v>
          </cell>
          <cell r="EV83">
            <v>21.18</v>
          </cell>
          <cell r="EW83">
            <v>21.92</v>
          </cell>
          <cell r="EX83">
            <v>21.92</v>
          </cell>
          <cell r="EY83">
            <v>21.92</v>
          </cell>
          <cell r="EZ83">
            <v>21.92</v>
          </cell>
          <cell r="FA83">
            <v>21.92</v>
          </cell>
          <cell r="FB83">
            <v>21.92</v>
          </cell>
          <cell r="FC83">
            <v>21.92</v>
          </cell>
          <cell r="FD83">
            <v>21.92</v>
          </cell>
          <cell r="FE83">
            <v>21.92</v>
          </cell>
          <cell r="FF83">
            <v>21.92</v>
          </cell>
          <cell r="FG83">
            <v>21.92</v>
          </cell>
          <cell r="FH83">
            <v>21.92</v>
          </cell>
          <cell r="FI83">
            <v>22.69</v>
          </cell>
          <cell r="FJ83">
            <v>22.69</v>
          </cell>
          <cell r="FK83">
            <v>22.69</v>
          </cell>
          <cell r="FL83">
            <v>22.69</v>
          </cell>
          <cell r="FM83">
            <v>22.69</v>
          </cell>
          <cell r="FN83">
            <v>22.69</v>
          </cell>
          <cell r="FO83">
            <v>22.69</v>
          </cell>
          <cell r="FP83">
            <v>22.69</v>
          </cell>
          <cell r="FQ83">
            <v>22.69</v>
          </cell>
          <cell r="FR83">
            <v>22.69</v>
          </cell>
          <cell r="FS83">
            <v>22.69</v>
          </cell>
          <cell r="FT83">
            <v>22.69</v>
          </cell>
          <cell r="FU83">
            <v>23.48</v>
          </cell>
          <cell r="FV83">
            <v>23.48</v>
          </cell>
          <cell r="FW83">
            <v>23.48</v>
          </cell>
          <cell r="FX83">
            <v>23.48</v>
          </cell>
          <cell r="FY83">
            <v>23.48</v>
          </cell>
          <cell r="FZ83">
            <v>23.48</v>
          </cell>
          <cell r="GA83">
            <v>23.48</v>
          </cell>
          <cell r="GB83">
            <v>23.48</v>
          </cell>
          <cell r="GC83">
            <v>23.48</v>
          </cell>
          <cell r="GD83">
            <v>23.48</v>
          </cell>
          <cell r="GE83">
            <v>23.48</v>
          </cell>
          <cell r="GF83">
            <v>23.48</v>
          </cell>
          <cell r="GG83">
            <v>25.89</v>
          </cell>
          <cell r="GH83">
            <v>25.89</v>
          </cell>
          <cell r="GI83">
            <v>25.89</v>
          </cell>
          <cell r="GJ83">
            <v>25.89</v>
          </cell>
          <cell r="GK83">
            <v>25.89</v>
          </cell>
          <cell r="GL83">
            <v>25.89</v>
          </cell>
          <cell r="GM83">
            <v>25.89</v>
          </cell>
          <cell r="GN83">
            <v>25.89</v>
          </cell>
          <cell r="GO83">
            <v>25.89</v>
          </cell>
          <cell r="GP83">
            <v>25.89</v>
          </cell>
          <cell r="GQ83">
            <v>24.31</v>
          </cell>
          <cell r="GR83">
            <v>24.31</v>
          </cell>
          <cell r="GS83">
            <v>24.31</v>
          </cell>
          <cell r="GT83">
            <v>24.31</v>
          </cell>
        </row>
        <row r="84">
          <cell r="F84" t="str">
            <v>70000027NN</v>
          </cell>
          <cell r="G84">
            <v>16.21</v>
          </cell>
          <cell r="H84">
            <v>16.21</v>
          </cell>
          <cell r="I84">
            <v>16.21</v>
          </cell>
          <cell r="J84">
            <v>16.21</v>
          </cell>
          <cell r="K84">
            <v>16.21</v>
          </cell>
          <cell r="L84">
            <v>16.21</v>
          </cell>
          <cell r="M84">
            <v>16.21</v>
          </cell>
          <cell r="N84">
            <v>16.21</v>
          </cell>
          <cell r="O84">
            <v>16.21</v>
          </cell>
          <cell r="P84">
            <v>16.21</v>
          </cell>
          <cell r="Q84">
            <v>16.21</v>
          </cell>
          <cell r="R84">
            <v>16.21</v>
          </cell>
          <cell r="S84">
            <v>16.21</v>
          </cell>
          <cell r="T84">
            <v>16.21</v>
          </cell>
          <cell r="U84">
            <v>16.760000000000002</v>
          </cell>
          <cell r="V84">
            <v>16.760000000000002</v>
          </cell>
          <cell r="W84">
            <v>16.760000000000002</v>
          </cell>
          <cell r="X84">
            <v>16.760000000000002</v>
          </cell>
          <cell r="Y84">
            <v>16.760000000000002</v>
          </cell>
          <cell r="Z84">
            <v>16.760000000000002</v>
          </cell>
          <cell r="AA84">
            <v>16.760000000000002</v>
          </cell>
          <cell r="AB84">
            <v>16.760000000000002</v>
          </cell>
          <cell r="AC84">
            <v>16.760000000000002</v>
          </cell>
          <cell r="AD84">
            <v>16.760000000000002</v>
          </cell>
          <cell r="AE84">
            <v>16.760000000000002</v>
          </cell>
          <cell r="AF84">
            <v>16.760000000000002</v>
          </cell>
          <cell r="AG84">
            <v>17.3</v>
          </cell>
          <cell r="AH84">
            <v>17.3</v>
          </cell>
          <cell r="AI84">
            <v>17.3</v>
          </cell>
          <cell r="AJ84">
            <v>17.3</v>
          </cell>
          <cell r="AK84">
            <v>17.3</v>
          </cell>
          <cell r="AL84">
            <v>17.3</v>
          </cell>
          <cell r="AM84">
            <v>17.3</v>
          </cell>
          <cell r="AN84">
            <v>17.3</v>
          </cell>
          <cell r="AO84">
            <v>17.3</v>
          </cell>
          <cell r="AP84">
            <v>17.3</v>
          </cell>
          <cell r="AQ84">
            <v>17.3</v>
          </cell>
          <cell r="AR84">
            <v>17.3</v>
          </cell>
          <cell r="AS84">
            <v>17.84</v>
          </cell>
          <cell r="AT84">
            <v>17.84</v>
          </cell>
          <cell r="AU84">
            <v>17.84</v>
          </cell>
          <cell r="AV84">
            <v>17.84</v>
          </cell>
          <cell r="AW84">
            <v>17.84</v>
          </cell>
          <cell r="AX84">
            <v>17.84</v>
          </cell>
          <cell r="AY84">
            <v>17.84</v>
          </cell>
          <cell r="AZ84">
            <v>17.84</v>
          </cell>
          <cell r="BA84">
            <v>17.84</v>
          </cell>
          <cell r="BB84">
            <v>17.84</v>
          </cell>
          <cell r="BC84">
            <v>17.84</v>
          </cell>
          <cell r="BD84">
            <v>17.84</v>
          </cell>
          <cell r="BE84">
            <v>18.39</v>
          </cell>
          <cell r="BF84">
            <v>18.39</v>
          </cell>
          <cell r="BG84">
            <v>18.39</v>
          </cell>
          <cell r="BH84">
            <v>18.39</v>
          </cell>
          <cell r="BI84">
            <v>18.39</v>
          </cell>
          <cell r="BJ84">
            <v>18.39</v>
          </cell>
          <cell r="BK84">
            <v>18.39</v>
          </cell>
          <cell r="BL84">
            <v>18.39</v>
          </cell>
          <cell r="BM84">
            <v>18.39</v>
          </cell>
          <cell r="BN84">
            <v>18.39</v>
          </cell>
          <cell r="BO84">
            <v>18.39</v>
          </cell>
          <cell r="BP84">
            <v>18.39</v>
          </cell>
          <cell r="BQ84">
            <v>18.940000000000001</v>
          </cell>
          <cell r="BR84">
            <v>18.940000000000001</v>
          </cell>
          <cell r="BS84">
            <v>18.940000000000001</v>
          </cell>
          <cell r="BT84">
            <v>18.940000000000001</v>
          </cell>
          <cell r="BU84">
            <v>18.940000000000001</v>
          </cell>
          <cell r="BV84">
            <v>18.940000000000001</v>
          </cell>
          <cell r="BW84">
            <v>18.940000000000001</v>
          </cell>
          <cell r="BX84">
            <v>18.940000000000001</v>
          </cell>
          <cell r="BY84">
            <v>18.940000000000001</v>
          </cell>
          <cell r="BZ84">
            <v>18.940000000000001</v>
          </cell>
          <cell r="CA84">
            <v>18.940000000000001</v>
          </cell>
          <cell r="CB84">
            <v>18.940000000000001</v>
          </cell>
          <cell r="CC84">
            <v>19.510000000000002</v>
          </cell>
          <cell r="CD84">
            <v>19.510000000000002</v>
          </cell>
          <cell r="CE84">
            <v>19.510000000000002</v>
          </cell>
          <cell r="CF84">
            <v>19.510000000000002</v>
          </cell>
          <cell r="CG84">
            <v>19.510000000000002</v>
          </cell>
          <cell r="CH84">
            <v>19.510000000000002</v>
          </cell>
          <cell r="CI84">
            <v>19.510000000000002</v>
          </cell>
          <cell r="CJ84">
            <v>19.510000000000002</v>
          </cell>
          <cell r="CK84">
            <v>19.510000000000002</v>
          </cell>
          <cell r="CL84">
            <v>19.510000000000002</v>
          </cell>
          <cell r="CM84">
            <v>19.510000000000002</v>
          </cell>
          <cell r="CN84">
            <v>19.510000000000002</v>
          </cell>
          <cell r="CO84">
            <v>20.09</v>
          </cell>
          <cell r="CP84">
            <v>20.09</v>
          </cell>
          <cell r="CQ84">
            <v>20.09</v>
          </cell>
          <cell r="CR84">
            <v>20.09</v>
          </cell>
          <cell r="CS84">
            <v>20.09</v>
          </cell>
          <cell r="CT84">
            <v>20.09</v>
          </cell>
          <cell r="CU84">
            <v>20.09</v>
          </cell>
          <cell r="CV84">
            <v>20.09</v>
          </cell>
          <cell r="CW84">
            <v>20.09</v>
          </cell>
          <cell r="CX84">
            <v>20.09</v>
          </cell>
          <cell r="CY84">
            <v>20.09</v>
          </cell>
          <cell r="CZ84">
            <v>20.09</v>
          </cell>
          <cell r="DA84">
            <v>20.7</v>
          </cell>
          <cell r="DB84">
            <v>20.7</v>
          </cell>
          <cell r="DC84">
            <v>20.7</v>
          </cell>
          <cell r="DD84">
            <v>20.7</v>
          </cell>
          <cell r="DE84">
            <v>20.7</v>
          </cell>
          <cell r="DF84">
            <v>20.7</v>
          </cell>
          <cell r="DG84">
            <v>20.7</v>
          </cell>
          <cell r="DH84">
            <v>20.7</v>
          </cell>
          <cell r="DI84">
            <v>20.7</v>
          </cell>
          <cell r="DJ84">
            <v>20.7</v>
          </cell>
          <cell r="DK84">
            <v>20.7</v>
          </cell>
          <cell r="DL84">
            <v>20.7</v>
          </cell>
          <cell r="DM84">
            <v>21.34</v>
          </cell>
          <cell r="DN84">
            <v>21.34</v>
          </cell>
          <cell r="DO84">
            <v>21.34</v>
          </cell>
          <cell r="DP84">
            <v>21.34</v>
          </cell>
          <cell r="DQ84">
            <v>21.34</v>
          </cell>
          <cell r="DR84">
            <v>21.34</v>
          </cell>
          <cell r="DS84">
            <v>21.34</v>
          </cell>
          <cell r="DT84">
            <v>21.34</v>
          </cell>
          <cell r="DU84">
            <v>21.34</v>
          </cell>
          <cell r="DV84">
            <v>21.34</v>
          </cell>
          <cell r="DW84">
            <v>21.34</v>
          </cell>
          <cell r="DX84">
            <v>21.34</v>
          </cell>
          <cell r="DY84">
            <v>22.19</v>
          </cell>
          <cell r="DZ84">
            <v>22.19</v>
          </cell>
          <cell r="EA84">
            <v>22.19</v>
          </cell>
          <cell r="EB84">
            <v>22.19</v>
          </cell>
          <cell r="EC84">
            <v>22.19</v>
          </cell>
          <cell r="ED84">
            <v>22.19</v>
          </cell>
          <cell r="EE84">
            <v>22.19</v>
          </cell>
          <cell r="EF84">
            <v>22.19</v>
          </cell>
          <cell r="EG84">
            <v>22.19</v>
          </cell>
          <cell r="EH84">
            <v>22.19</v>
          </cell>
          <cell r="EI84">
            <v>22.19</v>
          </cell>
          <cell r="EJ84">
            <v>22.19</v>
          </cell>
          <cell r="EK84">
            <v>22.97</v>
          </cell>
          <cell r="EL84">
            <v>22.97</v>
          </cell>
          <cell r="EM84">
            <v>22.97</v>
          </cell>
          <cell r="EN84">
            <v>22.97</v>
          </cell>
          <cell r="EO84">
            <v>22.97</v>
          </cell>
          <cell r="EP84">
            <v>22.97</v>
          </cell>
          <cell r="EQ84">
            <v>22.97</v>
          </cell>
          <cell r="ER84">
            <v>22.97</v>
          </cell>
          <cell r="ES84">
            <v>22.97</v>
          </cell>
          <cell r="ET84">
            <v>22.97</v>
          </cell>
          <cell r="EU84">
            <v>22.97</v>
          </cell>
          <cell r="EV84">
            <v>22.97</v>
          </cell>
          <cell r="EW84">
            <v>23.77</v>
          </cell>
          <cell r="EX84">
            <v>23.77</v>
          </cell>
          <cell r="EY84">
            <v>23.77</v>
          </cell>
          <cell r="EZ84">
            <v>23.77</v>
          </cell>
          <cell r="FA84">
            <v>23.77</v>
          </cell>
          <cell r="FB84">
            <v>23.77</v>
          </cell>
          <cell r="FC84">
            <v>23.77</v>
          </cell>
          <cell r="FD84">
            <v>23.77</v>
          </cell>
          <cell r="FE84">
            <v>23.77</v>
          </cell>
          <cell r="FF84">
            <v>23.77</v>
          </cell>
          <cell r="FG84">
            <v>23.77</v>
          </cell>
          <cell r="FH84">
            <v>23.77</v>
          </cell>
          <cell r="FI84">
            <v>24.6</v>
          </cell>
          <cell r="FJ84">
            <v>24.6</v>
          </cell>
          <cell r="FK84">
            <v>24.6</v>
          </cell>
          <cell r="FL84">
            <v>24.6</v>
          </cell>
          <cell r="FM84">
            <v>24.6</v>
          </cell>
          <cell r="FN84">
            <v>24.6</v>
          </cell>
          <cell r="FO84">
            <v>24.6</v>
          </cell>
          <cell r="FP84">
            <v>24.6</v>
          </cell>
          <cell r="FQ84">
            <v>24.6</v>
          </cell>
          <cell r="FR84">
            <v>24.6</v>
          </cell>
          <cell r="FS84">
            <v>24.6</v>
          </cell>
          <cell r="FT84">
            <v>24.6</v>
          </cell>
          <cell r="FU84">
            <v>25.46</v>
          </cell>
          <cell r="FV84">
            <v>25.46</v>
          </cell>
          <cell r="FW84">
            <v>25.46</v>
          </cell>
          <cell r="FX84">
            <v>25.46</v>
          </cell>
          <cell r="FY84">
            <v>25.46</v>
          </cell>
          <cell r="FZ84">
            <v>25.46</v>
          </cell>
          <cell r="GA84">
            <v>25.46</v>
          </cell>
          <cell r="GB84">
            <v>25.46</v>
          </cell>
          <cell r="GC84">
            <v>25.46</v>
          </cell>
          <cell r="GD84">
            <v>25.46</v>
          </cell>
          <cell r="GE84">
            <v>25.46</v>
          </cell>
          <cell r="GF84">
            <v>25.46</v>
          </cell>
          <cell r="GG84">
            <v>28.07</v>
          </cell>
          <cell r="GH84">
            <v>28.07</v>
          </cell>
          <cell r="GI84">
            <v>28.07</v>
          </cell>
          <cell r="GJ84">
            <v>28.07</v>
          </cell>
          <cell r="GK84">
            <v>28.07</v>
          </cell>
          <cell r="GL84">
            <v>28.07</v>
          </cell>
          <cell r="GM84">
            <v>28.07</v>
          </cell>
          <cell r="GN84">
            <v>28.07</v>
          </cell>
          <cell r="GO84">
            <v>28.07</v>
          </cell>
          <cell r="GP84">
            <v>28.07</v>
          </cell>
          <cell r="GQ84">
            <v>26.35</v>
          </cell>
          <cell r="GR84">
            <v>26.35</v>
          </cell>
          <cell r="GS84">
            <v>26.35</v>
          </cell>
          <cell r="GT84">
            <v>26.35</v>
          </cell>
        </row>
        <row r="85">
          <cell r="F85" t="str">
            <v>70000033NN</v>
          </cell>
          <cell r="G85">
            <v>11.69</v>
          </cell>
          <cell r="H85">
            <v>11.69</v>
          </cell>
          <cell r="I85">
            <v>11.69</v>
          </cell>
          <cell r="J85">
            <v>11.69</v>
          </cell>
          <cell r="K85">
            <v>11.69</v>
          </cell>
          <cell r="L85">
            <v>11.69</v>
          </cell>
          <cell r="M85">
            <v>11.69</v>
          </cell>
          <cell r="N85">
            <v>11.69</v>
          </cell>
          <cell r="O85">
            <v>11.69</v>
          </cell>
          <cell r="P85">
            <v>11.69</v>
          </cell>
          <cell r="Q85">
            <v>11.69</v>
          </cell>
          <cell r="R85">
            <v>11.69</v>
          </cell>
          <cell r="S85">
            <v>11.69</v>
          </cell>
          <cell r="T85">
            <v>11.69</v>
          </cell>
          <cell r="U85">
            <v>12.09</v>
          </cell>
          <cell r="V85">
            <v>12.09</v>
          </cell>
          <cell r="W85">
            <v>12.09</v>
          </cell>
          <cell r="X85">
            <v>12.09</v>
          </cell>
          <cell r="Y85">
            <v>12.09</v>
          </cell>
          <cell r="Z85">
            <v>12.09</v>
          </cell>
          <cell r="AA85">
            <v>12.09</v>
          </cell>
          <cell r="AB85">
            <v>12.09</v>
          </cell>
          <cell r="AC85">
            <v>12.09</v>
          </cell>
          <cell r="AD85">
            <v>12.09</v>
          </cell>
          <cell r="AE85">
            <v>12.09</v>
          </cell>
          <cell r="AF85">
            <v>12.09</v>
          </cell>
          <cell r="AG85">
            <v>12.48</v>
          </cell>
          <cell r="AH85">
            <v>12.48</v>
          </cell>
          <cell r="AI85">
            <v>12.48</v>
          </cell>
          <cell r="AJ85">
            <v>12.48</v>
          </cell>
          <cell r="AK85">
            <v>12.48</v>
          </cell>
          <cell r="AL85">
            <v>12.48</v>
          </cell>
          <cell r="AM85">
            <v>12.48</v>
          </cell>
          <cell r="AN85">
            <v>12.48</v>
          </cell>
          <cell r="AO85">
            <v>12.48</v>
          </cell>
          <cell r="AP85">
            <v>12.48</v>
          </cell>
          <cell r="AQ85">
            <v>12.48</v>
          </cell>
          <cell r="AR85">
            <v>12.48</v>
          </cell>
          <cell r="AS85">
            <v>12.87</v>
          </cell>
          <cell r="AT85">
            <v>12.87</v>
          </cell>
          <cell r="AU85">
            <v>12.87</v>
          </cell>
          <cell r="AV85">
            <v>12.87</v>
          </cell>
          <cell r="AW85">
            <v>12.87</v>
          </cell>
          <cell r="AX85">
            <v>12.87</v>
          </cell>
          <cell r="AY85">
            <v>12.87</v>
          </cell>
          <cell r="AZ85">
            <v>12.87</v>
          </cell>
          <cell r="BA85">
            <v>12.87</v>
          </cell>
          <cell r="BB85">
            <v>12.87</v>
          </cell>
          <cell r="BC85">
            <v>12.87</v>
          </cell>
          <cell r="BD85">
            <v>12.87</v>
          </cell>
          <cell r="BE85">
            <v>13.26</v>
          </cell>
          <cell r="BF85">
            <v>13.26</v>
          </cell>
          <cell r="BG85">
            <v>13.26</v>
          </cell>
          <cell r="BH85">
            <v>13.26</v>
          </cell>
          <cell r="BI85">
            <v>13.26</v>
          </cell>
          <cell r="BJ85">
            <v>13.26</v>
          </cell>
          <cell r="BK85">
            <v>13.26</v>
          </cell>
          <cell r="BL85">
            <v>13.26</v>
          </cell>
          <cell r="BM85">
            <v>13.26</v>
          </cell>
          <cell r="BN85">
            <v>13.26</v>
          </cell>
          <cell r="BO85">
            <v>13.26</v>
          </cell>
          <cell r="BP85">
            <v>13.26</v>
          </cell>
          <cell r="BQ85">
            <v>13.66</v>
          </cell>
          <cell r="BR85">
            <v>13.66</v>
          </cell>
          <cell r="BS85">
            <v>13.66</v>
          </cell>
          <cell r="BT85">
            <v>13.66</v>
          </cell>
          <cell r="BU85">
            <v>13.66</v>
          </cell>
          <cell r="BV85">
            <v>13.66</v>
          </cell>
          <cell r="BW85">
            <v>13.66</v>
          </cell>
          <cell r="BX85">
            <v>13.66</v>
          </cell>
          <cell r="BY85">
            <v>13.66</v>
          </cell>
          <cell r="BZ85">
            <v>13.66</v>
          </cell>
          <cell r="CA85">
            <v>13.66</v>
          </cell>
          <cell r="CB85">
            <v>13.66</v>
          </cell>
          <cell r="CC85">
            <v>14.07</v>
          </cell>
          <cell r="CD85">
            <v>14.07</v>
          </cell>
          <cell r="CE85">
            <v>14.07</v>
          </cell>
          <cell r="CF85">
            <v>14.07</v>
          </cell>
          <cell r="CG85">
            <v>14.07</v>
          </cell>
          <cell r="CH85">
            <v>14.07</v>
          </cell>
          <cell r="CI85">
            <v>14.07</v>
          </cell>
          <cell r="CJ85">
            <v>14.07</v>
          </cell>
          <cell r="CK85">
            <v>14.07</v>
          </cell>
          <cell r="CL85">
            <v>14.07</v>
          </cell>
          <cell r="CM85">
            <v>14.07</v>
          </cell>
          <cell r="CN85">
            <v>14.07</v>
          </cell>
          <cell r="CO85">
            <v>14.49</v>
          </cell>
          <cell r="CP85">
            <v>14.49</v>
          </cell>
          <cell r="CQ85">
            <v>14.49</v>
          </cell>
          <cell r="CR85">
            <v>14.49</v>
          </cell>
          <cell r="CS85">
            <v>14.49</v>
          </cell>
          <cell r="CT85">
            <v>14.49</v>
          </cell>
          <cell r="CU85">
            <v>14.49</v>
          </cell>
          <cell r="CV85">
            <v>14.49</v>
          </cell>
          <cell r="CW85">
            <v>14.49</v>
          </cell>
          <cell r="CX85">
            <v>14.49</v>
          </cell>
          <cell r="CY85">
            <v>14.49</v>
          </cell>
          <cell r="CZ85">
            <v>14.49</v>
          </cell>
          <cell r="DA85">
            <v>14.93</v>
          </cell>
          <cell r="DB85">
            <v>14.93</v>
          </cell>
          <cell r="DC85">
            <v>14.93</v>
          </cell>
          <cell r="DD85">
            <v>14.93</v>
          </cell>
          <cell r="DE85">
            <v>14.93</v>
          </cell>
          <cell r="DF85">
            <v>14.93</v>
          </cell>
          <cell r="DG85">
            <v>14.93</v>
          </cell>
          <cell r="DH85">
            <v>14.93</v>
          </cell>
          <cell r="DI85">
            <v>14.93</v>
          </cell>
          <cell r="DJ85">
            <v>14.93</v>
          </cell>
          <cell r="DK85">
            <v>14.93</v>
          </cell>
          <cell r="DL85">
            <v>14.93</v>
          </cell>
          <cell r="DM85">
            <v>15.39</v>
          </cell>
          <cell r="DN85">
            <v>15.39</v>
          </cell>
          <cell r="DO85">
            <v>15.39</v>
          </cell>
          <cell r="DP85">
            <v>15.39</v>
          </cell>
          <cell r="DQ85">
            <v>15.39</v>
          </cell>
          <cell r="DR85">
            <v>15.39</v>
          </cell>
          <cell r="DS85">
            <v>15.39</v>
          </cell>
          <cell r="DT85">
            <v>15.39</v>
          </cell>
          <cell r="DU85">
            <v>15.39</v>
          </cell>
          <cell r="DV85">
            <v>15.39</v>
          </cell>
          <cell r="DW85">
            <v>15.39</v>
          </cell>
          <cell r="DX85">
            <v>15.39</v>
          </cell>
          <cell r="DY85">
            <v>16</v>
          </cell>
          <cell r="DZ85">
            <v>16</v>
          </cell>
          <cell r="EA85">
            <v>16</v>
          </cell>
          <cell r="EB85">
            <v>16</v>
          </cell>
          <cell r="EC85">
            <v>16</v>
          </cell>
          <cell r="ED85">
            <v>16</v>
          </cell>
          <cell r="EE85">
            <v>16</v>
          </cell>
          <cell r="EF85">
            <v>16</v>
          </cell>
          <cell r="EG85">
            <v>16</v>
          </cell>
          <cell r="EH85">
            <v>16</v>
          </cell>
          <cell r="EI85">
            <v>16</v>
          </cell>
          <cell r="EJ85">
            <v>16</v>
          </cell>
          <cell r="EK85">
            <v>16.559999999999999</v>
          </cell>
          <cell r="EL85">
            <v>16.559999999999999</v>
          </cell>
          <cell r="EM85">
            <v>16.559999999999999</v>
          </cell>
          <cell r="EN85">
            <v>16.559999999999999</v>
          </cell>
          <cell r="EO85">
            <v>16.559999999999999</v>
          </cell>
          <cell r="EP85">
            <v>16.559999999999999</v>
          </cell>
          <cell r="EQ85">
            <v>16.559999999999999</v>
          </cell>
          <cell r="ER85">
            <v>16.559999999999999</v>
          </cell>
          <cell r="ES85">
            <v>16.559999999999999</v>
          </cell>
          <cell r="ET85">
            <v>16.559999999999999</v>
          </cell>
          <cell r="EU85">
            <v>16.559999999999999</v>
          </cell>
          <cell r="EV85">
            <v>16.559999999999999</v>
          </cell>
          <cell r="EW85">
            <v>17.14</v>
          </cell>
          <cell r="EX85">
            <v>17.14</v>
          </cell>
          <cell r="EY85">
            <v>17.14</v>
          </cell>
          <cell r="EZ85">
            <v>17.14</v>
          </cell>
          <cell r="FA85">
            <v>17.14</v>
          </cell>
          <cell r="FB85">
            <v>17.14</v>
          </cell>
          <cell r="FC85">
            <v>17.14</v>
          </cell>
          <cell r="FD85">
            <v>17.14</v>
          </cell>
          <cell r="FE85">
            <v>17.14</v>
          </cell>
          <cell r="FF85">
            <v>17.14</v>
          </cell>
          <cell r="FG85">
            <v>17.14</v>
          </cell>
          <cell r="FH85">
            <v>17.14</v>
          </cell>
          <cell r="FI85">
            <v>17.739999999999998</v>
          </cell>
          <cell r="FJ85">
            <v>17.739999999999998</v>
          </cell>
          <cell r="FK85">
            <v>17.739999999999998</v>
          </cell>
          <cell r="FL85">
            <v>17.739999999999998</v>
          </cell>
          <cell r="FM85">
            <v>17.739999999999998</v>
          </cell>
          <cell r="FN85">
            <v>17.739999999999998</v>
          </cell>
          <cell r="FO85">
            <v>17.739999999999998</v>
          </cell>
          <cell r="FP85">
            <v>17.739999999999998</v>
          </cell>
          <cell r="FQ85">
            <v>17.739999999999998</v>
          </cell>
          <cell r="FR85">
            <v>17.739999999999998</v>
          </cell>
          <cell r="FS85">
            <v>17.739999999999998</v>
          </cell>
          <cell r="FT85">
            <v>17.739999999999998</v>
          </cell>
          <cell r="FU85">
            <v>18.36</v>
          </cell>
          <cell r="FV85">
            <v>18.36</v>
          </cell>
          <cell r="FW85">
            <v>18.36</v>
          </cell>
          <cell r="FX85">
            <v>18.36</v>
          </cell>
          <cell r="FY85">
            <v>18.36</v>
          </cell>
          <cell r="FZ85">
            <v>18.36</v>
          </cell>
          <cell r="GA85">
            <v>18.36</v>
          </cell>
          <cell r="GB85">
            <v>18.36</v>
          </cell>
          <cell r="GC85">
            <v>18.36</v>
          </cell>
          <cell r="GD85">
            <v>18.36</v>
          </cell>
          <cell r="GE85">
            <v>18.36</v>
          </cell>
          <cell r="GF85">
            <v>18.36</v>
          </cell>
          <cell r="GG85">
            <v>20.239999999999998</v>
          </cell>
          <cell r="GH85">
            <v>20.239999999999998</v>
          </cell>
          <cell r="GI85">
            <v>20.239999999999998</v>
          </cell>
          <cell r="GJ85">
            <v>20.239999999999998</v>
          </cell>
          <cell r="GK85">
            <v>20.239999999999998</v>
          </cell>
          <cell r="GL85">
            <v>20.239999999999998</v>
          </cell>
          <cell r="GM85">
            <v>20.239999999999998</v>
          </cell>
          <cell r="GN85">
            <v>20.239999999999998</v>
          </cell>
          <cell r="GO85">
            <v>20.239999999999998</v>
          </cell>
          <cell r="GP85">
            <v>20.239999999999998</v>
          </cell>
          <cell r="GQ85">
            <v>19.010000000000002</v>
          </cell>
          <cell r="GR85">
            <v>19.010000000000002</v>
          </cell>
          <cell r="GS85">
            <v>19.010000000000002</v>
          </cell>
          <cell r="GT85">
            <v>19.010000000000002</v>
          </cell>
        </row>
        <row r="86">
          <cell r="F86" t="str">
            <v>50000051AC</v>
          </cell>
          <cell r="G86">
            <v>16.78</v>
          </cell>
          <cell r="H86">
            <v>16.78</v>
          </cell>
          <cell r="I86">
            <v>16.78</v>
          </cell>
          <cell r="J86">
            <v>16.78</v>
          </cell>
          <cell r="K86">
            <v>16.78</v>
          </cell>
          <cell r="L86">
            <v>16.78</v>
          </cell>
          <cell r="M86">
            <v>16.78</v>
          </cell>
          <cell r="N86">
            <v>16.78</v>
          </cell>
          <cell r="O86">
            <v>16.78</v>
          </cell>
          <cell r="P86">
            <v>16.78</v>
          </cell>
          <cell r="Q86">
            <v>16.78</v>
          </cell>
          <cell r="R86">
            <v>16.78</v>
          </cell>
          <cell r="S86">
            <v>16.78</v>
          </cell>
          <cell r="T86">
            <v>16.78</v>
          </cell>
          <cell r="U86">
            <v>17.350000000000001</v>
          </cell>
          <cell r="V86">
            <v>17.350000000000001</v>
          </cell>
          <cell r="W86">
            <v>17.350000000000001</v>
          </cell>
          <cell r="X86">
            <v>17.350000000000001</v>
          </cell>
          <cell r="Y86">
            <v>17.350000000000001</v>
          </cell>
          <cell r="Z86">
            <v>17.350000000000001</v>
          </cell>
          <cell r="AA86">
            <v>17.350000000000001</v>
          </cell>
          <cell r="AB86">
            <v>17.350000000000001</v>
          </cell>
          <cell r="AC86">
            <v>17.350000000000001</v>
          </cell>
          <cell r="AD86">
            <v>17.350000000000001</v>
          </cell>
          <cell r="AE86">
            <v>17.350000000000001</v>
          </cell>
          <cell r="AF86">
            <v>17.350000000000001</v>
          </cell>
          <cell r="AG86">
            <v>17.91</v>
          </cell>
          <cell r="AH86">
            <v>17.91</v>
          </cell>
          <cell r="AI86">
            <v>17.91</v>
          </cell>
          <cell r="AJ86">
            <v>17.91</v>
          </cell>
          <cell r="AK86">
            <v>17.91</v>
          </cell>
          <cell r="AL86">
            <v>17.91</v>
          </cell>
          <cell r="AM86">
            <v>17.91</v>
          </cell>
          <cell r="AN86">
            <v>17.91</v>
          </cell>
          <cell r="AO86">
            <v>17.91</v>
          </cell>
          <cell r="AP86">
            <v>17.91</v>
          </cell>
          <cell r="AQ86">
            <v>17.91</v>
          </cell>
          <cell r="AR86">
            <v>17.91</v>
          </cell>
          <cell r="AS86">
            <v>18.47</v>
          </cell>
          <cell r="AT86">
            <v>18.47</v>
          </cell>
          <cell r="AU86">
            <v>18.47</v>
          </cell>
          <cell r="AV86">
            <v>18.47</v>
          </cell>
          <cell r="AW86">
            <v>18.47</v>
          </cell>
          <cell r="AX86">
            <v>18.47</v>
          </cell>
          <cell r="AY86">
            <v>18.47</v>
          </cell>
          <cell r="AZ86">
            <v>18.47</v>
          </cell>
          <cell r="BA86">
            <v>18.47</v>
          </cell>
          <cell r="BB86">
            <v>18.47</v>
          </cell>
          <cell r="BC86">
            <v>18.47</v>
          </cell>
          <cell r="BD86">
            <v>18.47</v>
          </cell>
          <cell r="BE86">
            <v>19.03</v>
          </cell>
          <cell r="BF86">
            <v>19.03</v>
          </cell>
          <cell r="BG86">
            <v>19.03</v>
          </cell>
          <cell r="BH86">
            <v>19.03</v>
          </cell>
          <cell r="BI86">
            <v>19.03</v>
          </cell>
          <cell r="BJ86">
            <v>19.03</v>
          </cell>
          <cell r="BK86">
            <v>19.03</v>
          </cell>
          <cell r="BL86">
            <v>19.03</v>
          </cell>
          <cell r="BM86">
            <v>19.03</v>
          </cell>
          <cell r="BN86">
            <v>19.03</v>
          </cell>
          <cell r="BO86">
            <v>19.03</v>
          </cell>
          <cell r="BP86">
            <v>19.03</v>
          </cell>
          <cell r="BQ86">
            <v>19.600000000000001</v>
          </cell>
          <cell r="BR86">
            <v>19.600000000000001</v>
          </cell>
          <cell r="BS86">
            <v>19.600000000000001</v>
          </cell>
          <cell r="BT86">
            <v>19.600000000000001</v>
          </cell>
          <cell r="BU86">
            <v>19.600000000000001</v>
          </cell>
          <cell r="BV86">
            <v>19.600000000000001</v>
          </cell>
          <cell r="BW86">
            <v>19.600000000000001</v>
          </cell>
          <cell r="BX86">
            <v>19.600000000000001</v>
          </cell>
          <cell r="BY86">
            <v>19.600000000000001</v>
          </cell>
          <cell r="BZ86">
            <v>19.600000000000001</v>
          </cell>
          <cell r="CA86">
            <v>19.600000000000001</v>
          </cell>
          <cell r="CB86">
            <v>19.600000000000001</v>
          </cell>
          <cell r="CC86">
            <v>20.190000000000001</v>
          </cell>
          <cell r="CD86">
            <v>20.190000000000001</v>
          </cell>
          <cell r="CE86">
            <v>20.190000000000001</v>
          </cell>
          <cell r="CF86">
            <v>20.190000000000001</v>
          </cell>
          <cell r="CG86">
            <v>20.190000000000001</v>
          </cell>
          <cell r="CH86">
            <v>20.190000000000001</v>
          </cell>
          <cell r="CI86">
            <v>20.190000000000001</v>
          </cell>
          <cell r="CJ86">
            <v>20.190000000000001</v>
          </cell>
          <cell r="CK86">
            <v>20.190000000000001</v>
          </cell>
          <cell r="CL86">
            <v>20.190000000000001</v>
          </cell>
          <cell r="CM86">
            <v>20.190000000000001</v>
          </cell>
          <cell r="CN86">
            <v>20.190000000000001</v>
          </cell>
          <cell r="CO86">
            <v>20.8</v>
          </cell>
          <cell r="CP86">
            <v>20.8</v>
          </cell>
          <cell r="CQ86">
            <v>20.8</v>
          </cell>
          <cell r="CR86">
            <v>20.8</v>
          </cell>
          <cell r="CS86">
            <v>20.8</v>
          </cell>
          <cell r="CT86">
            <v>20.8</v>
          </cell>
          <cell r="CU86">
            <v>20.8</v>
          </cell>
          <cell r="CV86">
            <v>20.8</v>
          </cell>
          <cell r="CW86">
            <v>20.8</v>
          </cell>
          <cell r="CX86">
            <v>20.8</v>
          </cell>
          <cell r="CY86">
            <v>20.8</v>
          </cell>
          <cell r="CZ86">
            <v>20.8</v>
          </cell>
          <cell r="DA86">
            <v>21.43</v>
          </cell>
          <cell r="DB86">
            <v>21.43</v>
          </cell>
          <cell r="DC86">
            <v>21.43</v>
          </cell>
          <cell r="DD86">
            <v>21.43</v>
          </cell>
          <cell r="DE86">
            <v>21.43</v>
          </cell>
          <cell r="DF86">
            <v>21.43</v>
          </cell>
          <cell r="DG86">
            <v>21.43</v>
          </cell>
          <cell r="DH86">
            <v>21.43</v>
          </cell>
          <cell r="DI86">
            <v>21.43</v>
          </cell>
          <cell r="DJ86">
            <v>21.43</v>
          </cell>
          <cell r="DK86">
            <v>21.43</v>
          </cell>
          <cell r="DL86">
            <v>21.43</v>
          </cell>
          <cell r="DM86">
            <v>22.09</v>
          </cell>
          <cell r="DN86">
            <v>22.09</v>
          </cell>
          <cell r="DO86">
            <v>22.09</v>
          </cell>
          <cell r="DP86">
            <v>22.09</v>
          </cell>
          <cell r="DQ86">
            <v>22.09</v>
          </cell>
          <cell r="DR86">
            <v>22.09</v>
          </cell>
          <cell r="DS86">
            <v>22.09</v>
          </cell>
          <cell r="DT86">
            <v>22.09</v>
          </cell>
          <cell r="DU86">
            <v>22.09</v>
          </cell>
          <cell r="DV86">
            <v>22.09</v>
          </cell>
          <cell r="DW86">
            <v>22.09</v>
          </cell>
          <cell r="DX86">
            <v>22.09</v>
          </cell>
          <cell r="DY86">
            <v>22.97</v>
          </cell>
          <cell r="DZ86">
            <v>22.97</v>
          </cell>
          <cell r="EA86">
            <v>22.97</v>
          </cell>
          <cell r="EB86">
            <v>22.97</v>
          </cell>
          <cell r="EC86">
            <v>22.97</v>
          </cell>
          <cell r="ED86">
            <v>22.97</v>
          </cell>
          <cell r="EE86">
            <v>22.97</v>
          </cell>
          <cell r="EF86">
            <v>22.97</v>
          </cell>
          <cell r="EG86">
            <v>22.97</v>
          </cell>
          <cell r="EH86">
            <v>22.97</v>
          </cell>
          <cell r="EI86">
            <v>22.97</v>
          </cell>
          <cell r="EJ86">
            <v>22.97</v>
          </cell>
          <cell r="EK86">
            <v>23.77</v>
          </cell>
          <cell r="EL86">
            <v>23.77</v>
          </cell>
          <cell r="EM86">
            <v>23.77</v>
          </cell>
          <cell r="EN86">
            <v>23.77</v>
          </cell>
          <cell r="EO86">
            <v>23.77</v>
          </cell>
          <cell r="EP86">
            <v>23.77</v>
          </cell>
          <cell r="EQ86">
            <v>23.77</v>
          </cell>
          <cell r="ER86">
            <v>23.77</v>
          </cell>
          <cell r="ES86">
            <v>23.77</v>
          </cell>
          <cell r="ET86">
            <v>23.77</v>
          </cell>
          <cell r="EU86">
            <v>23.77</v>
          </cell>
          <cell r="EV86">
            <v>23.77</v>
          </cell>
          <cell r="EW86">
            <v>24.61</v>
          </cell>
          <cell r="EX86">
            <v>24.61</v>
          </cell>
          <cell r="EY86">
            <v>24.61</v>
          </cell>
          <cell r="EZ86">
            <v>24.61</v>
          </cell>
          <cell r="FA86">
            <v>24.61</v>
          </cell>
          <cell r="FB86">
            <v>24.61</v>
          </cell>
          <cell r="FC86">
            <v>24.61</v>
          </cell>
          <cell r="FD86">
            <v>24.61</v>
          </cell>
          <cell r="FE86">
            <v>24.61</v>
          </cell>
          <cell r="FF86">
            <v>24.61</v>
          </cell>
          <cell r="FG86">
            <v>24.61</v>
          </cell>
          <cell r="FH86">
            <v>24.61</v>
          </cell>
          <cell r="FI86">
            <v>25.47</v>
          </cell>
          <cell r="FJ86">
            <v>25.47</v>
          </cell>
          <cell r="FK86">
            <v>25.47</v>
          </cell>
          <cell r="FL86">
            <v>25.47</v>
          </cell>
          <cell r="FM86">
            <v>25.47</v>
          </cell>
          <cell r="FN86">
            <v>25.47</v>
          </cell>
          <cell r="FO86">
            <v>25.47</v>
          </cell>
          <cell r="FP86">
            <v>25.47</v>
          </cell>
          <cell r="FQ86">
            <v>25.47</v>
          </cell>
          <cell r="FR86">
            <v>25.47</v>
          </cell>
          <cell r="FS86">
            <v>25.47</v>
          </cell>
          <cell r="FT86">
            <v>25.47</v>
          </cell>
          <cell r="FU86">
            <v>26.36</v>
          </cell>
          <cell r="FV86">
            <v>26.36</v>
          </cell>
          <cell r="FW86">
            <v>26.36</v>
          </cell>
          <cell r="FX86">
            <v>26.36</v>
          </cell>
          <cell r="FY86">
            <v>26.36</v>
          </cell>
          <cell r="FZ86">
            <v>26.36</v>
          </cell>
          <cell r="GA86">
            <v>26.36</v>
          </cell>
          <cell r="GB86">
            <v>26.36</v>
          </cell>
          <cell r="GC86">
            <v>26.36</v>
          </cell>
          <cell r="GD86">
            <v>26.36</v>
          </cell>
          <cell r="GE86">
            <v>26.36</v>
          </cell>
          <cell r="GF86">
            <v>26.36</v>
          </cell>
          <cell r="GG86">
            <v>29.06</v>
          </cell>
          <cell r="GH86">
            <v>29.06</v>
          </cell>
          <cell r="GI86">
            <v>29.06</v>
          </cell>
          <cell r="GJ86">
            <v>29.06</v>
          </cell>
          <cell r="GK86">
            <v>29.06</v>
          </cell>
          <cell r="GL86">
            <v>29.06</v>
          </cell>
          <cell r="GM86">
            <v>29.06</v>
          </cell>
          <cell r="GN86">
            <v>29.06</v>
          </cell>
          <cell r="GO86">
            <v>29.06</v>
          </cell>
          <cell r="GP86">
            <v>29.06</v>
          </cell>
          <cell r="GQ86">
            <v>27.28</v>
          </cell>
          <cell r="GR86">
            <v>27.28</v>
          </cell>
          <cell r="GS86">
            <v>27.28</v>
          </cell>
          <cell r="GT86">
            <v>27.28</v>
          </cell>
        </row>
        <row r="87">
          <cell r="F87" t="str">
            <v>50000051AA</v>
          </cell>
          <cell r="G87">
            <v>16.850000000000001</v>
          </cell>
          <cell r="H87">
            <v>16.850000000000001</v>
          </cell>
          <cell r="I87">
            <v>16.850000000000001</v>
          </cell>
          <cell r="J87">
            <v>16.850000000000001</v>
          </cell>
          <cell r="K87">
            <v>16.850000000000001</v>
          </cell>
          <cell r="L87">
            <v>16.850000000000001</v>
          </cell>
          <cell r="M87">
            <v>16.850000000000001</v>
          </cell>
          <cell r="N87">
            <v>16.850000000000001</v>
          </cell>
          <cell r="O87">
            <v>16.850000000000001</v>
          </cell>
          <cell r="P87">
            <v>16.850000000000001</v>
          </cell>
          <cell r="Q87">
            <v>16.850000000000001</v>
          </cell>
          <cell r="R87">
            <v>16.850000000000001</v>
          </cell>
          <cell r="S87">
            <v>16.850000000000001</v>
          </cell>
          <cell r="T87">
            <v>16.850000000000001</v>
          </cell>
          <cell r="U87">
            <v>17.43</v>
          </cell>
          <cell r="V87">
            <v>17.43</v>
          </cell>
          <cell r="W87">
            <v>17.43</v>
          </cell>
          <cell r="X87">
            <v>17.43</v>
          </cell>
          <cell r="Y87">
            <v>17.43</v>
          </cell>
          <cell r="Z87">
            <v>17.43</v>
          </cell>
          <cell r="AA87">
            <v>17.43</v>
          </cell>
          <cell r="AB87">
            <v>17.43</v>
          </cell>
          <cell r="AC87">
            <v>17.43</v>
          </cell>
          <cell r="AD87">
            <v>17.43</v>
          </cell>
          <cell r="AE87">
            <v>17.43</v>
          </cell>
          <cell r="AF87">
            <v>17.43</v>
          </cell>
          <cell r="AG87">
            <v>17.989999999999998</v>
          </cell>
          <cell r="AH87">
            <v>17.989999999999998</v>
          </cell>
          <cell r="AI87">
            <v>17.989999999999998</v>
          </cell>
          <cell r="AJ87">
            <v>17.989999999999998</v>
          </cell>
          <cell r="AK87">
            <v>17.989999999999998</v>
          </cell>
          <cell r="AL87">
            <v>17.989999999999998</v>
          </cell>
          <cell r="AM87">
            <v>17.989999999999998</v>
          </cell>
          <cell r="AN87">
            <v>17.989999999999998</v>
          </cell>
          <cell r="AO87">
            <v>17.989999999999998</v>
          </cell>
          <cell r="AP87">
            <v>17.989999999999998</v>
          </cell>
          <cell r="AQ87">
            <v>17.989999999999998</v>
          </cell>
          <cell r="AR87">
            <v>17.989999999999998</v>
          </cell>
          <cell r="AS87">
            <v>18.55</v>
          </cell>
          <cell r="AT87">
            <v>18.55</v>
          </cell>
          <cell r="AU87">
            <v>18.55</v>
          </cell>
          <cell r="AV87">
            <v>18.55</v>
          </cell>
          <cell r="AW87">
            <v>18.55</v>
          </cell>
          <cell r="AX87">
            <v>18.55</v>
          </cell>
          <cell r="AY87">
            <v>18.55</v>
          </cell>
          <cell r="AZ87">
            <v>18.55</v>
          </cell>
          <cell r="BA87">
            <v>18.55</v>
          </cell>
          <cell r="BB87">
            <v>18.55</v>
          </cell>
          <cell r="BC87">
            <v>18.55</v>
          </cell>
          <cell r="BD87">
            <v>18.55</v>
          </cell>
          <cell r="BE87">
            <v>19.11</v>
          </cell>
          <cell r="BF87">
            <v>19.11</v>
          </cell>
          <cell r="BG87">
            <v>19.11</v>
          </cell>
          <cell r="BH87">
            <v>19.11</v>
          </cell>
          <cell r="BI87">
            <v>19.11</v>
          </cell>
          <cell r="BJ87">
            <v>19.11</v>
          </cell>
          <cell r="BK87">
            <v>19.11</v>
          </cell>
          <cell r="BL87">
            <v>19.11</v>
          </cell>
          <cell r="BM87">
            <v>19.11</v>
          </cell>
          <cell r="BN87">
            <v>19.11</v>
          </cell>
          <cell r="BO87">
            <v>19.11</v>
          </cell>
          <cell r="BP87">
            <v>19.11</v>
          </cell>
          <cell r="BQ87">
            <v>19.690000000000001</v>
          </cell>
          <cell r="BR87">
            <v>19.690000000000001</v>
          </cell>
          <cell r="BS87">
            <v>19.690000000000001</v>
          </cell>
          <cell r="BT87">
            <v>19.690000000000001</v>
          </cell>
          <cell r="BU87">
            <v>19.690000000000001</v>
          </cell>
          <cell r="BV87">
            <v>19.690000000000001</v>
          </cell>
          <cell r="BW87">
            <v>19.690000000000001</v>
          </cell>
          <cell r="BX87">
            <v>19.690000000000001</v>
          </cell>
          <cell r="BY87">
            <v>19.690000000000001</v>
          </cell>
          <cell r="BZ87">
            <v>19.690000000000001</v>
          </cell>
          <cell r="CA87">
            <v>19.690000000000001</v>
          </cell>
          <cell r="CB87">
            <v>19.690000000000001</v>
          </cell>
          <cell r="CC87">
            <v>20.28</v>
          </cell>
          <cell r="CD87">
            <v>20.28</v>
          </cell>
          <cell r="CE87">
            <v>20.28</v>
          </cell>
          <cell r="CF87">
            <v>20.28</v>
          </cell>
          <cell r="CG87">
            <v>20.28</v>
          </cell>
          <cell r="CH87">
            <v>20.28</v>
          </cell>
          <cell r="CI87">
            <v>20.28</v>
          </cell>
          <cell r="CJ87">
            <v>20.28</v>
          </cell>
          <cell r="CK87">
            <v>20.28</v>
          </cell>
          <cell r="CL87">
            <v>20.28</v>
          </cell>
          <cell r="CM87">
            <v>20.28</v>
          </cell>
          <cell r="CN87">
            <v>20.28</v>
          </cell>
          <cell r="CO87">
            <v>20.88</v>
          </cell>
          <cell r="CP87">
            <v>20.88</v>
          </cell>
          <cell r="CQ87">
            <v>20.88</v>
          </cell>
          <cell r="CR87">
            <v>20.88</v>
          </cell>
          <cell r="CS87">
            <v>20.88</v>
          </cell>
          <cell r="CT87">
            <v>20.88</v>
          </cell>
          <cell r="CU87">
            <v>20.88</v>
          </cell>
          <cell r="CV87">
            <v>20.88</v>
          </cell>
          <cell r="CW87">
            <v>20.88</v>
          </cell>
          <cell r="CX87">
            <v>20.88</v>
          </cell>
          <cell r="CY87">
            <v>20.88</v>
          </cell>
          <cell r="CZ87">
            <v>20.88</v>
          </cell>
          <cell r="DA87">
            <v>21.52</v>
          </cell>
          <cell r="DB87">
            <v>21.52</v>
          </cell>
          <cell r="DC87">
            <v>21.52</v>
          </cell>
          <cell r="DD87">
            <v>21.52</v>
          </cell>
          <cell r="DE87">
            <v>21.52</v>
          </cell>
          <cell r="DF87">
            <v>21.52</v>
          </cell>
          <cell r="DG87">
            <v>21.52</v>
          </cell>
          <cell r="DH87">
            <v>21.52</v>
          </cell>
          <cell r="DI87">
            <v>21.52</v>
          </cell>
          <cell r="DJ87">
            <v>21.52</v>
          </cell>
          <cell r="DK87">
            <v>21.52</v>
          </cell>
          <cell r="DL87">
            <v>21.52</v>
          </cell>
          <cell r="DM87">
            <v>22.19</v>
          </cell>
          <cell r="DN87">
            <v>22.19</v>
          </cell>
          <cell r="DO87">
            <v>22.19</v>
          </cell>
          <cell r="DP87">
            <v>22.19</v>
          </cell>
          <cell r="DQ87">
            <v>22.19</v>
          </cell>
          <cell r="DR87">
            <v>22.19</v>
          </cell>
          <cell r="DS87">
            <v>22.19</v>
          </cell>
          <cell r="DT87">
            <v>22.19</v>
          </cell>
          <cell r="DU87">
            <v>22.19</v>
          </cell>
          <cell r="DV87">
            <v>22.19</v>
          </cell>
          <cell r="DW87">
            <v>22.19</v>
          </cell>
          <cell r="DX87">
            <v>22.19</v>
          </cell>
          <cell r="DY87">
            <v>23.06</v>
          </cell>
          <cell r="DZ87">
            <v>23.06</v>
          </cell>
          <cell r="EA87">
            <v>23.06</v>
          </cell>
          <cell r="EB87">
            <v>23.06</v>
          </cell>
          <cell r="EC87">
            <v>23.06</v>
          </cell>
          <cell r="ED87">
            <v>23.06</v>
          </cell>
          <cell r="EE87">
            <v>23.06</v>
          </cell>
          <cell r="EF87">
            <v>23.06</v>
          </cell>
          <cell r="EG87">
            <v>23.06</v>
          </cell>
          <cell r="EH87">
            <v>23.06</v>
          </cell>
          <cell r="EI87">
            <v>23.06</v>
          </cell>
          <cell r="EJ87">
            <v>23.06</v>
          </cell>
          <cell r="EK87">
            <v>23.87</v>
          </cell>
          <cell r="EL87">
            <v>23.87</v>
          </cell>
          <cell r="EM87">
            <v>23.87</v>
          </cell>
          <cell r="EN87">
            <v>23.87</v>
          </cell>
          <cell r="EO87">
            <v>23.87</v>
          </cell>
          <cell r="EP87">
            <v>23.87</v>
          </cell>
          <cell r="EQ87">
            <v>23.87</v>
          </cell>
          <cell r="ER87">
            <v>23.87</v>
          </cell>
          <cell r="ES87">
            <v>23.87</v>
          </cell>
          <cell r="ET87">
            <v>23.87</v>
          </cell>
          <cell r="EU87">
            <v>23.87</v>
          </cell>
          <cell r="EV87">
            <v>23.87</v>
          </cell>
          <cell r="EW87">
            <v>24.71</v>
          </cell>
          <cell r="EX87">
            <v>24.71</v>
          </cell>
          <cell r="EY87">
            <v>24.71</v>
          </cell>
          <cell r="EZ87">
            <v>24.71</v>
          </cell>
          <cell r="FA87">
            <v>24.71</v>
          </cell>
          <cell r="FB87">
            <v>24.71</v>
          </cell>
          <cell r="FC87">
            <v>24.71</v>
          </cell>
          <cell r="FD87">
            <v>24.71</v>
          </cell>
          <cell r="FE87">
            <v>24.71</v>
          </cell>
          <cell r="FF87">
            <v>24.71</v>
          </cell>
          <cell r="FG87">
            <v>24.71</v>
          </cell>
          <cell r="FH87">
            <v>24.71</v>
          </cell>
          <cell r="FI87">
            <v>25.57</v>
          </cell>
          <cell r="FJ87">
            <v>25.57</v>
          </cell>
          <cell r="FK87">
            <v>25.57</v>
          </cell>
          <cell r="FL87">
            <v>25.57</v>
          </cell>
          <cell r="FM87">
            <v>25.57</v>
          </cell>
          <cell r="FN87">
            <v>25.57</v>
          </cell>
          <cell r="FO87">
            <v>25.57</v>
          </cell>
          <cell r="FP87">
            <v>25.57</v>
          </cell>
          <cell r="FQ87">
            <v>25.57</v>
          </cell>
          <cell r="FR87">
            <v>25.57</v>
          </cell>
          <cell r="FS87">
            <v>25.57</v>
          </cell>
          <cell r="FT87">
            <v>25.57</v>
          </cell>
          <cell r="FU87">
            <v>26.47</v>
          </cell>
          <cell r="FV87">
            <v>26.47</v>
          </cell>
          <cell r="FW87">
            <v>26.47</v>
          </cell>
          <cell r="FX87">
            <v>26.47</v>
          </cell>
          <cell r="FY87">
            <v>26.47</v>
          </cell>
          <cell r="FZ87">
            <v>26.47</v>
          </cell>
          <cell r="GA87">
            <v>26.47</v>
          </cell>
          <cell r="GB87">
            <v>26.47</v>
          </cell>
          <cell r="GC87">
            <v>26.47</v>
          </cell>
          <cell r="GD87">
            <v>26.47</v>
          </cell>
          <cell r="GE87">
            <v>26.47</v>
          </cell>
          <cell r="GF87">
            <v>26.47</v>
          </cell>
          <cell r="GG87">
            <v>29.18</v>
          </cell>
          <cell r="GH87">
            <v>29.18</v>
          </cell>
          <cell r="GI87">
            <v>29.18</v>
          </cell>
          <cell r="GJ87">
            <v>29.18</v>
          </cell>
          <cell r="GK87">
            <v>29.18</v>
          </cell>
          <cell r="GL87">
            <v>29.18</v>
          </cell>
          <cell r="GM87">
            <v>29.18</v>
          </cell>
          <cell r="GN87">
            <v>29.18</v>
          </cell>
          <cell r="GO87">
            <v>29.18</v>
          </cell>
          <cell r="GP87">
            <v>29.18</v>
          </cell>
          <cell r="GQ87">
            <v>27.39</v>
          </cell>
          <cell r="GR87">
            <v>27.39</v>
          </cell>
          <cell r="GS87">
            <v>27.39</v>
          </cell>
          <cell r="GT87">
            <v>27.39</v>
          </cell>
        </row>
        <row r="88">
          <cell r="F88" t="str">
            <v>50000051FA</v>
          </cell>
          <cell r="G88">
            <v>16.78</v>
          </cell>
          <cell r="H88">
            <v>16.78</v>
          </cell>
          <cell r="I88">
            <v>16.78</v>
          </cell>
          <cell r="J88">
            <v>16.78</v>
          </cell>
          <cell r="K88">
            <v>16.78</v>
          </cell>
          <cell r="L88">
            <v>16.78</v>
          </cell>
          <cell r="M88">
            <v>16.78</v>
          </cell>
          <cell r="N88">
            <v>16.78</v>
          </cell>
          <cell r="O88">
            <v>16.78</v>
          </cell>
          <cell r="P88">
            <v>16.78</v>
          </cell>
          <cell r="Q88">
            <v>16.78</v>
          </cell>
          <cell r="R88">
            <v>16.78</v>
          </cell>
          <cell r="S88">
            <v>16.78</v>
          </cell>
          <cell r="T88">
            <v>16.78</v>
          </cell>
          <cell r="U88">
            <v>17.350000000000001</v>
          </cell>
          <cell r="V88">
            <v>17.350000000000001</v>
          </cell>
          <cell r="W88">
            <v>17.350000000000001</v>
          </cell>
          <cell r="X88">
            <v>17.350000000000001</v>
          </cell>
          <cell r="Y88">
            <v>17.350000000000001</v>
          </cell>
          <cell r="Z88">
            <v>17.350000000000001</v>
          </cell>
          <cell r="AA88">
            <v>17.350000000000001</v>
          </cell>
          <cell r="AB88">
            <v>17.350000000000001</v>
          </cell>
          <cell r="AC88">
            <v>17.350000000000001</v>
          </cell>
          <cell r="AD88">
            <v>17.350000000000001</v>
          </cell>
          <cell r="AE88">
            <v>17.350000000000001</v>
          </cell>
          <cell r="AF88">
            <v>17.350000000000001</v>
          </cell>
          <cell r="AG88">
            <v>17.91</v>
          </cell>
          <cell r="AH88">
            <v>17.91</v>
          </cell>
          <cell r="AI88">
            <v>17.91</v>
          </cell>
          <cell r="AJ88">
            <v>17.91</v>
          </cell>
          <cell r="AK88">
            <v>17.91</v>
          </cell>
          <cell r="AL88">
            <v>17.91</v>
          </cell>
          <cell r="AM88">
            <v>17.91</v>
          </cell>
          <cell r="AN88">
            <v>17.91</v>
          </cell>
          <cell r="AO88">
            <v>17.91</v>
          </cell>
          <cell r="AP88">
            <v>17.91</v>
          </cell>
          <cell r="AQ88">
            <v>17.91</v>
          </cell>
          <cell r="AR88">
            <v>17.91</v>
          </cell>
          <cell r="AS88">
            <v>18.47</v>
          </cell>
          <cell r="AT88">
            <v>18.47</v>
          </cell>
          <cell r="AU88">
            <v>18.47</v>
          </cell>
          <cell r="AV88">
            <v>18.47</v>
          </cell>
          <cell r="AW88">
            <v>18.47</v>
          </cell>
          <cell r="AX88">
            <v>18.47</v>
          </cell>
          <cell r="AY88">
            <v>18.47</v>
          </cell>
          <cell r="AZ88">
            <v>18.47</v>
          </cell>
          <cell r="BA88">
            <v>18.47</v>
          </cell>
          <cell r="BB88">
            <v>18.47</v>
          </cell>
          <cell r="BC88">
            <v>18.47</v>
          </cell>
          <cell r="BD88">
            <v>18.47</v>
          </cell>
          <cell r="BE88">
            <v>19.03</v>
          </cell>
          <cell r="BF88">
            <v>19.03</v>
          </cell>
          <cell r="BG88">
            <v>19.03</v>
          </cell>
          <cell r="BH88">
            <v>19.03</v>
          </cell>
          <cell r="BI88">
            <v>19.03</v>
          </cell>
          <cell r="BJ88">
            <v>19.03</v>
          </cell>
          <cell r="BK88">
            <v>19.03</v>
          </cell>
          <cell r="BL88">
            <v>19.03</v>
          </cell>
          <cell r="BM88">
            <v>19.03</v>
          </cell>
          <cell r="BN88">
            <v>19.03</v>
          </cell>
          <cell r="BO88">
            <v>19.03</v>
          </cell>
          <cell r="BP88">
            <v>19.03</v>
          </cell>
          <cell r="BQ88">
            <v>19.600000000000001</v>
          </cell>
          <cell r="BR88">
            <v>19.600000000000001</v>
          </cell>
          <cell r="BS88">
            <v>19.600000000000001</v>
          </cell>
          <cell r="BT88">
            <v>19.600000000000001</v>
          </cell>
          <cell r="BU88">
            <v>19.600000000000001</v>
          </cell>
          <cell r="BV88">
            <v>19.600000000000001</v>
          </cell>
          <cell r="BW88">
            <v>19.600000000000001</v>
          </cell>
          <cell r="BX88">
            <v>19.600000000000001</v>
          </cell>
          <cell r="BY88">
            <v>19.600000000000001</v>
          </cell>
          <cell r="BZ88">
            <v>19.600000000000001</v>
          </cell>
          <cell r="CA88">
            <v>19.600000000000001</v>
          </cell>
          <cell r="CB88">
            <v>19.600000000000001</v>
          </cell>
          <cell r="CC88">
            <v>20.190000000000001</v>
          </cell>
          <cell r="CD88">
            <v>20.190000000000001</v>
          </cell>
          <cell r="CE88">
            <v>20.190000000000001</v>
          </cell>
          <cell r="CF88">
            <v>20.190000000000001</v>
          </cell>
          <cell r="CG88">
            <v>20.190000000000001</v>
          </cell>
          <cell r="CH88">
            <v>20.190000000000001</v>
          </cell>
          <cell r="CI88">
            <v>20.190000000000001</v>
          </cell>
          <cell r="CJ88">
            <v>20.190000000000001</v>
          </cell>
          <cell r="CK88">
            <v>20.190000000000001</v>
          </cell>
          <cell r="CL88">
            <v>20.190000000000001</v>
          </cell>
          <cell r="CM88">
            <v>20.190000000000001</v>
          </cell>
          <cell r="CN88">
            <v>20.190000000000001</v>
          </cell>
          <cell r="CO88">
            <v>20.8</v>
          </cell>
          <cell r="CP88">
            <v>20.8</v>
          </cell>
          <cell r="CQ88">
            <v>20.8</v>
          </cell>
          <cell r="CR88">
            <v>20.8</v>
          </cell>
          <cell r="CS88">
            <v>20.8</v>
          </cell>
          <cell r="CT88">
            <v>20.8</v>
          </cell>
          <cell r="CU88">
            <v>20.8</v>
          </cell>
          <cell r="CV88">
            <v>20.8</v>
          </cell>
          <cell r="CW88">
            <v>20.8</v>
          </cell>
          <cell r="CX88">
            <v>20.8</v>
          </cell>
          <cell r="CY88">
            <v>20.8</v>
          </cell>
          <cell r="CZ88">
            <v>20.8</v>
          </cell>
          <cell r="DA88">
            <v>21.43</v>
          </cell>
          <cell r="DB88">
            <v>21.43</v>
          </cell>
          <cell r="DC88">
            <v>21.43</v>
          </cell>
          <cell r="DD88">
            <v>21.43</v>
          </cell>
          <cell r="DE88">
            <v>21.43</v>
          </cell>
          <cell r="DF88">
            <v>21.43</v>
          </cell>
          <cell r="DG88">
            <v>21.43</v>
          </cell>
          <cell r="DH88">
            <v>21.43</v>
          </cell>
          <cell r="DI88">
            <v>21.43</v>
          </cell>
          <cell r="DJ88">
            <v>21.43</v>
          </cell>
          <cell r="DK88">
            <v>21.43</v>
          </cell>
          <cell r="DL88">
            <v>21.43</v>
          </cell>
          <cell r="DM88">
            <v>22.09</v>
          </cell>
          <cell r="DN88">
            <v>22.09</v>
          </cell>
          <cell r="DO88">
            <v>22.09</v>
          </cell>
          <cell r="DP88">
            <v>22.09</v>
          </cell>
          <cell r="DQ88">
            <v>22.09</v>
          </cell>
          <cell r="DR88">
            <v>22.09</v>
          </cell>
          <cell r="DS88">
            <v>22.09</v>
          </cell>
          <cell r="DT88">
            <v>22.09</v>
          </cell>
          <cell r="DU88">
            <v>22.09</v>
          </cell>
          <cell r="DV88">
            <v>22.09</v>
          </cell>
          <cell r="DW88">
            <v>22.09</v>
          </cell>
          <cell r="DX88">
            <v>22.09</v>
          </cell>
          <cell r="DY88">
            <v>22.97</v>
          </cell>
          <cell r="DZ88">
            <v>22.97</v>
          </cell>
          <cell r="EA88">
            <v>22.97</v>
          </cell>
          <cell r="EB88">
            <v>22.97</v>
          </cell>
          <cell r="EC88">
            <v>22.97</v>
          </cell>
          <cell r="ED88">
            <v>22.97</v>
          </cell>
          <cell r="EE88">
            <v>22.97</v>
          </cell>
          <cell r="EF88">
            <v>22.97</v>
          </cell>
          <cell r="EG88">
            <v>22.97</v>
          </cell>
          <cell r="EH88">
            <v>22.97</v>
          </cell>
          <cell r="EI88">
            <v>22.97</v>
          </cell>
          <cell r="EJ88">
            <v>22.97</v>
          </cell>
          <cell r="EK88">
            <v>23.77</v>
          </cell>
          <cell r="EL88">
            <v>23.77</v>
          </cell>
          <cell r="EM88">
            <v>23.77</v>
          </cell>
          <cell r="EN88">
            <v>23.77</v>
          </cell>
          <cell r="EO88">
            <v>23.77</v>
          </cell>
          <cell r="EP88">
            <v>23.77</v>
          </cell>
          <cell r="EQ88">
            <v>23.77</v>
          </cell>
          <cell r="ER88">
            <v>23.77</v>
          </cell>
          <cell r="ES88">
            <v>23.77</v>
          </cell>
          <cell r="ET88">
            <v>23.77</v>
          </cell>
          <cell r="EU88">
            <v>23.77</v>
          </cell>
          <cell r="EV88">
            <v>23.77</v>
          </cell>
          <cell r="EW88">
            <v>24.61</v>
          </cell>
          <cell r="EX88">
            <v>24.61</v>
          </cell>
          <cell r="EY88">
            <v>24.61</v>
          </cell>
          <cell r="EZ88">
            <v>24.61</v>
          </cell>
          <cell r="FA88">
            <v>24.61</v>
          </cell>
          <cell r="FB88">
            <v>24.61</v>
          </cell>
          <cell r="FC88">
            <v>24.61</v>
          </cell>
          <cell r="FD88">
            <v>24.61</v>
          </cell>
          <cell r="FE88">
            <v>24.61</v>
          </cell>
          <cell r="FF88">
            <v>24.61</v>
          </cell>
          <cell r="FG88">
            <v>24.61</v>
          </cell>
          <cell r="FH88">
            <v>24.61</v>
          </cell>
          <cell r="FI88">
            <v>25.47</v>
          </cell>
          <cell r="FJ88">
            <v>25.47</v>
          </cell>
          <cell r="FK88">
            <v>25.47</v>
          </cell>
          <cell r="FL88">
            <v>25.47</v>
          </cell>
          <cell r="FM88">
            <v>25.47</v>
          </cell>
          <cell r="FN88">
            <v>25.47</v>
          </cell>
          <cell r="FO88">
            <v>25.47</v>
          </cell>
          <cell r="FP88">
            <v>25.47</v>
          </cell>
          <cell r="FQ88">
            <v>25.47</v>
          </cell>
          <cell r="FR88">
            <v>25.47</v>
          </cell>
          <cell r="FS88">
            <v>25.47</v>
          </cell>
          <cell r="FT88">
            <v>25.47</v>
          </cell>
          <cell r="FU88">
            <v>26.36</v>
          </cell>
          <cell r="FV88">
            <v>26.36</v>
          </cell>
          <cell r="FW88">
            <v>26.36</v>
          </cell>
          <cell r="FX88">
            <v>26.36</v>
          </cell>
          <cell r="FY88">
            <v>26.36</v>
          </cell>
          <cell r="FZ88">
            <v>26.36</v>
          </cell>
          <cell r="GA88">
            <v>26.36</v>
          </cell>
          <cell r="GB88">
            <v>26.36</v>
          </cell>
          <cell r="GC88">
            <v>26.36</v>
          </cell>
          <cell r="GD88">
            <v>26.36</v>
          </cell>
          <cell r="GE88">
            <v>26.36</v>
          </cell>
          <cell r="GF88">
            <v>26.36</v>
          </cell>
          <cell r="GG88">
            <v>29.06</v>
          </cell>
          <cell r="GH88">
            <v>29.06</v>
          </cell>
          <cell r="GI88">
            <v>29.06</v>
          </cell>
          <cell r="GJ88">
            <v>29.06</v>
          </cell>
          <cell r="GK88">
            <v>29.06</v>
          </cell>
          <cell r="GL88">
            <v>29.06</v>
          </cell>
          <cell r="GM88">
            <v>29.06</v>
          </cell>
          <cell r="GN88">
            <v>29.06</v>
          </cell>
          <cell r="GO88">
            <v>29.06</v>
          </cell>
          <cell r="GP88">
            <v>29.06</v>
          </cell>
          <cell r="GQ88">
            <v>27.28</v>
          </cell>
          <cell r="GR88">
            <v>27.28</v>
          </cell>
          <cell r="GS88">
            <v>27.28</v>
          </cell>
          <cell r="GT88">
            <v>27.28</v>
          </cell>
        </row>
        <row r="89">
          <cell r="F89" t="str">
            <v>50000051FN</v>
          </cell>
          <cell r="G89">
            <v>16.78</v>
          </cell>
          <cell r="H89">
            <v>16.78</v>
          </cell>
          <cell r="I89">
            <v>16.78</v>
          </cell>
          <cell r="J89">
            <v>16.78</v>
          </cell>
          <cell r="K89">
            <v>16.78</v>
          </cell>
          <cell r="L89">
            <v>16.78</v>
          </cell>
          <cell r="M89">
            <v>16.78</v>
          </cell>
          <cell r="N89">
            <v>16.78</v>
          </cell>
          <cell r="O89">
            <v>16.78</v>
          </cell>
          <cell r="P89">
            <v>16.78</v>
          </cell>
          <cell r="Q89">
            <v>16.78</v>
          </cell>
          <cell r="R89">
            <v>16.78</v>
          </cell>
          <cell r="S89">
            <v>16.78</v>
          </cell>
          <cell r="T89">
            <v>16.78</v>
          </cell>
          <cell r="U89">
            <v>17.350000000000001</v>
          </cell>
          <cell r="V89">
            <v>17.350000000000001</v>
          </cell>
          <cell r="W89">
            <v>17.350000000000001</v>
          </cell>
          <cell r="X89">
            <v>17.350000000000001</v>
          </cell>
          <cell r="Y89">
            <v>17.350000000000001</v>
          </cell>
          <cell r="Z89">
            <v>17.350000000000001</v>
          </cell>
          <cell r="AA89">
            <v>17.350000000000001</v>
          </cell>
          <cell r="AB89">
            <v>17.350000000000001</v>
          </cell>
          <cell r="AC89">
            <v>17.350000000000001</v>
          </cell>
          <cell r="AD89">
            <v>17.350000000000001</v>
          </cell>
          <cell r="AE89">
            <v>17.350000000000001</v>
          </cell>
          <cell r="AF89">
            <v>17.350000000000001</v>
          </cell>
          <cell r="AG89">
            <v>17.91</v>
          </cell>
          <cell r="AH89">
            <v>17.91</v>
          </cell>
          <cell r="AI89">
            <v>17.91</v>
          </cell>
          <cell r="AJ89">
            <v>17.91</v>
          </cell>
          <cell r="AK89">
            <v>17.91</v>
          </cell>
          <cell r="AL89">
            <v>17.91</v>
          </cell>
          <cell r="AM89">
            <v>17.91</v>
          </cell>
          <cell r="AN89">
            <v>17.91</v>
          </cell>
          <cell r="AO89">
            <v>17.91</v>
          </cell>
          <cell r="AP89">
            <v>17.91</v>
          </cell>
          <cell r="AQ89">
            <v>17.91</v>
          </cell>
          <cell r="AR89">
            <v>17.91</v>
          </cell>
          <cell r="AS89">
            <v>18.47</v>
          </cell>
          <cell r="AT89">
            <v>18.47</v>
          </cell>
          <cell r="AU89">
            <v>18.47</v>
          </cell>
          <cell r="AV89">
            <v>18.47</v>
          </cell>
          <cell r="AW89">
            <v>18.47</v>
          </cell>
          <cell r="AX89">
            <v>18.47</v>
          </cell>
          <cell r="AY89">
            <v>18.47</v>
          </cell>
          <cell r="AZ89">
            <v>18.47</v>
          </cell>
          <cell r="BA89">
            <v>18.47</v>
          </cell>
          <cell r="BB89">
            <v>18.47</v>
          </cell>
          <cell r="BC89">
            <v>18.47</v>
          </cell>
          <cell r="BD89">
            <v>18.47</v>
          </cell>
          <cell r="BE89">
            <v>19.03</v>
          </cell>
          <cell r="BF89">
            <v>19.03</v>
          </cell>
          <cell r="BG89">
            <v>19.03</v>
          </cell>
          <cell r="BH89">
            <v>19.03</v>
          </cell>
          <cell r="BI89">
            <v>19.03</v>
          </cell>
          <cell r="BJ89">
            <v>19.03</v>
          </cell>
          <cell r="BK89">
            <v>19.03</v>
          </cell>
          <cell r="BL89">
            <v>19.03</v>
          </cell>
          <cell r="BM89">
            <v>19.03</v>
          </cell>
          <cell r="BN89">
            <v>19.03</v>
          </cell>
          <cell r="BO89">
            <v>19.03</v>
          </cell>
          <cell r="BP89">
            <v>19.03</v>
          </cell>
          <cell r="BQ89">
            <v>19.600000000000001</v>
          </cell>
          <cell r="BR89">
            <v>19.600000000000001</v>
          </cell>
          <cell r="BS89">
            <v>19.600000000000001</v>
          </cell>
          <cell r="BT89">
            <v>19.600000000000001</v>
          </cell>
          <cell r="BU89">
            <v>19.600000000000001</v>
          </cell>
          <cell r="BV89">
            <v>19.600000000000001</v>
          </cell>
          <cell r="BW89">
            <v>19.600000000000001</v>
          </cell>
          <cell r="BX89">
            <v>19.600000000000001</v>
          </cell>
          <cell r="BY89">
            <v>19.600000000000001</v>
          </cell>
          <cell r="BZ89">
            <v>19.600000000000001</v>
          </cell>
          <cell r="CA89">
            <v>19.600000000000001</v>
          </cell>
          <cell r="CB89">
            <v>19.600000000000001</v>
          </cell>
          <cell r="CC89">
            <v>20.190000000000001</v>
          </cell>
          <cell r="CD89">
            <v>20.190000000000001</v>
          </cell>
          <cell r="CE89">
            <v>20.190000000000001</v>
          </cell>
          <cell r="CF89">
            <v>20.190000000000001</v>
          </cell>
          <cell r="CG89">
            <v>20.190000000000001</v>
          </cell>
          <cell r="CH89">
            <v>20.190000000000001</v>
          </cell>
          <cell r="CI89">
            <v>20.190000000000001</v>
          </cell>
          <cell r="CJ89">
            <v>20.190000000000001</v>
          </cell>
          <cell r="CK89">
            <v>20.190000000000001</v>
          </cell>
          <cell r="CL89">
            <v>20.190000000000001</v>
          </cell>
          <cell r="CM89">
            <v>20.190000000000001</v>
          </cell>
          <cell r="CN89">
            <v>20.190000000000001</v>
          </cell>
          <cell r="CO89">
            <v>20.8</v>
          </cell>
          <cell r="CP89">
            <v>20.8</v>
          </cell>
          <cell r="CQ89">
            <v>20.8</v>
          </cell>
          <cell r="CR89">
            <v>20.8</v>
          </cell>
          <cell r="CS89">
            <v>20.8</v>
          </cell>
          <cell r="CT89">
            <v>20.8</v>
          </cell>
          <cell r="CU89">
            <v>20.8</v>
          </cell>
          <cell r="CV89">
            <v>20.8</v>
          </cell>
          <cell r="CW89">
            <v>20.8</v>
          </cell>
          <cell r="CX89">
            <v>20.8</v>
          </cell>
          <cell r="CY89">
            <v>20.8</v>
          </cell>
          <cell r="CZ89">
            <v>20.8</v>
          </cell>
          <cell r="DA89">
            <v>21.43</v>
          </cell>
          <cell r="DB89">
            <v>21.43</v>
          </cell>
          <cell r="DC89">
            <v>21.43</v>
          </cell>
          <cell r="DD89">
            <v>21.43</v>
          </cell>
          <cell r="DE89">
            <v>21.43</v>
          </cell>
          <cell r="DF89">
            <v>21.43</v>
          </cell>
          <cell r="DG89">
            <v>21.43</v>
          </cell>
          <cell r="DH89">
            <v>21.43</v>
          </cell>
          <cell r="DI89">
            <v>21.43</v>
          </cell>
          <cell r="DJ89">
            <v>21.43</v>
          </cell>
          <cell r="DK89">
            <v>21.43</v>
          </cell>
          <cell r="DL89">
            <v>21.43</v>
          </cell>
          <cell r="DM89">
            <v>22.09</v>
          </cell>
          <cell r="DN89">
            <v>22.09</v>
          </cell>
          <cell r="DO89">
            <v>22.09</v>
          </cell>
          <cell r="DP89">
            <v>22.09</v>
          </cell>
          <cell r="DQ89">
            <v>22.09</v>
          </cell>
          <cell r="DR89">
            <v>22.09</v>
          </cell>
          <cell r="DS89">
            <v>22.09</v>
          </cell>
          <cell r="DT89">
            <v>22.09</v>
          </cell>
          <cell r="DU89">
            <v>22.09</v>
          </cell>
          <cell r="DV89">
            <v>22.09</v>
          </cell>
          <cell r="DW89">
            <v>22.09</v>
          </cell>
          <cell r="DX89">
            <v>22.09</v>
          </cell>
          <cell r="DY89">
            <v>22.97</v>
          </cell>
          <cell r="DZ89">
            <v>22.97</v>
          </cell>
          <cell r="EA89">
            <v>22.97</v>
          </cell>
          <cell r="EB89">
            <v>22.97</v>
          </cell>
          <cell r="EC89">
            <v>22.97</v>
          </cell>
          <cell r="ED89">
            <v>22.97</v>
          </cell>
          <cell r="EE89">
            <v>22.97</v>
          </cell>
          <cell r="EF89">
            <v>22.97</v>
          </cell>
          <cell r="EG89">
            <v>22.97</v>
          </cell>
          <cell r="EH89">
            <v>22.97</v>
          </cell>
          <cell r="EI89">
            <v>22.97</v>
          </cell>
          <cell r="EJ89">
            <v>22.97</v>
          </cell>
          <cell r="EK89">
            <v>23.77</v>
          </cell>
          <cell r="EL89">
            <v>23.77</v>
          </cell>
          <cell r="EM89">
            <v>23.77</v>
          </cell>
          <cell r="EN89">
            <v>23.77</v>
          </cell>
          <cell r="EO89">
            <v>23.77</v>
          </cell>
          <cell r="EP89">
            <v>23.77</v>
          </cell>
          <cell r="EQ89">
            <v>23.77</v>
          </cell>
          <cell r="ER89">
            <v>23.77</v>
          </cell>
          <cell r="ES89">
            <v>23.77</v>
          </cell>
          <cell r="ET89">
            <v>23.77</v>
          </cell>
          <cell r="EU89">
            <v>23.77</v>
          </cell>
          <cell r="EV89">
            <v>23.77</v>
          </cell>
          <cell r="EW89">
            <v>24.61</v>
          </cell>
          <cell r="EX89">
            <v>24.61</v>
          </cell>
          <cell r="EY89">
            <v>24.61</v>
          </cell>
          <cell r="EZ89">
            <v>24.61</v>
          </cell>
          <cell r="FA89">
            <v>24.61</v>
          </cell>
          <cell r="FB89">
            <v>24.61</v>
          </cell>
          <cell r="FC89">
            <v>24.61</v>
          </cell>
          <cell r="FD89">
            <v>24.61</v>
          </cell>
          <cell r="FE89">
            <v>24.61</v>
          </cell>
          <cell r="FF89">
            <v>24.61</v>
          </cell>
          <cell r="FG89">
            <v>24.61</v>
          </cell>
          <cell r="FH89">
            <v>24.61</v>
          </cell>
          <cell r="FI89">
            <v>25.47</v>
          </cell>
          <cell r="FJ89">
            <v>25.47</v>
          </cell>
          <cell r="FK89">
            <v>25.47</v>
          </cell>
          <cell r="FL89">
            <v>25.47</v>
          </cell>
          <cell r="FM89">
            <v>25.47</v>
          </cell>
          <cell r="FN89">
            <v>25.47</v>
          </cell>
          <cell r="FO89">
            <v>25.47</v>
          </cell>
          <cell r="FP89">
            <v>25.47</v>
          </cell>
          <cell r="FQ89">
            <v>25.47</v>
          </cell>
          <cell r="FR89">
            <v>25.47</v>
          </cell>
          <cell r="FS89">
            <v>25.47</v>
          </cell>
          <cell r="FT89">
            <v>25.47</v>
          </cell>
          <cell r="FU89">
            <v>26.36</v>
          </cell>
          <cell r="FV89">
            <v>26.36</v>
          </cell>
          <cell r="FW89">
            <v>26.36</v>
          </cell>
          <cell r="FX89">
            <v>26.36</v>
          </cell>
          <cell r="FY89">
            <v>26.36</v>
          </cell>
          <cell r="FZ89">
            <v>26.36</v>
          </cell>
          <cell r="GA89">
            <v>26.36</v>
          </cell>
          <cell r="GB89">
            <v>26.36</v>
          </cell>
          <cell r="GC89">
            <v>26.36</v>
          </cell>
          <cell r="GD89">
            <v>26.36</v>
          </cell>
          <cell r="GE89">
            <v>26.36</v>
          </cell>
          <cell r="GF89">
            <v>26.36</v>
          </cell>
          <cell r="GG89">
            <v>29.06</v>
          </cell>
          <cell r="GH89">
            <v>29.06</v>
          </cell>
          <cell r="GI89">
            <v>29.06</v>
          </cell>
          <cell r="GJ89">
            <v>29.06</v>
          </cell>
          <cell r="GK89">
            <v>29.06</v>
          </cell>
          <cell r="GL89">
            <v>29.06</v>
          </cell>
          <cell r="GM89">
            <v>29.06</v>
          </cell>
          <cell r="GN89">
            <v>29.06</v>
          </cell>
          <cell r="GO89">
            <v>29.06</v>
          </cell>
          <cell r="GP89">
            <v>29.06</v>
          </cell>
          <cell r="GQ89">
            <v>27.28</v>
          </cell>
          <cell r="GR89">
            <v>27.28</v>
          </cell>
          <cell r="GS89">
            <v>27.28</v>
          </cell>
          <cell r="GT89">
            <v>27.28</v>
          </cell>
        </row>
        <row r="90">
          <cell r="F90" t="str">
            <v>50000051HR</v>
          </cell>
          <cell r="G90">
            <v>16.78</v>
          </cell>
          <cell r="H90">
            <v>16.78</v>
          </cell>
          <cell r="I90">
            <v>16.78</v>
          </cell>
          <cell r="J90">
            <v>16.78</v>
          </cell>
          <cell r="K90">
            <v>16.78</v>
          </cell>
          <cell r="L90">
            <v>16.78</v>
          </cell>
          <cell r="M90">
            <v>16.78</v>
          </cell>
          <cell r="N90">
            <v>16.78</v>
          </cell>
          <cell r="O90">
            <v>16.78</v>
          </cell>
          <cell r="P90">
            <v>16.78</v>
          </cell>
          <cell r="Q90">
            <v>16.78</v>
          </cell>
          <cell r="R90">
            <v>16.78</v>
          </cell>
          <cell r="S90">
            <v>16.78</v>
          </cell>
          <cell r="T90">
            <v>16.78</v>
          </cell>
          <cell r="U90">
            <v>17.350000000000001</v>
          </cell>
          <cell r="V90">
            <v>17.350000000000001</v>
          </cell>
          <cell r="W90">
            <v>17.350000000000001</v>
          </cell>
          <cell r="X90">
            <v>17.350000000000001</v>
          </cell>
          <cell r="Y90">
            <v>17.350000000000001</v>
          </cell>
          <cell r="Z90">
            <v>17.350000000000001</v>
          </cell>
          <cell r="AA90">
            <v>17.350000000000001</v>
          </cell>
          <cell r="AB90">
            <v>17.350000000000001</v>
          </cell>
          <cell r="AC90">
            <v>17.350000000000001</v>
          </cell>
          <cell r="AD90">
            <v>17.350000000000001</v>
          </cell>
          <cell r="AE90">
            <v>17.350000000000001</v>
          </cell>
          <cell r="AF90">
            <v>17.350000000000001</v>
          </cell>
          <cell r="AG90">
            <v>17.91</v>
          </cell>
          <cell r="AH90">
            <v>17.91</v>
          </cell>
          <cell r="AI90">
            <v>17.91</v>
          </cell>
          <cell r="AJ90">
            <v>17.91</v>
          </cell>
          <cell r="AK90">
            <v>17.91</v>
          </cell>
          <cell r="AL90">
            <v>17.91</v>
          </cell>
          <cell r="AM90">
            <v>17.91</v>
          </cell>
          <cell r="AN90">
            <v>17.91</v>
          </cell>
          <cell r="AO90">
            <v>17.91</v>
          </cell>
          <cell r="AP90">
            <v>17.91</v>
          </cell>
          <cell r="AQ90">
            <v>17.91</v>
          </cell>
          <cell r="AR90">
            <v>17.91</v>
          </cell>
          <cell r="AS90">
            <v>18.47</v>
          </cell>
          <cell r="AT90">
            <v>18.47</v>
          </cell>
          <cell r="AU90">
            <v>18.47</v>
          </cell>
          <cell r="AV90">
            <v>18.47</v>
          </cell>
          <cell r="AW90">
            <v>18.47</v>
          </cell>
          <cell r="AX90">
            <v>18.47</v>
          </cell>
          <cell r="AY90">
            <v>18.47</v>
          </cell>
          <cell r="AZ90">
            <v>18.47</v>
          </cell>
          <cell r="BA90">
            <v>18.47</v>
          </cell>
          <cell r="BB90">
            <v>18.47</v>
          </cell>
          <cell r="BC90">
            <v>18.47</v>
          </cell>
          <cell r="BD90">
            <v>18.47</v>
          </cell>
          <cell r="BE90">
            <v>19.03</v>
          </cell>
          <cell r="BF90">
            <v>19.03</v>
          </cell>
          <cell r="BG90">
            <v>19.03</v>
          </cell>
          <cell r="BH90">
            <v>19.03</v>
          </cell>
          <cell r="BI90">
            <v>19.03</v>
          </cell>
          <cell r="BJ90">
            <v>19.03</v>
          </cell>
          <cell r="BK90">
            <v>19.03</v>
          </cell>
          <cell r="BL90">
            <v>19.03</v>
          </cell>
          <cell r="BM90">
            <v>19.03</v>
          </cell>
          <cell r="BN90">
            <v>19.03</v>
          </cell>
          <cell r="BO90">
            <v>19.03</v>
          </cell>
          <cell r="BP90">
            <v>19.03</v>
          </cell>
          <cell r="BQ90">
            <v>19.600000000000001</v>
          </cell>
          <cell r="BR90">
            <v>19.600000000000001</v>
          </cell>
          <cell r="BS90">
            <v>19.600000000000001</v>
          </cell>
          <cell r="BT90">
            <v>19.600000000000001</v>
          </cell>
          <cell r="BU90">
            <v>19.600000000000001</v>
          </cell>
          <cell r="BV90">
            <v>19.600000000000001</v>
          </cell>
          <cell r="BW90">
            <v>19.600000000000001</v>
          </cell>
          <cell r="BX90">
            <v>19.600000000000001</v>
          </cell>
          <cell r="BY90">
            <v>19.600000000000001</v>
          </cell>
          <cell r="BZ90">
            <v>19.600000000000001</v>
          </cell>
          <cell r="CA90">
            <v>19.600000000000001</v>
          </cell>
          <cell r="CB90">
            <v>19.600000000000001</v>
          </cell>
          <cell r="CC90">
            <v>20.190000000000001</v>
          </cell>
          <cell r="CD90">
            <v>20.190000000000001</v>
          </cell>
          <cell r="CE90">
            <v>20.190000000000001</v>
          </cell>
          <cell r="CF90">
            <v>20.190000000000001</v>
          </cell>
          <cell r="CG90">
            <v>20.190000000000001</v>
          </cell>
          <cell r="CH90">
            <v>20.190000000000001</v>
          </cell>
          <cell r="CI90">
            <v>20.190000000000001</v>
          </cell>
          <cell r="CJ90">
            <v>20.190000000000001</v>
          </cell>
          <cell r="CK90">
            <v>20.190000000000001</v>
          </cell>
          <cell r="CL90">
            <v>20.190000000000001</v>
          </cell>
          <cell r="CM90">
            <v>20.190000000000001</v>
          </cell>
          <cell r="CN90">
            <v>20.190000000000001</v>
          </cell>
          <cell r="CO90">
            <v>20.8</v>
          </cell>
          <cell r="CP90">
            <v>20.8</v>
          </cell>
          <cell r="CQ90">
            <v>20.8</v>
          </cell>
          <cell r="CR90">
            <v>20.8</v>
          </cell>
          <cell r="CS90">
            <v>20.8</v>
          </cell>
          <cell r="CT90">
            <v>20.8</v>
          </cell>
          <cell r="CU90">
            <v>20.8</v>
          </cell>
          <cell r="CV90">
            <v>20.8</v>
          </cell>
          <cell r="CW90">
            <v>20.8</v>
          </cell>
          <cell r="CX90">
            <v>20.8</v>
          </cell>
          <cell r="CY90">
            <v>20.8</v>
          </cell>
          <cell r="CZ90">
            <v>20.8</v>
          </cell>
          <cell r="DA90">
            <v>21.43</v>
          </cell>
          <cell r="DB90">
            <v>21.43</v>
          </cell>
          <cell r="DC90">
            <v>21.43</v>
          </cell>
          <cell r="DD90">
            <v>21.43</v>
          </cell>
          <cell r="DE90">
            <v>21.43</v>
          </cell>
          <cell r="DF90">
            <v>21.43</v>
          </cell>
          <cell r="DG90">
            <v>21.43</v>
          </cell>
          <cell r="DH90">
            <v>21.43</v>
          </cell>
          <cell r="DI90">
            <v>21.43</v>
          </cell>
          <cell r="DJ90">
            <v>21.43</v>
          </cell>
          <cell r="DK90">
            <v>21.43</v>
          </cell>
          <cell r="DL90">
            <v>21.43</v>
          </cell>
          <cell r="DM90">
            <v>22.09</v>
          </cell>
          <cell r="DN90">
            <v>22.09</v>
          </cell>
          <cell r="DO90">
            <v>22.09</v>
          </cell>
          <cell r="DP90">
            <v>22.09</v>
          </cell>
          <cell r="DQ90">
            <v>22.09</v>
          </cell>
          <cell r="DR90">
            <v>22.09</v>
          </cell>
          <cell r="DS90">
            <v>22.09</v>
          </cell>
          <cell r="DT90">
            <v>22.09</v>
          </cell>
          <cell r="DU90">
            <v>22.09</v>
          </cell>
          <cell r="DV90">
            <v>22.09</v>
          </cell>
          <cell r="DW90">
            <v>22.09</v>
          </cell>
          <cell r="DX90">
            <v>22.09</v>
          </cell>
          <cell r="DY90">
            <v>22.97</v>
          </cell>
          <cell r="DZ90">
            <v>22.97</v>
          </cell>
          <cell r="EA90">
            <v>22.97</v>
          </cell>
          <cell r="EB90">
            <v>22.97</v>
          </cell>
          <cell r="EC90">
            <v>22.97</v>
          </cell>
          <cell r="ED90">
            <v>22.97</v>
          </cell>
          <cell r="EE90">
            <v>22.97</v>
          </cell>
          <cell r="EF90">
            <v>22.97</v>
          </cell>
          <cell r="EG90">
            <v>22.97</v>
          </cell>
          <cell r="EH90">
            <v>22.97</v>
          </cell>
          <cell r="EI90">
            <v>22.97</v>
          </cell>
          <cell r="EJ90">
            <v>22.97</v>
          </cell>
          <cell r="EK90">
            <v>23.77</v>
          </cell>
          <cell r="EL90">
            <v>23.77</v>
          </cell>
          <cell r="EM90">
            <v>23.77</v>
          </cell>
          <cell r="EN90">
            <v>23.77</v>
          </cell>
          <cell r="EO90">
            <v>23.77</v>
          </cell>
          <cell r="EP90">
            <v>23.77</v>
          </cell>
          <cell r="EQ90">
            <v>23.77</v>
          </cell>
          <cell r="ER90">
            <v>23.77</v>
          </cell>
          <cell r="ES90">
            <v>23.77</v>
          </cell>
          <cell r="ET90">
            <v>23.77</v>
          </cell>
          <cell r="EU90">
            <v>23.77</v>
          </cell>
          <cell r="EV90">
            <v>23.77</v>
          </cell>
          <cell r="EW90">
            <v>24.61</v>
          </cell>
          <cell r="EX90">
            <v>24.61</v>
          </cell>
          <cell r="EY90">
            <v>24.61</v>
          </cell>
          <cell r="EZ90">
            <v>24.61</v>
          </cell>
          <cell r="FA90">
            <v>24.61</v>
          </cell>
          <cell r="FB90">
            <v>24.61</v>
          </cell>
          <cell r="FC90">
            <v>24.61</v>
          </cell>
          <cell r="FD90">
            <v>24.61</v>
          </cell>
          <cell r="FE90">
            <v>24.61</v>
          </cell>
          <cell r="FF90">
            <v>24.61</v>
          </cell>
          <cell r="FG90">
            <v>24.61</v>
          </cell>
          <cell r="FH90">
            <v>24.61</v>
          </cell>
          <cell r="FI90">
            <v>25.47</v>
          </cell>
          <cell r="FJ90">
            <v>25.47</v>
          </cell>
          <cell r="FK90">
            <v>25.47</v>
          </cell>
          <cell r="FL90">
            <v>25.47</v>
          </cell>
          <cell r="FM90">
            <v>25.47</v>
          </cell>
          <cell r="FN90">
            <v>25.47</v>
          </cell>
          <cell r="FO90">
            <v>25.47</v>
          </cell>
          <cell r="FP90">
            <v>25.47</v>
          </cell>
          <cell r="FQ90">
            <v>25.47</v>
          </cell>
          <cell r="FR90">
            <v>25.47</v>
          </cell>
          <cell r="FS90">
            <v>25.47</v>
          </cell>
          <cell r="FT90">
            <v>25.47</v>
          </cell>
          <cell r="FU90">
            <v>26.36</v>
          </cell>
          <cell r="FV90">
            <v>26.36</v>
          </cell>
          <cell r="FW90">
            <v>26.36</v>
          </cell>
          <cell r="FX90">
            <v>26.36</v>
          </cell>
          <cell r="FY90">
            <v>26.36</v>
          </cell>
          <cell r="FZ90">
            <v>26.36</v>
          </cell>
          <cell r="GA90">
            <v>26.36</v>
          </cell>
          <cell r="GB90">
            <v>26.36</v>
          </cell>
          <cell r="GC90">
            <v>26.36</v>
          </cell>
          <cell r="GD90">
            <v>26.36</v>
          </cell>
          <cell r="GE90">
            <v>26.36</v>
          </cell>
          <cell r="GF90">
            <v>26.36</v>
          </cell>
          <cell r="GG90">
            <v>29.06</v>
          </cell>
          <cell r="GH90">
            <v>29.06</v>
          </cell>
          <cell r="GI90">
            <v>29.06</v>
          </cell>
          <cell r="GJ90">
            <v>29.06</v>
          </cell>
          <cell r="GK90">
            <v>29.06</v>
          </cell>
          <cell r="GL90">
            <v>29.06</v>
          </cell>
          <cell r="GM90">
            <v>29.06</v>
          </cell>
          <cell r="GN90">
            <v>29.06</v>
          </cell>
          <cell r="GO90">
            <v>29.06</v>
          </cell>
          <cell r="GP90">
            <v>29.06</v>
          </cell>
          <cell r="GQ90">
            <v>27.28</v>
          </cell>
          <cell r="GR90">
            <v>27.28</v>
          </cell>
          <cell r="GS90">
            <v>27.28</v>
          </cell>
          <cell r="GT90">
            <v>27.28</v>
          </cell>
        </row>
        <row r="91">
          <cell r="F91" t="str">
            <v>50000051PC</v>
          </cell>
          <cell r="G91">
            <v>15.93</v>
          </cell>
          <cell r="H91">
            <v>15.93</v>
          </cell>
          <cell r="I91">
            <v>15.93</v>
          </cell>
          <cell r="J91">
            <v>15.93</v>
          </cell>
          <cell r="K91">
            <v>15.93</v>
          </cell>
          <cell r="L91">
            <v>15.93</v>
          </cell>
          <cell r="M91">
            <v>15.93</v>
          </cell>
          <cell r="N91">
            <v>15.93</v>
          </cell>
          <cell r="O91">
            <v>15.93</v>
          </cell>
          <cell r="P91">
            <v>15.93</v>
          </cell>
          <cell r="Q91">
            <v>15.93</v>
          </cell>
          <cell r="R91">
            <v>15.93</v>
          </cell>
          <cell r="S91">
            <v>15.93</v>
          </cell>
          <cell r="T91">
            <v>15.93</v>
          </cell>
          <cell r="U91">
            <v>16.47</v>
          </cell>
          <cell r="V91">
            <v>16.47</v>
          </cell>
          <cell r="W91">
            <v>16.47</v>
          </cell>
          <cell r="X91">
            <v>16.47</v>
          </cell>
          <cell r="Y91">
            <v>16.47</v>
          </cell>
          <cell r="Z91">
            <v>16.47</v>
          </cell>
          <cell r="AA91">
            <v>16.47</v>
          </cell>
          <cell r="AB91">
            <v>16.47</v>
          </cell>
          <cell r="AC91">
            <v>16.47</v>
          </cell>
          <cell r="AD91">
            <v>16.47</v>
          </cell>
          <cell r="AE91">
            <v>16.47</v>
          </cell>
          <cell r="AF91">
            <v>16.47</v>
          </cell>
          <cell r="AG91">
            <v>17.010000000000002</v>
          </cell>
          <cell r="AH91">
            <v>17.010000000000002</v>
          </cell>
          <cell r="AI91">
            <v>17.010000000000002</v>
          </cell>
          <cell r="AJ91">
            <v>17.010000000000002</v>
          </cell>
          <cell r="AK91">
            <v>17.010000000000002</v>
          </cell>
          <cell r="AL91">
            <v>17.010000000000002</v>
          </cell>
          <cell r="AM91">
            <v>17.010000000000002</v>
          </cell>
          <cell r="AN91">
            <v>17.010000000000002</v>
          </cell>
          <cell r="AO91">
            <v>17.010000000000002</v>
          </cell>
          <cell r="AP91">
            <v>17.010000000000002</v>
          </cell>
          <cell r="AQ91">
            <v>17.010000000000002</v>
          </cell>
          <cell r="AR91">
            <v>17.010000000000002</v>
          </cell>
          <cell r="AS91">
            <v>17.53</v>
          </cell>
          <cell r="AT91">
            <v>17.53</v>
          </cell>
          <cell r="AU91">
            <v>17.53</v>
          </cell>
          <cell r="AV91">
            <v>17.53</v>
          </cell>
          <cell r="AW91">
            <v>17.53</v>
          </cell>
          <cell r="AX91">
            <v>17.53</v>
          </cell>
          <cell r="AY91">
            <v>17.53</v>
          </cell>
          <cell r="AZ91">
            <v>17.53</v>
          </cell>
          <cell r="BA91">
            <v>17.53</v>
          </cell>
          <cell r="BB91">
            <v>17.53</v>
          </cell>
          <cell r="BC91">
            <v>17.53</v>
          </cell>
          <cell r="BD91">
            <v>17.53</v>
          </cell>
          <cell r="BE91">
            <v>18.07</v>
          </cell>
          <cell r="BF91">
            <v>18.07</v>
          </cell>
          <cell r="BG91">
            <v>18.07</v>
          </cell>
          <cell r="BH91">
            <v>18.07</v>
          </cell>
          <cell r="BI91">
            <v>18.07</v>
          </cell>
          <cell r="BJ91">
            <v>18.07</v>
          </cell>
          <cell r="BK91">
            <v>18.07</v>
          </cell>
          <cell r="BL91">
            <v>18.07</v>
          </cell>
          <cell r="BM91">
            <v>18.07</v>
          </cell>
          <cell r="BN91">
            <v>18.07</v>
          </cell>
          <cell r="BO91">
            <v>18.07</v>
          </cell>
          <cell r="BP91">
            <v>18.07</v>
          </cell>
          <cell r="BQ91">
            <v>18.61</v>
          </cell>
          <cell r="BR91">
            <v>18.61</v>
          </cell>
          <cell r="BS91">
            <v>18.61</v>
          </cell>
          <cell r="BT91">
            <v>18.61</v>
          </cell>
          <cell r="BU91">
            <v>18.61</v>
          </cell>
          <cell r="BV91">
            <v>18.61</v>
          </cell>
          <cell r="BW91">
            <v>18.61</v>
          </cell>
          <cell r="BX91">
            <v>18.61</v>
          </cell>
          <cell r="BY91">
            <v>18.61</v>
          </cell>
          <cell r="BZ91">
            <v>18.61</v>
          </cell>
          <cell r="CA91">
            <v>18.61</v>
          </cell>
          <cell r="CB91">
            <v>18.61</v>
          </cell>
          <cell r="CC91">
            <v>19.170000000000002</v>
          </cell>
          <cell r="CD91">
            <v>19.170000000000002</v>
          </cell>
          <cell r="CE91">
            <v>19.170000000000002</v>
          </cell>
          <cell r="CF91">
            <v>19.170000000000002</v>
          </cell>
          <cell r="CG91">
            <v>19.170000000000002</v>
          </cell>
          <cell r="CH91">
            <v>19.170000000000002</v>
          </cell>
          <cell r="CI91">
            <v>19.170000000000002</v>
          </cell>
          <cell r="CJ91">
            <v>19.170000000000002</v>
          </cell>
          <cell r="CK91">
            <v>19.170000000000002</v>
          </cell>
          <cell r="CL91">
            <v>19.170000000000002</v>
          </cell>
          <cell r="CM91">
            <v>19.170000000000002</v>
          </cell>
          <cell r="CN91">
            <v>19.170000000000002</v>
          </cell>
          <cell r="CO91">
            <v>19.739999999999998</v>
          </cell>
          <cell r="CP91">
            <v>19.739999999999998</v>
          </cell>
          <cell r="CQ91">
            <v>19.739999999999998</v>
          </cell>
          <cell r="CR91">
            <v>19.739999999999998</v>
          </cell>
          <cell r="CS91">
            <v>19.739999999999998</v>
          </cell>
          <cell r="CT91">
            <v>19.739999999999998</v>
          </cell>
          <cell r="CU91">
            <v>19.739999999999998</v>
          </cell>
          <cell r="CV91">
            <v>19.739999999999998</v>
          </cell>
          <cell r="CW91">
            <v>19.739999999999998</v>
          </cell>
          <cell r="CX91">
            <v>19.739999999999998</v>
          </cell>
          <cell r="CY91">
            <v>19.739999999999998</v>
          </cell>
          <cell r="CZ91">
            <v>19.739999999999998</v>
          </cell>
          <cell r="DA91">
            <v>20.34</v>
          </cell>
          <cell r="DB91">
            <v>20.34</v>
          </cell>
          <cell r="DC91">
            <v>20.34</v>
          </cell>
          <cell r="DD91">
            <v>20.34</v>
          </cell>
          <cell r="DE91">
            <v>20.34</v>
          </cell>
          <cell r="DF91">
            <v>20.34</v>
          </cell>
          <cell r="DG91">
            <v>20.34</v>
          </cell>
          <cell r="DH91">
            <v>20.34</v>
          </cell>
          <cell r="DI91">
            <v>20.34</v>
          </cell>
          <cell r="DJ91">
            <v>20.34</v>
          </cell>
          <cell r="DK91">
            <v>20.34</v>
          </cell>
          <cell r="DL91">
            <v>20.34</v>
          </cell>
          <cell r="DM91">
            <v>20.98</v>
          </cell>
          <cell r="DN91">
            <v>20.98</v>
          </cell>
          <cell r="DO91">
            <v>20.98</v>
          </cell>
          <cell r="DP91">
            <v>20.98</v>
          </cell>
          <cell r="DQ91">
            <v>20.98</v>
          </cell>
          <cell r="DR91">
            <v>20.98</v>
          </cell>
          <cell r="DS91">
            <v>20.98</v>
          </cell>
          <cell r="DT91">
            <v>20.98</v>
          </cell>
          <cell r="DU91">
            <v>20.98</v>
          </cell>
          <cell r="DV91">
            <v>20.98</v>
          </cell>
          <cell r="DW91">
            <v>20.98</v>
          </cell>
          <cell r="DX91">
            <v>20.98</v>
          </cell>
          <cell r="DY91">
            <v>21.81</v>
          </cell>
          <cell r="DZ91">
            <v>21.81</v>
          </cell>
          <cell r="EA91">
            <v>21.81</v>
          </cell>
          <cell r="EB91">
            <v>21.81</v>
          </cell>
          <cell r="EC91">
            <v>21.81</v>
          </cell>
          <cell r="ED91">
            <v>21.81</v>
          </cell>
          <cell r="EE91">
            <v>21.81</v>
          </cell>
          <cell r="EF91">
            <v>21.81</v>
          </cell>
          <cell r="EG91">
            <v>21.81</v>
          </cell>
          <cell r="EH91">
            <v>21.81</v>
          </cell>
          <cell r="EI91">
            <v>21.81</v>
          </cell>
          <cell r="EJ91">
            <v>21.81</v>
          </cell>
          <cell r="EK91">
            <v>22.57</v>
          </cell>
          <cell r="EL91">
            <v>22.57</v>
          </cell>
          <cell r="EM91">
            <v>22.57</v>
          </cell>
          <cell r="EN91">
            <v>22.57</v>
          </cell>
          <cell r="EO91">
            <v>22.57</v>
          </cell>
          <cell r="EP91">
            <v>22.57</v>
          </cell>
          <cell r="EQ91">
            <v>22.57</v>
          </cell>
          <cell r="ER91">
            <v>22.57</v>
          </cell>
          <cell r="ES91">
            <v>22.57</v>
          </cell>
          <cell r="ET91">
            <v>22.57</v>
          </cell>
          <cell r="EU91">
            <v>22.57</v>
          </cell>
          <cell r="EV91">
            <v>22.57</v>
          </cell>
          <cell r="EW91">
            <v>23.36</v>
          </cell>
          <cell r="EX91">
            <v>23.36</v>
          </cell>
          <cell r="EY91">
            <v>23.36</v>
          </cell>
          <cell r="EZ91">
            <v>23.36</v>
          </cell>
          <cell r="FA91">
            <v>23.36</v>
          </cell>
          <cell r="FB91">
            <v>23.36</v>
          </cell>
          <cell r="FC91">
            <v>23.36</v>
          </cell>
          <cell r="FD91">
            <v>23.36</v>
          </cell>
          <cell r="FE91">
            <v>23.36</v>
          </cell>
          <cell r="FF91">
            <v>23.36</v>
          </cell>
          <cell r="FG91">
            <v>23.36</v>
          </cell>
          <cell r="FH91">
            <v>23.36</v>
          </cell>
          <cell r="FI91">
            <v>24.18</v>
          </cell>
          <cell r="FJ91">
            <v>24.18</v>
          </cell>
          <cell r="FK91">
            <v>24.18</v>
          </cell>
          <cell r="FL91">
            <v>24.18</v>
          </cell>
          <cell r="FM91">
            <v>24.18</v>
          </cell>
          <cell r="FN91">
            <v>24.18</v>
          </cell>
          <cell r="FO91">
            <v>24.18</v>
          </cell>
          <cell r="FP91">
            <v>24.18</v>
          </cell>
          <cell r="FQ91">
            <v>24.18</v>
          </cell>
          <cell r="FR91">
            <v>24.18</v>
          </cell>
          <cell r="FS91">
            <v>24.18</v>
          </cell>
          <cell r="FT91">
            <v>24.18</v>
          </cell>
          <cell r="FU91">
            <v>25.02</v>
          </cell>
          <cell r="FV91">
            <v>25.02</v>
          </cell>
          <cell r="FW91">
            <v>25.02</v>
          </cell>
          <cell r="FX91">
            <v>25.02</v>
          </cell>
          <cell r="FY91">
            <v>25.02</v>
          </cell>
          <cell r="FZ91">
            <v>25.02</v>
          </cell>
          <cell r="GA91">
            <v>25.02</v>
          </cell>
          <cell r="GB91">
            <v>25.02</v>
          </cell>
          <cell r="GC91">
            <v>25.02</v>
          </cell>
          <cell r="GD91">
            <v>25.02</v>
          </cell>
          <cell r="GE91">
            <v>25.02</v>
          </cell>
          <cell r="GF91">
            <v>25.02</v>
          </cell>
          <cell r="GG91">
            <v>27.59</v>
          </cell>
          <cell r="GH91">
            <v>27.59</v>
          </cell>
          <cell r="GI91">
            <v>27.59</v>
          </cell>
          <cell r="GJ91">
            <v>27.59</v>
          </cell>
          <cell r="GK91">
            <v>27.59</v>
          </cell>
          <cell r="GL91">
            <v>27.59</v>
          </cell>
          <cell r="GM91">
            <v>27.59</v>
          </cell>
          <cell r="GN91">
            <v>27.59</v>
          </cell>
          <cell r="GO91">
            <v>27.59</v>
          </cell>
          <cell r="GP91">
            <v>27.59</v>
          </cell>
          <cell r="GQ91">
            <v>25.9</v>
          </cell>
          <cell r="GR91">
            <v>25.9</v>
          </cell>
          <cell r="GS91">
            <v>25.9</v>
          </cell>
          <cell r="GT91">
            <v>25.9</v>
          </cell>
        </row>
        <row r="92">
          <cell r="F92" t="str">
            <v>50000051PT</v>
          </cell>
          <cell r="G92">
            <v>16.78</v>
          </cell>
          <cell r="H92">
            <v>16.78</v>
          </cell>
          <cell r="I92">
            <v>16.78</v>
          </cell>
          <cell r="J92">
            <v>16.78</v>
          </cell>
          <cell r="K92">
            <v>16.78</v>
          </cell>
          <cell r="L92">
            <v>16.78</v>
          </cell>
          <cell r="M92">
            <v>16.78</v>
          </cell>
          <cell r="N92">
            <v>16.78</v>
          </cell>
          <cell r="O92">
            <v>16.78</v>
          </cell>
          <cell r="P92">
            <v>16.78</v>
          </cell>
          <cell r="Q92">
            <v>16.78</v>
          </cell>
          <cell r="R92">
            <v>16.78</v>
          </cell>
          <cell r="S92">
            <v>16.78</v>
          </cell>
          <cell r="T92">
            <v>16.78</v>
          </cell>
          <cell r="U92">
            <v>17.350000000000001</v>
          </cell>
          <cell r="V92">
            <v>17.350000000000001</v>
          </cell>
          <cell r="W92">
            <v>17.350000000000001</v>
          </cell>
          <cell r="X92">
            <v>17.350000000000001</v>
          </cell>
          <cell r="Y92">
            <v>17.350000000000001</v>
          </cell>
          <cell r="Z92">
            <v>17.350000000000001</v>
          </cell>
          <cell r="AA92">
            <v>17.350000000000001</v>
          </cell>
          <cell r="AB92">
            <v>17.350000000000001</v>
          </cell>
          <cell r="AC92">
            <v>17.350000000000001</v>
          </cell>
          <cell r="AD92">
            <v>17.350000000000001</v>
          </cell>
          <cell r="AE92">
            <v>17.350000000000001</v>
          </cell>
          <cell r="AF92">
            <v>17.350000000000001</v>
          </cell>
          <cell r="AG92">
            <v>17.91</v>
          </cell>
          <cell r="AH92">
            <v>17.91</v>
          </cell>
          <cell r="AI92">
            <v>17.91</v>
          </cell>
          <cell r="AJ92">
            <v>17.91</v>
          </cell>
          <cell r="AK92">
            <v>17.91</v>
          </cell>
          <cell r="AL92">
            <v>17.91</v>
          </cell>
          <cell r="AM92">
            <v>17.91</v>
          </cell>
          <cell r="AN92">
            <v>17.91</v>
          </cell>
          <cell r="AO92">
            <v>17.91</v>
          </cell>
          <cell r="AP92">
            <v>17.91</v>
          </cell>
          <cell r="AQ92">
            <v>17.91</v>
          </cell>
          <cell r="AR92">
            <v>17.91</v>
          </cell>
          <cell r="AS92">
            <v>18.47</v>
          </cell>
          <cell r="AT92">
            <v>18.47</v>
          </cell>
          <cell r="AU92">
            <v>18.47</v>
          </cell>
          <cell r="AV92">
            <v>18.47</v>
          </cell>
          <cell r="AW92">
            <v>18.47</v>
          </cell>
          <cell r="AX92">
            <v>18.47</v>
          </cell>
          <cell r="AY92">
            <v>18.47</v>
          </cell>
          <cell r="AZ92">
            <v>18.47</v>
          </cell>
          <cell r="BA92">
            <v>18.47</v>
          </cell>
          <cell r="BB92">
            <v>18.47</v>
          </cell>
          <cell r="BC92">
            <v>18.47</v>
          </cell>
          <cell r="BD92">
            <v>18.47</v>
          </cell>
          <cell r="BE92">
            <v>19.03</v>
          </cell>
          <cell r="BF92">
            <v>19.03</v>
          </cell>
          <cell r="BG92">
            <v>19.03</v>
          </cell>
          <cell r="BH92">
            <v>19.03</v>
          </cell>
          <cell r="BI92">
            <v>19.03</v>
          </cell>
          <cell r="BJ92">
            <v>19.03</v>
          </cell>
          <cell r="BK92">
            <v>19.03</v>
          </cell>
          <cell r="BL92">
            <v>19.03</v>
          </cell>
          <cell r="BM92">
            <v>19.03</v>
          </cell>
          <cell r="BN92">
            <v>19.03</v>
          </cell>
          <cell r="BO92">
            <v>19.03</v>
          </cell>
          <cell r="BP92">
            <v>19.03</v>
          </cell>
          <cell r="BQ92">
            <v>19.600000000000001</v>
          </cell>
          <cell r="BR92">
            <v>19.600000000000001</v>
          </cell>
          <cell r="BS92">
            <v>19.600000000000001</v>
          </cell>
          <cell r="BT92">
            <v>19.600000000000001</v>
          </cell>
          <cell r="BU92">
            <v>19.600000000000001</v>
          </cell>
          <cell r="BV92">
            <v>19.600000000000001</v>
          </cell>
          <cell r="BW92">
            <v>19.600000000000001</v>
          </cell>
          <cell r="BX92">
            <v>19.600000000000001</v>
          </cell>
          <cell r="BY92">
            <v>19.600000000000001</v>
          </cell>
          <cell r="BZ92">
            <v>19.600000000000001</v>
          </cell>
          <cell r="CA92">
            <v>19.600000000000001</v>
          </cell>
          <cell r="CB92">
            <v>19.600000000000001</v>
          </cell>
          <cell r="CC92">
            <v>20.190000000000001</v>
          </cell>
          <cell r="CD92">
            <v>20.190000000000001</v>
          </cell>
          <cell r="CE92">
            <v>20.190000000000001</v>
          </cell>
          <cell r="CF92">
            <v>20.190000000000001</v>
          </cell>
          <cell r="CG92">
            <v>20.190000000000001</v>
          </cell>
          <cell r="CH92">
            <v>20.190000000000001</v>
          </cell>
          <cell r="CI92">
            <v>20.190000000000001</v>
          </cell>
          <cell r="CJ92">
            <v>20.190000000000001</v>
          </cell>
          <cell r="CK92">
            <v>20.190000000000001</v>
          </cell>
          <cell r="CL92">
            <v>20.190000000000001</v>
          </cell>
          <cell r="CM92">
            <v>20.190000000000001</v>
          </cell>
          <cell r="CN92">
            <v>20.190000000000001</v>
          </cell>
          <cell r="CO92">
            <v>20.8</v>
          </cell>
          <cell r="CP92">
            <v>20.8</v>
          </cell>
          <cell r="CQ92">
            <v>20.8</v>
          </cell>
          <cell r="CR92">
            <v>20.8</v>
          </cell>
          <cell r="CS92">
            <v>20.8</v>
          </cell>
          <cell r="CT92">
            <v>20.8</v>
          </cell>
          <cell r="CU92">
            <v>20.8</v>
          </cell>
          <cell r="CV92">
            <v>20.8</v>
          </cell>
          <cell r="CW92">
            <v>20.8</v>
          </cell>
          <cell r="CX92">
            <v>20.8</v>
          </cell>
          <cell r="CY92">
            <v>20.8</v>
          </cell>
          <cell r="CZ92">
            <v>20.8</v>
          </cell>
          <cell r="DA92">
            <v>21.43</v>
          </cell>
          <cell r="DB92">
            <v>21.43</v>
          </cell>
          <cell r="DC92">
            <v>21.43</v>
          </cell>
          <cell r="DD92">
            <v>21.43</v>
          </cell>
          <cell r="DE92">
            <v>21.43</v>
          </cell>
          <cell r="DF92">
            <v>21.43</v>
          </cell>
          <cell r="DG92">
            <v>21.43</v>
          </cell>
          <cell r="DH92">
            <v>21.43</v>
          </cell>
          <cell r="DI92">
            <v>21.43</v>
          </cell>
          <cell r="DJ92">
            <v>21.43</v>
          </cell>
          <cell r="DK92">
            <v>21.43</v>
          </cell>
          <cell r="DL92">
            <v>21.43</v>
          </cell>
          <cell r="DM92">
            <v>22.09</v>
          </cell>
          <cell r="DN92">
            <v>22.09</v>
          </cell>
          <cell r="DO92">
            <v>22.09</v>
          </cell>
          <cell r="DP92">
            <v>22.09</v>
          </cell>
          <cell r="DQ92">
            <v>22.09</v>
          </cell>
          <cell r="DR92">
            <v>22.09</v>
          </cell>
          <cell r="DS92">
            <v>22.09</v>
          </cell>
          <cell r="DT92">
            <v>22.09</v>
          </cell>
          <cell r="DU92">
            <v>22.09</v>
          </cell>
          <cell r="DV92">
            <v>22.09</v>
          </cell>
          <cell r="DW92">
            <v>22.09</v>
          </cell>
          <cell r="DX92">
            <v>22.09</v>
          </cell>
          <cell r="DY92">
            <v>22.97</v>
          </cell>
          <cell r="DZ92">
            <v>22.97</v>
          </cell>
          <cell r="EA92">
            <v>22.97</v>
          </cell>
          <cell r="EB92">
            <v>22.97</v>
          </cell>
          <cell r="EC92">
            <v>22.97</v>
          </cell>
          <cell r="ED92">
            <v>22.97</v>
          </cell>
          <cell r="EE92">
            <v>22.97</v>
          </cell>
          <cell r="EF92">
            <v>22.97</v>
          </cell>
          <cell r="EG92">
            <v>22.97</v>
          </cell>
          <cell r="EH92">
            <v>22.97</v>
          </cell>
          <cell r="EI92">
            <v>22.97</v>
          </cell>
          <cell r="EJ92">
            <v>22.97</v>
          </cell>
          <cell r="EK92">
            <v>23.77</v>
          </cell>
          <cell r="EL92">
            <v>23.77</v>
          </cell>
          <cell r="EM92">
            <v>23.77</v>
          </cell>
          <cell r="EN92">
            <v>23.77</v>
          </cell>
          <cell r="EO92">
            <v>23.77</v>
          </cell>
          <cell r="EP92">
            <v>23.77</v>
          </cell>
          <cell r="EQ92">
            <v>23.77</v>
          </cell>
          <cell r="ER92">
            <v>23.77</v>
          </cell>
          <cell r="ES92">
            <v>23.77</v>
          </cell>
          <cell r="ET92">
            <v>23.77</v>
          </cell>
          <cell r="EU92">
            <v>23.77</v>
          </cell>
          <cell r="EV92">
            <v>23.77</v>
          </cell>
          <cell r="EW92">
            <v>24.61</v>
          </cell>
          <cell r="EX92">
            <v>24.61</v>
          </cell>
          <cell r="EY92">
            <v>24.61</v>
          </cell>
          <cell r="EZ92">
            <v>24.61</v>
          </cell>
          <cell r="FA92">
            <v>24.61</v>
          </cell>
          <cell r="FB92">
            <v>24.61</v>
          </cell>
          <cell r="FC92">
            <v>24.61</v>
          </cell>
          <cell r="FD92">
            <v>24.61</v>
          </cell>
          <cell r="FE92">
            <v>24.61</v>
          </cell>
          <cell r="FF92">
            <v>24.61</v>
          </cell>
          <cell r="FG92">
            <v>24.61</v>
          </cell>
          <cell r="FH92">
            <v>24.61</v>
          </cell>
          <cell r="FI92">
            <v>25.47</v>
          </cell>
          <cell r="FJ92">
            <v>25.47</v>
          </cell>
          <cell r="FK92">
            <v>25.47</v>
          </cell>
          <cell r="FL92">
            <v>25.47</v>
          </cell>
          <cell r="FM92">
            <v>25.47</v>
          </cell>
          <cell r="FN92">
            <v>25.47</v>
          </cell>
          <cell r="FO92">
            <v>25.47</v>
          </cell>
          <cell r="FP92">
            <v>25.47</v>
          </cell>
          <cell r="FQ92">
            <v>25.47</v>
          </cell>
          <cell r="FR92">
            <v>25.47</v>
          </cell>
          <cell r="FS92">
            <v>25.47</v>
          </cell>
          <cell r="FT92">
            <v>25.47</v>
          </cell>
          <cell r="FU92">
            <v>26.36</v>
          </cell>
          <cell r="FV92">
            <v>26.36</v>
          </cell>
          <cell r="FW92">
            <v>26.36</v>
          </cell>
          <cell r="FX92">
            <v>26.36</v>
          </cell>
          <cell r="FY92">
            <v>26.36</v>
          </cell>
          <cell r="FZ92">
            <v>26.36</v>
          </cell>
          <cell r="GA92">
            <v>26.36</v>
          </cell>
          <cell r="GB92">
            <v>26.36</v>
          </cell>
          <cell r="GC92">
            <v>26.36</v>
          </cell>
          <cell r="GD92">
            <v>26.36</v>
          </cell>
          <cell r="GE92">
            <v>26.36</v>
          </cell>
          <cell r="GF92">
            <v>26.36</v>
          </cell>
          <cell r="GG92">
            <v>29.06</v>
          </cell>
          <cell r="GH92">
            <v>29.06</v>
          </cell>
          <cell r="GI92">
            <v>29.06</v>
          </cell>
          <cell r="GJ92">
            <v>29.06</v>
          </cell>
          <cell r="GK92">
            <v>29.06</v>
          </cell>
          <cell r="GL92">
            <v>29.06</v>
          </cell>
          <cell r="GM92">
            <v>29.06</v>
          </cell>
          <cell r="GN92">
            <v>29.06</v>
          </cell>
          <cell r="GO92">
            <v>29.06</v>
          </cell>
          <cell r="GP92">
            <v>29.06</v>
          </cell>
          <cell r="GQ92">
            <v>27.28</v>
          </cell>
          <cell r="GR92">
            <v>27.28</v>
          </cell>
          <cell r="GS92">
            <v>27.28</v>
          </cell>
          <cell r="GT92">
            <v>27.28</v>
          </cell>
        </row>
        <row r="93">
          <cell r="F93" t="str">
            <v>50000051PB</v>
          </cell>
          <cell r="G93">
            <v>16.04</v>
          </cell>
          <cell r="H93">
            <v>16.04</v>
          </cell>
          <cell r="I93">
            <v>16.04</v>
          </cell>
          <cell r="J93">
            <v>16.04</v>
          </cell>
          <cell r="K93">
            <v>16.04</v>
          </cell>
          <cell r="L93">
            <v>16.04</v>
          </cell>
          <cell r="M93">
            <v>16.04</v>
          </cell>
          <cell r="N93">
            <v>16.04</v>
          </cell>
          <cell r="O93">
            <v>16.04</v>
          </cell>
          <cell r="P93">
            <v>16.04</v>
          </cell>
          <cell r="Q93">
            <v>16.04</v>
          </cell>
          <cell r="R93">
            <v>16.04</v>
          </cell>
          <cell r="S93">
            <v>16.04</v>
          </cell>
          <cell r="T93">
            <v>16.04</v>
          </cell>
          <cell r="U93">
            <v>16.59</v>
          </cell>
          <cell r="V93">
            <v>16.59</v>
          </cell>
          <cell r="W93">
            <v>16.59</v>
          </cell>
          <cell r="X93">
            <v>16.59</v>
          </cell>
          <cell r="Y93">
            <v>16.59</v>
          </cell>
          <cell r="Z93">
            <v>16.59</v>
          </cell>
          <cell r="AA93">
            <v>16.59</v>
          </cell>
          <cell r="AB93">
            <v>16.59</v>
          </cell>
          <cell r="AC93">
            <v>16.59</v>
          </cell>
          <cell r="AD93">
            <v>16.59</v>
          </cell>
          <cell r="AE93">
            <v>16.59</v>
          </cell>
          <cell r="AF93">
            <v>16.59</v>
          </cell>
          <cell r="AG93">
            <v>17.12</v>
          </cell>
          <cell r="AH93">
            <v>17.12</v>
          </cell>
          <cell r="AI93">
            <v>17.12</v>
          </cell>
          <cell r="AJ93">
            <v>17.12</v>
          </cell>
          <cell r="AK93">
            <v>17.12</v>
          </cell>
          <cell r="AL93">
            <v>17.12</v>
          </cell>
          <cell r="AM93">
            <v>17.12</v>
          </cell>
          <cell r="AN93">
            <v>17.12</v>
          </cell>
          <cell r="AO93">
            <v>17.12</v>
          </cell>
          <cell r="AP93">
            <v>17.12</v>
          </cell>
          <cell r="AQ93">
            <v>17.12</v>
          </cell>
          <cell r="AR93">
            <v>17.12</v>
          </cell>
          <cell r="AS93">
            <v>17.649999999999999</v>
          </cell>
          <cell r="AT93">
            <v>17.649999999999999</v>
          </cell>
          <cell r="AU93">
            <v>17.649999999999999</v>
          </cell>
          <cell r="AV93">
            <v>17.649999999999999</v>
          </cell>
          <cell r="AW93">
            <v>17.649999999999999</v>
          </cell>
          <cell r="AX93">
            <v>17.649999999999999</v>
          </cell>
          <cell r="AY93">
            <v>17.649999999999999</v>
          </cell>
          <cell r="AZ93">
            <v>17.649999999999999</v>
          </cell>
          <cell r="BA93">
            <v>17.649999999999999</v>
          </cell>
          <cell r="BB93">
            <v>17.649999999999999</v>
          </cell>
          <cell r="BC93">
            <v>17.649999999999999</v>
          </cell>
          <cell r="BD93">
            <v>17.649999999999999</v>
          </cell>
          <cell r="BE93">
            <v>18.190000000000001</v>
          </cell>
          <cell r="BF93">
            <v>18.190000000000001</v>
          </cell>
          <cell r="BG93">
            <v>18.190000000000001</v>
          </cell>
          <cell r="BH93">
            <v>18.190000000000001</v>
          </cell>
          <cell r="BI93">
            <v>18.190000000000001</v>
          </cell>
          <cell r="BJ93">
            <v>18.190000000000001</v>
          </cell>
          <cell r="BK93">
            <v>18.190000000000001</v>
          </cell>
          <cell r="BL93">
            <v>18.190000000000001</v>
          </cell>
          <cell r="BM93">
            <v>18.190000000000001</v>
          </cell>
          <cell r="BN93">
            <v>18.190000000000001</v>
          </cell>
          <cell r="BO93">
            <v>18.190000000000001</v>
          </cell>
          <cell r="BP93">
            <v>18.190000000000001</v>
          </cell>
          <cell r="BQ93">
            <v>18.739999999999998</v>
          </cell>
          <cell r="BR93">
            <v>18.739999999999998</v>
          </cell>
          <cell r="BS93">
            <v>18.739999999999998</v>
          </cell>
          <cell r="BT93">
            <v>18.739999999999998</v>
          </cell>
          <cell r="BU93">
            <v>18.739999999999998</v>
          </cell>
          <cell r="BV93">
            <v>18.739999999999998</v>
          </cell>
          <cell r="BW93">
            <v>18.739999999999998</v>
          </cell>
          <cell r="BX93">
            <v>18.739999999999998</v>
          </cell>
          <cell r="BY93">
            <v>18.739999999999998</v>
          </cell>
          <cell r="BZ93">
            <v>18.739999999999998</v>
          </cell>
          <cell r="CA93">
            <v>18.739999999999998</v>
          </cell>
          <cell r="CB93">
            <v>18.739999999999998</v>
          </cell>
          <cell r="CC93">
            <v>19.3</v>
          </cell>
          <cell r="CD93">
            <v>19.3</v>
          </cell>
          <cell r="CE93">
            <v>19.3</v>
          </cell>
          <cell r="CF93">
            <v>19.3</v>
          </cell>
          <cell r="CG93">
            <v>19.3</v>
          </cell>
          <cell r="CH93">
            <v>19.3</v>
          </cell>
          <cell r="CI93">
            <v>19.3</v>
          </cell>
          <cell r="CJ93">
            <v>19.3</v>
          </cell>
          <cell r="CK93">
            <v>19.3</v>
          </cell>
          <cell r="CL93">
            <v>19.3</v>
          </cell>
          <cell r="CM93">
            <v>19.3</v>
          </cell>
          <cell r="CN93">
            <v>19.3</v>
          </cell>
          <cell r="CO93">
            <v>19.88</v>
          </cell>
          <cell r="CP93">
            <v>19.88</v>
          </cell>
          <cell r="CQ93">
            <v>19.88</v>
          </cell>
          <cell r="CR93">
            <v>19.88</v>
          </cell>
          <cell r="CS93">
            <v>19.88</v>
          </cell>
          <cell r="CT93">
            <v>19.88</v>
          </cell>
          <cell r="CU93">
            <v>19.88</v>
          </cell>
          <cell r="CV93">
            <v>19.88</v>
          </cell>
          <cell r="CW93">
            <v>19.88</v>
          </cell>
          <cell r="CX93">
            <v>19.88</v>
          </cell>
          <cell r="CY93">
            <v>19.88</v>
          </cell>
          <cell r="CZ93">
            <v>19.88</v>
          </cell>
          <cell r="DA93">
            <v>20.48</v>
          </cell>
          <cell r="DB93">
            <v>20.48</v>
          </cell>
          <cell r="DC93">
            <v>20.48</v>
          </cell>
          <cell r="DD93">
            <v>20.48</v>
          </cell>
          <cell r="DE93">
            <v>20.48</v>
          </cell>
          <cell r="DF93">
            <v>20.48</v>
          </cell>
          <cell r="DG93">
            <v>20.48</v>
          </cell>
          <cell r="DH93">
            <v>20.48</v>
          </cell>
          <cell r="DI93">
            <v>20.48</v>
          </cell>
          <cell r="DJ93">
            <v>20.48</v>
          </cell>
          <cell r="DK93">
            <v>20.48</v>
          </cell>
          <cell r="DL93">
            <v>20.48</v>
          </cell>
          <cell r="DM93">
            <v>21.12</v>
          </cell>
          <cell r="DN93">
            <v>21.12</v>
          </cell>
          <cell r="DO93">
            <v>21.12</v>
          </cell>
          <cell r="DP93">
            <v>21.12</v>
          </cell>
          <cell r="DQ93">
            <v>21.12</v>
          </cell>
          <cell r="DR93">
            <v>21.12</v>
          </cell>
          <cell r="DS93">
            <v>21.12</v>
          </cell>
          <cell r="DT93">
            <v>21.12</v>
          </cell>
          <cell r="DU93">
            <v>21.12</v>
          </cell>
          <cell r="DV93">
            <v>21.12</v>
          </cell>
          <cell r="DW93">
            <v>21.12</v>
          </cell>
          <cell r="DX93">
            <v>21.12</v>
          </cell>
          <cell r="DY93">
            <v>21.96</v>
          </cell>
          <cell r="DZ93">
            <v>21.96</v>
          </cell>
          <cell r="EA93">
            <v>21.96</v>
          </cell>
          <cell r="EB93">
            <v>21.96</v>
          </cell>
          <cell r="EC93">
            <v>21.96</v>
          </cell>
          <cell r="ED93">
            <v>21.96</v>
          </cell>
          <cell r="EE93">
            <v>21.96</v>
          </cell>
          <cell r="EF93">
            <v>21.96</v>
          </cell>
          <cell r="EG93">
            <v>21.96</v>
          </cell>
          <cell r="EH93">
            <v>21.96</v>
          </cell>
          <cell r="EI93">
            <v>21.96</v>
          </cell>
          <cell r="EJ93">
            <v>21.96</v>
          </cell>
          <cell r="EK93">
            <v>22.72</v>
          </cell>
          <cell r="EL93">
            <v>22.72</v>
          </cell>
          <cell r="EM93">
            <v>22.72</v>
          </cell>
          <cell r="EN93">
            <v>22.72</v>
          </cell>
          <cell r="EO93">
            <v>22.72</v>
          </cell>
          <cell r="EP93">
            <v>22.72</v>
          </cell>
          <cell r="EQ93">
            <v>22.72</v>
          </cell>
          <cell r="ER93">
            <v>22.72</v>
          </cell>
          <cell r="ES93">
            <v>22.72</v>
          </cell>
          <cell r="ET93">
            <v>22.72</v>
          </cell>
          <cell r="EU93">
            <v>22.72</v>
          </cell>
          <cell r="EV93">
            <v>22.72</v>
          </cell>
          <cell r="EW93">
            <v>23.52</v>
          </cell>
          <cell r="EX93">
            <v>23.52</v>
          </cell>
          <cell r="EY93">
            <v>23.52</v>
          </cell>
          <cell r="EZ93">
            <v>23.52</v>
          </cell>
          <cell r="FA93">
            <v>23.52</v>
          </cell>
          <cell r="FB93">
            <v>23.52</v>
          </cell>
          <cell r="FC93">
            <v>23.52</v>
          </cell>
          <cell r="FD93">
            <v>23.52</v>
          </cell>
          <cell r="FE93">
            <v>23.52</v>
          </cell>
          <cell r="FF93">
            <v>23.52</v>
          </cell>
          <cell r="FG93">
            <v>23.52</v>
          </cell>
          <cell r="FH93">
            <v>23.52</v>
          </cell>
          <cell r="FI93">
            <v>24.34</v>
          </cell>
          <cell r="FJ93">
            <v>24.34</v>
          </cell>
          <cell r="FK93">
            <v>24.34</v>
          </cell>
          <cell r="FL93">
            <v>24.34</v>
          </cell>
          <cell r="FM93">
            <v>24.34</v>
          </cell>
          <cell r="FN93">
            <v>24.34</v>
          </cell>
          <cell r="FO93">
            <v>24.34</v>
          </cell>
          <cell r="FP93">
            <v>24.34</v>
          </cell>
          <cell r="FQ93">
            <v>24.34</v>
          </cell>
          <cell r="FR93">
            <v>24.34</v>
          </cell>
          <cell r="FS93">
            <v>24.34</v>
          </cell>
          <cell r="FT93">
            <v>24.34</v>
          </cell>
          <cell r="FU93">
            <v>25.2</v>
          </cell>
          <cell r="FV93">
            <v>25.2</v>
          </cell>
          <cell r="FW93">
            <v>25.2</v>
          </cell>
          <cell r="FX93">
            <v>25.2</v>
          </cell>
          <cell r="FY93">
            <v>25.2</v>
          </cell>
          <cell r="FZ93">
            <v>25.2</v>
          </cell>
          <cell r="GA93">
            <v>25.2</v>
          </cell>
          <cell r="GB93">
            <v>25.2</v>
          </cell>
          <cell r="GC93">
            <v>25.2</v>
          </cell>
          <cell r="GD93">
            <v>25.2</v>
          </cell>
          <cell r="GE93">
            <v>25.2</v>
          </cell>
          <cell r="GF93">
            <v>25.2</v>
          </cell>
          <cell r="GG93">
            <v>27.78</v>
          </cell>
          <cell r="GH93">
            <v>27.78</v>
          </cell>
          <cell r="GI93">
            <v>27.78</v>
          </cell>
          <cell r="GJ93">
            <v>27.78</v>
          </cell>
          <cell r="GK93">
            <v>27.78</v>
          </cell>
          <cell r="GL93">
            <v>27.78</v>
          </cell>
          <cell r="GM93">
            <v>27.78</v>
          </cell>
          <cell r="GN93">
            <v>27.78</v>
          </cell>
          <cell r="GO93">
            <v>27.78</v>
          </cell>
          <cell r="GP93">
            <v>27.78</v>
          </cell>
          <cell r="GQ93">
            <v>26.08</v>
          </cell>
          <cell r="GR93">
            <v>26.08</v>
          </cell>
          <cell r="GS93">
            <v>26.08</v>
          </cell>
          <cell r="GT93">
            <v>26.08</v>
          </cell>
        </row>
        <row r="94">
          <cell r="F94" t="str">
            <v>50000051SC</v>
          </cell>
          <cell r="G94">
            <v>16.78</v>
          </cell>
          <cell r="H94">
            <v>16.78</v>
          </cell>
          <cell r="I94">
            <v>16.78</v>
          </cell>
          <cell r="J94">
            <v>16.78</v>
          </cell>
          <cell r="K94">
            <v>16.78</v>
          </cell>
          <cell r="L94">
            <v>16.78</v>
          </cell>
          <cell r="M94">
            <v>16.78</v>
          </cell>
          <cell r="N94">
            <v>16.78</v>
          </cell>
          <cell r="O94">
            <v>16.78</v>
          </cell>
          <cell r="P94">
            <v>16.78</v>
          </cell>
          <cell r="Q94">
            <v>16.78</v>
          </cell>
          <cell r="R94">
            <v>16.78</v>
          </cell>
          <cell r="S94">
            <v>16.78</v>
          </cell>
          <cell r="T94">
            <v>16.78</v>
          </cell>
          <cell r="U94">
            <v>17.350000000000001</v>
          </cell>
          <cell r="V94">
            <v>17.350000000000001</v>
          </cell>
          <cell r="W94">
            <v>17.350000000000001</v>
          </cell>
          <cell r="X94">
            <v>17.350000000000001</v>
          </cell>
          <cell r="Y94">
            <v>17.350000000000001</v>
          </cell>
          <cell r="Z94">
            <v>17.350000000000001</v>
          </cell>
          <cell r="AA94">
            <v>17.350000000000001</v>
          </cell>
          <cell r="AB94">
            <v>17.350000000000001</v>
          </cell>
          <cell r="AC94">
            <v>17.350000000000001</v>
          </cell>
          <cell r="AD94">
            <v>17.350000000000001</v>
          </cell>
          <cell r="AE94">
            <v>17.350000000000001</v>
          </cell>
          <cell r="AF94">
            <v>17.350000000000001</v>
          </cell>
          <cell r="AG94">
            <v>17.91</v>
          </cell>
          <cell r="AH94">
            <v>17.91</v>
          </cell>
          <cell r="AI94">
            <v>17.91</v>
          </cell>
          <cell r="AJ94">
            <v>17.91</v>
          </cell>
          <cell r="AK94">
            <v>17.91</v>
          </cell>
          <cell r="AL94">
            <v>17.91</v>
          </cell>
          <cell r="AM94">
            <v>17.91</v>
          </cell>
          <cell r="AN94">
            <v>17.91</v>
          </cell>
          <cell r="AO94">
            <v>17.91</v>
          </cell>
          <cell r="AP94">
            <v>17.91</v>
          </cell>
          <cell r="AQ94">
            <v>17.91</v>
          </cell>
          <cell r="AR94">
            <v>17.91</v>
          </cell>
          <cell r="AS94">
            <v>18.47</v>
          </cell>
          <cell r="AT94">
            <v>18.47</v>
          </cell>
          <cell r="AU94">
            <v>18.47</v>
          </cell>
          <cell r="AV94">
            <v>18.47</v>
          </cell>
          <cell r="AW94">
            <v>18.47</v>
          </cell>
          <cell r="AX94">
            <v>18.47</v>
          </cell>
          <cell r="AY94">
            <v>18.47</v>
          </cell>
          <cell r="AZ94">
            <v>18.47</v>
          </cell>
          <cell r="BA94">
            <v>18.47</v>
          </cell>
          <cell r="BB94">
            <v>18.47</v>
          </cell>
          <cell r="BC94">
            <v>18.47</v>
          </cell>
          <cell r="BD94">
            <v>18.47</v>
          </cell>
          <cell r="BE94">
            <v>19.03</v>
          </cell>
          <cell r="BF94">
            <v>19.03</v>
          </cell>
          <cell r="BG94">
            <v>19.03</v>
          </cell>
          <cell r="BH94">
            <v>19.03</v>
          </cell>
          <cell r="BI94">
            <v>19.03</v>
          </cell>
          <cell r="BJ94">
            <v>19.03</v>
          </cell>
          <cell r="BK94">
            <v>19.03</v>
          </cell>
          <cell r="BL94">
            <v>19.03</v>
          </cell>
          <cell r="BM94">
            <v>19.03</v>
          </cell>
          <cell r="BN94">
            <v>19.03</v>
          </cell>
          <cell r="BO94">
            <v>19.03</v>
          </cell>
          <cell r="BP94">
            <v>19.03</v>
          </cell>
          <cell r="BQ94">
            <v>19.600000000000001</v>
          </cell>
          <cell r="BR94">
            <v>19.600000000000001</v>
          </cell>
          <cell r="BS94">
            <v>19.600000000000001</v>
          </cell>
          <cell r="BT94">
            <v>19.600000000000001</v>
          </cell>
          <cell r="BU94">
            <v>19.600000000000001</v>
          </cell>
          <cell r="BV94">
            <v>19.600000000000001</v>
          </cell>
          <cell r="BW94">
            <v>19.600000000000001</v>
          </cell>
          <cell r="BX94">
            <v>19.600000000000001</v>
          </cell>
          <cell r="BY94">
            <v>19.600000000000001</v>
          </cell>
          <cell r="BZ94">
            <v>19.600000000000001</v>
          </cell>
          <cell r="CA94">
            <v>19.600000000000001</v>
          </cell>
          <cell r="CB94">
            <v>19.600000000000001</v>
          </cell>
          <cell r="CC94">
            <v>20.190000000000001</v>
          </cell>
          <cell r="CD94">
            <v>20.190000000000001</v>
          </cell>
          <cell r="CE94">
            <v>20.190000000000001</v>
          </cell>
          <cell r="CF94">
            <v>20.190000000000001</v>
          </cell>
          <cell r="CG94">
            <v>20.190000000000001</v>
          </cell>
          <cell r="CH94">
            <v>20.190000000000001</v>
          </cell>
          <cell r="CI94">
            <v>20.190000000000001</v>
          </cell>
          <cell r="CJ94">
            <v>20.190000000000001</v>
          </cell>
          <cell r="CK94">
            <v>20.190000000000001</v>
          </cell>
          <cell r="CL94">
            <v>20.190000000000001</v>
          </cell>
          <cell r="CM94">
            <v>20.190000000000001</v>
          </cell>
          <cell r="CN94">
            <v>20.190000000000001</v>
          </cell>
          <cell r="CO94">
            <v>20.8</v>
          </cell>
          <cell r="CP94">
            <v>20.8</v>
          </cell>
          <cell r="CQ94">
            <v>20.8</v>
          </cell>
          <cell r="CR94">
            <v>20.8</v>
          </cell>
          <cell r="CS94">
            <v>20.8</v>
          </cell>
          <cell r="CT94">
            <v>20.8</v>
          </cell>
          <cell r="CU94">
            <v>20.8</v>
          </cell>
          <cell r="CV94">
            <v>20.8</v>
          </cell>
          <cell r="CW94">
            <v>20.8</v>
          </cell>
          <cell r="CX94">
            <v>20.8</v>
          </cell>
          <cell r="CY94">
            <v>20.8</v>
          </cell>
          <cell r="CZ94">
            <v>20.8</v>
          </cell>
          <cell r="DA94">
            <v>21.43</v>
          </cell>
          <cell r="DB94">
            <v>21.43</v>
          </cell>
          <cell r="DC94">
            <v>21.43</v>
          </cell>
          <cell r="DD94">
            <v>21.43</v>
          </cell>
          <cell r="DE94">
            <v>21.43</v>
          </cell>
          <cell r="DF94">
            <v>21.43</v>
          </cell>
          <cell r="DG94">
            <v>21.43</v>
          </cell>
          <cell r="DH94">
            <v>21.43</v>
          </cell>
          <cell r="DI94">
            <v>21.43</v>
          </cell>
          <cell r="DJ94">
            <v>21.43</v>
          </cell>
          <cell r="DK94">
            <v>21.43</v>
          </cell>
          <cell r="DL94">
            <v>21.43</v>
          </cell>
          <cell r="DM94">
            <v>22.09</v>
          </cell>
          <cell r="DN94">
            <v>22.09</v>
          </cell>
          <cell r="DO94">
            <v>22.09</v>
          </cell>
          <cell r="DP94">
            <v>22.09</v>
          </cell>
          <cell r="DQ94">
            <v>22.09</v>
          </cell>
          <cell r="DR94">
            <v>22.09</v>
          </cell>
          <cell r="DS94">
            <v>22.09</v>
          </cell>
          <cell r="DT94">
            <v>22.09</v>
          </cell>
          <cell r="DU94">
            <v>22.09</v>
          </cell>
          <cell r="DV94">
            <v>22.09</v>
          </cell>
          <cell r="DW94">
            <v>22.09</v>
          </cell>
          <cell r="DX94">
            <v>22.09</v>
          </cell>
          <cell r="DY94">
            <v>22.97</v>
          </cell>
          <cell r="DZ94">
            <v>22.97</v>
          </cell>
          <cell r="EA94">
            <v>22.97</v>
          </cell>
          <cell r="EB94">
            <v>22.97</v>
          </cell>
          <cell r="EC94">
            <v>22.97</v>
          </cell>
          <cell r="ED94">
            <v>22.97</v>
          </cell>
          <cell r="EE94">
            <v>22.97</v>
          </cell>
          <cell r="EF94">
            <v>22.97</v>
          </cell>
          <cell r="EG94">
            <v>22.97</v>
          </cell>
          <cell r="EH94">
            <v>22.97</v>
          </cell>
          <cell r="EI94">
            <v>22.97</v>
          </cell>
          <cell r="EJ94">
            <v>22.97</v>
          </cell>
          <cell r="EK94">
            <v>23.77</v>
          </cell>
          <cell r="EL94">
            <v>23.77</v>
          </cell>
          <cell r="EM94">
            <v>23.77</v>
          </cell>
          <cell r="EN94">
            <v>23.77</v>
          </cell>
          <cell r="EO94">
            <v>23.77</v>
          </cell>
          <cell r="EP94">
            <v>23.77</v>
          </cell>
          <cell r="EQ94">
            <v>23.77</v>
          </cell>
          <cell r="ER94">
            <v>23.77</v>
          </cell>
          <cell r="ES94">
            <v>23.77</v>
          </cell>
          <cell r="ET94">
            <v>23.77</v>
          </cell>
          <cell r="EU94">
            <v>23.77</v>
          </cell>
          <cell r="EV94">
            <v>23.77</v>
          </cell>
          <cell r="EW94">
            <v>24.61</v>
          </cell>
          <cell r="EX94">
            <v>24.61</v>
          </cell>
          <cell r="EY94">
            <v>24.61</v>
          </cell>
          <cell r="EZ94">
            <v>24.61</v>
          </cell>
          <cell r="FA94">
            <v>24.61</v>
          </cell>
          <cell r="FB94">
            <v>24.61</v>
          </cell>
          <cell r="FC94">
            <v>24.61</v>
          </cell>
          <cell r="FD94">
            <v>24.61</v>
          </cell>
          <cell r="FE94">
            <v>24.61</v>
          </cell>
          <cell r="FF94">
            <v>24.61</v>
          </cell>
          <cell r="FG94">
            <v>24.61</v>
          </cell>
          <cell r="FH94">
            <v>24.61</v>
          </cell>
          <cell r="FI94">
            <v>25.47</v>
          </cell>
          <cell r="FJ94">
            <v>25.47</v>
          </cell>
          <cell r="FK94">
            <v>25.47</v>
          </cell>
          <cell r="FL94">
            <v>25.47</v>
          </cell>
          <cell r="FM94">
            <v>25.47</v>
          </cell>
          <cell r="FN94">
            <v>25.47</v>
          </cell>
          <cell r="FO94">
            <v>25.47</v>
          </cell>
          <cell r="FP94">
            <v>25.47</v>
          </cell>
          <cell r="FQ94">
            <v>25.47</v>
          </cell>
          <cell r="FR94">
            <v>25.47</v>
          </cell>
          <cell r="FS94">
            <v>25.47</v>
          </cell>
          <cell r="FT94">
            <v>25.47</v>
          </cell>
          <cell r="FU94">
            <v>26.36</v>
          </cell>
          <cell r="FV94">
            <v>26.36</v>
          </cell>
          <cell r="FW94">
            <v>26.36</v>
          </cell>
          <cell r="FX94">
            <v>26.36</v>
          </cell>
          <cell r="FY94">
            <v>26.36</v>
          </cell>
          <cell r="FZ94">
            <v>26.36</v>
          </cell>
          <cell r="GA94">
            <v>26.36</v>
          </cell>
          <cell r="GB94">
            <v>26.36</v>
          </cell>
          <cell r="GC94">
            <v>26.36</v>
          </cell>
          <cell r="GD94">
            <v>26.36</v>
          </cell>
          <cell r="GE94">
            <v>26.36</v>
          </cell>
          <cell r="GF94">
            <v>26.36</v>
          </cell>
          <cell r="GG94">
            <v>29.06</v>
          </cell>
          <cell r="GH94">
            <v>29.06</v>
          </cell>
          <cell r="GI94">
            <v>29.06</v>
          </cell>
          <cell r="GJ94">
            <v>29.06</v>
          </cell>
          <cell r="GK94">
            <v>29.06</v>
          </cell>
          <cell r="GL94">
            <v>29.06</v>
          </cell>
          <cell r="GM94">
            <v>29.06</v>
          </cell>
          <cell r="GN94">
            <v>29.06</v>
          </cell>
          <cell r="GO94">
            <v>29.06</v>
          </cell>
          <cell r="GP94">
            <v>29.06</v>
          </cell>
          <cell r="GQ94">
            <v>27.28</v>
          </cell>
          <cell r="GR94">
            <v>27.28</v>
          </cell>
          <cell r="GS94">
            <v>27.28</v>
          </cell>
          <cell r="GT94">
            <v>27.28</v>
          </cell>
        </row>
        <row r="95">
          <cell r="F95" t="str">
            <v>50000051TC</v>
          </cell>
          <cell r="G95">
            <v>16.78</v>
          </cell>
          <cell r="H95">
            <v>16.78</v>
          </cell>
          <cell r="I95">
            <v>16.78</v>
          </cell>
          <cell r="J95">
            <v>16.78</v>
          </cell>
          <cell r="K95">
            <v>16.78</v>
          </cell>
          <cell r="L95">
            <v>16.78</v>
          </cell>
          <cell r="M95">
            <v>16.78</v>
          </cell>
          <cell r="N95">
            <v>16.78</v>
          </cell>
          <cell r="O95">
            <v>16.78</v>
          </cell>
          <cell r="P95">
            <v>16.78</v>
          </cell>
          <cell r="Q95">
            <v>16.78</v>
          </cell>
          <cell r="R95">
            <v>16.78</v>
          </cell>
          <cell r="S95">
            <v>16.78</v>
          </cell>
          <cell r="T95">
            <v>16.78</v>
          </cell>
          <cell r="U95">
            <v>17.350000000000001</v>
          </cell>
          <cell r="V95">
            <v>17.350000000000001</v>
          </cell>
          <cell r="W95">
            <v>17.350000000000001</v>
          </cell>
          <cell r="X95">
            <v>17.350000000000001</v>
          </cell>
          <cell r="Y95">
            <v>17.350000000000001</v>
          </cell>
          <cell r="Z95">
            <v>17.350000000000001</v>
          </cell>
          <cell r="AA95">
            <v>17.350000000000001</v>
          </cell>
          <cell r="AB95">
            <v>17.350000000000001</v>
          </cell>
          <cell r="AC95">
            <v>17.350000000000001</v>
          </cell>
          <cell r="AD95">
            <v>17.350000000000001</v>
          </cell>
          <cell r="AE95">
            <v>17.350000000000001</v>
          </cell>
          <cell r="AF95">
            <v>17.350000000000001</v>
          </cell>
          <cell r="AG95">
            <v>17.91</v>
          </cell>
          <cell r="AH95">
            <v>17.91</v>
          </cell>
          <cell r="AI95">
            <v>17.91</v>
          </cell>
          <cell r="AJ95">
            <v>17.91</v>
          </cell>
          <cell r="AK95">
            <v>17.91</v>
          </cell>
          <cell r="AL95">
            <v>17.91</v>
          </cell>
          <cell r="AM95">
            <v>17.91</v>
          </cell>
          <cell r="AN95">
            <v>17.91</v>
          </cell>
          <cell r="AO95">
            <v>17.91</v>
          </cell>
          <cell r="AP95">
            <v>17.91</v>
          </cell>
          <cell r="AQ95">
            <v>17.91</v>
          </cell>
          <cell r="AR95">
            <v>17.91</v>
          </cell>
          <cell r="AS95">
            <v>18.47</v>
          </cell>
          <cell r="AT95">
            <v>18.47</v>
          </cell>
          <cell r="AU95">
            <v>18.47</v>
          </cell>
          <cell r="AV95">
            <v>18.47</v>
          </cell>
          <cell r="AW95">
            <v>18.47</v>
          </cell>
          <cell r="AX95">
            <v>18.47</v>
          </cell>
          <cell r="AY95">
            <v>18.47</v>
          </cell>
          <cell r="AZ95">
            <v>18.47</v>
          </cell>
          <cell r="BA95">
            <v>18.47</v>
          </cell>
          <cell r="BB95">
            <v>18.47</v>
          </cell>
          <cell r="BC95">
            <v>18.47</v>
          </cell>
          <cell r="BD95">
            <v>18.47</v>
          </cell>
          <cell r="BE95">
            <v>19.03</v>
          </cell>
          <cell r="BF95">
            <v>19.03</v>
          </cell>
          <cell r="BG95">
            <v>19.03</v>
          </cell>
          <cell r="BH95">
            <v>19.03</v>
          </cell>
          <cell r="BI95">
            <v>19.03</v>
          </cell>
          <cell r="BJ95">
            <v>19.03</v>
          </cell>
          <cell r="BK95">
            <v>19.03</v>
          </cell>
          <cell r="BL95">
            <v>19.03</v>
          </cell>
          <cell r="BM95">
            <v>19.03</v>
          </cell>
          <cell r="BN95">
            <v>19.03</v>
          </cell>
          <cell r="BO95">
            <v>19.03</v>
          </cell>
          <cell r="BP95">
            <v>19.03</v>
          </cell>
          <cell r="BQ95">
            <v>19.600000000000001</v>
          </cell>
          <cell r="BR95">
            <v>19.600000000000001</v>
          </cell>
          <cell r="BS95">
            <v>19.600000000000001</v>
          </cell>
          <cell r="BT95">
            <v>19.600000000000001</v>
          </cell>
          <cell r="BU95">
            <v>19.600000000000001</v>
          </cell>
          <cell r="BV95">
            <v>19.600000000000001</v>
          </cell>
          <cell r="BW95">
            <v>19.600000000000001</v>
          </cell>
          <cell r="BX95">
            <v>19.600000000000001</v>
          </cell>
          <cell r="BY95">
            <v>19.600000000000001</v>
          </cell>
          <cell r="BZ95">
            <v>19.600000000000001</v>
          </cell>
          <cell r="CA95">
            <v>19.600000000000001</v>
          </cell>
          <cell r="CB95">
            <v>19.600000000000001</v>
          </cell>
          <cell r="CC95">
            <v>20.190000000000001</v>
          </cell>
          <cell r="CD95">
            <v>20.190000000000001</v>
          </cell>
          <cell r="CE95">
            <v>20.190000000000001</v>
          </cell>
          <cell r="CF95">
            <v>20.190000000000001</v>
          </cell>
          <cell r="CG95">
            <v>20.190000000000001</v>
          </cell>
          <cell r="CH95">
            <v>20.190000000000001</v>
          </cell>
          <cell r="CI95">
            <v>20.190000000000001</v>
          </cell>
          <cell r="CJ95">
            <v>20.190000000000001</v>
          </cell>
          <cell r="CK95">
            <v>20.190000000000001</v>
          </cell>
          <cell r="CL95">
            <v>20.190000000000001</v>
          </cell>
          <cell r="CM95">
            <v>20.190000000000001</v>
          </cell>
          <cell r="CN95">
            <v>20.190000000000001</v>
          </cell>
          <cell r="CO95">
            <v>20.8</v>
          </cell>
          <cell r="CP95">
            <v>20.8</v>
          </cell>
          <cell r="CQ95">
            <v>20.8</v>
          </cell>
          <cell r="CR95">
            <v>20.8</v>
          </cell>
          <cell r="CS95">
            <v>20.8</v>
          </cell>
          <cell r="CT95">
            <v>20.8</v>
          </cell>
          <cell r="CU95">
            <v>20.8</v>
          </cell>
          <cell r="CV95">
            <v>20.8</v>
          </cell>
          <cell r="CW95">
            <v>20.8</v>
          </cell>
          <cell r="CX95">
            <v>20.8</v>
          </cell>
          <cell r="CY95">
            <v>20.8</v>
          </cell>
          <cell r="CZ95">
            <v>20.8</v>
          </cell>
          <cell r="DA95">
            <v>21.43</v>
          </cell>
          <cell r="DB95">
            <v>21.43</v>
          </cell>
          <cell r="DC95">
            <v>21.43</v>
          </cell>
          <cell r="DD95">
            <v>21.43</v>
          </cell>
          <cell r="DE95">
            <v>21.43</v>
          </cell>
          <cell r="DF95">
            <v>21.43</v>
          </cell>
          <cell r="DG95">
            <v>21.43</v>
          </cell>
          <cell r="DH95">
            <v>21.43</v>
          </cell>
          <cell r="DI95">
            <v>21.43</v>
          </cell>
          <cell r="DJ95">
            <v>21.43</v>
          </cell>
          <cell r="DK95">
            <v>21.43</v>
          </cell>
          <cell r="DL95">
            <v>21.43</v>
          </cell>
          <cell r="DM95">
            <v>22.09</v>
          </cell>
          <cell r="DN95">
            <v>22.09</v>
          </cell>
          <cell r="DO95">
            <v>22.09</v>
          </cell>
          <cell r="DP95">
            <v>22.09</v>
          </cell>
          <cell r="DQ95">
            <v>22.09</v>
          </cell>
          <cell r="DR95">
            <v>22.09</v>
          </cell>
          <cell r="DS95">
            <v>22.09</v>
          </cell>
          <cell r="DT95">
            <v>22.09</v>
          </cell>
          <cell r="DU95">
            <v>22.09</v>
          </cell>
          <cell r="DV95">
            <v>22.09</v>
          </cell>
          <cell r="DW95">
            <v>22.09</v>
          </cell>
          <cell r="DX95">
            <v>22.09</v>
          </cell>
          <cell r="DY95">
            <v>22.97</v>
          </cell>
          <cell r="DZ95">
            <v>22.97</v>
          </cell>
          <cell r="EA95">
            <v>22.97</v>
          </cell>
          <cell r="EB95">
            <v>22.97</v>
          </cell>
          <cell r="EC95">
            <v>22.97</v>
          </cell>
          <cell r="ED95">
            <v>22.97</v>
          </cell>
          <cell r="EE95">
            <v>22.97</v>
          </cell>
          <cell r="EF95">
            <v>22.97</v>
          </cell>
          <cell r="EG95">
            <v>22.97</v>
          </cell>
          <cell r="EH95">
            <v>22.97</v>
          </cell>
          <cell r="EI95">
            <v>22.97</v>
          </cell>
          <cell r="EJ95">
            <v>22.97</v>
          </cell>
          <cell r="EK95">
            <v>23.77</v>
          </cell>
          <cell r="EL95">
            <v>23.77</v>
          </cell>
          <cell r="EM95">
            <v>23.77</v>
          </cell>
          <cell r="EN95">
            <v>23.77</v>
          </cell>
          <cell r="EO95">
            <v>23.77</v>
          </cell>
          <cell r="EP95">
            <v>23.77</v>
          </cell>
          <cell r="EQ95">
            <v>23.77</v>
          </cell>
          <cell r="ER95">
            <v>23.77</v>
          </cell>
          <cell r="ES95">
            <v>23.77</v>
          </cell>
          <cell r="ET95">
            <v>23.77</v>
          </cell>
          <cell r="EU95">
            <v>23.77</v>
          </cell>
          <cell r="EV95">
            <v>23.77</v>
          </cell>
          <cell r="EW95">
            <v>24.61</v>
          </cell>
          <cell r="EX95">
            <v>24.61</v>
          </cell>
          <cell r="EY95">
            <v>24.61</v>
          </cell>
          <cell r="EZ95">
            <v>24.61</v>
          </cell>
          <cell r="FA95">
            <v>24.61</v>
          </cell>
          <cell r="FB95">
            <v>24.61</v>
          </cell>
          <cell r="FC95">
            <v>24.61</v>
          </cell>
          <cell r="FD95">
            <v>24.61</v>
          </cell>
          <cell r="FE95">
            <v>24.61</v>
          </cell>
          <cell r="FF95">
            <v>24.61</v>
          </cell>
          <cell r="FG95">
            <v>24.61</v>
          </cell>
          <cell r="FH95">
            <v>24.61</v>
          </cell>
          <cell r="FI95">
            <v>25.47</v>
          </cell>
          <cell r="FJ95">
            <v>25.47</v>
          </cell>
          <cell r="FK95">
            <v>25.47</v>
          </cell>
          <cell r="FL95">
            <v>25.47</v>
          </cell>
          <cell r="FM95">
            <v>25.47</v>
          </cell>
          <cell r="FN95">
            <v>25.47</v>
          </cell>
          <cell r="FO95">
            <v>25.47</v>
          </cell>
          <cell r="FP95">
            <v>25.47</v>
          </cell>
          <cell r="FQ95">
            <v>25.47</v>
          </cell>
          <cell r="FR95">
            <v>25.47</v>
          </cell>
          <cell r="FS95">
            <v>25.47</v>
          </cell>
          <cell r="FT95">
            <v>25.47</v>
          </cell>
          <cell r="FU95">
            <v>26.36</v>
          </cell>
          <cell r="FV95">
            <v>26.36</v>
          </cell>
          <cell r="FW95">
            <v>26.36</v>
          </cell>
          <cell r="FX95">
            <v>26.36</v>
          </cell>
          <cell r="FY95">
            <v>26.36</v>
          </cell>
          <cell r="FZ95">
            <v>26.36</v>
          </cell>
          <cell r="GA95">
            <v>26.36</v>
          </cell>
          <cell r="GB95">
            <v>26.36</v>
          </cell>
          <cell r="GC95">
            <v>26.36</v>
          </cell>
          <cell r="GD95">
            <v>26.36</v>
          </cell>
          <cell r="GE95">
            <v>26.36</v>
          </cell>
          <cell r="GF95">
            <v>26.36</v>
          </cell>
          <cell r="GG95">
            <v>29.06</v>
          </cell>
          <cell r="GH95">
            <v>29.06</v>
          </cell>
          <cell r="GI95">
            <v>29.06</v>
          </cell>
          <cell r="GJ95">
            <v>29.06</v>
          </cell>
          <cell r="GK95">
            <v>29.06</v>
          </cell>
          <cell r="GL95">
            <v>29.06</v>
          </cell>
          <cell r="GM95">
            <v>29.06</v>
          </cell>
          <cell r="GN95">
            <v>29.06</v>
          </cell>
          <cell r="GO95">
            <v>29.06</v>
          </cell>
          <cell r="GP95">
            <v>29.06</v>
          </cell>
          <cell r="GQ95">
            <v>27.28</v>
          </cell>
          <cell r="GR95">
            <v>27.28</v>
          </cell>
          <cell r="GS95">
            <v>27.28</v>
          </cell>
          <cell r="GT95">
            <v>27.28</v>
          </cell>
        </row>
        <row r="96">
          <cell r="F96" t="str">
            <v>5000005214</v>
          </cell>
          <cell r="G96">
            <v>16.78</v>
          </cell>
          <cell r="H96">
            <v>16.78</v>
          </cell>
          <cell r="I96">
            <v>16.78</v>
          </cell>
          <cell r="J96">
            <v>16.78</v>
          </cell>
          <cell r="K96">
            <v>16.78</v>
          </cell>
          <cell r="L96">
            <v>16.78</v>
          </cell>
          <cell r="M96">
            <v>16.78</v>
          </cell>
          <cell r="N96">
            <v>16.78</v>
          </cell>
          <cell r="O96">
            <v>16.78</v>
          </cell>
          <cell r="P96">
            <v>16.78</v>
          </cell>
          <cell r="Q96">
            <v>16.78</v>
          </cell>
          <cell r="R96">
            <v>16.78</v>
          </cell>
          <cell r="S96">
            <v>16.78</v>
          </cell>
          <cell r="T96">
            <v>16.78</v>
          </cell>
          <cell r="U96">
            <v>17.350000000000001</v>
          </cell>
          <cell r="V96">
            <v>17.350000000000001</v>
          </cell>
          <cell r="W96">
            <v>17.350000000000001</v>
          </cell>
          <cell r="X96">
            <v>17.350000000000001</v>
          </cell>
          <cell r="Y96">
            <v>17.350000000000001</v>
          </cell>
          <cell r="Z96">
            <v>17.350000000000001</v>
          </cell>
          <cell r="AA96">
            <v>17.350000000000001</v>
          </cell>
          <cell r="AB96">
            <v>17.350000000000001</v>
          </cell>
          <cell r="AC96">
            <v>17.350000000000001</v>
          </cell>
          <cell r="AD96">
            <v>17.350000000000001</v>
          </cell>
          <cell r="AE96">
            <v>17.350000000000001</v>
          </cell>
          <cell r="AF96">
            <v>17.350000000000001</v>
          </cell>
          <cell r="AG96">
            <v>17.91</v>
          </cell>
          <cell r="AH96">
            <v>17.91</v>
          </cell>
          <cell r="AI96">
            <v>17.91</v>
          </cell>
          <cell r="AJ96">
            <v>17.91</v>
          </cell>
          <cell r="AK96">
            <v>17.91</v>
          </cell>
          <cell r="AL96">
            <v>17.91</v>
          </cell>
          <cell r="AM96">
            <v>17.91</v>
          </cell>
          <cell r="AN96">
            <v>17.91</v>
          </cell>
          <cell r="AO96">
            <v>17.91</v>
          </cell>
          <cell r="AP96">
            <v>17.91</v>
          </cell>
          <cell r="AQ96">
            <v>17.91</v>
          </cell>
          <cell r="AR96">
            <v>17.91</v>
          </cell>
          <cell r="AS96">
            <v>18.47</v>
          </cell>
          <cell r="AT96">
            <v>18.47</v>
          </cell>
          <cell r="AU96">
            <v>18.47</v>
          </cell>
          <cell r="AV96">
            <v>18.47</v>
          </cell>
          <cell r="AW96">
            <v>18.47</v>
          </cell>
          <cell r="AX96">
            <v>18.47</v>
          </cell>
          <cell r="AY96">
            <v>18.47</v>
          </cell>
          <cell r="AZ96">
            <v>18.47</v>
          </cell>
          <cell r="BA96">
            <v>18.47</v>
          </cell>
          <cell r="BB96">
            <v>18.47</v>
          </cell>
          <cell r="BC96">
            <v>18.47</v>
          </cell>
          <cell r="BD96">
            <v>18.47</v>
          </cell>
          <cell r="BE96">
            <v>19.03</v>
          </cell>
          <cell r="BF96">
            <v>19.03</v>
          </cell>
          <cell r="BG96">
            <v>19.03</v>
          </cell>
          <cell r="BH96">
            <v>19.03</v>
          </cell>
          <cell r="BI96">
            <v>19.03</v>
          </cell>
          <cell r="BJ96">
            <v>19.03</v>
          </cell>
          <cell r="BK96">
            <v>19.03</v>
          </cell>
          <cell r="BL96">
            <v>19.03</v>
          </cell>
          <cell r="BM96">
            <v>19.03</v>
          </cell>
          <cell r="BN96">
            <v>19.03</v>
          </cell>
          <cell r="BO96">
            <v>19.03</v>
          </cell>
          <cell r="BP96">
            <v>19.03</v>
          </cell>
          <cell r="BQ96">
            <v>19.600000000000001</v>
          </cell>
          <cell r="BR96">
            <v>19.600000000000001</v>
          </cell>
          <cell r="BS96">
            <v>19.600000000000001</v>
          </cell>
          <cell r="BT96">
            <v>19.600000000000001</v>
          </cell>
          <cell r="BU96">
            <v>19.600000000000001</v>
          </cell>
          <cell r="BV96">
            <v>19.600000000000001</v>
          </cell>
          <cell r="BW96">
            <v>19.600000000000001</v>
          </cell>
          <cell r="BX96">
            <v>19.600000000000001</v>
          </cell>
          <cell r="BY96">
            <v>19.600000000000001</v>
          </cell>
          <cell r="BZ96">
            <v>19.600000000000001</v>
          </cell>
          <cell r="CA96">
            <v>19.600000000000001</v>
          </cell>
          <cell r="CB96">
            <v>19.600000000000001</v>
          </cell>
          <cell r="CC96">
            <v>20.190000000000001</v>
          </cell>
          <cell r="CD96">
            <v>20.190000000000001</v>
          </cell>
          <cell r="CE96">
            <v>20.190000000000001</v>
          </cell>
          <cell r="CF96">
            <v>20.190000000000001</v>
          </cell>
          <cell r="CG96">
            <v>20.190000000000001</v>
          </cell>
          <cell r="CH96">
            <v>20.190000000000001</v>
          </cell>
          <cell r="CI96">
            <v>20.190000000000001</v>
          </cell>
          <cell r="CJ96">
            <v>20.190000000000001</v>
          </cell>
          <cell r="CK96">
            <v>20.190000000000001</v>
          </cell>
          <cell r="CL96">
            <v>20.190000000000001</v>
          </cell>
          <cell r="CM96">
            <v>20.190000000000001</v>
          </cell>
          <cell r="CN96">
            <v>20.190000000000001</v>
          </cell>
          <cell r="CO96">
            <v>20.8</v>
          </cell>
          <cell r="CP96">
            <v>20.8</v>
          </cell>
          <cell r="CQ96">
            <v>20.8</v>
          </cell>
          <cell r="CR96">
            <v>20.8</v>
          </cell>
          <cell r="CS96">
            <v>20.8</v>
          </cell>
          <cell r="CT96">
            <v>20.8</v>
          </cell>
          <cell r="CU96">
            <v>20.8</v>
          </cell>
          <cell r="CV96">
            <v>20.8</v>
          </cell>
          <cell r="CW96">
            <v>20.8</v>
          </cell>
          <cell r="CX96">
            <v>20.8</v>
          </cell>
          <cell r="CY96">
            <v>20.8</v>
          </cell>
          <cell r="CZ96">
            <v>20.8</v>
          </cell>
          <cell r="DA96">
            <v>21.43</v>
          </cell>
          <cell r="DB96">
            <v>21.43</v>
          </cell>
          <cell r="DC96">
            <v>21.43</v>
          </cell>
          <cell r="DD96">
            <v>21.43</v>
          </cell>
          <cell r="DE96">
            <v>21.43</v>
          </cell>
          <cell r="DF96">
            <v>21.43</v>
          </cell>
          <cell r="DG96">
            <v>21.43</v>
          </cell>
          <cell r="DH96">
            <v>21.43</v>
          </cell>
          <cell r="DI96">
            <v>21.43</v>
          </cell>
          <cell r="DJ96">
            <v>21.43</v>
          </cell>
          <cell r="DK96">
            <v>21.43</v>
          </cell>
          <cell r="DL96">
            <v>21.43</v>
          </cell>
          <cell r="DM96">
            <v>22.09</v>
          </cell>
          <cell r="DN96">
            <v>22.09</v>
          </cell>
          <cell r="DO96">
            <v>22.09</v>
          </cell>
          <cell r="DP96">
            <v>22.09</v>
          </cell>
          <cell r="DQ96">
            <v>22.09</v>
          </cell>
          <cell r="DR96">
            <v>22.09</v>
          </cell>
          <cell r="DS96">
            <v>22.09</v>
          </cell>
          <cell r="DT96">
            <v>22.09</v>
          </cell>
          <cell r="DU96">
            <v>22.09</v>
          </cell>
          <cell r="DV96">
            <v>22.09</v>
          </cell>
          <cell r="DW96">
            <v>22.09</v>
          </cell>
          <cell r="DX96">
            <v>22.09</v>
          </cell>
          <cell r="DY96">
            <v>22.97</v>
          </cell>
          <cell r="DZ96">
            <v>22.97</v>
          </cell>
          <cell r="EA96">
            <v>22.97</v>
          </cell>
          <cell r="EB96">
            <v>22.97</v>
          </cell>
          <cell r="EC96">
            <v>22.97</v>
          </cell>
          <cell r="ED96">
            <v>22.97</v>
          </cell>
          <cell r="EE96">
            <v>22.97</v>
          </cell>
          <cell r="EF96">
            <v>22.97</v>
          </cell>
          <cell r="EG96">
            <v>22.97</v>
          </cell>
          <cell r="EH96">
            <v>22.97</v>
          </cell>
          <cell r="EI96">
            <v>22.97</v>
          </cell>
          <cell r="EJ96">
            <v>22.97</v>
          </cell>
          <cell r="EK96">
            <v>23.77</v>
          </cell>
          <cell r="EL96">
            <v>23.77</v>
          </cell>
          <cell r="EM96">
            <v>23.77</v>
          </cell>
          <cell r="EN96">
            <v>23.77</v>
          </cell>
          <cell r="EO96">
            <v>23.77</v>
          </cell>
          <cell r="EP96">
            <v>23.77</v>
          </cell>
          <cell r="EQ96">
            <v>23.77</v>
          </cell>
          <cell r="ER96">
            <v>23.77</v>
          </cell>
          <cell r="ES96">
            <v>23.77</v>
          </cell>
          <cell r="ET96">
            <v>23.77</v>
          </cell>
          <cell r="EU96">
            <v>23.77</v>
          </cell>
          <cell r="EV96">
            <v>23.77</v>
          </cell>
          <cell r="EW96">
            <v>24.61</v>
          </cell>
          <cell r="EX96">
            <v>24.61</v>
          </cell>
          <cell r="EY96">
            <v>24.61</v>
          </cell>
          <cell r="EZ96">
            <v>24.61</v>
          </cell>
          <cell r="FA96">
            <v>24.61</v>
          </cell>
          <cell r="FB96">
            <v>24.61</v>
          </cell>
          <cell r="FC96">
            <v>24.61</v>
          </cell>
          <cell r="FD96">
            <v>24.61</v>
          </cell>
          <cell r="FE96">
            <v>24.61</v>
          </cell>
          <cell r="FF96">
            <v>24.61</v>
          </cell>
          <cell r="FG96">
            <v>24.61</v>
          </cell>
          <cell r="FH96">
            <v>24.61</v>
          </cell>
          <cell r="FI96">
            <v>25.47</v>
          </cell>
          <cell r="FJ96">
            <v>25.47</v>
          </cell>
          <cell r="FK96">
            <v>25.47</v>
          </cell>
          <cell r="FL96">
            <v>25.47</v>
          </cell>
          <cell r="FM96">
            <v>25.47</v>
          </cell>
          <cell r="FN96">
            <v>25.47</v>
          </cell>
          <cell r="FO96">
            <v>25.47</v>
          </cell>
          <cell r="FP96">
            <v>25.47</v>
          </cell>
          <cell r="FQ96">
            <v>25.47</v>
          </cell>
          <cell r="FR96">
            <v>25.47</v>
          </cell>
          <cell r="FS96">
            <v>25.47</v>
          </cell>
          <cell r="FT96">
            <v>25.47</v>
          </cell>
          <cell r="FU96">
            <v>26.36</v>
          </cell>
          <cell r="FV96">
            <v>26.36</v>
          </cell>
          <cell r="FW96">
            <v>26.36</v>
          </cell>
          <cell r="FX96">
            <v>26.36</v>
          </cell>
          <cell r="FY96">
            <v>26.36</v>
          </cell>
          <cell r="FZ96">
            <v>26.36</v>
          </cell>
          <cell r="GA96">
            <v>26.36</v>
          </cell>
          <cell r="GB96">
            <v>26.36</v>
          </cell>
          <cell r="GC96">
            <v>26.36</v>
          </cell>
          <cell r="GD96">
            <v>26.36</v>
          </cell>
          <cell r="GE96">
            <v>26.36</v>
          </cell>
          <cell r="GF96">
            <v>26.36</v>
          </cell>
          <cell r="GG96">
            <v>29.06</v>
          </cell>
          <cell r="GH96">
            <v>29.06</v>
          </cell>
          <cell r="GI96">
            <v>29.06</v>
          </cell>
          <cell r="GJ96">
            <v>29.06</v>
          </cell>
          <cell r="GK96">
            <v>29.06</v>
          </cell>
          <cell r="GL96">
            <v>29.06</v>
          </cell>
          <cell r="GM96">
            <v>29.06</v>
          </cell>
          <cell r="GN96">
            <v>29.06</v>
          </cell>
          <cell r="GO96">
            <v>29.06</v>
          </cell>
          <cell r="GP96">
            <v>29.06</v>
          </cell>
          <cell r="GQ96">
            <v>27.28</v>
          </cell>
          <cell r="GR96">
            <v>27.28</v>
          </cell>
          <cell r="GS96">
            <v>27.28</v>
          </cell>
          <cell r="GT96">
            <v>27.28</v>
          </cell>
        </row>
        <row r="97">
          <cell r="F97" t="str">
            <v>5000005216</v>
          </cell>
          <cell r="G97">
            <v>16.75</v>
          </cell>
          <cell r="H97">
            <v>16.75</v>
          </cell>
          <cell r="I97">
            <v>16.75</v>
          </cell>
          <cell r="J97">
            <v>16.75</v>
          </cell>
          <cell r="K97">
            <v>16.75</v>
          </cell>
          <cell r="L97">
            <v>16.75</v>
          </cell>
          <cell r="M97">
            <v>16.75</v>
          </cell>
          <cell r="N97">
            <v>16.75</v>
          </cell>
          <cell r="O97">
            <v>16.75</v>
          </cell>
          <cell r="P97">
            <v>16.75</v>
          </cell>
          <cell r="Q97">
            <v>16.75</v>
          </cell>
          <cell r="R97">
            <v>16.75</v>
          </cell>
          <cell r="S97">
            <v>16.75</v>
          </cell>
          <cell r="T97">
            <v>16.75</v>
          </cell>
          <cell r="U97">
            <v>17.32</v>
          </cell>
          <cell r="V97">
            <v>17.32</v>
          </cell>
          <cell r="W97">
            <v>17.32</v>
          </cell>
          <cell r="X97">
            <v>17.32</v>
          </cell>
          <cell r="Y97">
            <v>17.32</v>
          </cell>
          <cell r="Z97">
            <v>17.32</v>
          </cell>
          <cell r="AA97">
            <v>17.32</v>
          </cell>
          <cell r="AB97">
            <v>17.32</v>
          </cell>
          <cell r="AC97">
            <v>17.32</v>
          </cell>
          <cell r="AD97">
            <v>17.32</v>
          </cell>
          <cell r="AE97">
            <v>17.32</v>
          </cell>
          <cell r="AF97">
            <v>17.32</v>
          </cell>
          <cell r="AG97">
            <v>17.88</v>
          </cell>
          <cell r="AH97">
            <v>17.88</v>
          </cell>
          <cell r="AI97">
            <v>17.88</v>
          </cell>
          <cell r="AJ97">
            <v>17.88</v>
          </cell>
          <cell r="AK97">
            <v>17.88</v>
          </cell>
          <cell r="AL97">
            <v>17.88</v>
          </cell>
          <cell r="AM97">
            <v>17.88</v>
          </cell>
          <cell r="AN97">
            <v>17.88</v>
          </cell>
          <cell r="AO97">
            <v>17.88</v>
          </cell>
          <cell r="AP97">
            <v>17.88</v>
          </cell>
          <cell r="AQ97">
            <v>17.88</v>
          </cell>
          <cell r="AR97">
            <v>17.88</v>
          </cell>
          <cell r="AS97">
            <v>18.440000000000001</v>
          </cell>
          <cell r="AT97">
            <v>18.440000000000001</v>
          </cell>
          <cell r="AU97">
            <v>18.440000000000001</v>
          </cell>
          <cell r="AV97">
            <v>18.440000000000001</v>
          </cell>
          <cell r="AW97">
            <v>18.440000000000001</v>
          </cell>
          <cell r="AX97">
            <v>18.440000000000001</v>
          </cell>
          <cell r="AY97">
            <v>18.440000000000001</v>
          </cell>
          <cell r="AZ97">
            <v>18.440000000000001</v>
          </cell>
          <cell r="BA97">
            <v>18.440000000000001</v>
          </cell>
          <cell r="BB97">
            <v>18.440000000000001</v>
          </cell>
          <cell r="BC97">
            <v>18.440000000000001</v>
          </cell>
          <cell r="BD97">
            <v>18.440000000000001</v>
          </cell>
          <cell r="BE97">
            <v>19</v>
          </cell>
          <cell r="BF97">
            <v>19</v>
          </cell>
          <cell r="BG97">
            <v>19</v>
          </cell>
          <cell r="BH97">
            <v>19</v>
          </cell>
          <cell r="BI97">
            <v>19</v>
          </cell>
          <cell r="BJ97">
            <v>19</v>
          </cell>
          <cell r="BK97">
            <v>19</v>
          </cell>
          <cell r="BL97">
            <v>19</v>
          </cell>
          <cell r="BM97">
            <v>19</v>
          </cell>
          <cell r="BN97">
            <v>19</v>
          </cell>
          <cell r="BO97">
            <v>19</v>
          </cell>
          <cell r="BP97">
            <v>19</v>
          </cell>
          <cell r="BQ97">
            <v>19.57</v>
          </cell>
          <cell r="BR97">
            <v>19.57</v>
          </cell>
          <cell r="BS97">
            <v>19.57</v>
          </cell>
          <cell r="BT97">
            <v>19.57</v>
          </cell>
          <cell r="BU97">
            <v>19.57</v>
          </cell>
          <cell r="BV97">
            <v>19.57</v>
          </cell>
          <cell r="BW97">
            <v>19.57</v>
          </cell>
          <cell r="BX97">
            <v>19.57</v>
          </cell>
          <cell r="BY97">
            <v>19.57</v>
          </cell>
          <cell r="BZ97">
            <v>19.57</v>
          </cell>
          <cell r="CA97">
            <v>19.57</v>
          </cell>
          <cell r="CB97">
            <v>19.57</v>
          </cell>
          <cell r="CC97">
            <v>20.16</v>
          </cell>
          <cell r="CD97">
            <v>20.16</v>
          </cell>
          <cell r="CE97">
            <v>20.16</v>
          </cell>
          <cell r="CF97">
            <v>20.16</v>
          </cell>
          <cell r="CG97">
            <v>20.16</v>
          </cell>
          <cell r="CH97">
            <v>20.16</v>
          </cell>
          <cell r="CI97">
            <v>20.16</v>
          </cell>
          <cell r="CJ97">
            <v>20.16</v>
          </cell>
          <cell r="CK97">
            <v>20.16</v>
          </cell>
          <cell r="CL97">
            <v>20.16</v>
          </cell>
          <cell r="CM97">
            <v>20.16</v>
          </cell>
          <cell r="CN97">
            <v>20.16</v>
          </cell>
          <cell r="CO97">
            <v>20.76</v>
          </cell>
          <cell r="CP97">
            <v>20.76</v>
          </cell>
          <cell r="CQ97">
            <v>20.76</v>
          </cell>
          <cell r="CR97">
            <v>20.76</v>
          </cell>
          <cell r="CS97">
            <v>20.76</v>
          </cell>
          <cell r="CT97">
            <v>20.76</v>
          </cell>
          <cell r="CU97">
            <v>20.76</v>
          </cell>
          <cell r="CV97">
            <v>20.76</v>
          </cell>
          <cell r="CW97">
            <v>20.76</v>
          </cell>
          <cell r="CX97">
            <v>20.76</v>
          </cell>
          <cell r="CY97">
            <v>20.76</v>
          </cell>
          <cell r="CZ97">
            <v>20.76</v>
          </cell>
          <cell r="DA97">
            <v>21.39</v>
          </cell>
          <cell r="DB97">
            <v>21.39</v>
          </cell>
          <cell r="DC97">
            <v>21.39</v>
          </cell>
          <cell r="DD97">
            <v>21.39</v>
          </cell>
          <cell r="DE97">
            <v>21.39</v>
          </cell>
          <cell r="DF97">
            <v>21.39</v>
          </cell>
          <cell r="DG97">
            <v>21.39</v>
          </cell>
          <cell r="DH97">
            <v>21.39</v>
          </cell>
          <cell r="DI97">
            <v>21.39</v>
          </cell>
          <cell r="DJ97">
            <v>21.39</v>
          </cell>
          <cell r="DK97">
            <v>21.39</v>
          </cell>
          <cell r="DL97">
            <v>21.39</v>
          </cell>
          <cell r="DM97">
            <v>22.05</v>
          </cell>
          <cell r="DN97">
            <v>22.05</v>
          </cell>
          <cell r="DO97">
            <v>22.05</v>
          </cell>
          <cell r="DP97">
            <v>22.05</v>
          </cell>
          <cell r="DQ97">
            <v>22.05</v>
          </cell>
          <cell r="DR97">
            <v>22.05</v>
          </cell>
          <cell r="DS97">
            <v>22.05</v>
          </cell>
          <cell r="DT97">
            <v>22.05</v>
          </cell>
          <cell r="DU97">
            <v>22.05</v>
          </cell>
          <cell r="DV97">
            <v>22.05</v>
          </cell>
          <cell r="DW97">
            <v>22.05</v>
          </cell>
          <cell r="DX97">
            <v>22.05</v>
          </cell>
          <cell r="DY97">
            <v>22.93</v>
          </cell>
          <cell r="DZ97">
            <v>22.93</v>
          </cell>
          <cell r="EA97">
            <v>22.93</v>
          </cell>
          <cell r="EB97">
            <v>22.93</v>
          </cell>
          <cell r="EC97">
            <v>22.93</v>
          </cell>
          <cell r="ED97">
            <v>22.93</v>
          </cell>
          <cell r="EE97">
            <v>22.93</v>
          </cell>
          <cell r="EF97">
            <v>22.93</v>
          </cell>
          <cell r="EG97">
            <v>22.93</v>
          </cell>
          <cell r="EH97">
            <v>22.93</v>
          </cell>
          <cell r="EI97">
            <v>22.93</v>
          </cell>
          <cell r="EJ97">
            <v>22.93</v>
          </cell>
          <cell r="EK97">
            <v>23.73</v>
          </cell>
          <cell r="EL97">
            <v>23.73</v>
          </cell>
          <cell r="EM97">
            <v>23.73</v>
          </cell>
          <cell r="EN97">
            <v>23.73</v>
          </cell>
          <cell r="EO97">
            <v>23.73</v>
          </cell>
          <cell r="EP97">
            <v>23.73</v>
          </cell>
          <cell r="EQ97">
            <v>23.73</v>
          </cell>
          <cell r="ER97">
            <v>23.73</v>
          </cell>
          <cell r="ES97">
            <v>23.73</v>
          </cell>
          <cell r="ET97">
            <v>23.73</v>
          </cell>
          <cell r="EU97">
            <v>23.73</v>
          </cell>
          <cell r="EV97">
            <v>23.73</v>
          </cell>
          <cell r="EW97">
            <v>24.56</v>
          </cell>
          <cell r="EX97">
            <v>24.56</v>
          </cell>
          <cell r="EY97">
            <v>24.56</v>
          </cell>
          <cell r="EZ97">
            <v>24.56</v>
          </cell>
          <cell r="FA97">
            <v>24.56</v>
          </cell>
          <cell r="FB97">
            <v>24.56</v>
          </cell>
          <cell r="FC97">
            <v>24.56</v>
          </cell>
          <cell r="FD97">
            <v>24.56</v>
          </cell>
          <cell r="FE97">
            <v>24.56</v>
          </cell>
          <cell r="FF97">
            <v>24.56</v>
          </cell>
          <cell r="FG97">
            <v>24.56</v>
          </cell>
          <cell r="FH97">
            <v>24.56</v>
          </cell>
          <cell r="FI97">
            <v>25.42</v>
          </cell>
          <cell r="FJ97">
            <v>25.42</v>
          </cell>
          <cell r="FK97">
            <v>25.42</v>
          </cell>
          <cell r="FL97">
            <v>25.42</v>
          </cell>
          <cell r="FM97">
            <v>25.42</v>
          </cell>
          <cell r="FN97">
            <v>25.42</v>
          </cell>
          <cell r="FO97">
            <v>25.42</v>
          </cell>
          <cell r="FP97">
            <v>25.42</v>
          </cell>
          <cell r="FQ97">
            <v>25.42</v>
          </cell>
          <cell r="FR97">
            <v>25.42</v>
          </cell>
          <cell r="FS97">
            <v>25.42</v>
          </cell>
          <cell r="FT97">
            <v>25.42</v>
          </cell>
          <cell r="FU97">
            <v>26.31</v>
          </cell>
          <cell r="FV97">
            <v>26.31</v>
          </cell>
          <cell r="FW97">
            <v>26.31</v>
          </cell>
          <cell r="FX97">
            <v>26.31</v>
          </cell>
          <cell r="FY97">
            <v>26.31</v>
          </cell>
          <cell r="FZ97">
            <v>26.31</v>
          </cell>
          <cell r="GA97">
            <v>26.31</v>
          </cell>
          <cell r="GB97">
            <v>26.31</v>
          </cell>
          <cell r="GC97">
            <v>26.31</v>
          </cell>
          <cell r="GD97">
            <v>26.31</v>
          </cell>
          <cell r="GE97">
            <v>26.31</v>
          </cell>
          <cell r="GF97">
            <v>26.31</v>
          </cell>
          <cell r="GG97">
            <v>29.01</v>
          </cell>
          <cell r="GH97">
            <v>29.01</v>
          </cell>
          <cell r="GI97">
            <v>29.01</v>
          </cell>
          <cell r="GJ97">
            <v>29.01</v>
          </cell>
          <cell r="GK97">
            <v>29.01</v>
          </cell>
          <cell r="GL97">
            <v>29.01</v>
          </cell>
          <cell r="GM97">
            <v>29.01</v>
          </cell>
          <cell r="GN97">
            <v>29.01</v>
          </cell>
          <cell r="GO97">
            <v>29.01</v>
          </cell>
          <cell r="GP97">
            <v>29.01</v>
          </cell>
          <cell r="GQ97">
            <v>27.23</v>
          </cell>
          <cell r="GR97">
            <v>27.23</v>
          </cell>
          <cell r="GS97">
            <v>27.23</v>
          </cell>
          <cell r="GT97">
            <v>27.23</v>
          </cell>
        </row>
        <row r="98">
          <cell r="F98" t="str">
            <v>5000005211</v>
          </cell>
          <cell r="G98">
            <v>16.78</v>
          </cell>
          <cell r="H98">
            <v>16.78</v>
          </cell>
          <cell r="I98">
            <v>16.78</v>
          </cell>
          <cell r="J98">
            <v>16.78</v>
          </cell>
          <cell r="K98">
            <v>16.78</v>
          </cell>
          <cell r="L98">
            <v>16.78</v>
          </cell>
          <cell r="M98">
            <v>16.78</v>
          </cell>
          <cell r="N98">
            <v>16.78</v>
          </cell>
          <cell r="O98">
            <v>16.78</v>
          </cell>
          <cell r="P98">
            <v>16.78</v>
          </cell>
          <cell r="Q98">
            <v>16.78</v>
          </cell>
          <cell r="R98">
            <v>16.78</v>
          </cell>
          <cell r="S98">
            <v>16.78</v>
          </cell>
          <cell r="T98">
            <v>16.78</v>
          </cell>
          <cell r="U98">
            <v>17.350000000000001</v>
          </cell>
          <cell r="V98">
            <v>17.350000000000001</v>
          </cell>
          <cell r="W98">
            <v>17.350000000000001</v>
          </cell>
          <cell r="X98">
            <v>17.350000000000001</v>
          </cell>
          <cell r="Y98">
            <v>17.350000000000001</v>
          </cell>
          <cell r="Z98">
            <v>17.350000000000001</v>
          </cell>
          <cell r="AA98">
            <v>17.350000000000001</v>
          </cell>
          <cell r="AB98">
            <v>17.350000000000001</v>
          </cell>
          <cell r="AC98">
            <v>17.350000000000001</v>
          </cell>
          <cell r="AD98">
            <v>17.350000000000001</v>
          </cell>
          <cell r="AE98">
            <v>17.350000000000001</v>
          </cell>
          <cell r="AF98">
            <v>17.350000000000001</v>
          </cell>
          <cell r="AG98">
            <v>17.91</v>
          </cell>
          <cell r="AH98">
            <v>17.91</v>
          </cell>
          <cell r="AI98">
            <v>17.91</v>
          </cell>
          <cell r="AJ98">
            <v>17.91</v>
          </cell>
          <cell r="AK98">
            <v>17.91</v>
          </cell>
          <cell r="AL98">
            <v>17.91</v>
          </cell>
          <cell r="AM98">
            <v>17.91</v>
          </cell>
          <cell r="AN98">
            <v>17.91</v>
          </cell>
          <cell r="AO98">
            <v>17.91</v>
          </cell>
          <cell r="AP98">
            <v>17.91</v>
          </cell>
          <cell r="AQ98">
            <v>17.91</v>
          </cell>
          <cell r="AR98">
            <v>17.91</v>
          </cell>
          <cell r="AS98">
            <v>18.47</v>
          </cell>
          <cell r="AT98">
            <v>18.47</v>
          </cell>
          <cell r="AU98">
            <v>18.47</v>
          </cell>
          <cell r="AV98">
            <v>18.47</v>
          </cell>
          <cell r="AW98">
            <v>18.47</v>
          </cell>
          <cell r="AX98">
            <v>18.47</v>
          </cell>
          <cell r="AY98">
            <v>18.47</v>
          </cell>
          <cell r="AZ98">
            <v>18.47</v>
          </cell>
          <cell r="BA98">
            <v>18.47</v>
          </cell>
          <cell r="BB98">
            <v>18.47</v>
          </cell>
          <cell r="BC98">
            <v>18.47</v>
          </cell>
          <cell r="BD98">
            <v>18.47</v>
          </cell>
          <cell r="BE98">
            <v>19.03</v>
          </cell>
          <cell r="BF98">
            <v>19.03</v>
          </cell>
          <cell r="BG98">
            <v>19.03</v>
          </cell>
          <cell r="BH98">
            <v>19.03</v>
          </cell>
          <cell r="BI98">
            <v>19.03</v>
          </cell>
          <cell r="BJ98">
            <v>19.03</v>
          </cell>
          <cell r="BK98">
            <v>19.03</v>
          </cell>
          <cell r="BL98">
            <v>19.03</v>
          </cell>
          <cell r="BM98">
            <v>19.03</v>
          </cell>
          <cell r="BN98">
            <v>19.03</v>
          </cell>
          <cell r="BO98">
            <v>19.03</v>
          </cell>
          <cell r="BP98">
            <v>19.03</v>
          </cell>
          <cell r="BQ98">
            <v>19.600000000000001</v>
          </cell>
          <cell r="BR98">
            <v>19.600000000000001</v>
          </cell>
          <cell r="BS98">
            <v>19.600000000000001</v>
          </cell>
          <cell r="BT98">
            <v>19.600000000000001</v>
          </cell>
          <cell r="BU98">
            <v>19.600000000000001</v>
          </cell>
          <cell r="BV98">
            <v>19.600000000000001</v>
          </cell>
          <cell r="BW98">
            <v>19.600000000000001</v>
          </cell>
          <cell r="BX98">
            <v>19.600000000000001</v>
          </cell>
          <cell r="BY98">
            <v>19.600000000000001</v>
          </cell>
          <cell r="BZ98">
            <v>19.600000000000001</v>
          </cell>
          <cell r="CA98">
            <v>19.600000000000001</v>
          </cell>
          <cell r="CB98">
            <v>19.600000000000001</v>
          </cell>
          <cell r="CC98">
            <v>20.190000000000001</v>
          </cell>
          <cell r="CD98">
            <v>20.190000000000001</v>
          </cell>
          <cell r="CE98">
            <v>20.190000000000001</v>
          </cell>
          <cell r="CF98">
            <v>20.190000000000001</v>
          </cell>
          <cell r="CG98">
            <v>20.190000000000001</v>
          </cell>
          <cell r="CH98">
            <v>20.190000000000001</v>
          </cell>
          <cell r="CI98">
            <v>20.190000000000001</v>
          </cell>
          <cell r="CJ98">
            <v>20.190000000000001</v>
          </cell>
          <cell r="CK98">
            <v>20.190000000000001</v>
          </cell>
          <cell r="CL98">
            <v>20.190000000000001</v>
          </cell>
          <cell r="CM98">
            <v>20.190000000000001</v>
          </cell>
          <cell r="CN98">
            <v>20.190000000000001</v>
          </cell>
          <cell r="CO98">
            <v>20.8</v>
          </cell>
          <cell r="CP98">
            <v>20.8</v>
          </cell>
          <cell r="CQ98">
            <v>20.8</v>
          </cell>
          <cell r="CR98">
            <v>20.8</v>
          </cell>
          <cell r="CS98">
            <v>20.8</v>
          </cell>
          <cell r="CT98">
            <v>20.8</v>
          </cell>
          <cell r="CU98">
            <v>20.8</v>
          </cell>
          <cell r="CV98">
            <v>20.8</v>
          </cell>
          <cell r="CW98">
            <v>20.8</v>
          </cell>
          <cell r="CX98">
            <v>20.8</v>
          </cell>
          <cell r="CY98">
            <v>20.8</v>
          </cell>
          <cell r="CZ98">
            <v>20.8</v>
          </cell>
          <cell r="DA98">
            <v>21.43</v>
          </cell>
          <cell r="DB98">
            <v>21.43</v>
          </cell>
          <cell r="DC98">
            <v>21.43</v>
          </cell>
          <cell r="DD98">
            <v>21.43</v>
          </cell>
          <cell r="DE98">
            <v>21.43</v>
          </cell>
          <cell r="DF98">
            <v>21.43</v>
          </cell>
          <cell r="DG98">
            <v>21.43</v>
          </cell>
          <cell r="DH98">
            <v>21.43</v>
          </cell>
          <cell r="DI98">
            <v>21.43</v>
          </cell>
          <cell r="DJ98">
            <v>21.43</v>
          </cell>
          <cell r="DK98">
            <v>21.43</v>
          </cell>
          <cell r="DL98">
            <v>21.43</v>
          </cell>
          <cell r="DM98">
            <v>22.09</v>
          </cell>
          <cell r="DN98">
            <v>22.09</v>
          </cell>
          <cell r="DO98">
            <v>22.09</v>
          </cell>
          <cell r="DP98">
            <v>22.09</v>
          </cell>
          <cell r="DQ98">
            <v>22.09</v>
          </cell>
          <cell r="DR98">
            <v>22.09</v>
          </cell>
          <cell r="DS98">
            <v>22.09</v>
          </cell>
          <cell r="DT98">
            <v>22.09</v>
          </cell>
          <cell r="DU98">
            <v>22.09</v>
          </cell>
          <cell r="DV98">
            <v>22.09</v>
          </cell>
          <cell r="DW98">
            <v>22.09</v>
          </cell>
          <cell r="DX98">
            <v>22.09</v>
          </cell>
          <cell r="DY98">
            <v>22.97</v>
          </cell>
          <cell r="DZ98">
            <v>22.97</v>
          </cell>
          <cell r="EA98">
            <v>22.97</v>
          </cell>
          <cell r="EB98">
            <v>22.97</v>
          </cell>
          <cell r="EC98">
            <v>22.97</v>
          </cell>
          <cell r="ED98">
            <v>22.97</v>
          </cell>
          <cell r="EE98">
            <v>22.97</v>
          </cell>
          <cell r="EF98">
            <v>22.97</v>
          </cell>
          <cell r="EG98">
            <v>22.97</v>
          </cell>
          <cell r="EH98">
            <v>22.97</v>
          </cell>
          <cell r="EI98">
            <v>22.97</v>
          </cell>
          <cell r="EJ98">
            <v>22.97</v>
          </cell>
          <cell r="EK98">
            <v>23.77</v>
          </cell>
          <cell r="EL98">
            <v>23.77</v>
          </cell>
          <cell r="EM98">
            <v>23.77</v>
          </cell>
          <cell r="EN98">
            <v>23.77</v>
          </cell>
          <cell r="EO98">
            <v>23.77</v>
          </cell>
          <cell r="EP98">
            <v>23.77</v>
          </cell>
          <cell r="EQ98">
            <v>23.77</v>
          </cell>
          <cell r="ER98">
            <v>23.77</v>
          </cell>
          <cell r="ES98">
            <v>23.77</v>
          </cell>
          <cell r="ET98">
            <v>23.77</v>
          </cell>
          <cell r="EU98">
            <v>23.77</v>
          </cell>
          <cell r="EV98">
            <v>23.77</v>
          </cell>
          <cell r="EW98">
            <v>24.61</v>
          </cell>
          <cell r="EX98">
            <v>24.61</v>
          </cell>
          <cell r="EY98">
            <v>24.61</v>
          </cell>
          <cell r="EZ98">
            <v>24.61</v>
          </cell>
          <cell r="FA98">
            <v>24.61</v>
          </cell>
          <cell r="FB98">
            <v>24.61</v>
          </cell>
          <cell r="FC98">
            <v>24.61</v>
          </cell>
          <cell r="FD98">
            <v>24.61</v>
          </cell>
          <cell r="FE98">
            <v>24.61</v>
          </cell>
          <cell r="FF98">
            <v>24.61</v>
          </cell>
          <cell r="FG98">
            <v>24.61</v>
          </cell>
          <cell r="FH98">
            <v>24.61</v>
          </cell>
          <cell r="FI98">
            <v>25.47</v>
          </cell>
          <cell r="FJ98">
            <v>25.47</v>
          </cell>
          <cell r="FK98">
            <v>25.47</v>
          </cell>
          <cell r="FL98">
            <v>25.47</v>
          </cell>
          <cell r="FM98">
            <v>25.47</v>
          </cell>
          <cell r="FN98">
            <v>25.47</v>
          </cell>
          <cell r="FO98">
            <v>25.47</v>
          </cell>
          <cell r="FP98">
            <v>25.47</v>
          </cell>
          <cell r="FQ98">
            <v>25.47</v>
          </cell>
          <cell r="FR98">
            <v>25.47</v>
          </cell>
          <cell r="FS98">
            <v>25.47</v>
          </cell>
          <cell r="FT98">
            <v>25.47</v>
          </cell>
          <cell r="FU98">
            <v>26.36</v>
          </cell>
          <cell r="FV98">
            <v>26.36</v>
          </cell>
          <cell r="FW98">
            <v>26.36</v>
          </cell>
          <cell r="FX98">
            <v>26.36</v>
          </cell>
          <cell r="FY98">
            <v>26.36</v>
          </cell>
          <cell r="FZ98">
            <v>26.36</v>
          </cell>
          <cell r="GA98">
            <v>26.36</v>
          </cell>
          <cell r="GB98">
            <v>26.36</v>
          </cell>
          <cell r="GC98">
            <v>26.36</v>
          </cell>
          <cell r="GD98">
            <v>26.36</v>
          </cell>
          <cell r="GE98">
            <v>26.36</v>
          </cell>
          <cell r="GF98">
            <v>26.36</v>
          </cell>
          <cell r="GG98">
            <v>29.06</v>
          </cell>
          <cell r="GH98">
            <v>29.06</v>
          </cell>
          <cell r="GI98">
            <v>29.06</v>
          </cell>
          <cell r="GJ98">
            <v>29.06</v>
          </cell>
          <cell r="GK98">
            <v>29.06</v>
          </cell>
          <cell r="GL98">
            <v>29.06</v>
          </cell>
          <cell r="GM98">
            <v>29.06</v>
          </cell>
          <cell r="GN98">
            <v>29.06</v>
          </cell>
          <cell r="GO98">
            <v>29.06</v>
          </cell>
          <cell r="GP98">
            <v>29.06</v>
          </cell>
          <cell r="GQ98">
            <v>27.28</v>
          </cell>
          <cell r="GR98">
            <v>27.28</v>
          </cell>
          <cell r="GS98">
            <v>27.28</v>
          </cell>
          <cell r="GT98">
            <v>27.28</v>
          </cell>
        </row>
        <row r="99">
          <cell r="F99" t="str">
            <v>5000005204</v>
          </cell>
          <cell r="G99">
            <v>16.78</v>
          </cell>
          <cell r="H99">
            <v>16.78</v>
          </cell>
          <cell r="I99">
            <v>16.78</v>
          </cell>
          <cell r="J99">
            <v>16.78</v>
          </cell>
          <cell r="K99">
            <v>16.78</v>
          </cell>
          <cell r="L99">
            <v>16.78</v>
          </cell>
          <cell r="M99">
            <v>16.78</v>
          </cell>
          <cell r="N99">
            <v>16.78</v>
          </cell>
          <cell r="O99">
            <v>16.78</v>
          </cell>
          <cell r="P99">
            <v>16.78</v>
          </cell>
          <cell r="Q99">
            <v>16.78</v>
          </cell>
          <cell r="R99">
            <v>16.78</v>
          </cell>
          <cell r="S99">
            <v>16.78</v>
          </cell>
          <cell r="T99">
            <v>16.78</v>
          </cell>
          <cell r="U99">
            <v>17.350000000000001</v>
          </cell>
          <cell r="V99">
            <v>17.350000000000001</v>
          </cell>
          <cell r="W99">
            <v>17.350000000000001</v>
          </cell>
          <cell r="X99">
            <v>17.350000000000001</v>
          </cell>
          <cell r="Y99">
            <v>17.350000000000001</v>
          </cell>
          <cell r="Z99">
            <v>17.350000000000001</v>
          </cell>
          <cell r="AA99">
            <v>17.350000000000001</v>
          </cell>
          <cell r="AB99">
            <v>17.350000000000001</v>
          </cell>
          <cell r="AC99">
            <v>17.350000000000001</v>
          </cell>
          <cell r="AD99">
            <v>17.350000000000001</v>
          </cell>
          <cell r="AE99">
            <v>17.350000000000001</v>
          </cell>
          <cell r="AF99">
            <v>17.350000000000001</v>
          </cell>
          <cell r="AG99">
            <v>17.91</v>
          </cell>
          <cell r="AH99">
            <v>17.91</v>
          </cell>
          <cell r="AI99">
            <v>17.91</v>
          </cell>
          <cell r="AJ99">
            <v>17.91</v>
          </cell>
          <cell r="AK99">
            <v>17.91</v>
          </cell>
          <cell r="AL99">
            <v>17.91</v>
          </cell>
          <cell r="AM99">
            <v>17.91</v>
          </cell>
          <cell r="AN99">
            <v>17.91</v>
          </cell>
          <cell r="AO99">
            <v>17.91</v>
          </cell>
          <cell r="AP99">
            <v>17.91</v>
          </cell>
          <cell r="AQ99">
            <v>17.91</v>
          </cell>
          <cell r="AR99">
            <v>17.91</v>
          </cell>
          <cell r="AS99">
            <v>18.47</v>
          </cell>
          <cell r="AT99">
            <v>18.47</v>
          </cell>
          <cell r="AU99">
            <v>18.47</v>
          </cell>
          <cell r="AV99">
            <v>18.47</v>
          </cell>
          <cell r="AW99">
            <v>18.47</v>
          </cell>
          <cell r="AX99">
            <v>18.47</v>
          </cell>
          <cell r="AY99">
            <v>18.47</v>
          </cell>
          <cell r="AZ99">
            <v>18.47</v>
          </cell>
          <cell r="BA99">
            <v>18.47</v>
          </cell>
          <cell r="BB99">
            <v>18.47</v>
          </cell>
          <cell r="BC99">
            <v>18.47</v>
          </cell>
          <cell r="BD99">
            <v>18.47</v>
          </cell>
          <cell r="BE99">
            <v>19.03</v>
          </cell>
          <cell r="BF99">
            <v>19.03</v>
          </cell>
          <cell r="BG99">
            <v>19.03</v>
          </cell>
          <cell r="BH99">
            <v>19.03</v>
          </cell>
          <cell r="BI99">
            <v>19.03</v>
          </cell>
          <cell r="BJ99">
            <v>19.03</v>
          </cell>
          <cell r="BK99">
            <v>19.03</v>
          </cell>
          <cell r="BL99">
            <v>19.03</v>
          </cell>
          <cell r="BM99">
            <v>19.03</v>
          </cell>
          <cell r="BN99">
            <v>19.03</v>
          </cell>
          <cell r="BO99">
            <v>19.03</v>
          </cell>
          <cell r="BP99">
            <v>19.03</v>
          </cell>
          <cell r="BQ99">
            <v>19.600000000000001</v>
          </cell>
          <cell r="BR99">
            <v>19.600000000000001</v>
          </cell>
          <cell r="BS99">
            <v>19.600000000000001</v>
          </cell>
          <cell r="BT99">
            <v>19.600000000000001</v>
          </cell>
          <cell r="BU99">
            <v>19.600000000000001</v>
          </cell>
          <cell r="BV99">
            <v>19.600000000000001</v>
          </cell>
          <cell r="BW99">
            <v>19.600000000000001</v>
          </cell>
          <cell r="BX99">
            <v>19.600000000000001</v>
          </cell>
          <cell r="BY99">
            <v>19.600000000000001</v>
          </cell>
          <cell r="BZ99">
            <v>19.600000000000001</v>
          </cell>
          <cell r="CA99">
            <v>19.600000000000001</v>
          </cell>
          <cell r="CB99">
            <v>19.600000000000001</v>
          </cell>
          <cell r="CC99">
            <v>20.190000000000001</v>
          </cell>
          <cell r="CD99">
            <v>20.190000000000001</v>
          </cell>
          <cell r="CE99">
            <v>20.190000000000001</v>
          </cell>
          <cell r="CF99">
            <v>20.190000000000001</v>
          </cell>
          <cell r="CG99">
            <v>20.190000000000001</v>
          </cell>
          <cell r="CH99">
            <v>20.190000000000001</v>
          </cell>
          <cell r="CI99">
            <v>20.190000000000001</v>
          </cell>
          <cell r="CJ99">
            <v>20.190000000000001</v>
          </cell>
          <cell r="CK99">
            <v>20.190000000000001</v>
          </cell>
          <cell r="CL99">
            <v>20.190000000000001</v>
          </cell>
          <cell r="CM99">
            <v>20.190000000000001</v>
          </cell>
          <cell r="CN99">
            <v>20.190000000000001</v>
          </cell>
          <cell r="CO99">
            <v>20.8</v>
          </cell>
          <cell r="CP99">
            <v>20.8</v>
          </cell>
          <cell r="CQ99">
            <v>20.8</v>
          </cell>
          <cell r="CR99">
            <v>20.8</v>
          </cell>
          <cell r="CS99">
            <v>20.8</v>
          </cell>
          <cell r="CT99">
            <v>20.8</v>
          </cell>
          <cell r="CU99">
            <v>20.8</v>
          </cell>
          <cell r="CV99">
            <v>20.8</v>
          </cell>
          <cell r="CW99">
            <v>20.8</v>
          </cell>
          <cell r="CX99">
            <v>20.8</v>
          </cell>
          <cell r="CY99">
            <v>20.8</v>
          </cell>
          <cell r="CZ99">
            <v>20.8</v>
          </cell>
          <cell r="DA99">
            <v>21.43</v>
          </cell>
          <cell r="DB99">
            <v>21.43</v>
          </cell>
          <cell r="DC99">
            <v>21.43</v>
          </cell>
          <cell r="DD99">
            <v>21.43</v>
          </cell>
          <cell r="DE99">
            <v>21.43</v>
          </cell>
          <cell r="DF99">
            <v>21.43</v>
          </cell>
          <cell r="DG99">
            <v>21.43</v>
          </cell>
          <cell r="DH99">
            <v>21.43</v>
          </cell>
          <cell r="DI99">
            <v>21.43</v>
          </cell>
          <cell r="DJ99">
            <v>21.43</v>
          </cell>
          <cell r="DK99">
            <v>21.43</v>
          </cell>
          <cell r="DL99">
            <v>21.43</v>
          </cell>
          <cell r="DM99">
            <v>22.09</v>
          </cell>
          <cell r="DN99">
            <v>22.09</v>
          </cell>
          <cell r="DO99">
            <v>22.09</v>
          </cell>
          <cell r="DP99">
            <v>22.09</v>
          </cell>
          <cell r="DQ99">
            <v>22.09</v>
          </cell>
          <cell r="DR99">
            <v>22.09</v>
          </cell>
          <cell r="DS99">
            <v>22.09</v>
          </cell>
          <cell r="DT99">
            <v>22.09</v>
          </cell>
          <cell r="DU99">
            <v>22.09</v>
          </cell>
          <cell r="DV99">
            <v>22.09</v>
          </cell>
          <cell r="DW99">
            <v>22.09</v>
          </cell>
          <cell r="DX99">
            <v>22.09</v>
          </cell>
          <cell r="DY99">
            <v>22.97</v>
          </cell>
          <cell r="DZ99">
            <v>22.97</v>
          </cell>
          <cell r="EA99">
            <v>22.97</v>
          </cell>
          <cell r="EB99">
            <v>22.97</v>
          </cell>
          <cell r="EC99">
            <v>22.97</v>
          </cell>
          <cell r="ED99">
            <v>22.97</v>
          </cell>
          <cell r="EE99">
            <v>22.97</v>
          </cell>
          <cell r="EF99">
            <v>22.97</v>
          </cell>
          <cell r="EG99">
            <v>22.97</v>
          </cell>
          <cell r="EH99">
            <v>22.97</v>
          </cell>
          <cell r="EI99">
            <v>22.97</v>
          </cell>
          <cell r="EJ99">
            <v>22.97</v>
          </cell>
          <cell r="EK99">
            <v>23.77</v>
          </cell>
          <cell r="EL99">
            <v>23.77</v>
          </cell>
          <cell r="EM99">
            <v>23.77</v>
          </cell>
          <cell r="EN99">
            <v>23.77</v>
          </cell>
          <cell r="EO99">
            <v>23.77</v>
          </cell>
          <cell r="EP99">
            <v>23.77</v>
          </cell>
          <cell r="EQ99">
            <v>23.77</v>
          </cell>
          <cell r="ER99">
            <v>23.77</v>
          </cell>
          <cell r="ES99">
            <v>23.77</v>
          </cell>
          <cell r="ET99">
            <v>23.77</v>
          </cell>
          <cell r="EU99">
            <v>23.77</v>
          </cell>
          <cell r="EV99">
            <v>23.77</v>
          </cell>
          <cell r="EW99">
            <v>24.61</v>
          </cell>
          <cell r="EX99">
            <v>24.61</v>
          </cell>
          <cell r="EY99">
            <v>24.61</v>
          </cell>
          <cell r="EZ99">
            <v>24.61</v>
          </cell>
          <cell r="FA99">
            <v>24.61</v>
          </cell>
          <cell r="FB99">
            <v>24.61</v>
          </cell>
          <cell r="FC99">
            <v>24.61</v>
          </cell>
          <cell r="FD99">
            <v>24.61</v>
          </cell>
          <cell r="FE99">
            <v>24.61</v>
          </cell>
          <cell r="FF99">
            <v>24.61</v>
          </cell>
          <cell r="FG99">
            <v>24.61</v>
          </cell>
          <cell r="FH99">
            <v>24.61</v>
          </cell>
          <cell r="FI99">
            <v>25.47</v>
          </cell>
          <cell r="FJ99">
            <v>25.47</v>
          </cell>
          <cell r="FK99">
            <v>25.47</v>
          </cell>
          <cell r="FL99">
            <v>25.47</v>
          </cell>
          <cell r="FM99">
            <v>25.47</v>
          </cell>
          <cell r="FN99">
            <v>25.47</v>
          </cell>
          <cell r="FO99">
            <v>25.47</v>
          </cell>
          <cell r="FP99">
            <v>25.47</v>
          </cell>
          <cell r="FQ99">
            <v>25.47</v>
          </cell>
          <cell r="FR99">
            <v>25.47</v>
          </cell>
          <cell r="FS99">
            <v>25.47</v>
          </cell>
          <cell r="FT99">
            <v>25.47</v>
          </cell>
          <cell r="FU99">
            <v>26.36</v>
          </cell>
          <cell r="FV99">
            <v>26.36</v>
          </cell>
          <cell r="FW99">
            <v>26.36</v>
          </cell>
          <cell r="FX99">
            <v>26.36</v>
          </cell>
          <cell r="FY99">
            <v>26.36</v>
          </cell>
          <cell r="FZ99">
            <v>26.36</v>
          </cell>
          <cell r="GA99">
            <v>26.36</v>
          </cell>
          <cell r="GB99">
            <v>26.36</v>
          </cell>
          <cell r="GC99">
            <v>26.36</v>
          </cell>
          <cell r="GD99">
            <v>26.36</v>
          </cell>
          <cell r="GE99">
            <v>26.36</v>
          </cell>
          <cell r="GF99">
            <v>26.36</v>
          </cell>
          <cell r="GG99">
            <v>29.06</v>
          </cell>
          <cell r="GH99">
            <v>29.06</v>
          </cell>
          <cell r="GI99">
            <v>29.06</v>
          </cell>
          <cell r="GJ99">
            <v>29.06</v>
          </cell>
          <cell r="GK99">
            <v>29.06</v>
          </cell>
          <cell r="GL99">
            <v>29.06</v>
          </cell>
          <cell r="GM99">
            <v>29.06</v>
          </cell>
          <cell r="GN99">
            <v>29.06</v>
          </cell>
          <cell r="GO99">
            <v>29.06</v>
          </cell>
          <cell r="GP99">
            <v>29.06</v>
          </cell>
          <cell r="GQ99">
            <v>27.28</v>
          </cell>
          <cell r="GR99">
            <v>27.28</v>
          </cell>
          <cell r="GS99">
            <v>27.28</v>
          </cell>
          <cell r="GT99">
            <v>27.28</v>
          </cell>
        </row>
        <row r="100">
          <cell r="F100" t="str">
            <v>5000005201</v>
          </cell>
          <cell r="G100">
            <v>16.25</v>
          </cell>
          <cell r="H100">
            <v>16.25</v>
          </cell>
          <cell r="I100">
            <v>16.25</v>
          </cell>
          <cell r="J100">
            <v>16.25</v>
          </cell>
          <cell r="K100">
            <v>16.25</v>
          </cell>
          <cell r="L100">
            <v>16.25</v>
          </cell>
          <cell r="M100">
            <v>16.25</v>
          </cell>
          <cell r="N100">
            <v>16.25</v>
          </cell>
          <cell r="O100">
            <v>16.25</v>
          </cell>
          <cell r="P100">
            <v>16.25</v>
          </cell>
          <cell r="Q100">
            <v>16.25</v>
          </cell>
          <cell r="R100">
            <v>16.25</v>
          </cell>
          <cell r="S100">
            <v>16.25</v>
          </cell>
          <cell r="T100">
            <v>16.25</v>
          </cell>
          <cell r="U100">
            <v>16.809999999999999</v>
          </cell>
          <cell r="V100">
            <v>16.809999999999999</v>
          </cell>
          <cell r="W100">
            <v>16.809999999999999</v>
          </cell>
          <cell r="X100">
            <v>16.809999999999999</v>
          </cell>
          <cell r="Y100">
            <v>16.809999999999999</v>
          </cell>
          <cell r="Z100">
            <v>16.809999999999999</v>
          </cell>
          <cell r="AA100">
            <v>16.809999999999999</v>
          </cell>
          <cell r="AB100">
            <v>16.809999999999999</v>
          </cell>
          <cell r="AC100">
            <v>16.809999999999999</v>
          </cell>
          <cell r="AD100">
            <v>16.809999999999999</v>
          </cell>
          <cell r="AE100">
            <v>16.809999999999999</v>
          </cell>
          <cell r="AF100">
            <v>16.809999999999999</v>
          </cell>
          <cell r="AG100">
            <v>17.350000000000001</v>
          </cell>
          <cell r="AH100">
            <v>17.350000000000001</v>
          </cell>
          <cell r="AI100">
            <v>17.350000000000001</v>
          </cell>
          <cell r="AJ100">
            <v>17.350000000000001</v>
          </cell>
          <cell r="AK100">
            <v>17.350000000000001</v>
          </cell>
          <cell r="AL100">
            <v>17.350000000000001</v>
          </cell>
          <cell r="AM100">
            <v>17.350000000000001</v>
          </cell>
          <cell r="AN100">
            <v>17.350000000000001</v>
          </cell>
          <cell r="AO100">
            <v>17.350000000000001</v>
          </cell>
          <cell r="AP100">
            <v>17.350000000000001</v>
          </cell>
          <cell r="AQ100">
            <v>17.350000000000001</v>
          </cell>
          <cell r="AR100">
            <v>17.350000000000001</v>
          </cell>
          <cell r="AS100">
            <v>17.88</v>
          </cell>
          <cell r="AT100">
            <v>17.88</v>
          </cell>
          <cell r="AU100">
            <v>17.88</v>
          </cell>
          <cell r="AV100">
            <v>17.88</v>
          </cell>
          <cell r="AW100">
            <v>17.88</v>
          </cell>
          <cell r="AX100">
            <v>17.88</v>
          </cell>
          <cell r="AY100">
            <v>17.88</v>
          </cell>
          <cell r="AZ100">
            <v>17.88</v>
          </cell>
          <cell r="BA100">
            <v>17.88</v>
          </cell>
          <cell r="BB100">
            <v>17.88</v>
          </cell>
          <cell r="BC100">
            <v>17.88</v>
          </cell>
          <cell r="BD100">
            <v>17.88</v>
          </cell>
          <cell r="BE100">
            <v>18.43</v>
          </cell>
          <cell r="BF100">
            <v>18.43</v>
          </cell>
          <cell r="BG100">
            <v>18.43</v>
          </cell>
          <cell r="BH100">
            <v>18.43</v>
          </cell>
          <cell r="BI100">
            <v>18.43</v>
          </cell>
          <cell r="BJ100">
            <v>18.43</v>
          </cell>
          <cell r="BK100">
            <v>18.43</v>
          </cell>
          <cell r="BL100">
            <v>18.43</v>
          </cell>
          <cell r="BM100">
            <v>18.43</v>
          </cell>
          <cell r="BN100">
            <v>18.43</v>
          </cell>
          <cell r="BO100">
            <v>18.43</v>
          </cell>
          <cell r="BP100">
            <v>18.43</v>
          </cell>
          <cell r="BQ100">
            <v>18.98</v>
          </cell>
          <cell r="BR100">
            <v>18.98</v>
          </cell>
          <cell r="BS100">
            <v>18.98</v>
          </cell>
          <cell r="BT100">
            <v>18.98</v>
          </cell>
          <cell r="BU100">
            <v>18.98</v>
          </cell>
          <cell r="BV100">
            <v>18.98</v>
          </cell>
          <cell r="BW100">
            <v>18.98</v>
          </cell>
          <cell r="BX100">
            <v>18.98</v>
          </cell>
          <cell r="BY100">
            <v>18.98</v>
          </cell>
          <cell r="BZ100">
            <v>18.98</v>
          </cell>
          <cell r="CA100">
            <v>18.98</v>
          </cell>
          <cell r="CB100">
            <v>18.98</v>
          </cell>
          <cell r="CC100">
            <v>19.55</v>
          </cell>
          <cell r="CD100">
            <v>19.55</v>
          </cell>
          <cell r="CE100">
            <v>19.55</v>
          </cell>
          <cell r="CF100">
            <v>19.55</v>
          </cell>
          <cell r="CG100">
            <v>19.55</v>
          </cell>
          <cell r="CH100">
            <v>19.55</v>
          </cell>
          <cell r="CI100">
            <v>19.55</v>
          </cell>
          <cell r="CJ100">
            <v>19.55</v>
          </cell>
          <cell r="CK100">
            <v>19.55</v>
          </cell>
          <cell r="CL100">
            <v>19.55</v>
          </cell>
          <cell r="CM100">
            <v>19.55</v>
          </cell>
          <cell r="CN100">
            <v>19.55</v>
          </cell>
          <cell r="CO100">
            <v>20.14</v>
          </cell>
          <cell r="CP100">
            <v>20.14</v>
          </cell>
          <cell r="CQ100">
            <v>20.14</v>
          </cell>
          <cell r="CR100">
            <v>20.14</v>
          </cell>
          <cell r="CS100">
            <v>20.14</v>
          </cell>
          <cell r="CT100">
            <v>20.14</v>
          </cell>
          <cell r="CU100">
            <v>20.14</v>
          </cell>
          <cell r="CV100">
            <v>20.14</v>
          </cell>
          <cell r="CW100">
            <v>20.14</v>
          </cell>
          <cell r="CX100">
            <v>20.14</v>
          </cell>
          <cell r="CY100">
            <v>20.14</v>
          </cell>
          <cell r="CZ100">
            <v>20.14</v>
          </cell>
          <cell r="DA100">
            <v>20.75</v>
          </cell>
          <cell r="DB100">
            <v>20.75</v>
          </cell>
          <cell r="DC100">
            <v>20.75</v>
          </cell>
          <cell r="DD100">
            <v>20.75</v>
          </cell>
          <cell r="DE100">
            <v>20.75</v>
          </cell>
          <cell r="DF100">
            <v>20.75</v>
          </cell>
          <cell r="DG100">
            <v>20.75</v>
          </cell>
          <cell r="DH100">
            <v>20.75</v>
          </cell>
          <cell r="DI100">
            <v>20.75</v>
          </cell>
          <cell r="DJ100">
            <v>20.75</v>
          </cell>
          <cell r="DK100">
            <v>20.75</v>
          </cell>
          <cell r="DL100">
            <v>20.75</v>
          </cell>
          <cell r="DM100">
            <v>21.4</v>
          </cell>
          <cell r="DN100">
            <v>21.4</v>
          </cell>
          <cell r="DO100">
            <v>21.4</v>
          </cell>
          <cell r="DP100">
            <v>21.4</v>
          </cell>
          <cell r="DQ100">
            <v>21.4</v>
          </cell>
          <cell r="DR100">
            <v>21.4</v>
          </cell>
          <cell r="DS100">
            <v>21.4</v>
          </cell>
          <cell r="DT100">
            <v>21.4</v>
          </cell>
          <cell r="DU100">
            <v>21.4</v>
          </cell>
          <cell r="DV100">
            <v>21.4</v>
          </cell>
          <cell r="DW100">
            <v>21.4</v>
          </cell>
          <cell r="DX100">
            <v>21.4</v>
          </cell>
          <cell r="DY100">
            <v>22.24</v>
          </cell>
          <cell r="DZ100">
            <v>22.24</v>
          </cell>
          <cell r="EA100">
            <v>22.24</v>
          </cell>
          <cell r="EB100">
            <v>22.24</v>
          </cell>
          <cell r="EC100">
            <v>22.24</v>
          </cell>
          <cell r="ED100">
            <v>22.24</v>
          </cell>
          <cell r="EE100">
            <v>22.24</v>
          </cell>
          <cell r="EF100">
            <v>22.24</v>
          </cell>
          <cell r="EG100">
            <v>22.24</v>
          </cell>
          <cell r="EH100">
            <v>22.24</v>
          </cell>
          <cell r="EI100">
            <v>22.24</v>
          </cell>
          <cell r="EJ100">
            <v>22.24</v>
          </cell>
          <cell r="EK100">
            <v>23.02</v>
          </cell>
          <cell r="EL100">
            <v>23.02</v>
          </cell>
          <cell r="EM100">
            <v>23.02</v>
          </cell>
          <cell r="EN100">
            <v>23.02</v>
          </cell>
          <cell r="EO100">
            <v>23.02</v>
          </cell>
          <cell r="EP100">
            <v>23.02</v>
          </cell>
          <cell r="EQ100">
            <v>23.02</v>
          </cell>
          <cell r="ER100">
            <v>23.02</v>
          </cell>
          <cell r="ES100">
            <v>23.02</v>
          </cell>
          <cell r="ET100">
            <v>23.02</v>
          </cell>
          <cell r="EU100">
            <v>23.02</v>
          </cell>
          <cell r="EV100">
            <v>23.02</v>
          </cell>
          <cell r="EW100">
            <v>23.83</v>
          </cell>
          <cell r="EX100">
            <v>23.83</v>
          </cell>
          <cell r="EY100">
            <v>23.83</v>
          </cell>
          <cell r="EZ100">
            <v>23.83</v>
          </cell>
          <cell r="FA100">
            <v>23.83</v>
          </cell>
          <cell r="FB100">
            <v>23.83</v>
          </cell>
          <cell r="FC100">
            <v>23.83</v>
          </cell>
          <cell r="FD100">
            <v>23.83</v>
          </cell>
          <cell r="FE100">
            <v>23.83</v>
          </cell>
          <cell r="FF100">
            <v>23.83</v>
          </cell>
          <cell r="FG100">
            <v>23.83</v>
          </cell>
          <cell r="FH100">
            <v>23.83</v>
          </cell>
          <cell r="FI100">
            <v>24.66</v>
          </cell>
          <cell r="FJ100">
            <v>24.66</v>
          </cell>
          <cell r="FK100">
            <v>24.66</v>
          </cell>
          <cell r="FL100">
            <v>24.66</v>
          </cell>
          <cell r="FM100">
            <v>24.66</v>
          </cell>
          <cell r="FN100">
            <v>24.66</v>
          </cell>
          <cell r="FO100">
            <v>24.66</v>
          </cell>
          <cell r="FP100">
            <v>24.66</v>
          </cell>
          <cell r="FQ100">
            <v>24.66</v>
          </cell>
          <cell r="FR100">
            <v>24.66</v>
          </cell>
          <cell r="FS100">
            <v>24.66</v>
          </cell>
          <cell r="FT100">
            <v>24.66</v>
          </cell>
          <cell r="FU100">
            <v>25.53</v>
          </cell>
          <cell r="FV100">
            <v>25.53</v>
          </cell>
          <cell r="FW100">
            <v>25.53</v>
          </cell>
          <cell r="FX100">
            <v>25.53</v>
          </cell>
          <cell r="FY100">
            <v>25.53</v>
          </cell>
          <cell r="FZ100">
            <v>25.53</v>
          </cell>
          <cell r="GA100">
            <v>25.53</v>
          </cell>
          <cell r="GB100">
            <v>25.53</v>
          </cell>
          <cell r="GC100">
            <v>25.53</v>
          </cell>
          <cell r="GD100">
            <v>25.53</v>
          </cell>
          <cell r="GE100">
            <v>25.53</v>
          </cell>
          <cell r="GF100">
            <v>25.53</v>
          </cell>
          <cell r="GG100">
            <v>28.14</v>
          </cell>
          <cell r="GH100">
            <v>28.14</v>
          </cell>
          <cell r="GI100">
            <v>28.14</v>
          </cell>
          <cell r="GJ100">
            <v>28.14</v>
          </cell>
          <cell r="GK100">
            <v>28.14</v>
          </cell>
          <cell r="GL100">
            <v>28.14</v>
          </cell>
          <cell r="GM100">
            <v>28.14</v>
          </cell>
          <cell r="GN100">
            <v>28.14</v>
          </cell>
          <cell r="GO100">
            <v>28.14</v>
          </cell>
          <cell r="GP100">
            <v>28.14</v>
          </cell>
          <cell r="GQ100">
            <v>26.42</v>
          </cell>
          <cell r="GR100">
            <v>26.42</v>
          </cell>
          <cell r="GS100">
            <v>26.42</v>
          </cell>
          <cell r="GT100">
            <v>26.42</v>
          </cell>
        </row>
        <row r="101">
          <cell r="F101" t="str">
            <v>5000005219</v>
          </cell>
          <cell r="G101">
            <v>16.78</v>
          </cell>
          <cell r="H101">
            <v>16.78</v>
          </cell>
          <cell r="I101">
            <v>16.78</v>
          </cell>
          <cell r="J101">
            <v>16.78</v>
          </cell>
          <cell r="K101">
            <v>16.78</v>
          </cell>
          <cell r="L101">
            <v>16.78</v>
          </cell>
          <cell r="M101">
            <v>16.78</v>
          </cell>
          <cell r="N101">
            <v>16.78</v>
          </cell>
          <cell r="O101">
            <v>16.78</v>
          </cell>
          <cell r="P101">
            <v>16.78</v>
          </cell>
          <cell r="Q101">
            <v>16.78</v>
          </cell>
          <cell r="R101">
            <v>16.78</v>
          </cell>
          <cell r="S101">
            <v>16.78</v>
          </cell>
          <cell r="T101">
            <v>16.78</v>
          </cell>
          <cell r="U101">
            <v>17.350000000000001</v>
          </cell>
          <cell r="V101">
            <v>17.350000000000001</v>
          </cell>
          <cell r="W101">
            <v>17.350000000000001</v>
          </cell>
          <cell r="X101">
            <v>17.350000000000001</v>
          </cell>
          <cell r="Y101">
            <v>17.350000000000001</v>
          </cell>
          <cell r="Z101">
            <v>17.350000000000001</v>
          </cell>
          <cell r="AA101">
            <v>17.350000000000001</v>
          </cell>
          <cell r="AB101">
            <v>17.350000000000001</v>
          </cell>
          <cell r="AC101">
            <v>17.350000000000001</v>
          </cell>
          <cell r="AD101">
            <v>17.350000000000001</v>
          </cell>
          <cell r="AE101">
            <v>17.350000000000001</v>
          </cell>
          <cell r="AF101">
            <v>17.350000000000001</v>
          </cell>
          <cell r="AG101">
            <v>17.91</v>
          </cell>
          <cell r="AH101">
            <v>17.91</v>
          </cell>
          <cell r="AI101">
            <v>17.91</v>
          </cell>
          <cell r="AJ101">
            <v>17.91</v>
          </cell>
          <cell r="AK101">
            <v>17.91</v>
          </cell>
          <cell r="AL101">
            <v>17.91</v>
          </cell>
          <cell r="AM101">
            <v>17.91</v>
          </cell>
          <cell r="AN101">
            <v>17.91</v>
          </cell>
          <cell r="AO101">
            <v>17.91</v>
          </cell>
          <cell r="AP101">
            <v>17.91</v>
          </cell>
          <cell r="AQ101">
            <v>17.91</v>
          </cell>
          <cell r="AR101">
            <v>17.91</v>
          </cell>
          <cell r="AS101">
            <v>18.47</v>
          </cell>
          <cell r="AT101">
            <v>18.47</v>
          </cell>
          <cell r="AU101">
            <v>18.47</v>
          </cell>
          <cell r="AV101">
            <v>18.47</v>
          </cell>
          <cell r="AW101">
            <v>18.47</v>
          </cell>
          <cell r="AX101">
            <v>18.47</v>
          </cell>
          <cell r="AY101">
            <v>18.47</v>
          </cell>
          <cell r="AZ101">
            <v>18.47</v>
          </cell>
          <cell r="BA101">
            <v>18.47</v>
          </cell>
          <cell r="BB101">
            <v>18.47</v>
          </cell>
          <cell r="BC101">
            <v>18.47</v>
          </cell>
          <cell r="BD101">
            <v>18.47</v>
          </cell>
          <cell r="BE101">
            <v>19.03</v>
          </cell>
          <cell r="BF101">
            <v>19.03</v>
          </cell>
          <cell r="BG101">
            <v>19.03</v>
          </cell>
          <cell r="BH101">
            <v>19.03</v>
          </cell>
          <cell r="BI101">
            <v>19.03</v>
          </cell>
          <cell r="BJ101">
            <v>19.03</v>
          </cell>
          <cell r="BK101">
            <v>19.03</v>
          </cell>
          <cell r="BL101">
            <v>19.03</v>
          </cell>
          <cell r="BM101">
            <v>19.03</v>
          </cell>
          <cell r="BN101">
            <v>19.03</v>
          </cell>
          <cell r="BO101">
            <v>19.03</v>
          </cell>
          <cell r="BP101">
            <v>19.03</v>
          </cell>
          <cell r="BQ101">
            <v>19.600000000000001</v>
          </cell>
          <cell r="BR101">
            <v>19.600000000000001</v>
          </cell>
          <cell r="BS101">
            <v>19.600000000000001</v>
          </cell>
          <cell r="BT101">
            <v>19.600000000000001</v>
          </cell>
          <cell r="BU101">
            <v>19.600000000000001</v>
          </cell>
          <cell r="BV101">
            <v>19.600000000000001</v>
          </cell>
          <cell r="BW101">
            <v>19.600000000000001</v>
          </cell>
          <cell r="BX101">
            <v>19.600000000000001</v>
          </cell>
          <cell r="BY101">
            <v>19.600000000000001</v>
          </cell>
          <cell r="BZ101">
            <v>19.600000000000001</v>
          </cell>
          <cell r="CA101">
            <v>19.600000000000001</v>
          </cell>
          <cell r="CB101">
            <v>19.600000000000001</v>
          </cell>
          <cell r="CC101">
            <v>20.190000000000001</v>
          </cell>
          <cell r="CD101">
            <v>20.190000000000001</v>
          </cell>
          <cell r="CE101">
            <v>20.190000000000001</v>
          </cell>
          <cell r="CF101">
            <v>20.190000000000001</v>
          </cell>
          <cell r="CG101">
            <v>20.190000000000001</v>
          </cell>
          <cell r="CH101">
            <v>20.190000000000001</v>
          </cell>
          <cell r="CI101">
            <v>20.190000000000001</v>
          </cell>
          <cell r="CJ101">
            <v>20.190000000000001</v>
          </cell>
          <cell r="CK101">
            <v>20.190000000000001</v>
          </cell>
          <cell r="CL101">
            <v>20.190000000000001</v>
          </cell>
          <cell r="CM101">
            <v>20.190000000000001</v>
          </cell>
          <cell r="CN101">
            <v>20.190000000000001</v>
          </cell>
          <cell r="CO101">
            <v>20.8</v>
          </cell>
          <cell r="CP101">
            <v>20.8</v>
          </cell>
          <cell r="CQ101">
            <v>20.8</v>
          </cell>
          <cell r="CR101">
            <v>20.8</v>
          </cell>
          <cell r="CS101">
            <v>20.8</v>
          </cell>
          <cell r="CT101">
            <v>20.8</v>
          </cell>
          <cell r="CU101">
            <v>20.8</v>
          </cell>
          <cell r="CV101">
            <v>20.8</v>
          </cell>
          <cell r="CW101">
            <v>20.8</v>
          </cell>
          <cell r="CX101">
            <v>20.8</v>
          </cell>
          <cell r="CY101">
            <v>20.8</v>
          </cell>
          <cell r="CZ101">
            <v>20.8</v>
          </cell>
          <cell r="DA101">
            <v>21.43</v>
          </cell>
          <cell r="DB101">
            <v>21.43</v>
          </cell>
          <cell r="DC101">
            <v>21.43</v>
          </cell>
          <cell r="DD101">
            <v>21.43</v>
          </cell>
          <cell r="DE101">
            <v>21.43</v>
          </cell>
          <cell r="DF101">
            <v>21.43</v>
          </cell>
          <cell r="DG101">
            <v>21.43</v>
          </cell>
          <cell r="DH101">
            <v>21.43</v>
          </cell>
          <cell r="DI101">
            <v>21.43</v>
          </cell>
          <cell r="DJ101">
            <v>21.43</v>
          </cell>
          <cell r="DK101">
            <v>21.43</v>
          </cell>
          <cell r="DL101">
            <v>21.43</v>
          </cell>
          <cell r="DM101">
            <v>22.09</v>
          </cell>
          <cell r="DN101">
            <v>22.09</v>
          </cell>
          <cell r="DO101">
            <v>22.09</v>
          </cell>
          <cell r="DP101">
            <v>22.09</v>
          </cell>
          <cell r="DQ101">
            <v>22.09</v>
          </cell>
          <cell r="DR101">
            <v>22.09</v>
          </cell>
          <cell r="DS101">
            <v>22.09</v>
          </cell>
          <cell r="DT101">
            <v>22.09</v>
          </cell>
          <cell r="DU101">
            <v>22.09</v>
          </cell>
          <cell r="DV101">
            <v>22.09</v>
          </cell>
          <cell r="DW101">
            <v>22.09</v>
          </cell>
          <cell r="DX101">
            <v>22.09</v>
          </cell>
          <cell r="DY101">
            <v>22.97</v>
          </cell>
          <cell r="DZ101">
            <v>22.97</v>
          </cell>
          <cell r="EA101">
            <v>22.97</v>
          </cell>
          <cell r="EB101">
            <v>22.97</v>
          </cell>
          <cell r="EC101">
            <v>22.97</v>
          </cell>
          <cell r="ED101">
            <v>22.97</v>
          </cell>
          <cell r="EE101">
            <v>22.97</v>
          </cell>
          <cell r="EF101">
            <v>22.97</v>
          </cell>
          <cell r="EG101">
            <v>22.97</v>
          </cell>
          <cell r="EH101">
            <v>22.97</v>
          </cell>
          <cell r="EI101">
            <v>22.97</v>
          </cell>
          <cell r="EJ101">
            <v>22.97</v>
          </cell>
          <cell r="EK101">
            <v>23.77</v>
          </cell>
          <cell r="EL101">
            <v>23.77</v>
          </cell>
          <cell r="EM101">
            <v>23.77</v>
          </cell>
          <cell r="EN101">
            <v>23.77</v>
          </cell>
          <cell r="EO101">
            <v>23.77</v>
          </cell>
          <cell r="EP101">
            <v>23.77</v>
          </cell>
          <cell r="EQ101">
            <v>23.77</v>
          </cell>
          <cell r="ER101">
            <v>23.77</v>
          </cell>
          <cell r="ES101">
            <v>23.77</v>
          </cell>
          <cell r="ET101">
            <v>23.77</v>
          </cell>
          <cell r="EU101">
            <v>23.77</v>
          </cell>
          <cell r="EV101">
            <v>23.77</v>
          </cell>
          <cell r="EW101">
            <v>24.61</v>
          </cell>
          <cell r="EX101">
            <v>24.61</v>
          </cell>
          <cell r="EY101">
            <v>24.61</v>
          </cell>
          <cell r="EZ101">
            <v>24.61</v>
          </cell>
          <cell r="FA101">
            <v>24.61</v>
          </cell>
          <cell r="FB101">
            <v>24.61</v>
          </cell>
          <cell r="FC101">
            <v>24.61</v>
          </cell>
          <cell r="FD101">
            <v>24.61</v>
          </cell>
          <cell r="FE101">
            <v>24.61</v>
          </cell>
          <cell r="FF101">
            <v>24.61</v>
          </cell>
          <cell r="FG101">
            <v>24.61</v>
          </cell>
          <cell r="FH101">
            <v>24.61</v>
          </cell>
          <cell r="FI101">
            <v>25.47</v>
          </cell>
          <cell r="FJ101">
            <v>25.47</v>
          </cell>
          <cell r="FK101">
            <v>25.47</v>
          </cell>
          <cell r="FL101">
            <v>25.47</v>
          </cell>
          <cell r="FM101">
            <v>25.47</v>
          </cell>
          <cell r="FN101">
            <v>25.47</v>
          </cell>
          <cell r="FO101">
            <v>25.47</v>
          </cell>
          <cell r="FP101">
            <v>25.47</v>
          </cell>
          <cell r="FQ101">
            <v>25.47</v>
          </cell>
          <cell r="FR101">
            <v>25.47</v>
          </cell>
          <cell r="FS101">
            <v>25.47</v>
          </cell>
          <cell r="FT101">
            <v>25.47</v>
          </cell>
          <cell r="FU101">
            <v>26.36</v>
          </cell>
          <cell r="FV101">
            <v>26.36</v>
          </cell>
          <cell r="FW101">
            <v>26.36</v>
          </cell>
          <cell r="FX101">
            <v>26.36</v>
          </cell>
          <cell r="FY101">
            <v>26.36</v>
          </cell>
          <cell r="FZ101">
            <v>26.36</v>
          </cell>
          <cell r="GA101">
            <v>26.36</v>
          </cell>
          <cell r="GB101">
            <v>26.36</v>
          </cell>
          <cell r="GC101">
            <v>26.36</v>
          </cell>
          <cell r="GD101">
            <v>26.36</v>
          </cell>
          <cell r="GE101">
            <v>26.36</v>
          </cell>
          <cell r="GF101">
            <v>26.36</v>
          </cell>
          <cell r="GG101">
            <v>29.06</v>
          </cell>
          <cell r="GH101">
            <v>29.06</v>
          </cell>
          <cell r="GI101">
            <v>29.06</v>
          </cell>
          <cell r="GJ101">
            <v>29.06</v>
          </cell>
          <cell r="GK101">
            <v>29.06</v>
          </cell>
          <cell r="GL101">
            <v>29.06</v>
          </cell>
          <cell r="GM101">
            <v>29.06</v>
          </cell>
          <cell r="GN101">
            <v>29.06</v>
          </cell>
          <cell r="GO101">
            <v>29.06</v>
          </cell>
          <cell r="GP101">
            <v>29.06</v>
          </cell>
          <cell r="GQ101">
            <v>27.28</v>
          </cell>
          <cell r="GR101">
            <v>27.28</v>
          </cell>
          <cell r="GS101">
            <v>27.28</v>
          </cell>
          <cell r="GT101">
            <v>27.28</v>
          </cell>
        </row>
        <row r="102">
          <cell r="F102" t="str">
            <v>5000005207</v>
          </cell>
          <cell r="G102">
            <v>16.78</v>
          </cell>
          <cell r="H102">
            <v>16.78</v>
          </cell>
          <cell r="I102">
            <v>16.78</v>
          </cell>
          <cell r="J102">
            <v>16.78</v>
          </cell>
          <cell r="K102">
            <v>16.78</v>
          </cell>
          <cell r="L102">
            <v>16.78</v>
          </cell>
          <cell r="M102">
            <v>16.78</v>
          </cell>
          <cell r="N102">
            <v>16.78</v>
          </cell>
          <cell r="O102">
            <v>16.78</v>
          </cell>
          <cell r="P102">
            <v>16.78</v>
          </cell>
          <cell r="Q102">
            <v>16.78</v>
          </cell>
          <cell r="R102">
            <v>16.78</v>
          </cell>
          <cell r="S102">
            <v>16.78</v>
          </cell>
          <cell r="T102">
            <v>16.78</v>
          </cell>
          <cell r="U102">
            <v>17.350000000000001</v>
          </cell>
          <cell r="V102">
            <v>17.350000000000001</v>
          </cell>
          <cell r="W102">
            <v>17.350000000000001</v>
          </cell>
          <cell r="X102">
            <v>17.350000000000001</v>
          </cell>
          <cell r="Y102">
            <v>17.350000000000001</v>
          </cell>
          <cell r="Z102">
            <v>17.350000000000001</v>
          </cell>
          <cell r="AA102">
            <v>17.350000000000001</v>
          </cell>
          <cell r="AB102">
            <v>17.350000000000001</v>
          </cell>
          <cell r="AC102">
            <v>17.350000000000001</v>
          </cell>
          <cell r="AD102">
            <v>17.350000000000001</v>
          </cell>
          <cell r="AE102">
            <v>17.350000000000001</v>
          </cell>
          <cell r="AF102">
            <v>17.350000000000001</v>
          </cell>
          <cell r="AG102">
            <v>17.91</v>
          </cell>
          <cell r="AH102">
            <v>17.91</v>
          </cell>
          <cell r="AI102">
            <v>17.91</v>
          </cell>
          <cell r="AJ102">
            <v>17.91</v>
          </cell>
          <cell r="AK102">
            <v>17.91</v>
          </cell>
          <cell r="AL102">
            <v>17.91</v>
          </cell>
          <cell r="AM102">
            <v>17.91</v>
          </cell>
          <cell r="AN102">
            <v>17.91</v>
          </cell>
          <cell r="AO102">
            <v>17.91</v>
          </cell>
          <cell r="AP102">
            <v>17.91</v>
          </cell>
          <cell r="AQ102">
            <v>17.91</v>
          </cell>
          <cell r="AR102">
            <v>17.91</v>
          </cell>
          <cell r="AS102">
            <v>18.47</v>
          </cell>
          <cell r="AT102">
            <v>18.47</v>
          </cell>
          <cell r="AU102">
            <v>18.47</v>
          </cell>
          <cell r="AV102">
            <v>18.47</v>
          </cell>
          <cell r="AW102">
            <v>18.47</v>
          </cell>
          <cell r="AX102">
            <v>18.47</v>
          </cell>
          <cell r="AY102">
            <v>18.47</v>
          </cell>
          <cell r="AZ102">
            <v>18.47</v>
          </cell>
          <cell r="BA102">
            <v>18.47</v>
          </cell>
          <cell r="BB102">
            <v>18.47</v>
          </cell>
          <cell r="BC102">
            <v>18.47</v>
          </cell>
          <cell r="BD102">
            <v>18.47</v>
          </cell>
          <cell r="BE102">
            <v>19.03</v>
          </cell>
          <cell r="BF102">
            <v>19.03</v>
          </cell>
          <cell r="BG102">
            <v>19.03</v>
          </cell>
          <cell r="BH102">
            <v>19.03</v>
          </cell>
          <cell r="BI102">
            <v>19.03</v>
          </cell>
          <cell r="BJ102">
            <v>19.03</v>
          </cell>
          <cell r="BK102">
            <v>19.03</v>
          </cell>
          <cell r="BL102">
            <v>19.03</v>
          </cell>
          <cell r="BM102">
            <v>19.03</v>
          </cell>
          <cell r="BN102">
            <v>19.03</v>
          </cell>
          <cell r="BO102">
            <v>19.03</v>
          </cell>
          <cell r="BP102">
            <v>19.03</v>
          </cell>
          <cell r="BQ102">
            <v>19.600000000000001</v>
          </cell>
          <cell r="BR102">
            <v>19.600000000000001</v>
          </cell>
          <cell r="BS102">
            <v>19.600000000000001</v>
          </cell>
          <cell r="BT102">
            <v>19.600000000000001</v>
          </cell>
          <cell r="BU102">
            <v>19.600000000000001</v>
          </cell>
          <cell r="BV102">
            <v>19.600000000000001</v>
          </cell>
          <cell r="BW102">
            <v>19.600000000000001</v>
          </cell>
          <cell r="BX102">
            <v>19.600000000000001</v>
          </cell>
          <cell r="BY102">
            <v>19.600000000000001</v>
          </cell>
          <cell r="BZ102">
            <v>19.600000000000001</v>
          </cell>
          <cell r="CA102">
            <v>19.600000000000001</v>
          </cell>
          <cell r="CB102">
            <v>19.600000000000001</v>
          </cell>
          <cell r="CC102">
            <v>20.190000000000001</v>
          </cell>
          <cell r="CD102">
            <v>20.190000000000001</v>
          </cell>
          <cell r="CE102">
            <v>20.190000000000001</v>
          </cell>
          <cell r="CF102">
            <v>20.190000000000001</v>
          </cell>
          <cell r="CG102">
            <v>20.190000000000001</v>
          </cell>
          <cell r="CH102">
            <v>20.190000000000001</v>
          </cell>
          <cell r="CI102">
            <v>20.190000000000001</v>
          </cell>
          <cell r="CJ102">
            <v>20.190000000000001</v>
          </cell>
          <cell r="CK102">
            <v>20.190000000000001</v>
          </cell>
          <cell r="CL102">
            <v>20.190000000000001</v>
          </cell>
          <cell r="CM102">
            <v>20.190000000000001</v>
          </cell>
          <cell r="CN102">
            <v>20.190000000000001</v>
          </cell>
          <cell r="CO102">
            <v>20.8</v>
          </cell>
          <cell r="CP102">
            <v>20.8</v>
          </cell>
          <cell r="CQ102">
            <v>20.8</v>
          </cell>
          <cell r="CR102">
            <v>20.8</v>
          </cell>
          <cell r="CS102">
            <v>20.8</v>
          </cell>
          <cell r="CT102">
            <v>20.8</v>
          </cell>
          <cell r="CU102">
            <v>20.8</v>
          </cell>
          <cell r="CV102">
            <v>20.8</v>
          </cell>
          <cell r="CW102">
            <v>20.8</v>
          </cell>
          <cell r="CX102">
            <v>20.8</v>
          </cell>
          <cell r="CY102">
            <v>20.8</v>
          </cell>
          <cell r="CZ102">
            <v>20.8</v>
          </cell>
          <cell r="DA102">
            <v>21.43</v>
          </cell>
          <cell r="DB102">
            <v>21.43</v>
          </cell>
          <cell r="DC102">
            <v>21.43</v>
          </cell>
          <cell r="DD102">
            <v>21.43</v>
          </cell>
          <cell r="DE102">
            <v>21.43</v>
          </cell>
          <cell r="DF102">
            <v>21.43</v>
          </cell>
          <cell r="DG102">
            <v>21.43</v>
          </cell>
          <cell r="DH102">
            <v>21.43</v>
          </cell>
          <cell r="DI102">
            <v>21.43</v>
          </cell>
          <cell r="DJ102">
            <v>21.43</v>
          </cell>
          <cell r="DK102">
            <v>21.43</v>
          </cell>
          <cell r="DL102">
            <v>21.43</v>
          </cell>
          <cell r="DM102">
            <v>22.09</v>
          </cell>
          <cell r="DN102">
            <v>22.09</v>
          </cell>
          <cell r="DO102">
            <v>22.09</v>
          </cell>
          <cell r="DP102">
            <v>22.09</v>
          </cell>
          <cell r="DQ102">
            <v>22.09</v>
          </cell>
          <cell r="DR102">
            <v>22.09</v>
          </cell>
          <cell r="DS102">
            <v>22.09</v>
          </cell>
          <cell r="DT102">
            <v>22.09</v>
          </cell>
          <cell r="DU102">
            <v>22.09</v>
          </cell>
          <cell r="DV102">
            <v>22.09</v>
          </cell>
          <cell r="DW102">
            <v>22.09</v>
          </cell>
          <cell r="DX102">
            <v>22.09</v>
          </cell>
          <cell r="DY102">
            <v>22.97</v>
          </cell>
          <cell r="DZ102">
            <v>22.97</v>
          </cell>
          <cell r="EA102">
            <v>22.97</v>
          </cell>
          <cell r="EB102">
            <v>22.97</v>
          </cell>
          <cell r="EC102">
            <v>22.97</v>
          </cell>
          <cell r="ED102">
            <v>22.97</v>
          </cell>
          <cell r="EE102">
            <v>22.97</v>
          </cell>
          <cell r="EF102">
            <v>22.97</v>
          </cell>
          <cell r="EG102">
            <v>22.97</v>
          </cell>
          <cell r="EH102">
            <v>22.97</v>
          </cell>
          <cell r="EI102">
            <v>22.97</v>
          </cell>
          <cell r="EJ102">
            <v>22.97</v>
          </cell>
          <cell r="EK102">
            <v>23.77</v>
          </cell>
          <cell r="EL102">
            <v>23.77</v>
          </cell>
          <cell r="EM102">
            <v>23.77</v>
          </cell>
          <cell r="EN102">
            <v>23.77</v>
          </cell>
          <cell r="EO102">
            <v>23.77</v>
          </cell>
          <cell r="EP102">
            <v>23.77</v>
          </cell>
          <cell r="EQ102">
            <v>23.77</v>
          </cell>
          <cell r="ER102">
            <v>23.77</v>
          </cell>
          <cell r="ES102">
            <v>23.77</v>
          </cell>
          <cell r="ET102">
            <v>23.77</v>
          </cell>
          <cell r="EU102">
            <v>23.77</v>
          </cell>
          <cell r="EV102">
            <v>23.77</v>
          </cell>
          <cell r="EW102">
            <v>24.61</v>
          </cell>
          <cell r="EX102">
            <v>24.61</v>
          </cell>
          <cell r="EY102">
            <v>24.61</v>
          </cell>
          <cell r="EZ102">
            <v>24.61</v>
          </cell>
          <cell r="FA102">
            <v>24.61</v>
          </cell>
          <cell r="FB102">
            <v>24.61</v>
          </cell>
          <cell r="FC102">
            <v>24.61</v>
          </cell>
          <cell r="FD102">
            <v>24.61</v>
          </cell>
          <cell r="FE102">
            <v>24.61</v>
          </cell>
          <cell r="FF102">
            <v>24.61</v>
          </cell>
          <cell r="FG102">
            <v>24.61</v>
          </cell>
          <cell r="FH102">
            <v>24.61</v>
          </cell>
          <cell r="FI102">
            <v>25.47</v>
          </cell>
          <cell r="FJ102">
            <v>25.47</v>
          </cell>
          <cell r="FK102">
            <v>25.47</v>
          </cell>
          <cell r="FL102">
            <v>25.47</v>
          </cell>
          <cell r="FM102">
            <v>25.47</v>
          </cell>
          <cell r="FN102">
            <v>25.47</v>
          </cell>
          <cell r="FO102">
            <v>25.47</v>
          </cell>
          <cell r="FP102">
            <v>25.47</v>
          </cell>
          <cell r="FQ102">
            <v>25.47</v>
          </cell>
          <cell r="FR102">
            <v>25.47</v>
          </cell>
          <cell r="FS102">
            <v>25.47</v>
          </cell>
          <cell r="FT102">
            <v>25.47</v>
          </cell>
          <cell r="FU102">
            <v>26.36</v>
          </cell>
          <cell r="FV102">
            <v>26.36</v>
          </cell>
          <cell r="FW102">
            <v>26.36</v>
          </cell>
          <cell r="FX102">
            <v>26.36</v>
          </cell>
          <cell r="FY102">
            <v>26.36</v>
          </cell>
          <cell r="FZ102">
            <v>26.36</v>
          </cell>
          <cell r="GA102">
            <v>26.36</v>
          </cell>
          <cell r="GB102">
            <v>26.36</v>
          </cell>
          <cell r="GC102">
            <v>26.36</v>
          </cell>
          <cell r="GD102">
            <v>26.36</v>
          </cell>
          <cell r="GE102">
            <v>26.36</v>
          </cell>
          <cell r="GF102">
            <v>26.36</v>
          </cell>
          <cell r="GG102">
            <v>29.06</v>
          </cell>
          <cell r="GH102">
            <v>29.06</v>
          </cell>
          <cell r="GI102">
            <v>29.06</v>
          </cell>
          <cell r="GJ102">
            <v>29.06</v>
          </cell>
          <cell r="GK102">
            <v>29.06</v>
          </cell>
          <cell r="GL102">
            <v>29.06</v>
          </cell>
          <cell r="GM102">
            <v>29.06</v>
          </cell>
          <cell r="GN102">
            <v>29.06</v>
          </cell>
          <cell r="GO102">
            <v>29.06</v>
          </cell>
          <cell r="GP102">
            <v>29.06</v>
          </cell>
          <cell r="GQ102">
            <v>27.28</v>
          </cell>
          <cell r="GR102">
            <v>27.28</v>
          </cell>
          <cell r="GS102">
            <v>27.28</v>
          </cell>
          <cell r="GT102">
            <v>27.28</v>
          </cell>
        </row>
        <row r="103">
          <cell r="F103" t="str">
            <v>5000005202</v>
          </cell>
          <cell r="G103">
            <v>16.3</v>
          </cell>
          <cell r="H103">
            <v>16.3</v>
          </cell>
          <cell r="I103">
            <v>16.3</v>
          </cell>
          <cell r="J103">
            <v>16.3</v>
          </cell>
          <cell r="K103">
            <v>16.3</v>
          </cell>
          <cell r="L103">
            <v>16.3</v>
          </cell>
          <cell r="M103">
            <v>16.3</v>
          </cell>
          <cell r="N103">
            <v>16.3</v>
          </cell>
          <cell r="O103">
            <v>16.3</v>
          </cell>
          <cell r="P103">
            <v>16.3</v>
          </cell>
          <cell r="Q103">
            <v>16.3</v>
          </cell>
          <cell r="R103">
            <v>16.3</v>
          </cell>
          <cell r="S103">
            <v>16.3</v>
          </cell>
          <cell r="T103">
            <v>16.3</v>
          </cell>
          <cell r="U103">
            <v>16.86</v>
          </cell>
          <cell r="V103">
            <v>16.86</v>
          </cell>
          <cell r="W103">
            <v>16.86</v>
          </cell>
          <cell r="X103">
            <v>16.86</v>
          </cell>
          <cell r="Y103">
            <v>16.86</v>
          </cell>
          <cell r="Z103">
            <v>16.86</v>
          </cell>
          <cell r="AA103">
            <v>16.86</v>
          </cell>
          <cell r="AB103">
            <v>16.86</v>
          </cell>
          <cell r="AC103">
            <v>16.86</v>
          </cell>
          <cell r="AD103">
            <v>16.86</v>
          </cell>
          <cell r="AE103">
            <v>16.86</v>
          </cell>
          <cell r="AF103">
            <v>16.86</v>
          </cell>
          <cell r="AG103">
            <v>17.399999999999999</v>
          </cell>
          <cell r="AH103">
            <v>17.399999999999999</v>
          </cell>
          <cell r="AI103">
            <v>17.399999999999999</v>
          </cell>
          <cell r="AJ103">
            <v>17.399999999999999</v>
          </cell>
          <cell r="AK103">
            <v>17.399999999999999</v>
          </cell>
          <cell r="AL103">
            <v>17.399999999999999</v>
          </cell>
          <cell r="AM103">
            <v>17.399999999999999</v>
          </cell>
          <cell r="AN103">
            <v>17.399999999999999</v>
          </cell>
          <cell r="AO103">
            <v>17.399999999999999</v>
          </cell>
          <cell r="AP103">
            <v>17.399999999999999</v>
          </cell>
          <cell r="AQ103">
            <v>17.399999999999999</v>
          </cell>
          <cell r="AR103">
            <v>17.399999999999999</v>
          </cell>
          <cell r="AS103">
            <v>17.940000000000001</v>
          </cell>
          <cell r="AT103">
            <v>17.940000000000001</v>
          </cell>
          <cell r="AU103">
            <v>17.940000000000001</v>
          </cell>
          <cell r="AV103">
            <v>17.940000000000001</v>
          </cell>
          <cell r="AW103">
            <v>17.940000000000001</v>
          </cell>
          <cell r="AX103">
            <v>17.940000000000001</v>
          </cell>
          <cell r="AY103">
            <v>17.940000000000001</v>
          </cell>
          <cell r="AZ103">
            <v>17.940000000000001</v>
          </cell>
          <cell r="BA103">
            <v>17.940000000000001</v>
          </cell>
          <cell r="BB103">
            <v>17.940000000000001</v>
          </cell>
          <cell r="BC103">
            <v>17.940000000000001</v>
          </cell>
          <cell r="BD103">
            <v>17.940000000000001</v>
          </cell>
          <cell r="BE103">
            <v>18.489999999999998</v>
          </cell>
          <cell r="BF103">
            <v>18.489999999999998</v>
          </cell>
          <cell r="BG103">
            <v>18.489999999999998</v>
          </cell>
          <cell r="BH103">
            <v>18.489999999999998</v>
          </cell>
          <cell r="BI103">
            <v>18.489999999999998</v>
          </cell>
          <cell r="BJ103">
            <v>18.489999999999998</v>
          </cell>
          <cell r="BK103">
            <v>18.489999999999998</v>
          </cell>
          <cell r="BL103">
            <v>18.489999999999998</v>
          </cell>
          <cell r="BM103">
            <v>18.489999999999998</v>
          </cell>
          <cell r="BN103">
            <v>18.489999999999998</v>
          </cell>
          <cell r="BO103">
            <v>18.489999999999998</v>
          </cell>
          <cell r="BP103">
            <v>18.489999999999998</v>
          </cell>
          <cell r="BQ103">
            <v>19.04</v>
          </cell>
          <cell r="BR103">
            <v>19.04</v>
          </cell>
          <cell r="BS103">
            <v>19.04</v>
          </cell>
          <cell r="BT103">
            <v>19.04</v>
          </cell>
          <cell r="BU103">
            <v>19.04</v>
          </cell>
          <cell r="BV103">
            <v>19.04</v>
          </cell>
          <cell r="BW103">
            <v>19.04</v>
          </cell>
          <cell r="BX103">
            <v>19.04</v>
          </cell>
          <cell r="BY103">
            <v>19.04</v>
          </cell>
          <cell r="BZ103">
            <v>19.04</v>
          </cell>
          <cell r="CA103">
            <v>19.04</v>
          </cell>
          <cell r="CB103">
            <v>19.04</v>
          </cell>
          <cell r="CC103">
            <v>19.61</v>
          </cell>
          <cell r="CD103">
            <v>19.61</v>
          </cell>
          <cell r="CE103">
            <v>19.61</v>
          </cell>
          <cell r="CF103">
            <v>19.61</v>
          </cell>
          <cell r="CG103">
            <v>19.61</v>
          </cell>
          <cell r="CH103">
            <v>19.61</v>
          </cell>
          <cell r="CI103">
            <v>19.61</v>
          </cell>
          <cell r="CJ103">
            <v>19.61</v>
          </cell>
          <cell r="CK103">
            <v>19.61</v>
          </cell>
          <cell r="CL103">
            <v>19.61</v>
          </cell>
          <cell r="CM103">
            <v>19.61</v>
          </cell>
          <cell r="CN103">
            <v>19.61</v>
          </cell>
          <cell r="CO103">
            <v>20.2</v>
          </cell>
          <cell r="CP103">
            <v>20.2</v>
          </cell>
          <cell r="CQ103">
            <v>20.2</v>
          </cell>
          <cell r="CR103">
            <v>20.2</v>
          </cell>
          <cell r="CS103">
            <v>20.2</v>
          </cell>
          <cell r="CT103">
            <v>20.2</v>
          </cell>
          <cell r="CU103">
            <v>20.2</v>
          </cell>
          <cell r="CV103">
            <v>20.2</v>
          </cell>
          <cell r="CW103">
            <v>20.2</v>
          </cell>
          <cell r="CX103">
            <v>20.2</v>
          </cell>
          <cell r="CY103">
            <v>20.2</v>
          </cell>
          <cell r="CZ103">
            <v>20.2</v>
          </cell>
          <cell r="DA103">
            <v>20.82</v>
          </cell>
          <cell r="DB103">
            <v>20.82</v>
          </cell>
          <cell r="DC103">
            <v>20.82</v>
          </cell>
          <cell r="DD103">
            <v>20.82</v>
          </cell>
          <cell r="DE103">
            <v>20.82</v>
          </cell>
          <cell r="DF103">
            <v>20.82</v>
          </cell>
          <cell r="DG103">
            <v>20.82</v>
          </cell>
          <cell r="DH103">
            <v>20.82</v>
          </cell>
          <cell r="DI103">
            <v>20.82</v>
          </cell>
          <cell r="DJ103">
            <v>20.82</v>
          </cell>
          <cell r="DK103">
            <v>20.82</v>
          </cell>
          <cell r="DL103">
            <v>20.82</v>
          </cell>
          <cell r="DM103">
            <v>21.46</v>
          </cell>
          <cell r="DN103">
            <v>21.46</v>
          </cell>
          <cell r="DO103">
            <v>21.46</v>
          </cell>
          <cell r="DP103">
            <v>21.46</v>
          </cell>
          <cell r="DQ103">
            <v>21.46</v>
          </cell>
          <cell r="DR103">
            <v>21.46</v>
          </cell>
          <cell r="DS103">
            <v>21.46</v>
          </cell>
          <cell r="DT103">
            <v>21.46</v>
          </cell>
          <cell r="DU103">
            <v>21.46</v>
          </cell>
          <cell r="DV103">
            <v>21.46</v>
          </cell>
          <cell r="DW103">
            <v>21.46</v>
          </cell>
          <cell r="DX103">
            <v>21.46</v>
          </cell>
          <cell r="DY103">
            <v>22.31</v>
          </cell>
          <cell r="DZ103">
            <v>22.31</v>
          </cell>
          <cell r="EA103">
            <v>22.31</v>
          </cell>
          <cell r="EB103">
            <v>22.31</v>
          </cell>
          <cell r="EC103">
            <v>22.31</v>
          </cell>
          <cell r="ED103">
            <v>22.31</v>
          </cell>
          <cell r="EE103">
            <v>22.31</v>
          </cell>
          <cell r="EF103">
            <v>22.31</v>
          </cell>
          <cell r="EG103">
            <v>22.31</v>
          </cell>
          <cell r="EH103">
            <v>22.31</v>
          </cell>
          <cell r="EI103">
            <v>22.31</v>
          </cell>
          <cell r="EJ103">
            <v>22.31</v>
          </cell>
          <cell r="EK103">
            <v>23.09</v>
          </cell>
          <cell r="EL103">
            <v>23.09</v>
          </cell>
          <cell r="EM103">
            <v>23.09</v>
          </cell>
          <cell r="EN103">
            <v>23.09</v>
          </cell>
          <cell r="EO103">
            <v>23.09</v>
          </cell>
          <cell r="EP103">
            <v>23.09</v>
          </cell>
          <cell r="EQ103">
            <v>23.09</v>
          </cell>
          <cell r="ER103">
            <v>23.09</v>
          </cell>
          <cell r="ES103">
            <v>23.09</v>
          </cell>
          <cell r="ET103">
            <v>23.09</v>
          </cell>
          <cell r="EU103">
            <v>23.09</v>
          </cell>
          <cell r="EV103">
            <v>23.09</v>
          </cell>
          <cell r="EW103">
            <v>23.9</v>
          </cell>
          <cell r="EX103">
            <v>23.9</v>
          </cell>
          <cell r="EY103">
            <v>23.9</v>
          </cell>
          <cell r="EZ103">
            <v>23.9</v>
          </cell>
          <cell r="FA103">
            <v>23.9</v>
          </cell>
          <cell r="FB103">
            <v>23.9</v>
          </cell>
          <cell r="FC103">
            <v>23.9</v>
          </cell>
          <cell r="FD103">
            <v>23.9</v>
          </cell>
          <cell r="FE103">
            <v>23.9</v>
          </cell>
          <cell r="FF103">
            <v>23.9</v>
          </cell>
          <cell r="FG103">
            <v>23.9</v>
          </cell>
          <cell r="FH103">
            <v>23.9</v>
          </cell>
          <cell r="FI103">
            <v>24.74</v>
          </cell>
          <cell r="FJ103">
            <v>24.74</v>
          </cell>
          <cell r="FK103">
            <v>24.74</v>
          </cell>
          <cell r="FL103">
            <v>24.74</v>
          </cell>
          <cell r="FM103">
            <v>24.74</v>
          </cell>
          <cell r="FN103">
            <v>24.74</v>
          </cell>
          <cell r="FO103">
            <v>24.74</v>
          </cell>
          <cell r="FP103">
            <v>24.74</v>
          </cell>
          <cell r="FQ103">
            <v>24.74</v>
          </cell>
          <cell r="FR103">
            <v>24.74</v>
          </cell>
          <cell r="FS103">
            <v>24.74</v>
          </cell>
          <cell r="FT103">
            <v>24.74</v>
          </cell>
          <cell r="FU103">
            <v>25.6</v>
          </cell>
          <cell r="FV103">
            <v>25.6</v>
          </cell>
          <cell r="FW103">
            <v>25.6</v>
          </cell>
          <cell r="FX103">
            <v>25.6</v>
          </cell>
          <cell r="FY103">
            <v>25.6</v>
          </cell>
          <cell r="FZ103">
            <v>25.6</v>
          </cell>
          <cell r="GA103">
            <v>25.6</v>
          </cell>
          <cell r="GB103">
            <v>25.6</v>
          </cell>
          <cell r="GC103">
            <v>25.6</v>
          </cell>
          <cell r="GD103">
            <v>25.6</v>
          </cell>
          <cell r="GE103">
            <v>25.6</v>
          </cell>
          <cell r="GF103">
            <v>25.6</v>
          </cell>
          <cell r="GG103">
            <v>28.23</v>
          </cell>
          <cell r="GH103">
            <v>28.23</v>
          </cell>
          <cell r="GI103">
            <v>28.23</v>
          </cell>
          <cell r="GJ103">
            <v>28.23</v>
          </cell>
          <cell r="GK103">
            <v>28.23</v>
          </cell>
          <cell r="GL103">
            <v>28.23</v>
          </cell>
          <cell r="GM103">
            <v>28.23</v>
          </cell>
          <cell r="GN103">
            <v>28.23</v>
          </cell>
          <cell r="GO103">
            <v>28.23</v>
          </cell>
          <cell r="GP103">
            <v>28.23</v>
          </cell>
          <cell r="GQ103">
            <v>26.5</v>
          </cell>
          <cell r="GR103">
            <v>26.5</v>
          </cell>
          <cell r="GS103">
            <v>26.5</v>
          </cell>
          <cell r="GT103">
            <v>26.5</v>
          </cell>
        </row>
        <row r="104">
          <cell r="F104" t="str">
            <v>5000005200</v>
          </cell>
          <cell r="G104">
            <v>14.21</v>
          </cell>
          <cell r="H104">
            <v>14.21</v>
          </cell>
          <cell r="I104">
            <v>14.21</v>
          </cell>
          <cell r="J104">
            <v>14.21</v>
          </cell>
          <cell r="K104">
            <v>14.21</v>
          </cell>
          <cell r="L104">
            <v>14.21</v>
          </cell>
          <cell r="M104">
            <v>14.21</v>
          </cell>
          <cell r="N104">
            <v>14.21</v>
          </cell>
          <cell r="O104">
            <v>14.21</v>
          </cell>
          <cell r="P104">
            <v>14.21</v>
          </cell>
          <cell r="Q104">
            <v>14.21</v>
          </cell>
          <cell r="R104">
            <v>14.21</v>
          </cell>
          <cell r="S104">
            <v>14.21</v>
          </cell>
          <cell r="T104">
            <v>14.21</v>
          </cell>
          <cell r="U104">
            <v>14.7</v>
          </cell>
          <cell r="V104">
            <v>14.7</v>
          </cell>
          <cell r="W104">
            <v>14.7</v>
          </cell>
          <cell r="X104">
            <v>14.7</v>
          </cell>
          <cell r="Y104">
            <v>14.7</v>
          </cell>
          <cell r="Z104">
            <v>14.7</v>
          </cell>
          <cell r="AA104">
            <v>14.7</v>
          </cell>
          <cell r="AB104">
            <v>14.7</v>
          </cell>
          <cell r="AC104">
            <v>14.7</v>
          </cell>
          <cell r="AD104">
            <v>14.7</v>
          </cell>
          <cell r="AE104">
            <v>14.7</v>
          </cell>
          <cell r="AF104">
            <v>14.7</v>
          </cell>
          <cell r="AG104">
            <v>15.17</v>
          </cell>
          <cell r="AH104">
            <v>15.17</v>
          </cell>
          <cell r="AI104">
            <v>15.17</v>
          </cell>
          <cell r="AJ104">
            <v>15.17</v>
          </cell>
          <cell r="AK104">
            <v>15.17</v>
          </cell>
          <cell r="AL104">
            <v>15.17</v>
          </cell>
          <cell r="AM104">
            <v>15.17</v>
          </cell>
          <cell r="AN104">
            <v>15.17</v>
          </cell>
          <cell r="AO104">
            <v>15.17</v>
          </cell>
          <cell r="AP104">
            <v>15.17</v>
          </cell>
          <cell r="AQ104">
            <v>15.17</v>
          </cell>
          <cell r="AR104">
            <v>15.17</v>
          </cell>
          <cell r="AS104">
            <v>15.64</v>
          </cell>
          <cell r="AT104">
            <v>15.64</v>
          </cell>
          <cell r="AU104">
            <v>15.64</v>
          </cell>
          <cell r="AV104">
            <v>15.64</v>
          </cell>
          <cell r="AW104">
            <v>15.64</v>
          </cell>
          <cell r="AX104">
            <v>15.64</v>
          </cell>
          <cell r="AY104">
            <v>15.64</v>
          </cell>
          <cell r="AZ104">
            <v>15.64</v>
          </cell>
          <cell r="BA104">
            <v>15.64</v>
          </cell>
          <cell r="BB104">
            <v>15.64</v>
          </cell>
          <cell r="BC104">
            <v>15.64</v>
          </cell>
          <cell r="BD104">
            <v>15.64</v>
          </cell>
          <cell r="BE104">
            <v>16.12</v>
          </cell>
          <cell r="BF104">
            <v>16.12</v>
          </cell>
          <cell r="BG104">
            <v>16.12</v>
          </cell>
          <cell r="BH104">
            <v>16.12</v>
          </cell>
          <cell r="BI104">
            <v>16.12</v>
          </cell>
          <cell r="BJ104">
            <v>16.12</v>
          </cell>
          <cell r="BK104">
            <v>16.12</v>
          </cell>
          <cell r="BL104">
            <v>16.12</v>
          </cell>
          <cell r="BM104">
            <v>16.12</v>
          </cell>
          <cell r="BN104">
            <v>16.12</v>
          </cell>
          <cell r="BO104">
            <v>16.12</v>
          </cell>
          <cell r="BP104">
            <v>16.12</v>
          </cell>
          <cell r="BQ104">
            <v>16.600000000000001</v>
          </cell>
          <cell r="BR104">
            <v>16.600000000000001</v>
          </cell>
          <cell r="BS104">
            <v>16.600000000000001</v>
          </cell>
          <cell r="BT104">
            <v>16.600000000000001</v>
          </cell>
          <cell r="BU104">
            <v>16.600000000000001</v>
          </cell>
          <cell r="BV104">
            <v>16.600000000000001</v>
          </cell>
          <cell r="BW104">
            <v>16.600000000000001</v>
          </cell>
          <cell r="BX104">
            <v>16.600000000000001</v>
          </cell>
          <cell r="BY104">
            <v>16.600000000000001</v>
          </cell>
          <cell r="BZ104">
            <v>16.600000000000001</v>
          </cell>
          <cell r="CA104">
            <v>16.600000000000001</v>
          </cell>
          <cell r="CB104">
            <v>16.600000000000001</v>
          </cell>
          <cell r="CC104">
            <v>17.100000000000001</v>
          </cell>
          <cell r="CD104">
            <v>17.100000000000001</v>
          </cell>
          <cell r="CE104">
            <v>17.100000000000001</v>
          </cell>
          <cell r="CF104">
            <v>17.100000000000001</v>
          </cell>
          <cell r="CG104">
            <v>17.100000000000001</v>
          </cell>
          <cell r="CH104">
            <v>17.100000000000001</v>
          </cell>
          <cell r="CI104">
            <v>17.100000000000001</v>
          </cell>
          <cell r="CJ104">
            <v>17.100000000000001</v>
          </cell>
          <cell r="CK104">
            <v>17.100000000000001</v>
          </cell>
          <cell r="CL104">
            <v>17.100000000000001</v>
          </cell>
          <cell r="CM104">
            <v>17.100000000000001</v>
          </cell>
          <cell r="CN104">
            <v>17.100000000000001</v>
          </cell>
          <cell r="CO104">
            <v>17.61</v>
          </cell>
          <cell r="CP104">
            <v>17.61</v>
          </cell>
          <cell r="CQ104">
            <v>17.61</v>
          </cell>
          <cell r="CR104">
            <v>17.61</v>
          </cell>
          <cell r="CS104">
            <v>17.61</v>
          </cell>
          <cell r="CT104">
            <v>17.61</v>
          </cell>
          <cell r="CU104">
            <v>17.61</v>
          </cell>
          <cell r="CV104">
            <v>17.61</v>
          </cell>
          <cell r="CW104">
            <v>17.61</v>
          </cell>
          <cell r="CX104">
            <v>17.61</v>
          </cell>
          <cell r="CY104">
            <v>17.61</v>
          </cell>
          <cell r="CZ104">
            <v>17.61</v>
          </cell>
          <cell r="DA104">
            <v>18.149999999999999</v>
          </cell>
          <cell r="DB104">
            <v>18.149999999999999</v>
          </cell>
          <cell r="DC104">
            <v>18.149999999999999</v>
          </cell>
          <cell r="DD104">
            <v>18.149999999999999</v>
          </cell>
          <cell r="DE104">
            <v>18.149999999999999</v>
          </cell>
          <cell r="DF104">
            <v>18.149999999999999</v>
          </cell>
          <cell r="DG104">
            <v>18.149999999999999</v>
          </cell>
          <cell r="DH104">
            <v>18.149999999999999</v>
          </cell>
          <cell r="DI104">
            <v>18.149999999999999</v>
          </cell>
          <cell r="DJ104">
            <v>18.149999999999999</v>
          </cell>
          <cell r="DK104">
            <v>18.149999999999999</v>
          </cell>
          <cell r="DL104">
            <v>18.149999999999999</v>
          </cell>
          <cell r="DM104">
            <v>18.71</v>
          </cell>
          <cell r="DN104">
            <v>18.71</v>
          </cell>
          <cell r="DO104">
            <v>18.71</v>
          </cell>
          <cell r="DP104">
            <v>18.71</v>
          </cell>
          <cell r="DQ104">
            <v>18.71</v>
          </cell>
          <cell r="DR104">
            <v>18.71</v>
          </cell>
          <cell r="DS104">
            <v>18.71</v>
          </cell>
          <cell r="DT104">
            <v>18.71</v>
          </cell>
          <cell r="DU104">
            <v>18.71</v>
          </cell>
          <cell r="DV104">
            <v>18.71</v>
          </cell>
          <cell r="DW104">
            <v>18.71</v>
          </cell>
          <cell r="DX104">
            <v>18.71</v>
          </cell>
          <cell r="DY104">
            <v>19.45</v>
          </cell>
          <cell r="DZ104">
            <v>19.45</v>
          </cell>
          <cell r="EA104">
            <v>19.45</v>
          </cell>
          <cell r="EB104">
            <v>19.45</v>
          </cell>
          <cell r="EC104">
            <v>19.45</v>
          </cell>
          <cell r="ED104">
            <v>19.45</v>
          </cell>
          <cell r="EE104">
            <v>19.45</v>
          </cell>
          <cell r="EF104">
            <v>19.45</v>
          </cell>
          <cell r="EG104">
            <v>19.45</v>
          </cell>
          <cell r="EH104">
            <v>19.45</v>
          </cell>
          <cell r="EI104">
            <v>19.45</v>
          </cell>
          <cell r="EJ104">
            <v>19.45</v>
          </cell>
          <cell r="EK104">
            <v>20.13</v>
          </cell>
          <cell r="EL104">
            <v>20.13</v>
          </cell>
          <cell r="EM104">
            <v>20.13</v>
          </cell>
          <cell r="EN104">
            <v>20.13</v>
          </cell>
          <cell r="EO104">
            <v>20.13</v>
          </cell>
          <cell r="EP104">
            <v>20.13</v>
          </cell>
          <cell r="EQ104">
            <v>20.13</v>
          </cell>
          <cell r="ER104">
            <v>20.13</v>
          </cell>
          <cell r="ES104">
            <v>20.13</v>
          </cell>
          <cell r="ET104">
            <v>20.13</v>
          </cell>
          <cell r="EU104">
            <v>20.13</v>
          </cell>
          <cell r="EV104">
            <v>20.13</v>
          </cell>
          <cell r="EW104">
            <v>20.84</v>
          </cell>
          <cell r="EX104">
            <v>20.84</v>
          </cell>
          <cell r="EY104">
            <v>20.84</v>
          </cell>
          <cell r="EZ104">
            <v>20.84</v>
          </cell>
          <cell r="FA104">
            <v>20.84</v>
          </cell>
          <cell r="FB104">
            <v>20.84</v>
          </cell>
          <cell r="FC104">
            <v>20.84</v>
          </cell>
          <cell r="FD104">
            <v>20.84</v>
          </cell>
          <cell r="FE104">
            <v>20.84</v>
          </cell>
          <cell r="FF104">
            <v>20.84</v>
          </cell>
          <cell r="FG104">
            <v>20.84</v>
          </cell>
          <cell r="FH104">
            <v>20.84</v>
          </cell>
          <cell r="FI104">
            <v>21.57</v>
          </cell>
          <cell r="FJ104">
            <v>21.57</v>
          </cell>
          <cell r="FK104">
            <v>21.57</v>
          </cell>
          <cell r="FL104">
            <v>21.57</v>
          </cell>
          <cell r="FM104">
            <v>21.57</v>
          </cell>
          <cell r="FN104">
            <v>21.57</v>
          </cell>
          <cell r="FO104">
            <v>21.57</v>
          </cell>
          <cell r="FP104">
            <v>21.57</v>
          </cell>
          <cell r="FQ104">
            <v>21.57</v>
          </cell>
          <cell r="FR104">
            <v>21.57</v>
          </cell>
          <cell r="FS104">
            <v>21.57</v>
          </cell>
          <cell r="FT104">
            <v>21.57</v>
          </cell>
          <cell r="FU104">
            <v>22.32</v>
          </cell>
          <cell r="FV104">
            <v>22.32</v>
          </cell>
          <cell r="FW104">
            <v>22.32</v>
          </cell>
          <cell r="FX104">
            <v>22.32</v>
          </cell>
          <cell r="FY104">
            <v>22.32</v>
          </cell>
          <cell r="FZ104">
            <v>22.32</v>
          </cell>
          <cell r="GA104">
            <v>22.32</v>
          </cell>
          <cell r="GB104">
            <v>22.32</v>
          </cell>
          <cell r="GC104">
            <v>22.32</v>
          </cell>
          <cell r="GD104">
            <v>22.32</v>
          </cell>
          <cell r="GE104">
            <v>22.32</v>
          </cell>
          <cell r="GF104">
            <v>22.32</v>
          </cell>
          <cell r="GG104">
            <v>24.61</v>
          </cell>
          <cell r="GH104">
            <v>24.61</v>
          </cell>
          <cell r="GI104">
            <v>24.61</v>
          </cell>
          <cell r="GJ104">
            <v>24.61</v>
          </cell>
          <cell r="GK104">
            <v>24.61</v>
          </cell>
          <cell r="GL104">
            <v>24.61</v>
          </cell>
          <cell r="GM104">
            <v>24.61</v>
          </cell>
          <cell r="GN104">
            <v>24.61</v>
          </cell>
          <cell r="GO104">
            <v>24.61</v>
          </cell>
          <cell r="GP104">
            <v>24.61</v>
          </cell>
          <cell r="GQ104">
            <v>23.1</v>
          </cell>
          <cell r="GR104">
            <v>23.1</v>
          </cell>
          <cell r="GS104">
            <v>23.1</v>
          </cell>
          <cell r="GT104">
            <v>23.1</v>
          </cell>
        </row>
        <row r="105">
          <cell r="F105" t="str">
            <v>5000005220</v>
          </cell>
          <cell r="G105">
            <v>16.78</v>
          </cell>
          <cell r="H105">
            <v>16.78</v>
          </cell>
          <cell r="I105">
            <v>16.78</v>
          </cell>
          <cell r="J105">
            <v>16.78</v>
          </cell>
          <cell r="K105">
            <v>16.78</v>
          </cell>
          <cell r="L105">
            <v>16.78</v>
          </cell>
          <cell r="M105">
            <v>16.78</v>
          </cell>
          <cell r="N105">
            <v>16.78</v>
          </cell>
          <cell r="O105">
            <v>16.78</v>
          </cell>
          <cell r="P105">
            <v>16.78</v>
          </cell>
          <cell r="Q105">
            <v>16.78</v>
          </cell>
          <cell r="R105">
            <v>16.78</v>
          </cell>
          <cell r="S105">
            <v>16.78</v>
          </cell>
          <cell r="T105">
            <v>16.78</v>
          </cell>
          <cell r="U105">
            <v>17.350000000000001</v>
          </cell>
          <cell r="V105">
            <v>17.350000000000001</v>
          </cell>
          <cell r="W105">
            <v>17.350000000000001</v>
          </cell>
          <cell r="X105">
            <v>17.350000000000001</v>
          </cell>
          <cell r="Y105">
            <v>17.350000000000001</v>
          </cell>
          <cell r="Z105">
            <v>17.350000000000001</v>
          </cell>
          <cell r="AA105">
            <v>17.350000000000001</v>
          </cell>
          <cell r="AB105">
            <v>17.350000000000001</v>
          </cell>
          <cell r="AC105">
            <v>17.350000000000001</v>
          </cell>
          <cell r="AD105">
            <v>17.350000000000001</v>
          </cell>
          <cell r="AE105">
            <v>17.350000000000001</v>
          </cell>
          <cell r="AF105">
            <v>17.350000000000001</v>
          </cell>
          <cell r="AG105">
            <v>17.91</v>
          </cell>
          <cell r="AH105">
            <v>17.91</v>
          </cell>
          <cell r="AI105">
            <v>17.91</v>
          </cell>
          <cell r="AJ105">
            <v>17.91</v>
          </cell>
          <cell r="AK105">
            <v>17.91</v>
          </cell>
          <cell r="AL105">
            <v>17.91</v>
          </cell>
          <cell r="AM105">
            <v>17.91</v>
          </cell>
          <cell r="AN105">
            <v>17.91</v>
          </cell>
          <cell r="AO105">
            <v>17.91</v>
          </cell>
          <cell r="AP105">
            <v>17.91</v>
          </cell>
          <cell r="AQ105">
            <v>17.91</v>
          </cell>
          <cell r="AR105">
            <v>17.91</v>
          </cell>
          <cell r="AS105">
            <v>18.47</v>
          </cell>
          <cell r="AT105">
            <v>18.47</v>
          </cell>
          <cell r="AU105">
            <v>18.47</v>
          </cell>
          <cell r="AV105">
            <v>18.47</v>
          </cell>
          <cell r="AW105">
            <v>18.47</v>
          </cell>
          <cell r="AX105">
            <v>18.47</v>
          </cell>
          <cell r="AY105">
            <v>18.47</v>
          </cell>
          <cell r="AZ105">
            <v>18.47</v>
          </cell>
          <cell r="BA105">
            <v>18.47</v>
          </cell>
          <cell r="BB105">
            <v>18.47</v>
          </cell>
          <cell r="BC105">
            <v>18.47</v>
          </cell>
          <cell r="BD105">
            <v>18.47</v>
          </cell>
          <cell r="BE105">
            <v>19.03</v>
          </cell>
          <cell r="BF105">
            <v>19.03</v>
          </cell>
          <cell r="BG105">
            <v>19.03</v>
          </cell>
          <cell r="BH105">
            <v>19.03</v>
          </cell>
          <cell r="BI105">
            <v>19.03</v>
          </cell>
          <cell r="BJ105">
            <v>19.03</v>
          </cell>
          <cell r="BK105">
            <v>19.03</v>
          </cell>
          <cell r="BL105">
            <v>19.03</v>
          </cell>
          <cell r="BM105">
            <v>19.03</v>
          </cell>
          <cell r="BN105">
            <v>19.03</v>
          </cell>
          <cell r="BO105">
            <v>19.03</v>
          </cell>
          <cell r="BP105">
            <v>19.03</v>
          </cell>
          <cell r="BQ105">
            <v>19.600000000000001</v>
          </cell>
          <cell r="BR105">
            <v>19.600000000000001</v>
          </cell>
          <cell r="BS105">
            <v>19.600000000000001</v>
          </cell>
          <cell r="BT105">
            <v>19.600000000000001</v>
          </cell>
          <cell r="BU105">
            <v>19.600000000000001</v>
          </cell>
          <cell r="BV105">
            <v>19.600000000000001</v>
          </cell>
          <cell r="BW105">
            <v>19.600000000000001</v>
          </cell>
          <cell r="BX105">
            <v>19.600000000000001</v>
          </cell>
          <cell r="BY105">
            <v>19.600000000000001</v>
          </cell>
          <cell r="BZ105">
            <v>19.600000000000001</v>
          </cell>
          <cell r="CA105">
            <v>19.600000000000001</v>
          </cell>
          <cell r="CB105">
            <v>19.600000000000001</v>
          </cell>
          <cell r="CC105">
            <v>20.190000000000001</v>
          </cell>
          <cell r="CD105">
            <v>20.190000000000001</v>
          </cell>
          <cell r="CE105">
            <v>20.190000000000001</v>
          </cell>
          <cell r="CF105">
            <v>20.190000000000001</v>
          </cell>
          <cell r="CG105">
            <v>20.190000000000001</v>
          </cell>
          <cell r="CH105">
            <v>20.190000000000001</v>
          </cell>
          <cell r="CI105">
            <v>20.190000000000001</v>
          </cell>
          <cell r="CJ105">
            <v>20.190000000000001</v>
          </cell>
          <cell r="CK105">
            <v>20.190000000000001</v>
          </cell>
          <cell r="CL105">
            <v>20.190000000000001</v>
          </cell>
          <cell r="CM105">
            <v>20.190000000000001</v>
          </cell>
          <cell r="CN105">
            <v>20.190000000000001</v>
          </cell>
          <cell r="CO105">
            <v>20.8</v>
          </cell>
          <cell r="CP105">
            <v>20.8</v>
          </cell>
          <cell r="CQ105">
            <v>20.8</v>
          </cell>
          <cell r="CR105">
            <v>20.8</v>
          </cell>
          <cell r="CS105">
            <v>20.8</v>
          </cell>
          <cell r="CT105">
            <v>20.8</v>
          </cell>
          <cell r="CU105">
            <v>20.8</v>
          </cell>
          <cell r="CV105">
            <v>20.8</v>
          </cell>
          <cell r="CW105">
            <v>20.8</v>
          </cell>
          <cell r="CX105">
            <v>20.8</v>
          </cell>
          <cell r="CY105">
            <v>20.8</v>
          </cell>
          <cell r="CZ105">
            <v>20.8</v>
          </cell>
          <cell r="DA105">
            <v>21.43</v>
          </cell>
          <cell r="DB105">
            <v>21.43</v>
          </cell>
          <cell r="DC105">
            <v>21.43</v>
          </cell>
          <cell r="DD105">
            <v>21.43</v>
          </cell>
          <cell r="DE105">
            <v>21.43</v>
          </cell>
          <cell r="DF105">
            <v>21.43</v>
          </cell>
          <cell r="DG105">
            <v>21.43</v>
          </cell>
          <cell r="DH105">
            <v>21.43</v>
          </cell>
          <cell r="DI105">
            <v>21.43</v>
          </cell>
          <cell r="DJ105">
            <v>21.43</v>
          </cell>
          <cell r="DK105">
            <v>21.43</v>
          </cell>
          <cell r="DL105">
            <v>21.43</v>
          </cell>
          <cell r="DM105">
            <v>22.09</v>
          </cell>
          <cell r="DN105">
            <v>22.09</v>
          </cell>
          <cell r="DO105">
            <v>22.09</v>
          </cell>
          <cell r="DP105">
            <v>22.09</v>
          </cell>
          <cell r="DQ105">
            <v>22.09</v>
          </cell>
          <cell r="DR105">
            <v>22.09</v>
          </cell>
          <cell r="DS105">
            <v>22.09</v>
          </cell>
          <cell r="DT105">
            <v>22.09</v>
          </cell>
          <cell r="DU105">
            <v>22.09</v>
          </cell>
          <cell r="DV105">
            <v>22.09</v>
          </cell>
          <cell r="DW105">
            <v>22.09</v>
          </cell>
          <cell r="DX105">
            <v>22.09</v>
          </cell>
          <cell r="DY105">
            <v>22.97</v>
          </cell>
          <cell r="DZ105">
            <v>22.97</v>
          </cell>
          <cell r="EA105">
            <v>22.97</v>
          </cell>
          <cell r="EB105">
            <v>22.97</v>
          </cell>
          <cell r="EC105">
            <v>22.97</v>
          </cell>
          <cell r="ED105">
            <v>22.97</v>
          </cell>
          <cell r="EE105">
            <v>22.97</v>
          </cell>
          <cell r="EF105">
            <v>22.97</v>
          </cell>
          <cell r="EG105">
            <v>22.97</v>
          </cell>
          <cell r="EH105">
            <v>22.97</v>
          </cell>
          <cell r="EI105">
            <v>22.97</v>
          </cell>
          <cell r="EJ105">
            <v>22.97</v>
          </cell>
          <cell r="EK105">
            <v>23.77</v>
          </cell>
          <cell r="EL105">
            <v>23.77</v>
          </cell>
          <cell r="EM105">
            <v>23.77</v>
          </cell>
          <cell r="EN105">
            <v>23.77</v>
          </cell>
          <cell r="EO105">
            <v>23.77</v>
          </cell>
          <cell r="EP105">
            <v>23.77</v>
          </cell>
          <cell r="EQ105">
            <v>23.77</v>
          </cell>
          <cell r="ER105">
            <v>23.77</v>
          </cell>
          <cell r="ES105">
            <v>23.77</v>
          </cell>
          <cell r="ET105">
            <v>23.77</v>
          </cell>
          <cell r="EU105">
            <v>23.77</v>
          </cell>
          <cell r="EV105">
            <v>23.77</v>
          </cell>
          <cell r="EW105">
            <v>24.61</v>
          </cell>
          <cell r="EX105">
            <v>24.61</v>
          </cell>
          <cell r="EY105">
            <v>24.61</v>
          </cell>
          <cell r="EZ105">
            <v>24.61</v>
          </cell>
          <cell r="FA105">
            <v>24.61</v>
          </cell>
          <cell r="FB105">
            <v>24.61</v>
          </cell>
          <cell r="FC105">
            <v>24.61</v>
          </cell>
          <cell r="FD105">
            <v>24.61</v>
          </cell>
          <cell r="FE105">
            <v>24.61</v>
          </cell>
          <cell r="FF105">
            <v>24.61</v>
          </cell>
          <cell r="FG105">
            <v>24.61</v>
          </cell>
          <cell r="FH105">
            <v>24.61</v>
          </cell>
          <cell r="FI105">
            <v>25.47</v>
          </cell>
          <cell r="FJ105">
            <v>25.47</v>
          </cell>
          <cell r="FK105">
            <v>25.47</v>
          </cell>
          <cell r="FL105">
            <v>25.47</v>
          </cell>
          <cell r="FM105">
            <v>25.47</v>
          </cell>
          <cell r="FN105">
            <v>25.47</v>
          </cell>
          <cell r="FO105">
            <v>25.47</v>
          </cell>
          <cell r="FP105">
            <v>25.47</v>
          </cell>
          <cell r="FQ105">
            <v>25.47</v>
          </cell>
          <cell r="FR105">
            <v>25.47</v>
          </cell>
          <cell r="FS105">
            <v>25.47</v>
          </cell>
          <cell r="FT105">
            <v>25.47</v>
          </cell>
          <cell r="FU105">
            <v>26.36</v>
          </cell>
          <cell r="FV105">
            <v>26.36</v>
          </cell>
          <cell r="FW105">
            <v>26.36</v>
          </cell>
          <cell r="FX105">
            <v>26.36</v>
          </cell>
          <cell r="FY105">
            <v>26.36</v>
          </cell>
          <cell r="FZ105">
            <v>26.36</v>
          </cell>
          <cell r="GA105">
            <v>26.36</v>
          </cell>
          <cell r="GB105">
            <v>26.36</v>
          </cell>
          <cell r="GC105">
            <v>26.36</v>
          </cell>
          <cell r="GD105">
            <v>26.36</v>
          </cell>
          <cell r="GE105">
            <v>26.36</v>
          </cell>
          <cell r="GF105">
            <v>26.36</v>
          </cell>
          <cell r="GG105">
            <v>29.06</v>
          </cell>
          <cell r="GH105">
            <v>29.06</v>
          </cell>
          <cell r="GI105">
            <v>29.06</v>
          </cell>
          <cell r="GJ105">
            <v>29.06</v>
          </cell>
          <cell r="GK105">
            <v>29.06</v>
          </cell>
          <cell r="GL105">
            <v>29.06</v>
          </cell>
          <cell r="GM105">
            <v>29.06</v>
          </cell>
          <cell r="GN105">
            <v>29.06</v>
          </cell>
          <cell r="GO105">
            <v>29.06</v>
          </cell>
          <cell r="GP105">
            <v>29.06</v>
          </cell>
          <cell r="GQ105">
            <v>27.28</v>
          </cell>
          <cell r="GR105">
            <v>27.28</v>
          </cell>
          <cell r="GS105">
            <v>27.28</v>
          </cell>
          <cell r="GT105">
            <v>27.28</v>
          </cell>
        </row>
        <row r="106">
          <cell r="F106" t="str">
            <v>5000005215</v>
          </cell>
          <cell r="G106">
            <v>16.78</v>
          </cell>
          <cell r="H106">
            <v>16.78</v>
          </cell>
          <cell r="I106">
            <v>16.78</v>
          </cell>
          <cell r="J106">
            <v>16.78</v>
          </cell>
          <cell r="K106">
            <v>16.78</v>
          </cell>
          <cell r="L106">
            <v>16.78</v>
          </cell>
          <cell r="M106">
            <v>16.78</v>
          </cell>
          <cell r="N106">
            <v>16.78</v>
          </cell>
          <cell r="O106">
            <v>16.78</v>
          </cell>
          <cell r="P106">
            <v>16.78</v>
          </cell>
          <cell r="Q106">
            <v>16.78</v>
          </cell>
          <cell r="R106">
            <v>16.78</v>
          </cell>
          <cell r="S106">
            <v>16.78</v>
          </cell>
          <cell r="T106">
            <v>16.78</v>
          </cell>
          <cell r="U106">
            <v>17.350000000000001</v>
          </cell>
          <cell r="V106">
            <v>17.350000000000001</v>
          </cell>
          <cell r="W106">
            <v>17.350000000000001</v>
          </cell>
          <cell r="X106">
            <v>17.350000000000001</v>
          </cell>
          <cell r="Y106">
            <v>17.350000000000001</v>
          </cell>
          <cell r="Z106">
            <v>17.350000000000001</v>
          </cell>
          <cell r="AA106">
            <v>17.350000000000001</v>
          </cell>
          <cell r="AB106">
            <v>17.350000000000001</v>
          </cell>
          <cell r="AC106">
            <v>17.350000000000001</v>
          </cell>
          <cell r="AD106">
            <v>17.350000000000001</v>
          </cell>
          <cell r="AE106">
            <v>17.350000000000001</v>
          </cell>
          <cell r="AF106">
            <v>17.350000000000001</v>
          </cell>
          <cell r="AG106">
            <v>17.91</v>
          </cell>
          <cell r="AH106">
            <v>17.91</v>
          </cell>
          <cell r="AI106">
            <v>17.91</v>
          </cell>
          <cell r="AJ106">
            <v>17.91</v>
          </cell>
          <cell r="AK106">
            <v>17.91</v>
          </cell>
          <cell r="AL106">
            <v>17.91</v>
          </cell>
          <cell r="AM106">
            <v>17.91</v>
          </cell>
          <cell r="AN106">
            <v>17.91</v>
          </cell>
          <cell r="AO106">
            <v>17.91</v>
          </cell>
          <cell r="AP106">
            <v>17.91</v>
          </cell>
          <cell r="AQ106">
            <v>17.91</v>
          </cell>
          <cell r="AR106">
            <v>17.91</v>
          </cell>
          <cell r="AS106">
            <v>18.47</v>
          </cell>
          <cell r="AT106">
            <v>18.47</v>
          </cell>
          <cell r="AU106">
            <v>18.47</v>
          </cell>
          <cell r="AV106">
            <v>18.47</v>
          </cell>
          <cell r="AW106">
            <v>18.47</v>
          </cell>
          <cell r="AX106">
            <v>18.47</v>
          </cell>
          <cell r="AY106">
            <v>18.47</v>
          </cell>
          <cell r="AZ106">
            <v>18.47</v>
          </cell>
          <cell r="BA106">
            <v>18.47</v>
          </cell>
          <cell r="BB106">
            <v>18.47</v>
          </cell>
          <cell r="BC106">
            <v>18.47</v>
          </cell>
          <cell r="BD106">
            <v>18.47</v>
          </cell>
          <cell r="BE106">
            <v>19.03</v>
          </cell>
          <cell r="BF106">
            <v>19.03</v>
          </cell>
          <cell r="BG106">
            <v>19.03</v>
          </cell>
          <cell r="BH106">
            <v>19.03</v>
          </cell>
          <cell r="BI106">
            <v>19.03</v>
          </cell>
          <cell r="BJ106">
            <v>19.03</v>
          </cell>
          <cell r="BK106">
            <v>19.03</v>
          </cell>
          <cell r="BL106">
            <v>19.03</v>
          </cell>
          <cell r="BM106">
            <v>19.03</v>
          </cell>
          <cell r="BN106">
            <v>19.03</v>
          </cell>
          <cell r="BO106">
            <v>19.03</v>
          </cell>
          <cell r="BP106">
            <v>19.03</v>
          </cell>
          <cell r="BQ106">
            <v>19.600000000000001</v>
          </cell>
          <cell r="BR106">
            <v>19.600000000000001</v>
          </cell>
          <cell r="BS106">
            <v>19.600000000000001</v>
          </cell>
          <cell r="BT106">
            <v>19.600000000000001</v>
          </cell>
          <cell r="BU106">
            <v>19.600000000000001</v>
          </cell>
          <cell r="BV106">
            <v>19.600000000000001</v>
          </cell>
          <cell r="BW106">
            <v>19.600000000000001</v>
          </cell>
          <cell r="BX106">
            <v>19.600000000000001</v>
          </cell>
          <cell r="BY106">
            <v>19.600000000000001</v>
          </cell>
          <cell r="BZ106">
            <v>19.600000000000001</v>
          </cell>
          <cell r="CA106">
            <v>19.600000000000001</v>
          </cell>
          <cell r="CB106">
            <v>19.600000000000001</v>
          </cell>
          <cell r="CC106">
            <v>20.190000000000001</v>
          </cell>
          <cell r="CD106">
            <v>20.190000000000001</v>
          </cell>
          <cell r="CE106">
            <v>20.190000000000001</v>
          </cell>
          <cell r="CF106">
            <v>20.190000000000001</v>
          </cell>
          <cell r="CG106">
            <v>20.190000000000001</v>
          </cell>
          <cell r="CH106">
            <v>20.190000000000001</v>
          </cell>
          <cell r="CI106">
            <v>20.190000000000001</v>
          </cell>
          <cell r="CJ106">
            <v>20.190000000000001</v>
          </cell>
          <cell r="CK106">
            <v>20.190000000000001</v>
          </cell>
          <cell r="CL106">
            <v>20.190000000000001</v>
          </cell>
          <cell r="CM106">
            <v>20.190000000000001</v>
          </cell>
          <cell r="CN106">
            <v>20.190000000000001</v>
          </cell>
          <cell r="CO106">
            <v>20.8</v>
          </cell>
          <cell r="CP106">
            <v>20.8</v>
          </cell>
          <cell r="CQ106">
            <v>20.8</v>
          </cell>
          <cell r="CR106">
            <v>20.8</v>
          </cell>
          <cell r="CS106">
            <v>20.8</v>
          </cell>
          <cell r="CT106">
            <v>20.8</v>
          </cell>
          <cell r="CU106">
            <v>20.8</v>
          </cell>
          <cell r="CV106">
            <v>20.8</v>
          </cell>
          <cell r="CW106">
            <v>20.8</v>
          </cell>
          <cell r="CX106">
            <v>20.8</v>
          </cell>
          <cell r="CY106">
            <v>20.8</v>
          </cell>
          <cell r="CZ106">
            <v>20.8</v>
          </cell>
          <cell r="DA106">
            <v>21.43</v>
          </cell>
          <cell r="DB106">
            <v>21.43</v>
          </cell>
          <cell r="DC106">
            <v>21.43</v>
          </cell>
          <cell r="DD106">
            <v>21.43</v>
          </cell>
          <cell r="DE106">
            <v>21.43</v>
          </cell>
          <cell r="DF106">
            <v>21.43</v>
          </cell>
          <cell r="DG106">
            <v>21.43</v>
          </cell>
          <cell r="DH106">
            <v>21.43</v>
          </cell>
          <cell r="DI106">
            <v>21.43</v>
          </cell>
          <cell r="DJ106">
            <v>21.43</v>
          </cell>
          <cell r="DK106">
            <v>21.43</v>
          </cell>
          <cell r="DL106">
            <v>21.43</v>
          </cell>
          <cell r="DM106">
            <v>22.09</v>
          </cell>
          <cell r="DN106">
            <v>22.09</v>
          </cell>
          <cell r="DO106">
            <v>22.09</v>
          </cell>
          <cell r="DP106">
            <v>22.09</v>
          </cell>
          <cell r="DQ106">
            <v>22.09</v>
          </cell>
          <cell r="DR106">
            <v>22.09</v>
          </cell>
          <cell r="DS106">
            <v>22.09</v>
          </cell>
          <cell r="DT106">
            <v>22.09</v>
          </cell>
          <cell r="DU106">
            <v>22.09</v>
          </cell>
          <cell r="DV106">
            <v>22.09</v>
          </cell>
          <cell r="DW106">
            <v>22.09</v>
          </cell>
          <cell r="DX106">
            <v>22.09</v>
          </cell>
          <cell r="DY106">
            <v>22.97</v>
          </cell>
          <cell r="DZ106">
            <v>22.97</v>
          </cell>
          <cell r="EA106">
            <v>22.97</v>
          </cell>
          <cell r="EB106">
            <v>22.97</v>
          </cell>
          <cell r="EC106">
            <v>22.97</v>
          </cell>
          <cell r="ED106">
            <v>22.97</v>
          </cell>
          <cell r="EE106">
            <v>22.97</v>
          </cell>
          <cell r="EF106">
            <v>22.97</v>
          </cell>
          <cell r="EG106">
            <v>22.97</v>
          </cell>
          <cell r="EH106">
            <v>22.97</v>
          </cell>
          <cell r="EI106">
            <v>22.97</v>
          </cell>
          <cell r="EJ106">
            <v>22.97</v>
          </cell>
          <cell r="EK106">
            <v>23.77</v>
          </cell>
          <cell r="EL106">
            <v>23.77</v>
          </cell>
          <cell r="EM106">
            <v>23.77</v>
          </cell>
          <cell r="EN106">
            <v>23.77</v>
          </cell>
          <cell r="EO106">
            <v>23.77</v>
          </cell>
          <cell r="EP106">
            <v>23.77</v>
          </cell>
          <cell r="EQ106">
            <v>23.77</v>
          </cell>
          <cell r="ER106">
            <v>23.77</v>
          </cell>
          <cell r="ES106">
            <v>23.77</v>
          </cell>
          <cell r="ET106">
            <v>23.77</v>
          </cell>
          <cell r="EU106">
            <v>23.77</v>
          </cell>
          <cell r="EV106">
            <v>23.77</v>
          </cell>
          <cell r="EW106">
            <v>24.61</v>
          </cell>
          <cell r="EX106">
            <v>24.61</v>
          </cell>
          <cell r="EY106">
            <v>24.61</v>
          </cell>
          <cell r="EZ106">
            <v>24.61</v>
          </cell>
          <cell r="FA106">
            <v>24.61</v>
          </cell>
          <cell r="FB106">
            <v>24.61</v>
          </cell>
          <cell r="FC106">
            <v>24.61</v>
          </cell>
          <cell r="FD106">
            <v>24.61</v>
          </cell>
          <cell r="FE106">
            <v>24.61</v>
          </cell>
          <cell r="FF106">
            <v>24.61</v>
          </cell>
          <cell r="FG106">
            <v>24.61</v>
          </cell>
          <cell r="FH106">
            <v>24.61</v>
          </cell>
          <cell r="FI106">
            <v>25.47</v>
          </cell>
          <cell r="FJ106">
            <v>25.47</v>
          </cell>
          <cell r="FK106">
            <v>25.47</v>
          </cell>
          <cell r="FL106">
            <v>25.47</v>
          </cell>
          <cell r="FM106">
            <v>25.47</v>
          </cell>
          <cell r="FN106">
            <v>25.47</v>
          </cell>
          <cell r="FO106">
            <v>25.47</v>
          </cell>
          <cell r="FP106">
            <v>25.47</v>
          </cell>
          <cell r="FQ106">
            <v>25.47</v>
          </cell>
          <cell r="FR106">
            <v>25.47</v>
          </cell>
          <cell r="FS106">
            <v>25.47</v>
          </cell>
          <cell r="FT106">
            <v>25.47</v>
          </cell>
          <cell r="FU106">
            <v>26.36</v>
          </cell>
          <cell r="FV106">
            <v>26.36</v>
          </cell>
          <cell r="FW106">
            <v>26.36</v>
          </cell>
          <cell r="FX106">
            <v>26.36</v>
          </cell>
          <cell r="FY106">
            <v>26.36</v>
          </cell>
          <cell r="FZ106">
            <v>26.36</v>
          </cell>
          <cell r="GA106">
            <v>26.36</v>
          </cell>
          <cell r="GB106">
            <v>26.36</v>
          </cell>
          <cell r="GC106">
            <v>26.36</v>
          </cell>
          <cell r="GD106">
            <v>26.36</v>
          </cell>
          <cell r="GE106">
            <v>26.36</v>
          </cell>
          <cell r="GF106">
            <v>26.36</v>
          </cell>
          <cell r="GG106">
            <v>29.06</v>
          </cell>
          <cell r="GH106">
            <v>29.06</v>
          </cell>
          <cell r="GI106">
            <v>29.06</v>
          </cell>
          <cell r="GJ106">
            <v>29.06</v>
          </cell>
          <cell r="GK106">
            <v>29.06</v>
          </cell>
          <cell r="GL106">
            <v>29.06</v>
          </cell>
          <cell r="GM106">
            <v>29.06</v>
          </cell>
          <cell r="GN106">
            <v>29.06</v>
          </cell>
          <cell r="GO106">
            <v>29.06</v>
          </cell>
          <cell r="GP106">
            <v>29.06</v>
          </cell>
          <cell r="GQ106">
            <v>27.28</v>
          </cell>
          <cell r="GR106">
            <v>27.28</v>
          </cell>
          <cell r="GS106">
            <v>27.28</v>
          </cell>
          <cell r="GT106">
            <v>27.28</v>
          </cell>
        </row>
        <row r="107">
          <cell r="F107" t="str">
            <v>5000005300</v>
          </cell>
          <cell r="G107">
            <v>20.58</v>
          </cell>
          <cell r="H107">
            <v>20.58</v>
          </cell>
          <cell r="I107">
            <v>20.58</v>
          </cell>
          <cell r="J107">
            <v>20.58</v>
          </cell>
          <cell r="K107">
            <v>20.58</v>
          </cell>
          <cell r="L107">
            <v>20.58</v>
          </cell>
          <cell r="M107">
            <v>20.58</v>
          </cell>
          <cell r="N107">
            <v>20.58</v>
          </cell>
          <cell r="O107">
            <v>20.58</v>
          </cell>
          <cell r="P107">
            <v>20.58</v>
          </cell>
          <cell r="Q107">
            <v>20.58</v>
          </cell>
          <cell r="R107">
            <v>20.58</v>
          </cell>
          <cell r="S107">
            <v>20.58</v>
          </cell>
          <cell r="T107">
            <v>20.58</v>
          </cell>
          <cell r="U107">
            <v>21.28</v>
          </cell>
          <cell r="V107">
            <v>21.28</v>
          </cell>
          <cell r="W107">
            <v>21.28</v>
          </cell>
          <cell r="X107">
            <v>21.28</v>
          </cell>
          <cell r="Y107">
            <v>21.28</v>
          </cell>
          <cell r="Z107">
            <v>21.28</v>
          </cell>
          <cell r="AA107">
            <v>21.28</v>
          </cell>
          <cell r="AB107">
            <v>21.28</v>
          </cell>
          <cell r="AC107">
            <v>21.28</v>
          </cell>
          <cell r="AD107">
            <v>21.28</v>
          </cell>
          <cell r="AE107">
            <v>21.28</v>
          </cell>
          <cell r="AF107">
            <v>21.28</v>
          </cell>
          <cell r="AG107">
            <v>21.97</v>
          </cell>
          <cell r="AH107">
            <v>21.97</v>
          </cell>
          <cell r="AI107">
            <v>21.97</v>
          </cell>
          <cell r="AJ107">
            <v>21.97</v>
          </cell>
          <cell r="AK107">
            <v>21.97</v>
          </cell>
          <cell r="AL107">
            <v>21.97</v>
          </cell>
          <cell r="AM107">
            <v>21.97</v>
          </cell>
          <cell r="AN107">
            <v>21.97</v>
          </cell>
          <cell r="AO107">
            <v>21.97</v>
          </cell>
          <cell r="AP107">
            <v>21.97</v>
          </cell>
          <cell r="AQ107">
            <v>21.97</v>
          </cell>
          <cell r="AR107">
            <v>21.97</v>
          </cell>
          <cell r="AS107">
            <v>22.65</v>
          </cell>
          <cell r="AT107">
            <v>22.65</v>
          </cell>
          <cell r="AU107">
            <v>22.65</v>
          </cell>
          <cell r="AV107">
            <v>22.65</v>
          </cell>
          <cell r="AW107">
            <v>22.65</v>
          </cell>
          <cell r="AX107">
            <v>22.65</v>
          </cell>
          <cell r="AY107">
            <v>22.65</v>
          </cell>
          <cell r="AZ107">
            <v>22.65</v>
          </cell>
          <cell r="BA107">
            <v>22.65</v>
          </cell>
          <cell r="BB107">
            <v>22.65</v>
          </cell>
          <cell r="BC107">
            <v>22.65</v>
          </cell>
          <cell r="BD107">
            <v>22.65</v>
          </cell>
          <cell r="BE107">
            <v>23.34</v>
          </cell>
          <cell r="BF107">
            <v>23.34</v>
          </cell>
          <cell r="BG107">
            <v>23.34</v>
          </cell>
          <cell r="BH107">
            <v>23.34</v>
          </cell>
          <cell r="BI107">
            <v>23.34</v>
          </cell>
          <cell r="BJ107">
            <v>23.34</v>
          </cell>
          <cell r="BK107">
            <v>23.34</v>
          </cell>
          <cell r="BL107">
            <v>23.34</v>
          </cell>
          <cell r="BM107">
            <v>23.34</v>
          </cell>
          <cell r="BN107">
            <v>23.34</v>
          </cell>
          <cell r="BO107">
            <v>23.34</v>
          </cell>
          <cell r="BP107">
            <v>23.34</v>
          </cell>
          <cell r="BQ107">
            <v>24.04</v>
          </cell>
          <cell r="BR107">
            <v>24.04</v>
          </cell>
          <cell r="BS107">
            <v>24.04</v>
          </cell>
          <cell r="BT107">
            <v>24.04</v>
          </cell>
          <cell r="BU107">
            <v>24.04</v>
          </cell>
          <cell r="BV107">
            <v>24.04</v>
          </cell>
          <cell r="BW107">
            <v>24.04</v>
          </cell>
          <cell r="BX107">
            <v>24.04</v>
          </cell>
          <cell r="BY107">
            <v>24.04</v>
          </cell>
          <cell r="BZ107">
            <v>24.04</v>
          </cell>
          <cell r="CA107">
            <v>24.04</v>
          </cell>
          <cell r="CB107">
            <v>24.04</v>
          </cell>
          <cell r="CC107">
            <v>24.76</v>
          </cell>
          <cell r="CD107">
            <v>24.76</v>
          </cell>
          <cell r="CE107">
            <v>24.76</v>
          </cell>
          <cell r="CF107">
            <v>24.76</v>
          </cell>
          <cell r="CG107">
            <v>24.76</v>
          </cell>
          <cell r="CH107">
            <v>24.76</v>
          </cell>
          <cell r="CI107">
            <v>24.76</v>
          </cell>
          <cell r="CJ107">
            <v>24.76</v>
          </cell>
          <cell r="CK107">
            <v>24.76</v>
          </cell>
          <cell r="CL107">
            <v>24.76</v>
          </cell>
          <cell r="CM107">
            <v>24.76</v>
          </cell>
          <cell r="CN107">
            <v>24.76</v>
          </cell>
          <cell r="CO107">
            <v>25.51</v>
          </cell>
          <cell r="CP107">
            <v>25.51</v>
          </cell>
          <cell r="CQ107">
            <v>25.51</v>
          </cell>
          <cell r="CR107">
            <v>25.51</v>
          </cell>
          <cell r="CS107">
            <v>25.51</v>
          </cell>
          <cell r="CT107">
            <v>25.51</v>
          </cell>
          <cell r="CU107">
            <v>25.51</v>
          </cell>
          <cell r="CV107">
            <v>25.51</v>
          </cell>
          <cell r="CW107">
            <v>25.51</v>
          </cell>
          <cell r="CX107">
            <v>25.51</v>
          </cell>
          <cell r="CY107">
            <v>25.51</v>
          </cell>
          <cell r="CZ107">
            <v>25.51</v>
          </cell>
          <cell r="DA107">
            <v>26.28</v>
          </cell>
          <cell r="DB107">
            <v>26.28</v>
          </cell>
          <cell r="DC107">
            <v>26.28</v>
          </cell>
          <cell r="DD107">
            <v>26.28</v>
          </cell>
          <cell r="DE107">
            <v>26.28</v>
          </cell>
          <cell r="DF107">
            <v>26.28</v>
          </cell>
          <cell r="DG107">
            <v>26.28</v>
          </cell>
          <cell r="DH107">
            <v>26.28</v>
          </cell>
          <cell r="DI107">
            <v>26.28</v>
          </cell>
          <cell r="DJ107">
            <v>26.28</v>
          </cell>
          <cell r="DK107">
            <v>26.28</v>
          </cell>
          <cell r="DL107">
            <v>26.28</v>
          </cell>
          <cell r="DM107">
            <v>27.1</v>
          </cell>
          <cell r="DN107">
            <v>27.1</v>
          </cell>
          <cell r="DO107">
            <v>27.1</v>
          </cell>
          <cell r="DP107">
            <v>27.1</v>
          </cell>
          <cell r="DQ107">
            <v>27.1</v>
          </cell>
          <cell r="DR107">
            <v>27.1</v>
          </cell>
          <cell r="DS107">
            <v>27.1</v>
          </cell>
          <cell r="DT107">
            <v>27.1</v>
          </cell>
          <cell r="DU107">
            <v>27.1</v>
          </cell>
          <cell r="DV107">
            <v>27.1</v>
          </cell>
          <cell r="DW107">
            <v>27.1</v>
          </cell>
          <cell r="DX107">
            <v>27.1</v>
          </cell>
          <cell r="DY107">
            <v>28.17</v>
          </cell>
          <cell r="DZ107">
            <v>28.17</v>
          </cell>
          <cell r="EA107">
            <v>28.17</v>
          </cell>
          <cell r="EB107">
            <v>28.17</v>
          </cell>
          <cell r="EC107">
            <v>28.17</v>
          </cell>
          <cell r="ED107">
            <v>28.17</v>
          </cell>
          <cell r="EE107">
            <v>28.17</v>
          </cell>
          <cell r="EF107">
            <v>28.17</v>
          </cell>
          <cell r="EG107">
            <v>28.17</v>
          </cell>
          <cell r="EH107">
            <v>28.17</v>
          </cell>
          <cell r="EI107">
            <v>28.17</v>
          </cell>
          <cell r="EJ107">
            <v>28.17</v>
          </cell>
          <cell r="EK107">
            <v>29.16</v>
          </cell>
          <cell r="EL107">
            <v>29.16</v>
          </cell>
          <cell r="EM107">
            <v>29.16</v>
          </cell>
          <cell r="EN107">
            <v>29.16</v>
          </cell>
          <cell r="EO107">
            <v>29.16</v>
          </cell>
          <cell r="EP107">
            <v>29.16</v>
          </cell>
          <cell r="EQ107">
            <v>29.16</v>
          </cell>
          <cell r="ER107">
            <v>29.16</v>
          </cell>
          <cell r="ES107">
            <v>29.16</v>
          </cell>
          <cell r="ET107">
            <v>29.16</v>
          </cell>
          <cell r="EU107">
            <v>29.16</v>
          </cell>
          <cell r="EV107">
            <v>29.16</v>
          </cell>
          <cell r="EW107">
            <v>30.18</v>
          </cell>
          <cell r="EX107">
            <v>30.18</v>
          </cell>
          <cell r="EY107">
            <v>30.18</v>
          </cell>
          <cell r="EZ107">
            <v>30.18</v>
          </cell>
          <cell r="FA107">
            <v>30.18</v>
          </cell>
          <cell r="FB107">
            <v>30.18</v>
          </cell>
          <cell r="FC107">
            <v>30.18</v>
          </cell>
          <cell r="FD107">
            <v>30.18</v>
          </cell>
          <cell r="FE107">
            <v>30.18</v>
          </cell>
          <cell r="FF107">
            <v>30.18</v>
          </cell>
          <cell r="FG107">
            <v>30.18</v>
          </cell>
          <cell r="FH107">
            <v>30.18</v>
          </cell>
          <cell r="FI107">
            <v>31.23</v>
          </cell>
          <cell r="FJ107">
            <v>31.23</v>
          </cell>
          <cell r="FK107">
            <v>31.23</v>
          </cell>
          <cell r="FL107">
            <v>31.23</v>
          </cell>
          <cell r="FM107">
            <v>31.23</v>
          </cell>
          <cell r="FN107">
            <v>31.23</v>
          </cell>
          <cell r="FO107">
            <v>31.23</v>
          </cell>
          <cell r="FP107">
            <v>31.23</v>
          </cell>
          <cell r="FQ107">
            <v>31.23</v>
          </cell>
          <cell r="FR107">
            <v>31.23</v>
          </cell>
          <cell r="FS107">
            <v>31.23</v>
          </cell>
          <cell r="FT107">
            <v>31.23</v>
          </cell>
          <cell r="FU107">
            <v>32.33</v>
          </cell>
          <cell r="FV107">
            <v>32.33</v>
          </cell>
          <cell r="FW107">
            <v>32.33</v>
          </cell>
          <cell r="FX107">
            <v>32.33</v>
          </cell>
          <cell r="FY107">
            <v>32.33</v>
          </cell>
          <cell r="FZ107">
            <v>32.33</v>
          </cell>
          <cell r="GA107">
            <v>32.33</v>
          </cell>
          <cell r="GB107">
            <v>32.33</v>
          </cell>
          <cell r="GC107">
            <v>32.33</v>
          </cell>
          <cell r="GD107">
            <v>32.33</v>
          </cell>
          <cell r="GE107">
            <v>32.33</v>
          </cell>
          <cell r="GF107">
            <v>32.33</v>
          </cell>
          <cell r="GG107">
            <v>35.64</v>
          </cell>
          <cell r="GH107">
            <v>35.64</v>
          </cell>
          <cell r="GI107">
            <v>35.64</v>
          </cell>
          <cell r="GJ107">
            <v>35.64</v>
          </cell>
          <cell r="GK107">
            <v>35.64</v>
          </cell>
          <cell r="GL107">
            <v>35.64</v>
          </cell>
          <cell r="GM107">
            <v>35.64</v>
          </cell>
          <cell r="GN107">
            <v>35.64</v>
          </cell>
          <cell r="GO107">
            <v>35.64</v>
          </cell>
          <cell r="GP107">
            <v>35.64</v>
          </cell>
          <cell r="GQ107">
            <v>33.46</v>
          </cell>
          <cell r="GR107">
            <v>33.46</v>
          </cell>
          <cell r="GS107">
            <v>33.46</v>
          </cell>
          <cell r="GT107">
            <v>33.46</v>
          </cell>
        </row>
        <row r="108">
          <cell r="F108" t="str">
            <v>50000054AA</v>
          </cell>
          <cell r="G108">
            <v>19.05</v>
          </cell>
          <cell r="H108">
            <v>19.05</v>
          </cell>
          <cell r="I108">
            <v>19.05</v>
          </cell>
          <cell r="J108">
            <v>19.05</v>
          </cell>
          <cell r="K108">
            <v>19.05</v>
          </cell>
          <cell r="L108">
            <v>19.05</v>
          </cell>
          <cell r="M108">
            <v>19.05</v>
          </cell>
          <cell r="N108">
            <v>19.05</v>
          </cell>
          <cell r="O108">
            <v>19.05</v>
          </cell>
          <cell r="P108">
            <v>19.05</v>
          </cell>
          <cell r="Q108">
            <v>19.05</v>
          </cell>
          <cell r="R108">
            <v>19.05</v>
          </cell>
          <cell r="S108">
            <v>19.05</v>
          </cell>
          <cell r="T108">
            <v>19.05</v>
          </cell>
          <cell r="U108">
            <v>19.7</v>
          </cell>
          <cell r="V108">
            <v>19.7</v>
          </cell>
          <cell r="W108">
            <v>19.7</v>
          </cell>
          <cell r="X108">
            <v>19.7</v>
          </cell>
          <cell r="Y108">
            <v>19.7</v>
          </cell>
          <cell r="Z108">
            <v>19.7</v>
          </cell>
          <cell r="AA108">
            <v>19.7</v>
          </cell>
          <cell r="AB108">
            <v>19.7</v>
          </cell>
          <cell r="AC108">
            <v>19.7</v>
          </cell>
          <cell r="AD108">
            <v>19.7</v>
          </cell>
          <cell r="AE108">
            <v>19.7</v>
          </cell>
          <cell r="AF108">
            <v>19.7</v>
          </cell>
          <cell r="AG108">
            <v>20.34</v>
          </cell>
          <cell r="AH108">
            <v>20.34</v>
          </cell>
          <cell r="AI108">
            <v>20.34</v>
          </cell>
          <cell r="AJ108">
            <v>20.34</v>
          </cell>
          <cell r="AK108">
            <v>20.34</v>
          </cell>
          <cell r="AL108">
            <v>20.34</v>
          </cell>
          <cell r="AM108">
            <v>20.34</v>
          </cell>
          <cell r="AN108">
            <v>20.34</v>
          </cell>
          <cell r="AO108">
            <v>20.34</v>
          </cell>
          <cell r="AP108">
            <v>20.34</v>
          </cell>
          <cell r="AQ108">
            <v>20.34</v>
          </cell>
          <cell r="AR108">
            <v>20.34</v>
          </cell>
          <cell r="AS108">
            <v>20.97</v>
          </cell>
          <cell r="AT108">
            <v>20.97</v>
          </cell>
          <cell r="AU108">
            <v>20.97</v>
          </cell>
          <cell r="AV108">
            <v>20.97</v>
          </cell>
          <cell r="AW108">
            <v>20.97</v>
          </cell>
          <cell r="AX108">
            <v>20.97</v>
          </cell>
          <cell r="AY108">
            <v>20.97</v>
          </cell>
          <cell r="AZ108">
            <v>20.97</v>
          </cell>
          <cell r="BA108">
            <v>20.97</v>
          </cell>
          <cell r="BB108">
            <v>20.97</v>
          </cell>
          <cell r="BC108">
            <v>20.97</v>
          </cell>
          <cell r="BD108">
            <v>20.97</v>
          </cell>
          <cell r="BE108">
            <v>21.61</v>
          </cell>
          <cell r="BF108">
            <v>21.61</v>
          </cell>
          <cell r="BG108">
            <v>21.61</v>
          </cell>
          <cell r="BH108">
            <v>21.61</v>
          </cell>
          <cell r="BI108">
            <v>21.61</v>
          </cell>
          <cell r="BJ108">
            <v>21.61</v>
          </cell>
          <cell r="BK108">
            <v>21.61</v>
          </cell>
          <cell r="BL108">
            <v>21.61</v>
          </cell>
          <cell r="BM108">
            <v>21.61</v>
          </cell>
          <cell r="BN108">
            <v>21.61</v>
          </cell>
          <cell r="BO108">
            <v>21.61</v>
          </cell>
          <cell r="BP108">
            <v>21.61</v>
          </cell>
          <cell r="BQ108">
            <v>22.26</v>
          </cell>
          <cell r="BR108">
            <v>22.26</v>
          </cell>
          <cell r="BS108">
            <v>22.26</v>
          </cell>
          <cell r="BT108">
            <v>22.26</v>
          </cell>
          <cell r="BU108">
            <v>22.26</v>
          </cell>
          <cell r="BV108">
            <v>22.26</v>
          </cell>
          <cell r="BW108">
            <v>22.26</v>
          </cell>
          <cell r="BX108">
            <v>22.26</v>
          </cell>
          <cell r="BY108">
            <v>22.26</v>
          </cell>
          <cell r="BZ108">
            <v>22.26</v>
          </cell>
          <cell r="CA108">
            <v>22.26</v>
          </cell>
          <cell r="CB108">
            <v>22.26</v>
          </cell>
          <cell r="CC108">
            <v>22.92</v>
          </cell>
          <cell r="CD108">
            <v>22.92</v>
          </cell>
          <cell r="CE108">
            <v>22.92</v>
          </cell>
          <cell r="CF108">
            <v>22.92</v>
          </cell>
          <cell r="CG108">
            <v>22.92</v>
          </cell>
          <cell r="CH108">
            <v>22.92</v>
          </cell>
          <cell r="CI108">
            <v>22.92</v>
          </cell>
          <cell r="CJ108">
            <v>22.92</v>
          </cell>
          <cell r="CK108">
            <v>22.92</v>
          </cell>
          <cell r="CL108">
            <v>22.92</v>
          </cell>
          <cell r="CM108">
            <v>22.92</v>
          </cell>
          <cell r="CN108">
            <v>22.92</v>
          </cell>
          <cell r="CO108">
            <v>23.61</v>
          </cell>
          <cell r="CP108">
            <v>23.61</v>
          </cell>
          <cell r="CQ108">
            <v>23.61</v>
          </cell>
          <cell r="CR108">
            <v>23.61</v>
          </cell>
          <cell r="CS108">
            <v>23.61</v>
          </cell>
          <cell r="CT108">
            <v>23.61</v>
          </cell>
          <cell r="CU108">
            <v>23.61</v>
          </cell>
          <cell r="CV108">
            <v>23.61</v>
          </cell>
          <cell r="CW108">
            <v>23.61</v>
          </cell>
          <cell r="CX108">
            <v>23.61</v>
          </cell>
          <cell r="CY108">
            <v>23.61</v>
          </cell>
          <cell r="CZ108">
            <v>23.61</v>
          </cell>
          <cell r="DA108">
            <v>24.33</v>
          </cell>
          <cell r="DB108">
            <v>24.33</v>
          </cell>
          <cell r="DC108">
            <v>24.33</v>
          </cell>
          <cell r="DD108">
            <v>24.33</v>
          </cell>
          <cell r="DE108">
            <v>24.33</v>
          </cell>
          <cell r="DF108">
            <v>24.33</v>
          </cell>
          <cell r="DG108">
            <v>24.33</v>
          </cell>
          <cell r="DH108">
            <v>24.33</v>
          </cell>
          <cell r="DI108">
            <v>24.33</v>
          </cell>
          <cell r="DJ108">
            <v>24.33</v>
          </cell>
          <cell r="DK108">
            <v>24.33</v>
          </cell>
          <cell r="DL108">
            <v>24.33</v>
          </cell>
          <cell r="DM108">
            <v>25.08</v>
          </cell>
          <cell r="DN108">
            <v>25.08</v>
          </cell>
          <cell r="DO108">
            <v>25.08</v>
          </cell>
          <cell r="DP108">
            <v>25.08</v>
          </cell>
          <cell r="DQ108">
            <v>25.08</v>
          </cell>
          <cell r="DR108">
            <v>25.08</v>
          </cell>
          <cell r="DS108">
            <v>25.08</v>
          </cell>
          <cell r="DT108">
            <v>25.08</v>
          </cell>
          <cell r="DU108">
            <v>25.08</v>
          </cell>
          <cell r="DV108">
            <v>25.08</v>
          </cell>
          <cell r="DW108">
            <v>25.08</v>
          </cell>
          <cell r="DX108">
            <v>25.08</v>
          </cell>
          <cell r="DY108">
            <v>26.08</v>
          </cell>
          <cell r="DZ108">
            <v>26.08</v>
          </cell>
          <cell r="EA108">
            <v>26.08</v>
          </cell>
          <cell r="EB108">
            <v>26.08</v>
          </cell>
          <cell r="EC108">
            <v>26.08</v>
          </cell>
          <cell r="ED108">
            <v>26.08</v>
          </cell>
          <cell r="EE108">
            <v>26.08</v>
          </cell>
          <cell r="EF108">
            <v>26.08</v>
          </cell>
          <cell r="EG108">
            <v>26.08</v>
          </cell>
          <cell r="EH108">
            <v>26.08</v>
          </cell>
          <cell r="EI108">
            <v>26.08</v>
          </cell>
          <cell r="EJ108">
            <v>26.08</v>
          </cell>
          <cell r="EK108">
            <v>26.99</v>
          </cell>
          <cell r="EL108">
            <v>26.99</v>
          </cell>
          <cell r="EM108">
            <v>26.99</v>
          </cell>
          <cell r="EN108">
            <v>26.99</v>
          </cell>
          <cell r="EO108">
            <v>26.99</v>
          </cell>
          <cell r="EP108">
            <v>26.99</v>
          </cell>
          <cell r="EQ108">
            <v>26.99</v>
          </cell>
          <cell r="ER108">
            <v>26.99</v>
          </cell>
          <cell r="ES108">
            <v>26.99</v>
          </cell>
          <cell r="ET108">
            <v>26.99</v>
          </cell>
          <cell r="EU108">
            <v>26.99</v>
          </cell>
          <cell r="EV108">
            <v>26.99</v>
          </cell>
          <cell r="EW108">
            <v>27.93</v>
          </cell>
          <cell r="EX108">
            <v>27.93</v>
          </cell>
          <cell r="EY108">
            <v>27.93</v>
          </cell>
          <cell r="EZ108">
            <v>27.93</v>
          </cell>
          <cell r="FA108">
            <v>27.93</v>
          </cell>
          <cell r="FB108">
            <v>27.93</v>
          </cell>
          <cell r="FC108">
            <v>27.93</v>
          </cell>
          <cell r="FD108">
            <v>27.93</v>
          </cell>
          <cell r="FE108">
            <v>27.93</v>
          </cell>
          <cell r="FF108">
            <v>27.93</v>
          </cell>
          <cell r="FG108">
            <v>27.93</v>
          </cell>
          <cell r="FH108">
            <v>27.93</v>
          </cell>
          <cell r="FI108">
            <v>28.91</v>
          </cell>
          <cell r="FJ108">
            <v>28.91</v>
          </cell>
          <cell r="FK108">
            <v>28.91</v>
          </cell>
          <cell r="FL108">
            <v>28.91</v>
          </cell>
          <cell r="FM108">
            <v>28.91</v>
          </cell>
          <cell r="FN108">
            <v>28.91</v>
          </cell>
          <cell r="FO108">
            <v>28.91</v>
          </cell>
          <cell r="FP108">
            <v>28.91</v>
          </cell>
          <cell r="FQ108">
            <v>28.91</v>
          </cell>
          <cell r="FR108">
            <v>28.91</v>
          </cell>
          <cell r="FS108">
            <v>28.91</v>
          </cell>
          <cell r="FT108">
            <v>28.91</v>
          </cell>
          <cell r="FU108">
            <v>29.92</v>
          </cell>
          <cell r="FV108">
            <v>29.92</v>
          </cell>
          <cell r="FW108">
            <v>29.92</v>
          </cell>
          <cell r="FX108">
            <v>29.92</v>
          </cell>
          <cell r="FY108">
            <v>29.92</v>
          </cell>
          <cell r="FZ108">
            <v>29.92</v>
          </cell>
          <cell r="GA108">
            <v>29.92</v>
          </cell>
          <cell r="GB108">
            <v>29.92</v>
          </cell>
          <cell r="GC108">
            <v>29.92</v>
          </cell>
          <cell r="GD108">
            <v>29.92</v>
          </cell>
          <cell r="GE108">
            <v>29.92</v>
          </cell>
          <cell r="GF108">
            <v>29.92</v>
          </cell>
          <cell r="GG108">
            <v>32.99</v>
          </cell>
          <cell r="GH108">
            <v>32.99</v>
          </cell>
          <cell r="GI108">
            <v>32.99</v>
          </cell>
          <cell r="GJ108">
            <v>32.99</v>
          </cell>
          <cell r="GK108">
            <v>32.99</v>
          </cell>
          <cell r="GL108">
            <v>32.99</v>
          </cell>
          <cell r="GM108">
            <v>32.99</v>
          </cell>
          <cell r="GN108">
            <v>32.99</v>
          </cell>
          <cell r="GO108">
            <v>32.99</v>
          </cell>
          <cell r="GP108">
            <v>32.99</v>
          </cell>
          <cell r="GQ108">
            <v>30.97</v>
          </cell>
          <cell r="GR108">
            <v>30.97</v>
          </cell>
          <cell r="GS108">
            <v>30.97</v>
          </cell>
          <cell r="GT108">
            <v>30.97</v>
          </cell>
        </row>
        <row r="109">
          <cell r="F109" t="str">
            <v>50000054CN</v>
          </cell>
          <cell r="G109">
            <v>20.149999999999999</v>
          </cell>
          <cell r="H109">
            <v>20.149999999999999</v>
          </cell>
          <cell r="I109">
            <v>20.149999999999999</v>
          </cell>
          <cell r="J109">
            <v>20.149999999999999</v>
          </cell>
          <cell r="K109">
            <v>20.149999999999999</v>
          </cell>
          <cell r="L109">
            <v>20.149999999999999</v>
          </cell>
          <cell r="M109">
            <v>20.149999999999999</v>
          </cell>
          <cell r="N109">
            <v>20.149999999999999</v>
          </cell>
          <cell r="O109">
            <v>20.149999999999999</v>
          </cell>
          <cell r="P109">
            <v>20.149999999999999</v>
          </cell>
          <cell r="Q109">
            <v>20.149999999999999</v>
          </cell>
          <cell r="R109">
            <v>20.149999999999999</v>
          </cell>
          <cell r="S109">
            <v>20.149999999999999</v>
          </cell>
          <cell r="T109">
            <v>20.149999999999999</v>
          </cell>
          <cell r="U109">
            <v>20.84</v>
          </cell>
          <cell r="V109">
            <v>20.84</v>
          </cell>
          <cell r="W109">
            <v>20.84</v>
          </cell>
          <cell r="X109">
            <v>20.84</v>
          </cell>
          <cell r="Y109">
            <v>20.84</v>
          </cell>
          <cell r="Z109">
            <v>20.84</v>
          </cell>
          <cell r="AA109">
            <v>20.84</v>
          </cell>
          <cell r="AB109">
            <v>20.84</v>
          </cell>
          <cell r="AC109">
            <v>20.84</v>
          </cell>
          <cell r="AD109">
            <v>20.84</v>
          </cell>
          <cell r="AE109">
            <v>20.84</v>
          </cell>
          <cell r="AF109">
            <v>20.84</v>
          </cell>
          <cell r="AG109">
            <v>21.51</v>
          </cell>
          <cell r="AH109">
            <v>21.51</v>
          </cell>
          <cell r="AI109">
            <v>21.51</v>
          </cell>
          <cell r="AJ109">
            <v>21.51</v>
          </cell>
          <cell r="AK109">
            <v>21.51</v>
          </cell>
          <cell r="AL109">
            <v>21.51</v>
          </cell>
          <cell r="AM109">
            <v>21.51</v>
          </cell>
          <cell r="AN109">
            <v>21.51</v>
          </cell>
          <cell r="AO109">
            <v>21.51</v>
          </cell>
          <cell r="AP109">
            <v>21.51</v>
          </cell>
          <cell r="AQ109">
            <v>21.51</v>
          </cell>
          <cell r="AR109">
            <v>21.51</v>
          </cell>
          <cell r="AS109">
            <v>22.18</v>
          </cell>
          <cell r="AT109">
            <v>22.18</v>
          </cell>
          <cell r="AU109">
            <v>22.18</v>
          </cell>
          <cell r="AV109">
            <v>22.18</v>
          </cell>
          <cell r="AW109">
            <v>22.18</v>
          </cell>
          <cell r="AX109">
            <v>22.18</v>
          </cell>
          <cell r="AY109">
            <v>22.18</v>
          </cell>
          <cell r="AZ109">
            <v>22.18</v>
          </cell>
          <cell r="BA109">
            <v>22.18</v>
          </cell>
          <cell r="BB109">
            <v>22.18</v>
          </cell>
          <cell r="BC109">
            <v>22.18</v>
          </cell>
          <cell r="BD109">
            <v>22.18</v>
          </cell>
          <cell r="BE109">
            <v>22.86</v>
          </cell>
          <cell r="BF109">
            <v>22.86</v>
          </cell>
          <cell r="BG109">
            <v>22.86</v>
          </cell>
          <cell r="BH109">
            <v>22.86</v>
          </cell>
          <cell r="BI109">
            <v>22.86</v>
          </cell>
          <cell r="BJ109">
            <v>22.86</v>
          </cell>
          <cell r="BK109">
            <v>22.86</v>
          </cell>
          <cell r="BL109">
            <v>22.86</v>
          </cell>
          <cell r="BM109">
            <v>22.86</v>
          </cell>
          <cell r="BN109">
            <v>22.86</v>
          </cell>
          <cell r="BO109">
            <v>22.86</v>
          </cell>
          <cell r="BP109">
            <v>22.86</v>
          </cell>
          <cell r="BQ109">
            <v>23.54</v>
          </cell>
          <cell r="BR109">
            <v>23.54</v>
          </cell>
          <cell r="BS109">
            <v>23.54</v>
          </cell>
          <cell r="BT109">
            <v>23.54</v>
          </cell>
          <cell r="BU109">
            <v>23.54</v>
          </cell>
          <cell r="BV109">
            <v>23.54</v>
          </cell>
          <cell r="BW109">
            <v>23.54</v>
          </cell>
          <cell r="BX109">
            <v>23.54</v>
          </cell>
          <cell r="BY109">
            <v>23.54</v>
          </cell>
          <cell r="BZ109">
            <v>23.54</v>
          </cell>
          <cell r="CA109">
            <v>23.54</v>
          </cell>
          <cell r="CB109">
            <v>23.54</v>
          </cell>
          <cell r="CC109">
            <v>24.25</v>
          </cell>
          <cell r="CD109">
            <v>24.25</v>
          </cell>
          <cell r="CE109">
            <v>24.25</v>
          </cell>
          <cell r="CF109">
            <v>24.25</v>
          </cell>
          <cell r="CG109">
            <v>24.25</v>
          </cell>
          <cell r="CH109">
            <v>24.25</v>
          </cell>
          <cell r="CI109">
            <v>24.25</v>
          </cell>
          <cell r="CJ109">
            <v>24.25</v>
          </cell>
          <cell r="CK109">
            <v>24.25</v>
          </cell>
          <cell r="CL109">
            <v>24.25</v>
          </cell>
          <cell r="CM109">
            <v>24.25</v>
          </cell>
          <cell r="CN109">
            <v>24.25</v>
          </cell>
          <cell r="CO109">
            <v>24.97</v>
          </cell>
          <cell r="CP109">
            <v>24.97</v>
          </cell>
          <cell r="CQ109">
            <v>24.97</v>
          </cell>
          <cell r="CR109">
            <v>24.97</v>
          </cell>
          <cell r="CS109">
            <v>24.97</v>
          </cell>
          <cell r="CT109">
            <v>24.97</v>
          </cell>
          <cell r="CU109">
            <v>24.97</v>
          </cell>
          <cell r="CV109">
            <v>24.97</v>
          </cell>
          <cell r="CW109">
            <v>24.97</v>
          </cell>
          <cell r="CX109">
            <v>24.97</v>
          </cell>
          <cell r="CY109">
            <v>24.97</v>
          </cell>
          <cell r="CZ109">
            <v>24.97</v>
          </cell>
          <cell r="DA109">
            <v>25.73</v>
          </cell>
          <cell r="DB109">
            <v>25.73</v>
          </cell>
          <cell r="DC109">
            <v>25.73</v>
          </cell>
          <cell r="DD109">
            <v>25.73</v>
          </cell>
          <cell r="DE109">
            <v>25.73</v>
          </cell>
          <cell r="DF109">
            <v>25.73</v>
          </cell>
          <cell r="DG109">
            <v>25.73</v>
          </cell>
          <cell r="DH109">
            <v>25.73</v>
          </cell>
          <cell r="DI109">
            <v>25.73</v>
          </cell>
          <cell r="DJ109">
            <v>25.73</v>
          </cell>
          <cell r="DK109">
            <v>25.73</v>
          </cell>
          <cell r="DL109">
            <v>25.73</v>
          </cell>
          <cell r="DM109">
            <v>26.53</v>
          </cell>
          <cell r="DN109">
            <v>26.53</v>
          </cell>
          <cell r="DO109">
            <v>26.53</v>
          </cell>
          <cell r="DP109">
            <v>26.53</v>
          </cell>
          <cell r="DQ109">
            <v>26.53</v>
          </cell>
          <cell r="DR109">
            <v>26.53</v>
          </cell>
          <cell r="DS109">
            <v>26.53</v>
          </cell>
          <cell r="DT109">
            <v>26.53</v>
          </cell>
          <cell r="DU109">
            <v>26.53</v>
          </cell>
          <cell r="DV109">
            <v>26.53</v>
          </cell>
          <cell r="DW109">
            <v>26.53</v>
          </cell>
          <cell r="DX109">
            <v>26.53</v>
          </cell>
          <cell r="DY109">
            <v>27.58</v>
          </cell>
          <cell r="DZ109">
            <v>27.58</v>
          </cell>
          <cell r="EA109">
            <v>27.58</v>
          </cell>
          <cell r="EB109">
            <v>27.58</v>
          </cell>
          <cell r="EC109">
            <v>27.58</v>
          </cell>
          <cell r="ED109">
            <v>27.58</v>
          </cell>
          <cell r="EE109">
            <v>27.58</v>
          </cell>
          <cell r="EF109">
            <v>27.58</v>
          </cell>
          <cell r="EG109">
            <v>27.58</v>
          </cell>
          <cell r="EH109">
            <v>27.58</v>
          </cell>
          <cell r="EI109">
            <v>27.58</v>
          </cell>
          <cell r="EJ109">
            <v>27.58</v>
          </cell>
          <cell r="EK109">
            <v>28.55</v>
          </cell>
          <cell r="EL109">
            <v>28.55</v>
          </cell>
          <cell r="EM109">
            <v>28.55</v>
          </cell>
          <cell r="EN109">
            <v>28.55</v>
          </cell>
          <cell r="EO109">
            <v>28.55</v>
          </cell>
          <cell r="EP109">
            <v>28.55</v>
          </cell>
          <cell r="EQ109">
            <v>28.55</v>
          </cell>
          <cell r="ER109">
            <v>28.55</v>
          </cell>
          <cell r="ES109">
            <v>28.55</v>
          </cell>
          <cell r="ET109">
            <v>28.55</v>
          </cell>
          <cell r="EU109">
            <v>28.55</v>
          </cell>
          <cell r="EV109">
            <v>28.55</v>
          </cell>
          <cell r="EW109">
            <v>29.55</v>
          </cell>
          <cell r="EX109">
            <v>29.55</v>
          </cell>
          <cell r="EY109">
            <v>29.55</v>
          </cell>
          <cell r="EZ109">
            <v>29.55</v>
          </cell>
          <cell r="FA109">
            <v>29.55</v>
          </cell>
          <cell r="FB109">
            <v>29.55</v>
          </cell>
          <cell r="FC109">
            <v>29.55</v>
          </cell>
          <cell r="FD109">
            <v>29.55</v>
          </cell>
          <cell r="FE109">
            <v>29.55</v>
          </cell>
          <cell r="FF109">
            <v>29.55</v>
          </cell>
          <cell r="FG109">
            <v>29.55</v>
          </cell>
          <cell r="FH109">
            <v>29.55</v>
          </cell>
          <cell r="FI109">
            <v>30.58</v>
          </cell>
          <cell r="FJ109">
            <v>30.58</v>
          </cell>
          <cell r="FK109">
            <v>30.58</v>
          </cell>
          <cell r="FL109">
            <v>30.58</v>
          </cell>
          <cell r="FM109">
            <v>30.58</v>
          </cell>
          <cell r="FN109">
            <v>30.58</v>
          </cell>
          <cell r="FO109">
            <v>30.58</v>
          </cell>
          <cell r="FP109">
            <v>30.58</v>
          </cell>
          <cell r="FQ109">
            <v>30.58</v>
          </cell>
          <cell r="FR109">
            <v>30.58</v>
          </cell>
          <cell r="FS109">
            <v>30.58</v>
          </cell>
          <cell r="FT109">
            <v>30.58</v>
          </cell>
          <cell r="FU109">
            <v>31.65</v>
          </cell>
          <cell r="FV109">
            <v>31.65</v>
          </cell>
          <cell r="FW109">
            <v>31.65</v>
          </cell>
          <cell r="FX109">
            <v>31.65</v>
          </cell>
          <cell r="FY109">
            <v>31.65</v>
          </cell>
          <cell r="FZ109">
            <v>31.65</v>
          </cell>
          <cell r="GA109">
            <v>31.65</v>
          </cell>
          <cell r="GB109">
            <v>31.65</v>
          </cell>
          <cell r="GC109">
            <v>31.65</v>
          </cell>
          <cell r="GD109">
            <v>31.65</v>
          </cell>
          <cell r="GE109">
            <v>31.65</v>
          </cell>
          <cell r="GF109">
            <v>31.65</v>
          </cell>
          <cell r="GG109">
            <v>34.89</v>
          </cell>
          <cell r="GH109">
            <v>34.89</v>
          </cell>
          <cell r="GI109">
            <v>34.89</v>
          </cell>
          <cell r="GJ109">
            <v>34.89</v>
          </cell>
          <cell r="GK109">
            <v>34.89</v>
          </cell>
          <cell r="GL109">
            <v>34.89</v>
          </cell>
          <cell r="GM109">
            <v>34.89</v>
          </cell>
          <cell r="GN109">
            <v>34.89</v>
          </cell>
          <cell r="GO109">
            <v>34.89</v>
          </cell>
          <cell r="GP109">
            <v>34.89</v>
          </cell>
          <cell r="GQ109">
            <v>32.76</v>
          </cell>
          <cell r="GR109">
            <v>32.76</v>
          </cell>
          <cell r="GS109">
            <v>32.76</v>
          </cell>
          <cell r="GT109">
            <v>32.76</v>
          </cell>
        </row>
        <row r="110">
          <cell r="F110" t="str">
            <v>50000054FA</v>
          </cell>
          <cell r="G110">
            <v>20.149999999999999</v>
          </cell>
          <cell r="H110">
            <v>20.149999999999999</v>
          </cell>
          <cell r="I110">
            <v>20.149999999999999</v>
          </cell>
          <cell r="J110">
            <v>20.149999999999999</v>
          </cell>
          <cell r="K110">
            <v>20.149999999999999</v>
          </cell>
          <cell r="L110">
            <v>20.149999999999999</v>
          </cell>
          <cell r="M110">
            <v>20.149999999999999</v>
          </cell>
          <cell r="N110">
            <v>20.149999999999999</v>
          </cell>
          <cell r="O110">
            <v>20.149999999999999</v>
          </cell>
          <cell r="P110">
            <v>20.149999999999999</v>
          </cell>
          <cell r="Q110">
            <v>20.149999999999999</v>
          </cell>
          <cell r="R110">
            <v>20.149999999999999</v>
          </cell>
          <cell r="S110">
            <v>20.149999999999999</v>
          </cell>
          <cell r="T110">
            <v>20.149999999999999</v>
          </cell>
          <cell r="U110">
            <v>20.84</v>
          </cell>
          <cell r="V110">
            <v>20.84</v>
          </cell>
          <cell r="W110">
            <v>20.84</v>
          </cell>
          <cell r="X110">
            <v>20.84</v>
          </cell>
          <cell r="Y110">
            <v>20.84</v>
          </cell>
          <cell r="Z110">
            <v>20.84</v>
          </cell>
          <cell r="AA110">
            <v>20.84</v>
          </cell>
          <cell r="AB110">
            <v>20.84</v>
          </cell>
          <cell r="AC110">
            <v>20.84</v>
          </cell>
          <cell r="AD110">
            <v>20.84</v>
          </cell>
          <cell r="AE110">
            <v>20.84</v>
          </cell>
          <cell r="AF110">
            <v>20.84</v>
          </cell>
          <cell r="AG110">
            <v>21.51</v>
          </cell>
          <cell r="AH110">
            <v>21.51</v>
          </cell>
          <cell r="AI110">
            <v>21.51</v>
          </cell>
          <cell r="AJ110">
            <v>21.51</v>
          </cell>
          <cell r="AK110">
            <v>21.51</v>
          </cell>
          <cell r="AL110">
            <v>21.51</v>
          </cell>
          <cell r="AM110">
            <v>21.51</v>
          </cell>
          <cell r="AN110">
            <v>21.51</v>
          </cell>
          <cell r="AO110">
            <v>21.51</v>
          </cell>
          <cell r="AP110">
            <v>21.51</v>
          </cell>
          <cell r="AQ110">
            <v>21.51</v>
          </cell>
          <cell r="AR110">
            <v>21.51</v>
          </cell>
          <cell r="AS110">
            <v>22.18</v>
          </cell>
          <cell r="AT110">
            <v>22.18</v>
          </cell>
          <cell r="AU110">
            <v>22.18</v>
          </cell>
          <cell r="AV110">
            <v>22.18</v>
          </cell>
          <cell r="AW110">
            <v>22.18</v>
          </cell>
          <cell r="AX110">
            <v>22.18</v>
          </cell>
          <cell r="AY110">
            <v>22.18</v>
          </cell>
          <cell r="AZ110">
            <v>22.18</v>
          </cell>
          <cell r="BA110">
            <v>22.18</v>
          </cell>
          <cell r="BB110">
            <v>22.18</v>
          </cell>
          <cell r="BC110">
            <v>22.18</v>
          </cell>
          <cell r="BD110">
            <v>22.18</v>
          </cell>
          <cell r="BE110">
            <v>22.86</v>
          </cell>
          <cell r="BF110">
            <v>22.86</v>
          </cell>
          <cell r="BG110">
            <v>22.86</v>
          </cell>
          <cell r="BH110">
            <v>22.86</v>
          </cell>
          <cell r="BI110">
            <v>22.86</v>
          </cell>
          <cell r="BJ110">
            <v>22.86</v>
          </cell>
          <cell r="BK110">
            <v>22.86</v>
          </cell>
          <cell r="BL110">
            <v>22.86</v>
          </cell>
          <cell r="BM110">
            <v>22.86</v>
          </cell>
          <cell r="BN110">
            <v>22.86</v>
          </cell>
          <cell r="BO110">
            <v>22.86</v>
          </cell>
          <cell r="BP110">
            <v>22.86</v>
          </cell>
          <cell r="BQ110">
            <v>23.54</v>
          </cell>
          <cell r="BR110">
            <v>23.54</v>
          </cell>
          <cell r="BS110">
            <v>23.54</v>
          </cell>
          <cell r="BT110">
            <v>23.54</v>
          </cell>
          <cell r="BU110">
            <v>23.54</v>
          </cell>
          <cell r="BV110">
            <v>23.54</v>
          </cell>
          <cell r="BW110">
            <v>23.54</v>
          </cell>
          <cell r="BX110">
            <v>23.54</v>
          </cell>
          <cell r="BY110">
            <v>23.54</v>
          </cell>
          <cell r="BZ110">
            <v>23.54</v>
          </cell>
          <cell r="CA110">
            <v>23.54</v>
          </cell>
          <cell r="CB110">
            <v>23.54</v>
          </cell>
          <cell r="CC110">
            <v>24.25</v>
          </cell>
          <cell r="CD110">
            <v>24.25</v>
          </cell>
          <cell r="CE110">
            <v>24.25</v>
          </cell>
          <cell r="CF110">
            <v>24.25</v>
          </cell>
          <cell r="CG110">
            <v>24.25</v>
          </cell>
          <cell r="CH110">
            <v>24.25</v>
          </cell>
          <cell r="CI110">
            <v>24.25</v>
          </cell>
          <cell r="CJ110">
            <v>24.25</v>
          </cell>
          <cell r="CK110">
            <v>24.25</v>
          </cell>
          <cell r="CL110">
            <v>24.25</v>
          </cell>
          <cell r="CM110">
            <v>24.25</v>
          </cell>
          <cell r="CN110">
            <v>24.25</v>
          </cell>
          <cell r="CO110">
            <v>24.97</v>
          </cell>
          <cell r="CP110">
            <v>24.97</v>
          </cell>
          <cell r="CQ110">
            <v>24.97</v>
          </cell>
          <cell r="CR110">
            <v>24.97</v>
          </cell>
          <cell r="CS110">
            <v>24.97</v>
          </cell>
          <cell r="CT110">
            <v>24.97</v>
          </cell>
          <cell r="CU110">
            <v>24.97</v>
          </cell>
          <cell r="CV110">
            <v>24.97</v>
          </cell>
          <cell r="CW110">
            <v>24.97</v>
          </cell>
          <cell r="CX110">
            <v>24.97</v>
          </cell>
          <cell r="CY110">
            <v>24.97</v>
          </cell>
          <cell r="CZ110">
            <v>24.97</v>
          </cell>
          <cell r="DA110">
            <v>25.73</v>
          </cell>
          <cell r="DB110">
            <v>25.73</v>
          </cell>
          <cell r="DC110">
            <v>25.73</v>
          </cell>
          <cell r="DD110">
            <v>25.73</v>
          </cell>
          <cell r="DE110">
            <v>25.73</v>
          </cell>
          <cell r="DF110">
            <v>25.73</v>
          </cell>
          <cell r="DG110">
            <v>25.73</v>
          </cell>
          <cell r="DH110">
            <v>25.73</v>
          </cell>
          <cell r="DI110">
            <v>25.73</v>
          </cell>
          <cell r="DJ110">
            <v>25.73</v>
          </cell>
          <cell r="DK110">
            <v>25.73</v>
          </cell>
          <cell r="DL110">
            <v>25.73</v>
          </cell>
          <cell r="DM110">
            <v>26.53</v>
          </cell>
          <cell r="DN110">
            <v>26.53</v>
          </cell>
          <cell r="DO110">
            <v>26.53</v>
          </cell>
          <cell r="DP110">
            <v>26.53</v>
          </cell>
          <cell r="DQ110">
            <v>26.53</v>
          </cell>
          <cell r="DR110">
            <v>26.53</v>
          </cell>
          <cell r="DS110">
            <v>26.53</v>
          </cell>
          <cell r="DT110">
            <v>26.53</v>
          </cell>
          <cell r="DU110">
            <v>26.53</v>
          </cell>
          <cell r="DV110">
            <v>26.53</v>
          </cell>
          <cell r="DW110">
            <v>26.53</v>
          </cell>
          <cell r="DX110">
            <v>26.53</v>
          </cell>
          <cell r="DY110">
            <v>27.58</v>
          </cell>
          <cell r="DZ110">
            <v>27.58</v>
          </cell>
          <cell r="EA110">
            <v>27.58</v>
          </cell>
          <cell r="EB110">
            <v>27.58</v>
          </cell>
          <cell r="EC110">
            <v>27.58</v>
          </cell>
          <cell r="ED110">
            <v>27.58</v>
          </cell>
          <cell r="EE110">
            <v>27.58</v>
          </cell>
          <cell r="EF110">
            <v>27.58</v>
          </cell>
          <cell r="EG110">
            <v>27.58</v>
          </cell>
          <cell r="EH110">
            <v>27.58</v>
          </cell>
          <cell r="EI110">
            <v>27.58</v>
          </cell>
          <cell r="EJ110">
            <v>27.58</v>
          </cell>
          <cell r="EK110">
            <v>28.55</v>
          </cell>
          <cell r="EL110">
            <v>28.55</v>
          </cell>
          <cell r="EM110">
            <v>28.55</v>
          </cell>
          <cell r="EN110">
            <v>28.55</v>
          </cell>
          <cell r="EO110">
            <v>28.55</v>
          </cell>
          <cell r="EP110">
            <v>28.55</v>
          </cell>
          <cell r="EQ110">
            <v>28.55</v>
          </cell>
          <cell r="ER110">
            <v>28.55</v>
          </cell>
          <cell r="ES110">
            <v>28.55</v>
          </cell>
          <cell r="ET110">
            <v>28.55</v>
          </cell>
          <cell r="EU110">
            <v>28.55</v>
          </cell>
          <cell r="EV110">
            <v>28.55</v>
          </cell>
          <cell r="EW110">
            <v>29.55</v>
          </cell>
          <cell r="EX110">
            <v>29.55</v>
          </cell>
          <cell r="EY110">
            <v>29.55</v>
          </cell>
          <cell r="EZ110">
            <v>29.55</v>
          </cell>
          <cell r="FA110">
            <v>29.55</v>
          </cell>
          <cell r="FB110">
            <v>29.55</v>
          </cell>
          <cell r="FC110">
            <v>29.55</v>
          </cell>
          <cell r="FD110">
            <v>29.55</v>
          </cell>
          <cell r="FE110">
            <v>29.55</v>
          </cell>
          <cell r="FF110">
            <v>29.55</v>
          </cell>
          <cell r="FG110">
            <v>29.55</v>
          </cell>
          <cell r="FH110">
            <v>29.55</v>
          </cell>
          <cell r="FI110">
            <v>30.58</v>
          </cell>
          <cell r="FJ110">
            <v>30.58</v>
          </cell>
          <cell r="FK110">
            <v>30.58</v>
          </cell>
          <cell r="FL110">
            <v>30.58</v>
          </cell>
          <cell r="FM110">
            <v>30.58</v>
          </cell>
          <cell r="FN110">
            <v>30.58</v>
          </cell>
          <cell r="FO110">
            <v>30.58</v>
          </cell>
          <cell r="FP110">
            <v>30.58</v>
          </cell>
          <cell r="FQ110">
            <v>30.58</v>
          </cell>
          <cell r="FR110">
            <v>30.58</v>
          </cell>
          <cell r="FS110">
            <v>30.58</v>
          </cell>
          <cell r="FT110">
            <v>30.58</v>
          </cell>
          <cell r="FU110">
            <v>31.65</v>
          </cell>
          <cell r="FV110">
            <v>31.65</v>
          </cell>
          <cell r="FW110">
            <v>31.65</v>
          </cell>
          <cell r="FX110">
            <v>31.65</v>
          </cell>
          <cell r="FY110">
            <v>31.65</v>
          </cell>
          <cell r="FZ110">
            <v>31.65</v>
          </cell>
          <cell r="GA110">
            <v>31.65</v>
          </cell>
          <cell r="GB110">
            <v>31.65</v>
          </cell>
          <cell r="GC110">
            <v>31.65</v>
          </cell>
          <cell r="GD110">
            <v>31.65</v>
          </cell>
          <cell r="GE110">
            <v>31.65</v>
          </cell>
          <cell r="GF110">
            <v>31.65</v>
          </cell>
          <cell r="GG110">
            <v>34.89</v>
          </cell>
          <cell r="GH110">
            <v>34.89</v>
          </cell>
          <cell r="GI110">
            <v>34.89</v>
          </cell>
          <cell r="GJ110">
            <v>34.89</v>
          </cell>
          <cell r="GK110">
            <v>34.89</v>
          </cell>
          <cell r="GL110">
            <v>34.89</v>
          </cell>
          <cell r="GM110">
            <v>34.89</v>
          </cell>
          <cell r="GN110">
            <v>34.89</v>
          </cell>
          <cell r="GO110">
            <v>34.89</v>
          </cell>
          <cell r="GP110">
            <v>34.89</v>
          </cell>
          <cell r="GQ110">
            <v>32.76</v>
          </cell>
          <cell r="GR110">
            <v>32.76</v>
          </cell>
          <cell r="GS110">
            <v>32.76</v>
          </cell>
          <cell r="GT110">
            <v>32.76</v>
          </cell>
        </row>
        <row r="111">
          <cell r="F111" t="str">
            <v>50000054GD</v>
          </cell>
          <cell r="G111">
            <v>20.149999999999999</v>
          </cell>
          <cell r="H111">
            <v>20.149999999999999</v>
          </cell>
          <cell r="I111">
            <v>20.149999999999999</v>
          </cell>
          <cell r="J111">
            <v>20.149999999999999</v>
          </cell>
          <cell r="K111">
            <v>20.149999999999999</v>
          </cell>
          <cell r="L111">
            <v>20.149999999999999</v>
          </cell>
          <cell r="M111">
            <v>20.149999999999999</v>
          </cell>
          <cell r="N111">
            <v>20.149999999999999</v>
          </cell>
          <cell r="O111">
            <v>20.149999999999999</v>
          </cell>
          <cell r="P111">
            <v>20.149999999999999</v>
          </cell>
          <cell r="Q111">
            <v>20.149999999999999</v>
          </cell>
          <cell r="R111">
            <v>20.149999999999999</v>
          </cell>
          <cell r="S111">
            <v>20.149999999999999</v>
          </cell>
          <cell r="T111">
            <v>20.149999999999999</v>
          </cell>
          <cell r="U111">
            <v>20.84</v>
          </cell>
          <cell r="V111">
            <v>20.84</v>
          </cell>
          <cell r="W111">
            <v>20.84</v>
          </cell>
          <cell r="X111">
            <v>20.84</v>
          </cell>
          <cell r="Y111">
            <v>20.84</v>
          </cell>
          <cell r="Z111">
            <v>20.84</v>
          </cell>
          <cell r="AA111">
            <v>20.84</v>
          </cell>
          <cell r="AB111">
            <v>20.84</v>
          </cell>
          <cell r="AC111">
            <v>20.84</v>
          </cell>
          <cell r="AD111">
            <v>20.84</v>
          </cell>
          <cell r="AE111">
            <v>20.84</v>
          </cell>
          <cell r="AF111">
            <v>20.84</v>
          </cell>
          <cell r="AG111">
            <v>21.51</v>
          </cell>
          <cell r="AH111">
            <v>21.51</v>
          </cell>
          <cell r="AI111">
            <v>21.51</v>
          </cell>
          <cell r="AJ111">
            <v>21.51</v>
          </cell>
          <cell r="AK111">
            <v>21.51</v>
          </cell>
          <cell r="AL111">
            <v>21.51</v>
          </cell>
          <cell r="AM111">
            <v>21.51</v>
          </cell>
          <cell r="AN111">
            <v>21.51</v>
          </cell>
          <cell r="AO111">
            <v>21.51</v>
          </cell>
          <cell r="AP111">
            <v>21.51</v>
          </cell>
          <cell r="AQ111">
            <v>21.51</v>
          </cell>
          <cell r="AR111">
            <v>21.51</v>
          </cell>
          <cell r="AS111">
            <v>22.18</v>
          </cell>
          <cell r="AT111">
            <v>22.18</v>
          </cell>
          <cell r="AU111">
            <v>22.18</v>
          </cell>
          <cell r="AV111">
            <v>22.18</v>
          </cell>
          <cell r="AW111">
            <v>22.18</v>
          </cell>
          <cell r="AX111">
            <v>22.18</v>
          </cell>
          <cell r="AY111">
            <v>22.18</v>
          </cell>
          <cell r="AZ111">
            <v>22.18</v>
          </cell>
          <cell r="BA111">
            <v>22.18</v>
          </cell>
          <cell r="BB111">
            <v>22.18</v>
          </cell>
          <cell r="BC111">
            <v>22.18</v>
          </cell>
          <cell r="BD111">
            <v>22.18</v>
          </cell>
          <cell r="BE111">
            <v>22.86</v>
          </cell>
          <cell r="BF111">
            <v>22.86</v>
          </cell>
          <cell r="BG111">
            <v>22.86</v>
          </cell>
          <cell r="BH111">
            <v>22.86</v>
          </cell>
          <cell r="BI111">
            <v>22.86</v>
          </cell>
          <cell r="BJ111">
            <v>22.86</v>
          </cell>
          <cell r="BK111">
            <v>22.86</v>
          </cell>
          <cell r="BL111">
            <v>22.86</v>
          </cell>
          <cell r="BM111">
            <v>22.86</v>
          </cell>
          <cell r="BN111">
            <v>22.86</v>
          </cell>
          <cell r="BO111">
            <v>22.86</v>
          </cell>
          <cell r="BP111">
            <v>22.86</v>
          </cell>
          <cell r="BQ111">
            <v>23.54</v>
          </cell>
          <cell r="BR111">
            <v>23.54</v>
          </cell>
          <cell r="BS111">
            <v>23.54</v>
          </cell>
          <cell r="BT111">
            <v>23.54</v>
          </cell>
          <cell r="BU111">
            <v>23.54</v>
          </cell>
          <cell r="BV111">
            <v>23.54</v>
          </cell>
          <cell r="BW111">
            <v>23.54</v>
          </cell>
          <cell r="BX111">
            <v>23.54</v>
          </cell>
          <cell r="BY111">
            <v>23.54</v>
          </cell>
          <cell r="BZ111">
            <v>23.54</v>
          </cell>
          <cell r="CA111">
            <v>23.54</v>
          </cell>
          <cell r="CB111">
            <v>23.54</v>
          </cell>
          <cell r="CC111">
            <v>24.25</v>
          </cell>
          <cell r="CD111">
            <v>24.25</v>
          </cell>
          <cell r="CE111">
            <v>24.25</v>
          </cell>
          <cell r="CF111">
            <v>24.25</v>
          </cell>
          <cell r="CG111">
            <v>24.25</v>
          </cell>
          <cell r="CH111">
            <v>24.25</v>
          </cell>
          <cell r="CI111">
            <v>24.25</v>
          </cell>
          <cell r="CJ111">
            <v>24.25</v>
          </cell>
          <cell r="CK111">
            <v>24.25</v>
          </cell>
          <cell r="CL111">
            <v>24.25</v>
          </cell>
          <cell r="CM111">
            <v>24.25</v>
          </cell>
          <cell r="CN111">
            <v>24.25</v>
          </cell>
          <cell r="CO111">
            <v>24.97</v>
          </cell>
          <cell r="CP111">
            <v>24.97</v>
          </cell>
          <cell r="CQ111">
            <v>24.97</v>
          </cell>
          <cell r="CR111">
            <v>24.97</v>
          </cell>
          <cell r="CS111">
            <v>24.97</v>
          </cell>
          <cell r="CT111">
            <v>24.97</v>
          </cell>
          <cell r="CU111">
            <v>24.97</v>
          </cell>
          <cell r="CV111">
            <v>24.97</v>
          </cell>
          <cell r="CW111">
            <v>24.97</v>
          </cell>
          <cell r="CX111">
            <v>24.97</v>
          </cell>
          <cell r="CY111">
            <v>24.97</v>
          </cell>
          <cell r="CZ111">
            <v>24.97</v>
          </cell>
          <cell r="DA111">
            <v>25.73</v>
          </cell>
          <cell r="DB111">
            <v>25.73</v>
          </cell>
          <cell r="DC111">
            <v>25.73</v>
          </cell>
          <cell r="DD111">
            <v>25.73</v>
          </cell>
          <cell r="DE111">
            <v>25.73</v>
          </cell>
          <cell r="DF111">
            <v>25.73</v>
          </cell>
          <cell r="DG111">
            <v>25.73</v>
          </cell>
          <cell r="DH111">
            <v>25.73</v>
          </cell>
          <cell r="DI111">
            <v>25.73</v>
          </cell>
          <cell r="DJ111">
            <v>25.73</v>
          </cell>
          <cell r="DK111">
            <v>25.73</v>
          </cell>
          <cell r="DL111">
            <v>25.73</v>
          </cell>
          <cell r="DM111">
            <v>26.53</v>
          </cell>
          <cell r="DN111">
            <v>26.53</v>
          </cell>
          <cell r="DO111">
            <v>26.53</v>
          </cell>
          <cell r="DP111">
            <v>26.53</v>
          </cell>
          <cell r="DQ111">
            <v>26.53</v>
          </cell>
          <cell r="DR111">
            <v>26.53</v>
          </cell>
          <cell r="DS111">
            <v>26.53</v>
          </cell>
          <cell r="DT111">
            <v>26.53</v>
          </cell>
          <cell r="DU111">
            <v>26.53</v>
          </cell>
          <cell r="DV111">
            <v>26.53</v>
          </cell>
          <cell r="DW111">
            <v>26.53</v>
          </cell>
          <cell r="DX111">
            <v>26.53</v>
          </cell>
          <cell r="DY111">
            <v>27.58</v>
          </cell>
          <cell r="DZ111">
            <v>27.58</v>
          </cell>
          <cell r="EA111">
            <v>27.58</v>
          </cell>
          <cell r="EB111">
            <v>27.58</v>
          </cell>
          <cell r="EC111">
            <v>27.58</v>
          </cell>
          <cell r="ED111">
            <v>27.58</v>
          </cell>
          <cell r="EE111">
            <v>27.58</v>
          </cell>
          <cell r="EF111">
            <v>27.58</v>
          </cell>
          <cell r="EG111">
            <v>27.58</v>
          </cell>
          <cell r="EH111">
            <v>27.58</v>
          </cell>
          <cell r="EI111">
            <v>27.58</v>
          </cell>
          <cell r="EJ111">
            <v>27.58</v>
          </cell>
          <cell r="EK111">
            <v>28.55</v>
          </cell>
          <cell r="EL111">
            <v>28.55</v>
          </cell>
          <cell r="EM111">
            <v>28.55</v>
          </cell>
          <cell r="EN111">
            <v>28.55</v>
          </cell>
          <cell r="EO111">
            <v>28.55</v>
          </cell>
          <cell r="EP111">
            <v>28.55</v>
          </cell>
          <cell r="EQ111">
            <v>28.55</v>
          </cell>
          <cell r="ER111">
            <v>28.55</v>
          </cell>
          <cell r="ES111">
            <v>28.55</v>
          </cell>
          <cell r="ET111">
            <v>28.55</v>
          </cell>
          <cell r="EU111">
            <v>28.55</v>
          </cell>
          <cell r="EV111">
            <v>28.55</v>
          </cell>
          <cell r="EW111">
            <v>29.55</v>
          </cell>
          <cell r="EX111">
            <v>29.55</v>
          </cell>
          <cell r="EY111">
            <v>29.55</v>
          </cell>
          <cell r="EZ111">
            <v>29.55</v>
          </cell>
          <cell r="FA111">
            <v>29.55</v>
          </cell>
          <cell r="FB111">
            <v>29.55</v>
          </cell>
          <cell r="FC111">
            <v>29.55</v>
          </cell>
          <cell r="FD111">
            <v>29.55</v>
          </cell>
          <cell r="FE111">
            <v>29.55</v>
          </cell>
          <cell r="FF111">
            <v>29.55</v>
          </cell>
          <cell r="FG111">
            <v>29.55</v>
          </cell>
          <cell r="FH111">
            <v>29.55</v>
          </cell>
          <cell r="FI111">
            <v>30.58</v>
          </cell>
          <cell r="FJ111">
            <v>30.58</v>
          </cell>
          <cell r="FK111">
            <v>30.58</v>
          </cell>
          <cell r="FL111">
            <v>30.58</v>
          </cell>
          <cell r="FM111">
            <v>30.58</v>
          </cell>
          <cell r="FN111">
            <v>30.58</v>
          </cell>
          <cell r="FO111">
            <v>30.58</v>
          </cell>
          <cell r="FP111">
            <v>30.58</v>
          </cell>
          <cell r="FQ111">
            <v>30.58</v>
          </cell>
          <cell r="FR111">
            <v>30.58</v>
          </cell>
          <cell r="FS111">
            <v>30.58</v>
          </cell>
          <cell r="FT111">
            <v>30.58</v>
          </cell>
          <cell r="FU111">
            <v>31.65</v>
          </cell>
          <cell r="FV111">
            <v>31.65</v>
          </cell>
          <cell r="FW111">
            <v>31.65</v>
          </cell>
          <cell r="FX111">
            <v>31.65</v>
          </cell>
          <cell r="FY111">
            <v>31.65</v>
          </cell>
          <cell r="FZ111">
            <v>31.65</v>
          </cell>
          <cell r="GA111">
            <v>31.65</v>
          </cell>
          <cell r="GB111">
            <v>31.65</v>
          </cell>
          <cell r="GC111">
            <v>31.65</v>
          </cell>
          <cell r="GD111">
            <v>31.65</v>
          </cell>
          <cell r="GE111">
            <v>31.65</v>
          </cell>
          <cell r="GF111">
            <v>31.65</v>
          </cell>
          <cell r="GG111">
            <v>34.89</v>
          </cell>
          <cell r="GH111">
            <v>34.89</v>
          </cell>
          <cell r="GI111">
            <v>34.89</v>
          </cell>
          <cell r="GJ111">
            <v>34.89</v>
          </cell>
          <cell r="GK111">
            <v>34.89</v>
          </cell>
          <cell r="GL111">
            <v>34.89</v>
          </cell>
          <cell r="GM111">
            <v>34.89</v>
          </cell>
          <cell r="GN111">
            <v>34.89</v>
          </cell>
          <cell r="GO111">
            <v>34.89</v>
          </cell>
          <cell r="GP111">
            <v>34.89</v>
          </cell>
          <cell r="GQ111">
            <v>32.76</v>
          </cell>
          <cell r="GR111">
            <v>32.76</v>
          </cell>
          <cell r="GS111">
            <v>32.76</v>
          </cell>
          <cell r="GT111">
            <v>32.76</v>
          </cell>
        </row>
        <row r="112">
          <cell r="F112" t="str">
            <v>50000054HR</v>
          </cell>
          <cell r="G112">
            <v>20.149999999999999</v>
          </cell>
          <cell r="H112">
            <v>20.149999999999999</v>
          </cell>
          <cell r="I112">
            <v>20.149999999999999</v>
          </cell>
          <cell r="J112">
            <v>20.149999999999999</v>
          </cell>
          <cell r="K112">
            <v>20.149999999999999</v>
          </cell>
          <cell r="L112">
            <v>20.149999999999999</v>
          </cell>
          <cell r="M112">
            <v>20.149999999999999</v>
          </cell>
          <cell r="N112">
            <v>20.149999999999999</v>
          </cell>
          <cell r="O112">
            <v>20.149999999999999</v>
          </cell>
          <cell r="P112">
            <v>20.149999999999999</v>
          </cell>
          <cell r="Q112">
            <v>20.149999999999999</v>
          </cell>
          <cell r="R112">
            <v>20.149999999999999</v>
          </cell>
          <cell r="S112">
            <v>20.149999999999999</v>
          </cell>
          <cell r="T112">
            <v>20.149999999999999</v>
          </cell>
          <cell r="U112">
            <v>20.84</v>
          </cell>
          <cell r="V112">
            <v>20.84</v>
          </cell>
          <cell r="W112">
            <v>20.84</v>
          </cell>
          <cell r="X112">
            <v>20.84</v>
          </cell>
          <cell r="Y112">
            <v>20.84</v>
          </cell>
          <cell r="Z112">
            <v>20.84</v>
          </cell>
          <cell r="AA112">
            <v>20.84</v>
          </cell>
          <cell r="AB112">
            <v>20.84</v>
          </cell>
          <cell r="AC112">
            <v>20.84</v>
          </cell>
          <cell r="AD112">
            <v>20.84</v>
          </cell>
          <cell r="AE112">
            <v>20.84</v>
          </cell>
          <cell r="AF112">
            <v>20.84</v>
          </cell>
          <cell r="AG112">
            <v>21.51</v>
          </cell>
          <cell r="AH112">
            <v>21.51</v>
          </cell>
          <cell r="AI112">
            <v>21.51</v>
          </cell>
          <cell r="AJ112">
            <v>21.51</v>
          </cell>
          <cell r="AK112">
            <v>21.51</v>
          </cell>
          <cell r="AL112">
            <v>21.51</v>
          </cell>
          <cell r="AM112">
            <v>21.51</v>
          </cell>
          <cell r="AN112">
            <v>21.51</v>
          </cell>
          <cell r="AO112">
            <v>21.51</v>
          </cell>
          <cell r="AP112">
            <v>21.51</v>
          </cell>
          <cell r="AQ112">
            <v>21.51</v>
          </cell>
          <cell r="AR112">
            <v>21.51</v>
          </cell>
          <cell r="AS112">
            <v>22.18</v>
          </cell>
          <cell r="AT112">
            <v>22.18</v>
          </cell>
          <cell r="AU112">
            <v>22.18</v>
          </cell>
          <cell r="AV112">
            <v>22.18</v>
          </cell>
          <cell r="AW112">
            <v>22.18</v>
          </cell>
          <cell r="AX112">
            <v>22.18</v>
          </cell>
          <cell r="AY112">
            <v>22.18</v>
          </cell>
          <cell r="AZ112">
            <v>22.18</v>
          </cell>
          <cell r="BA112">
            <v>22.18</v>
          </cell>
          <cell r="BB112">
            <v>22.18</v>
          </cell>
          <cell r="BC112">
            <v>22.18</v>
          </cell>
          <cell r="BD112">
            <v>22.18</v>
          </cell>
          <cell r="BE112">
            <v>22.86</v>
          </cell>
          <cell r="BF112">
            <v>22.86</v>
          </cell>
          <cell r="BG112">
            <v>22.86</v>
          </cell>
          <cell r="BH112">
            <v>22.86</v>
          </cell>
          <cell r="BI112">
            <v>22.86</v>
          </cell>
          <cell r="BJ112">
            <v>22.86</v>
          </cell>
          <cell r="BK112">
            <v>22.86</v>
          </cell>
          <cell r="BL112">
            <v>22.86</v>
          </cell>
          <cell r="BM112">
            <v>22.86</v>
          </cell>
          <cell r="BN112">
            <v>22.86</v>
          </cell>
          <cell r="BO112">
            <v>22.86</v>
          </cell>
          <cell r="BP112">
            <v>22.86</v>
          </cell>
          <cell r="BQ112">
            <v>23.54</v>
          </cell>
          <cell r="BR112">
            <v>23.54</v>
          </cell>
          <cell r="BS112">
            <v>23.54</v>
          </cell>
          <cell r="BT112">
            <v>23.54</v>
          </cell>
          <cell r="BU112">
            <v>23.54</v>
          </cell>
          <cell r="BV112">
            <v>23.54</v>
          </cell>
          <cell r="BW112">
            <v>23.54</v>
          </cell>
          <cell r="BX112">
            <v>23.54</v>
          </cell>
          <cell r="BY112">
            <v>23.54</v>
          </cell>
          <cell r="BZ112">
            <v>23.54</v>
          </cell>
          <cell r="CA112">
            <v>23.54</v>
          </cell>
          <cell r="CB112">
            <v>23.54</v>
          </cell>
          <cell r="CC112">
            <v>24.25</v>
          </cell>
          <cell r="CD112">
            <v>24.25</v>
          </cell>
          <cell r="CE112">
            <v>24.25</v>
          </cell>
          <cell r="CF112">
            <v>24.25</v>
          </cell>
          <cell r="CG112">
            <v>24.25</v>
          </cell>
          <cell r="CH112">
            <v>24.25</v>
          </cell>
          <cell r="CI112">
            <v>24.25</v>
          </cell>
          <cell r="CJ112">
            <v>24.25</v>
          </cell>
          <cell r="CK112">
            <v>24.25</v>
          </cell>
          <cell r="CL112">
            <v>24.25</v>
          </cell>
          <cell r="CM112">
            <v>24.25</v>
          </cell>
          <cell r="CN112">
            <v>24.25</v>
          </cell>
          <cell r="CO112">
            <v>24.97</v>
          </cell>
          <cell r="CP112">
            <v>24.97</v>
          </cell>
          <cell r="CQ112">
            <v>24.97</v>
          </cell>
          <cell r="CR112">
            <v>24.97</v>
          </cell>
          <cell r="CS112">
            <v>24.97</v>
          </cell>
          <cell r="CT112">
            <v>24.97</v>
          </cell>
          <cell r="CU112">
            <v>24.97</v>
          </cell>
          <cell r="CV112">
            <v>24.97</v>
          </cell>
          <cell r="CW112">
            <v>24.97</v>
          </cell>
          <cell r="CX112">
            <v>24.97</v>
          </cell>
          <cell r="CY112">
            <v>24.97</v>
          </cell>
          <cell r="CZ112">
            <v>24.97</v>
          </cell>
          <cell r="DA112">
            <v>25.73</v>
          </cell>
          <cell r="DB112">
            <v>25.73</v>
          </cell>
          <cell r="DC112">
            <v>25.73</v>
          </cell>
          <cell r="DD112">
            <v>25.73</v>
          </cell>
          <cell r="DE112">
            <v>25.73</v>
          </cell>
          <cell r="DF112">
            <v>25.73</v>
          </cell>
          <cell r="DG112">
            <v>25.73</v>
          </cell>
          <cell r="DH112">
            <v>25.73</v>
          </cell>
          <cell r="DI112">
            <v>25.73</v>
          </cell>
          <cell r="DJ112">
            <v>25.73</v>
          </cell>
          <cell r="DK112">
            <v>25.73</v>
          </cell>
          <cell r="DL112">
            <v>25.73</v>
          </cell>
          <cell r="DM112">
            <v>26.53</v>
          </cell>
          <cell r="DN112">
            <v>26.53</v>
          </cell>
          <cell r="DO112">
            <v>26.53</v>
          </cell>
          <cell r="DP112">
            <v>26.53</v>
          </cell>
          <cell r="DQ112">
            <v>26.53</v>
          </cell>
          <cell r="DR112">
            <v>26.53</v>
          </cell>
          <cell r="DS112">
            <v>26.53</v>
          </cell>
          <cell r="DT112">
            <v>26.53</v>
          </cell>
          <cell r="DU112">
            <v>26.53</v>
          </cell>
          <cell r="DV112">
            <v>26.53</v>
          </cell>
          <cell r="DW112">
            <v>26.53</v>
          </cell>
          <cell r="DX112">
            <v>26.53</v>
          </cell>
          <cell r="DY112">
            <v>27.58</v>
          </cell>
          <cell r="DZ112">
            <v>27.58</v>
          </cell>
          <cell r="EA112">
            <v>27.58</v>
          </cell>
          <cell r="EB112">
            <v>27.58</v>
          </cell>
          <cell r="EC112">
            <v>27.58</v>
          </cell>
          <cell r="ED112">
            <v>27.58</v>
          </cell>
          <cell r="EE112">
            <v>27.58</v>
          </cell>
          <cell r="EF112">
            <v>27.58</v>
          </cell>
          <cell r="EG112">
            <v>27.58</v>
          </cell>
          <cell r="EH112">
            <v>27.58</v>
          </cell>
          <cell r="EI112">
            <v>27.58</v>
          </cell>
          <cell r="EJ112">
            <v>27.58</v>
          </cell>
          <cell r="EK112">
            <v>28.55</v>
          </cell>
          <cell r="EL112">
            <v>28.55</v>
          </cell>
          <cell r="EM112">
            <v>28.55</v>
          </cell>
          <cell r="EN112">
            <v>28.55</v>
          </cell>
          <cell r="EO112">
            <v>28.55</v>
          </cell>
          <cell r="EP112">
            <v>28.55</v>
          </cell>
          <cell r="EQ112">
            <v>28.55</v>
          </cell>
          <cell r="ER112">
            <v>28.55</v>
          </cell>
          <cell r="ES112">
            <v>28.55</v>
          </cell>
          <cell r="ET112">
            <v>28.55</v>
          </cell>
          <cell r="EU112">
            <v>28.55</v>
          </cell>
          <cell r="EV112">
            <v>28.55</v>
          </cell>
          <cell r="EW112">
            <v>29.55</v>
          </cell>
          <cell r="EX112">
            <v>29.55</v>
          </cell>
          <cell r="EY112">
            <v>29.55</v>
          </cell>
          <cell r="EZ112">
            <v>29.55</v>
          </cell>
          <cell r="FA112">
            <v>29.55</v>
          </cell>
          <cell r="FB112">
            <v>29.55</v>
          </cell>
          <cell r="FC112">
            <v>29.55</v>
          </cell>
          <cell r="FD112">
            <v>29.55</v>
          </cell>
          <cell r="FE112">
            <v>29.55</v>
          </cell>
          <cell r="FF112">
            <v>29.55</v>
          </cell>
          <cell r="FG112">
            <v>29.55</v>
          </cell>
          <cell r="FH112">
            <v>29.55</v>
          </cell>
          <cell r="FI112">
            <v>30.58</v>
          </cell>
          <cell r="FJ112">
            <v>30.58</v>
          </cell>
          <cell r="FK112">
            <v>30.58</v>
          </cell>
          <cell r="FL112">
            <v>30.58</v>
          </cell>
          <cell r="FM112">
            <v>30.58</v>
          </cell>
          <cell r="FN112">
            <v>30.58</v>
          </cell>
          <cell r="FO112">
            <v>30.58</v>
          </cell>
          <cell r="FP112">
            <v>30.58</v>
          </cell>
          <cell r="FQ112">
            <v>30.58</v>
          </cell>
          <cell r="FR112">
            <v>30.58</v>
          </cell>
          <cell r="FS112">
            <v>30.58</v>
          </cell>
          <cell r="FT112">
            <v>30.58</v>
          </cell>
          <cell r="FU112">
            <v>31.65</v>
          </cell>
          <cell r="FV112">
            <v>31.65</v>
          </cell>
          <cell r="FW112">
            <v>31.65</v>
          </cell>
          <cell r="FX112">
            <v>31.65</v>
          </cell>
          <cell r="FY112">
            <v>31.65</v>
          </cell>
          <cell r="FZ112">
            <v>31.65</v>
          </cell>
          <cell r="GA112">
            <v>31.65</v>
          </cell>
          <cell r="GB112">
            <v>31.65</v>
          </cell>
          <cell r="GC112">
            <v>31.65</v>
          </cell>
          <cell r="GD112">
            <v>31.65</v>
          </cell>
          <cell r="GE112">
            <v>31.65</v>
          </cell>
          <cell r="GF112">
            <v>31.65</v>
          </cell>
          <cell r="GG112">
            <v>34.89</v>
          </cell>
          <cell r="GH112">
            <v>34.89</v>
          </cell>
          <cell r="GI112">
            <v>34.89</v>
          </cell>
          <cell r="GJ112">
            <v>34.89</v>
          </cell>
          <cell r="GK112">
            <v>34.89</v>
          </cell>
          <cell r="GL112">
            <v>34.89</v>
          </cell>
          <cell r="GM112">
            <v>34.89</v>
          </cell>
          <cell r="GN112">
            <v>34.89</v>
          </cell>
          <cell r="GO112">
            <v>34.89</v>
          </cell>
          <cell r="GP112">
            <v>34.89</v>
          </cell>
          <cell r="GQ112">
            <v>32.76</v>
          </cell>
          <cell r="GR112">
            <v>32.76</v>
          </cell>
          <cell r="GS112">
            <v>32.76</v>
          </cell>
          <cell r="GT112">
            <v>32.76</v>
          </cell>
        </row>
        <row r="113">
          <cell r="F113" t="str">
            <v>50000054PC</v>
          </cell>
          <cell r="G113">
            <v>20.11</v>
          </cell>
          <cell r="H113">
            <v>20.11</v>
          </cell>
          <cell r="I113">
            <v>20.11</v>
          </cell>
          <cell r="J113">
            <v>20.11</v>
          </cell>
          <cell r="K113">
            <v>20.11</v>
          </cell>
          <cell r="L113">
            <v>20.11</v>
          </cell>
          <cell r="M113">
            <v>20.11</v>
          </cell>
          <cell r="N113">
            <v>20.11</v>
          </cell>
          <cell r="O113">
            <v>20.11</v>
          </cell>
          <cell r="P113">
            <v>20.11</v>
          </cell>
          <cell r="Q113">
            <v>20.11</v>
          </cell>
          <cell r="R113">
            <v>20.11</v>
          </cell>
          <cell r="S113">
            <v>20.11</v>
          </cell>
          <cell r="T113">
            <v>20.11</v>
          </cell>
          <cell r="U113">
            <v>20.8</v>
          </cell>
          <cell r="V113">
            <v>20.8</v>
          </cell>
          <cell r="W113">
            <v>20.8</v>
          </cell>
          <cell r="X113">
            <v>20.8</v>
          </cell>
          <cell r="Y113">
            <v>20.8</v>
          </cell>
          <cell r="Z113">
            <v>20.8</v>
          </cell>
          <cell r="AA113">
            <v>20.8</v>
          </cell>
          <cell r="AB113">
            <v>20.8</v>
          </cell>
          <cell r="AC113">
            <v>20.8</v>
          </cell>
          <cell r="AD113">
            <v>20.8</v>
          </cell>
          <cell r="AE113">
            <v>20.8</v>
          </cell>
          <cell r="AF113">
            <v>20.8</v>
          </cell>
          <cell r="AG113">
            <v>21.47</v>
          </cell>
          <cell r="AH113">
            <v>21.47</v>
          </cell>
          <cell r="AI113">
            <v>21.47</v>
          </cell>
          <cell r="AJ113">
            <v>21.47</v>
          </cell>
          <cell r="AK113">
            <v>21.47</v>
          </cell>
          <cell r="AL113">
            <v>21.47</v>
          </cell>
          <cell r="AM113">
            <v>21.47</v>
          </cell>
          <cell r="AN113">
            <v>21.47</v>
          </cell>
          <cell r="AO113">
            <v>21.47</v>
          </cell>
          <cell r="AP113">
            <v>21.47</v>
          </cell>
          <cell r="AQ113">
            <v>21.47</v>
          </cell>
          <cell r="AR113">
            <v>21.47</v>
          </cell>
          <cell r="AS113">
            <v>22.13</v>
          </cell>
          <cell r="AT113">
            <v>22.13</v>
          </cell>
          <cell r="AU113">
            <v>22.13</v>
          </cell>
          <cell r="AV113">
            <v>22.13</v>
          </cell>
          <cell r="AW113">
            <v>22.13</v>
          </cell>
          <cell r="AX113">
            <v>22.13</v>
          </cell>
          <cell r="AY113">
            <v>22.13</v>
          </cell>
          <cell r="AZ113">
            <v>22.13</v>
          </cell>
          <cell r="BA113">
            <v>22.13</v>
          </cell>
          <cell r="BB113">
            <v>22.13</v>
          </cell>
          <cell r="BC113">
            <v>22.13</v>
          </cell>
          <cell r="BD113">
            <v>22.13</v>
          </cell>
          <cell r="BE113">
            <v>22.81</v>
          </cell>
          <cell r="BF113">
            <v>22.81</v>
          </cell>
          <cell r="BG113">
            <v>22.81</v>
          </cell>
          <cell r="BH113">
            <v>22.81</v>
          </cell>
          <cell r="BI113">
            <v>22.81</v>
          </cell>
          <cell r="BJ113">
            <v>22.81</v>
          </cell>
          <cell r="BK113">
            <v>22.81</v>
          </cell>
          <cell r="BL113">
            <v>22.81</v>
          </cell>
          <cell r="BM113">
            <v>22.81</v>
          </cell>
          <cell r="BN113">
            <v>22.81</v>
          </cell>
          <cell r="BO113">
            <v>22.81</v>
          </cell>
          <cell r="BP113">
            <v>22.81</v>
          </cell>
          <cell r="BQ113">
            <v>23.49</v>
          </cell>
          <cell r="BR113">
            <v>23.49</v>
          </cell>
          <cell r="BS113">
            <v>23.49</v>
          </cell>
          <cell r="BT113">
            <v>23.49</v>
          </cell>
          <cell r="BU113">
            <v>23.49</v>
          </cell>
          <cell r="BV113">
            <v>23.49</v>
          </cell>
          <cell r="BW113">
            <v>23.49</v>
          </cell>
          <cell r="BX113">
            <v>23.49</v>
          </cell>
          <cell r="BY113">
            <v>23.49</v>
          </cell>
          <cell r="BZ113">
            <v>23.49</v>
          </cell>
          <cell r="CA113">
            <v>23.49</v>
          </cell>
          <cell r="CB113">
            <v>23.49</v>
          </cell>
          <cell r="CC113">
            <v>24.2</v>
          </cell>
          <cell r="CD113">
            <v>24.2</v>
          </cell>
          <cell r="CE113">
            <v>24.2</v>
          </cell>
          <cell r="CF113">
            <v>24.2</v>
          </cell>
          <cell r="CG113">
            <v>24.2</v>
          </cell>
          <cell r="CH113">
            <v>24.2</v>
          </cell>
          <cell r="CI113">
            <v>24.2</v>
          </cell>
          <cell r="CJ113">
            <v>24.2</v>
          </cell>
          <cell r="CK113">
            <v>24.2</v>
          </cell>
          <cell r="CL113">
            <v>24.2</v>
          </cell>
          <cell r="CM113">
            <v>24.2</v>
          </cell>
          <cell r="CN113">
            <v>24.2</v>
          </cell>
          <cell r="CO113">
            <v>24.92</v>
          </cell>
          <cell r="CP113">
            <v>24.92</v>
          </cell>
          <cell r="CQ113">
            <v>24.92</v>
          </cell>
          <cell r="CR113">
            <v>24.92</v>
          </cell>
          <cell r="CS113">
            <v>24.92</v>
          </cell>
          <cell r="CT113">
            <v>24.92</v>
          </cell>
          <cell r="CU113">
            <v>24.92</v>
          </cell>
          <cell r="CV113">
            <v>24.92</v>
          </cell>
          <cell r="CW113">
            <v>24.92</v>
          </cell>
          <cell r="CX113">
            <v>24.92</v>
          </cell>
          <cell r="CY113">
            <v>24.92</v>
          </cell>
          <cell r="CZ113">
            <v>24.92</v>
          </cell>
          <cell r="DA113">
            <v>25.68</v>
          </cell>
          <cell r="DB113">
            <v>25.68</v>
          </cell>
          <cell r="DC113">
            <v>25.68</v>
          </cell>
          <cell r="DD113">
            <v>25.68</v>
          </cell>
          <cell r="DE113">
            <v>25.68</v>
          </cell>
          <cell r="DF113">
            <v>25.68</v>
          </cell>
          <cell r="DG113">
            <v>25.68</v>
          </cell>
          <cell r="DH113">
            <v>25.68</v>
          </cell>
          <cell r="DI113">
            <v>25.68</v>
          </cell>
          <cell r="DJ113">
            <v>25.68</v>
          </cell>
          <cell r="DK113">
            <v>25.68</v>
          </cell>
          <cell r="DL113">
            <v>25.68</v>
          </cell>
          <cell r="DM113">
            <v>26.48</v>
          </cell>
          <cell r="DN113">
            <v>26.48</v>
          </cell>
          <cell r="DO113">
            <v>26.48</v>
          </cell>
          <cell r="DP113">
            <v>26.48</v>
          </cell>
          <cell r="DQ113">
            <v>26.48</v>
          </cell>
          <cell r="DR113">
            <v>26.48</v>
          </cell>
          <cell r="DS113">
            <v>26.48</v>
          </cell>
          <cell r="DT113">
            <v>26.48</v>
          </cell>
          <cell r="DU113">
            <v>26.48</v>
          </cell>
          <cell r="DV113">
            <v>26.48</v>
          </cell>
          <cell r="DW113">
            <v>26.48</v>
          </cell>
          <cell r="DX113">
            <v>26.48</v>
          </cell>
          <cell r="DY113">
            <v>27.53</v>
          </cell>
          <cell r="DZ113">
            <v>27.53</v>
          </cell>
          <cell r="EA113">
            <v>27.53</v>
          </cell>
          <cell r="EB113">
            <v>27.53</v>
          </cell>
          <cell r="EC113">
            <v>27.53</v>
          </cell>
          <cell r="ED113">
            <v>27.53</v>
          </cell>
          <cell r="EE113">
            <v>27.53</v>
          </cell>
          <cell r="EF113">
            <v>27.53</v>
          </cell>
          <cell r="EG113">
            <v>27.53</v>
          </cell>
          <cell r="EH113">
            <v>27.53</v>
          </cell>
          <cell r="EI113">
            <v>27.53</v>
          </cell>
          <cell r="EJ113">
            <v>27.53</v>
          </cell>
          <cell r="EK113">
            <v>28.49</v>
          </cell>
          <cell r="EL113">
            <v>28.49</v>
          </cell>
          <cell r="EM113">
            <v>28.49</v>
          </cell>
          <cell r="EN113">
            <v>28.49</v>
          </cell>
          <cell r="EO113">
            <v>28.49</v>
          </cell>
          <cell r="EP113">
            <v>28.49</v>
          </cell>
          <cell r="EQ113">
            <v>28.49</v>
          </cell>
          <cell r="ER113">
            <v>28.49</v>
          </cell>
          <cell r="ES113">
            <v>28.49</v>
          </cell>
          <cell r="ET113">
            <v>28.49</v>
          </cell>
          <cell r="EU113">
            <v>28.49</v>
          </cell>
          <cell r="EV113">
            <v>28.49</v>
          </cell>
          <cell r="EW113">
            <v>29.49</v>
          </cell>
          <cell r="EX113">
            <v>29.49</v>
          </cell>
          <cell r="EY113">
            <v>29.49</v>
          </cell>
          <cell r="EZ113">
            <v>29.49</v>
          </cell>
          <cell r="FA113">
            <v>29.49</v>
          </cell>
          <cell r="FB113">
            <v>29.49</v>
          </cell>
          <cell r="FC113">
            <v>29.49</v>
          </cell>
          <cell r="FD113">
            <v>29.49</v>
          </cell>
          <cell r="FE113">
            <v>29.49</v>
          </cell>
          <cell r="FF113">
            <v>29.49</v>
          </cell>
          <cell r="FG113">
            <v>29.49</v>
          </cell>
          <cell r="FH113">
            <v>29.49</v>
          </cell>
          <cell r="FI113">
            <v>30.52</v>
          </cell>
          <cell r="FJ113">
            <v>30.52</v>
          </cell>
          <cell r="FK113">
            <v>30.52</v>
          </cell>
          <cell r="FL113">
            <v>30.52</v>
          </cell>
          <cell r="FM113">
            <v>30.52</v>
          </cell>
          <cell r="FN113">
            <v>30.52</v>
          </cell>
          <cell r="FO113">
            <v>30.52</v>
          </cell>
          <cell r="FP113">
            <v>30.52</v>
          </cell>
          <cell r="FQ113">
            <v>30.52</v>
          </cell>
          <cell r="FR113">
            <v>30.52</v>
          </cell>
          <cell r="FS113">
            <v>30.52</v>
          </cell>
          <cell r="FT113">
            <v>30.52</v>
          </cell>
          <cell r="FU113">
            <v>31.59</v>
          </cell>
          <cell r="FV113">
            <v>31.59</v>
          </cell>
          <cell r="FW113">
            <v>31.59</v>
          </cell>
          <cell r="FX113">
            <v>31.59</v>
          </cell>
          <cell r="FY113">
            <v>31.59</v>
          </cell>
          <cell r="FZ113">
            <v>31.59</v>
          </cell>
          <cell r="GA113">
            <v>31.59</v>
          </cell>
          <cell r="GB113">
            <v>31.59</v>
          </cell>
          <cell r="GC113">
            <v>31.59</v>
          </cell>
          <cell r="GD113">
            <v>31.59</v>
          </cell>
          <cell r="GE113">
            <v>31.59</v>
          </cell>
          <cell r="GF113">
            <v>31.59</v>
          </cell>
          <cell r="GG113">
            <v>34.82</v>
          </cell>
          <cell r="GH113">
            <v>34.82</v>
          </cell>
          <cell r="GI113">
            <v>34.82</v>
          </cell>
          <cell r="GJ113">
            <v>34.82</v>
          </cell>
          <cell r="GK113">
            <v>34.82</v>
          </cell>
          <cell r="GL113">
            <v>34.82</v>
          </cell>
          <cell r="GM113">
            <v>34.82</v>
          </cell>
          <cell r="GN113">
            <v>34.82</v>
          </cell>
          <cell r="GO113">
            <v>34.82</v>
          </cell>
          <cell r="GP113">
            <v>34.82</v>
          </cell>
          <cell r="GQ113">
            <v>32.69</v>
          </cell>
          <cell r="GR113">
            <v>32.69</v>
          </cell>
          <cell r="GS113">
            <v>32.69</v>
          </cell>
          <cell r="GT113">
            <v>32.69</v>
          </cell>
        </row>
        <row r="114">
          <cell r="F114" t="str">
            <v>50000054PR</v>
          </cell>
          <cell r="G114">
            <v>20.149999999999999</v>
          </cell>
          <cell r="H114">
            <v>20.149999999999999</v>
          </cell>
          <cell r="I114">
            <v>20.149999999999999</v>
          </cell>
          <cell r="J114">
            <v>20.149999999999999</v>
          </cell>
          <cell r="K114">
            <v>20.149999999999999</v>
          </cell>
          <cell r="L114">
            <v>20.149999999999999</v>
          </cell>
          <cell r="M114">
            <v>20.149999999999999</v>
          </cell>
          <cell r="N114">
            <v>20.149999999999999</v>
          </cell>
          <cell r="O114">
            <v>20.149999999999999</v>
          </cell>
          <cell r="P114">
            <v>20.149999999999999</v>
          </cell>
          <cell r="Q114">
            <v>20.149999999999999</v>
          </cell>
          <cell r="R114">
            <v>20.149999999999999</v>
          </cell>
          <cell r="S114">
            <v>20.149999999999999</v>
          </cell>
          <cell r="T114">
            <v>20.149999999999999</v>
          </cell>
          <cell r="U114">
            <v>20.84</v>
          </cell>
          <cell r="V114">
            <v>20.84</v>
          </cell>
          <cell r="W114">
            <v>20.84</v>
          </cell>
          <cell r="X114">
            <v>20.84</v>
          </cell>
          <cell r="Y114">
            <v>20.84</v>
          </cell>
          <cell r="Z114">
            <v>20.84</v>
          </cell>
          <cell r="AA114">
            <v>20.84</v>
          </cell>
          <cell r="AB114">
            <v>20.84</v>
          </cell>
          <cell r="AC114">
            <v>20.84</v>
          </cell>
          <cell r="AD114">
            <v>20.84</v>
          </cell>
          <cell r="AE114">
            <v>20.84</v>
          </cell>
          <cell r="AF114">
            <v>20.84</v>
          </cell>
          <cell r="AG114">
            <v>21.51</v>
          </cell>
          <cell r="AH114">
            <v>21.51</v>
          </cell>
          <cell r="AI114">
            <v>21.51</v>
          </cell>
          <cell r="AJ114">
            <v>21.51</v>
          </cell>
          <cell r="AK114">
            <v>21.51</v>
          </cell>
          <cell r="AL114">
            <v>21.51</v>
          </cell>
          <cell r="AM114">
            <v>21.51</v>
          </cell>
          <cell r="AN114">
            <v>21.51</v>
          </cell>
          <cell r="AO114">
            <v>21.51</v>
          </cell>
          <cell r="AP114">
            <v>21.51</v>
          </cell>
          <cell r="AQ114">
            <v>21.51</v>
          </cell>
          <cell r="AR114">
            <v>21.51</v>
          </cell>
          <cell r="AS114">
            <v>22.18</v>
          </cell>
          <cell r="AT114">
            <v>22.18</v>
          </cell>
          <cell r="AU114">
            <v>22.18</v>
          </cell>
          <cell r="AV114">
            <v>22.18</v>
          </cell>
          <cell r="AW114">
            <v>22.18</v>
          </cell>
          <cell r="AX114">
            <v>22.18</v>
          </cell>
          <cell r="AY114">
            <v>22.18</v>
          </cell>
          <cell r="AZ114">
            <v>22.18</v>
          </cell>
          <cell r="BA114">
            <v>22.18</v>
          </cell>
          <cell r="BB114">
            <v>22.18</v>
          </cell>
          <cell r="BC114">
            <v>22.18</v>
          </cell>
          <cell r="BD114">
            <v>22.18</v>
          </cell>
          <cell r="BE114">
            <v>22.86</v>
          </cell>
          <cell r="BF114">
            <v>22.86</v>
          </cell>
          <cell r="BG114">
            <v>22.86</v>
          </cell>
          <cell r="BH114">
            <v>22.86</v>
          </cell>
          <cell r="BI114">
            <v>22.86</v>
          </cell>
          <cell r="BJ114">
            <v>22.86</v>
          </cell>
          <cell r="BK114">
            <v>22.86</v>
          </cell>
          <cell r="BL114">
            <v>22.86</v>
          </cell>
          <cell r="BM114">
            <v>22.86</v>
          </cell>
          <cell r="BN114">
            <v>22.86</v>
          </cell>
          <cell r="BO114">
            <v>22.86</v>
          </cell>
          <cell r="BP114">
            <v>22.86</v>
          </cell>
          <cell r="BQ114">
            <v>23.54</v>
          </cell>
          <cell r="BR114">
            <v>23.54</v>
          </cell>
          <cell r="BS114">
            <v>23.54</v>
          </cell>
          <cell r="BT114">
            <v>23.54</v>
          </cell>
          <cell r="BU114">
            <v>23.54</v>
          </cell>
          <cell r="BV114">
            <v>23.54</v>
          </cell>
          <cell r="BW114">
            <v>23.54</v>
          </cell>
          <cell r="BX114">
            <v>23.54</v>
          </cell>
          <cell r="BY114">
            <v>23.54</v>
          </cell>
          <cell r="BZ114">
            <v>23.54</v>
          </cell>
          <cell r="CA114">
            <v>23.54</v>
          </cell>
          <cell r="CB114">
            <v>23.54</v>
          </cell>
          <cell r="CC114">
            <v>24.25</v>
          </cell>
          <cell r="CD114">
            <v>24.25</v>
          </cell>
          <cell r="CE114">
            <v>24.25</v>
          </cell>
          <cell r="CF114">
            <v>24.25</v>
          </cell>
          <cell r="CG114">
            <v>24.25</v>
          </cell>
          <cell r="CH114">
            <v>24.25</v>
          </cell>
          <cell r="CI114">
            <v>24.25</v>
          </cell>
          <cell r="CJ114">
            <v>24.25</v>
          </cell>
          <cell r="CK114">
            <v>24.25</v>
          </cell>
          <cell r="CL114">
            <v>24.25</v>
          </cell>
          <cell r="CM114">
            <v>24.25</v>
          </cell>
          <cell r="CN114">
            <v>24.25</v>
          </cell>
          <cell r="CO114">
            <v>24.97</v>
          </cell>
          <cell r="CP114">
            <v>24.97</v>
          </cell>
          <cell r="CQ114">
            <v>24.97</v>
          </cell>
          <cell r="CR114">
            <v>24.97</v>
          </cell>
          <cell r="CS114">
            <v>24.97</v>
          </cell>
          <cell r="CT114">
            <v>24.97</v>
          </cell>
          <cell r="CU114">
            <v>24.97</v>
          </cell>
          <cell r="CV114">
            <v>24.97</v>
          </cell>
          <cell r="CW114">
            <v>24.97</v>
          </cell>
          <cell r="CX114">
            <v>24.97</v>
          </cell>
          <cell r="CY114">
            <v>24.97</v>
          </cell>
          <cell r="CZ114">
            <v>24.97</v>
          </cell>
          <cell r="DA114">
            <v>25.73</v>
          </cell>
          <cell r="DB114">
            <v>25.73</v>
          </cell>
          <cell r="DC114">
            <v>25.73</v>
          </cell>
          <cell r="DD114">
            <v>25.73</v>
          </cell>
          <cell r="DE114">
            <v>25.73</v>
          </cell>
          <cell r="DF114">
            <v>25.73</v>
          </cell>
          <cell r="DG114">
            <v>25.73</v>
          </cell>
          <cell r="DH114">
            <v>25.73</v>
          </cell>
          <cell r="DI114">
            <v>25.73</v>
          </cell>
          <cell r="DJ114">
            <v>25.73</v>
          </cell>
          <cell r="DK114">
            <v>25.73</v>
          </cell>
          <cell r="DL114">
            <v>25.73</v>
          </cell>
          <cell r="DM114">
            <v>26.53</v>
          </cell>
          <cell r="DN114">
            <v>26.53</v>
          </cell>
          <cell r="DO114">
            <v>26.53</v>
          </cell>
          <cell r="DP114">
            <v>26.53</v>
          </cell>
          <cell r="DQ114">
            <v>26.53</v>
          </cell>
          <cell r="DR114">
            <v>26.53</v>
          </cell>
          <cell r="DS114">
            <v>26.53</v>
          </cell>
          <cell r="DT114">
            <v>26.53</v>
          </cell>
          <cell r="DU114">
            <v>26.53</v>
          </cell>
          <cell r="DV114">
            <v>26.53</v>
          </cell>
          <cell r="DW114">
            <v>26.53</v>
          </cell>
          <cell r="DX114">
            <v>26.53</v>
          </cell>
          <cell r="DY114">
            <v>27.58</v>
          </cell>
          <cell r="DZ114">
            <v>27.58</v>
          </cell>
          <cell r="EA114">
            <v>27.58</v>
          </cell>
          <cell r="EB114">
            <v>27.58</v>
          </cell>
          <cell r="EC114">
            <v>27.58</v>
          </cell>
          <cell r="ED114">
            <v>27.58</v>
          </cell>
          <cell r="EE114">
            <v>27.58</v>
          </cell>
          <cell r="EF114">
            <v>27.58</v>
          </cell>
          <cell r="EG114">
            <v>27.58</v>
          </cell>
          <cell r="EH114">
            <v>27.58</v>
          </cell>
          <cell r="EI114">
            <v>27.58</v>
          </cell>
          <cell r="EJ114">
            <v>27.58</v>
          </cell>
          <cell r="EK114">
            <v>28.55</v>
          </cell>
          <cell r="EL114">
            <v>28.55</v>
          </cell>
          <cell r="EM114">
            <v>28.55</v>
          </cell>
          <cell r="EN114">
            <v>28.55</v>
          </cell>
          <cell r="EO114">
            <v>28.55</v>
          </cell>
          <cell r="EP114">
            <v>28.55</v>
          </cell>
          <cell r="EQ114">
            <v>28.55</v>
          </cell>
          <cell r="ER114">
            <v>28.55</v>
          </cell>
          <cell r="ES114">
            <v>28.55</v>
          </cell>
          <cell r="ET114">
            <v>28.55</v>
          </cell>
          <cell r="EU114">
            <v>28.55</v>
          </cell>
          <cell r="EV114">
            <v>28.55</v>
          </cell>
          <cell r="EW114">
            <v>29.55</v>
          </cell>
          <cell r="EX114">
            <v>29.55</v>
          </cell>
          <cell r="EY114">
            <v>29.55</v>
          </cell>
          <cell r="EZ114">
            <v>29.55</v>
          </cell>
          <cell r="FA114">
            <v>29.55</v>
          </cell>
          <cell r="FB114">
            <v>29.55</v>
          </cell>
          <cell r="FC114">
            <v>29.55</v>
          </cell>
          <cell r="FD114">
            <v>29.55</v>
          </cell>
          <cell r="FE114">
            <v>29.55</v>
          </cell>
          <cell r="FF114">
            <v>29.55</v>
          </cell>
          <cell r="FG114">
            <v>29.55</v>
          </cell>
          <cell r="FH114">
            <v>29.55</v>
          </cell>
          <cell r="FI114">
            <v>30.58</v>
          </cell>
          <cell r="FJ114">
            <v>30.58</v>
          </cell>
          <cell r="FK114">
            <v>30.58</v>
          </cell>
          <cell r="FL114">
            <v>30.58</v>
          </cell>
          <cell r="FM114">
            <v>30.58</v>
          </cell>
          <cell r="FN114">
            <v>30.58</v>
          </cell>
          <cell r="FO114">
            <v>30.58</v>
          </cell>
          <cell r="FP114">
            <v>30.58</v>
          </cell>
          <cell r="FQ114">
            <v>30.58</v>
          </cell>
          <cell r="FR114">
            <v>30.58</v>
          </cell>
          <cell r="FS114">
            <v>30.58</v>
          </cell>
          <cell r="FT114">
            <v>30.58</v>
          </cell>
          <cell r="FU114">
            <v>31.65</v>
          </cell>
          <cell r="FV114">
            <v>31.65</v>
          </cell>
          <cell r="FW114">
            <v>31.65</v>
          </cell>
          <cell r="FX114">
            <v>31.65</v>
          </cell>
          <cell r="FY114">
            <v>31.65</v>
          </cell>
          <cell r="FZ114">
            <v>31.65</v>
          </cell>
          <cell r="GA114">
            <v>31.65</v>
          </cell>
          <cell r="GB114">
            <v>31.65</v>
          </cell>
          <cell r="GC114">
            <v>31.65</v>
          </cell>
          <cell r="GD114">
            <v>31.65</v>
          </cell>
          <cell r="GE114">
            <v>31.65</v>
          </cell>
          <cell r="GF114">
            <v>31.65</v>
          </cell>
          <cell r="GG114">
            <v>34.89</v>
          </cell>
          <cell r="GH114">
            <v>34.89</v>
          </cell>
          <cell r="GI114">
            <v>34.89</v>
          </cell>
          <cell r="GJ114">
            <v>34.89</v>
          </cell>
          <cell r="GK114">
            <v>34.89</v>
          </cell>
          <cell r="GL114">
            <v>34.89</v>
          </cell>
          <cell r="GM114">
            <v>34.89</v>
          </cell>
          <cell r="GN114">
            <v>34.89</v>
          </cell>
          <cell r="GO114">
            <v>34.89</v>
          </cell>
          <cell r="GP114">
            <v>34.89</v>
          </cell>
          <cell r="GQ114">
            <v>32.76</v>
          </cell>
          <cell r="GR114">
            <v>32.76</v>
          </cell>
          <cell r="GS114">
            <v>32.76</v>
          </cell>
          <cell r="GT114">
            <v>32.76</v>
          </cell>
        </row>
        <row r="115">
          <cell r="F115" t="str">
            <v>50000054PT</v>
          </cell>
          <cell r="G115">
            <v>20.149999999999999</v>
          </cell>
          <cell r="H115">
            <v>20.149999999999999</v>
          </cell>
          <cell r="I115">
            <v>20.149999999999999</v>
          </cell>
          <cell r="J115">
            <v>20.149999999999999</v>
          </cell>
          <cell r="K115">
            <v>20.149999999999999</v>
          </cell>
          <cell r="L115">
            <v>20.149999999999999</v>
          </cell>
          <cell r="M115">
            <v>20.149999999999999</v>
          </cell>
          <cell r="N115">
            <v>20.149999999999999</v>
          </cell>
          <cell r="O115">
            <v>20.149999999999999</v>
          </cell>
          <cell r="P115">
            <v>20.149999999999999</v>
          </cell>
          <cell r="Q115">
            <v>20.149999999999999</v>
          </cell>
          <cell r="R115">
            <v>20.149999999999999</v>
          </cell>
          <cell r="S115">
            <v>20.149999999999999</v>
          </cell>
          <cell r="T115">
            <v>20.149999999999999</v>
          </cell>
          <cell r="U115">
            <v>20.84</v>
          </cell>
          <cell r="V115">
            <v>20.84</v>
          </cell>
          <cell r="W115">
            <v>20.84</v>
          </cell>
          <cell r="X115">
            <v>20.84</v>
          </cell>
          <cell r="Y115">
            <v>20.84</v>
          </cell>
          <cell r="Z115">
            <v>20.84</v>
          </cell>
          <cell r="AA115">
            <v>20.84</v>
          </cell>
          <cell r="AB115">
            <v>20.84</v>
          </cell>
          <cell r="AC115">
            <v>20.84</v>
          </cell>
          <cell r="AD115">
            <v>20.84</v>
          </cell>
          <cell r="AE115">
            <v>20.84</v>
          </cell>
          <cell r="AF115">
            <v>20.84</v>
          </cell>
          <cell r="AG115">
            <v>21.51</v>
          </cell>
          <cell r="AH115">
            <v>21.51</v>
          </cell>
          <cell r="AI115">
            <v>21.51</v>
          </cell>
          <cell r="AJ115">
            <v>21.51</v>
          </cell>
          <cell r="AK115">
            <v>21.51</v>
          </cell>
          <cell r="AL115">
            <v>21.51</v>
          </cell>
          <cell r="AM115">
            <v>21.51</v>
          </cell>
          <cell r="AN115">
            <v>21.51</v>
          </cell>
          <cell r="AO115">
            <v>21.51</v>
          </cell>
          <cell r="AP115">
            <v>21.51</v>
          </cell>
          <cell r="AQ115">
            <v>21.51</v>
          </cell>
          <cell r="AR115">
            <v>21.51</v>
          </cell>
          <cell r="AS115">
            <v>22.18</v>
          </cell>
          <cell r="AT115">
            <v>22.18</v>
          </cell>
          <cell r="AU115">
            <v>22.18</v>
          </cell>
          <cell r="AV115">
            <v>22.18</v>
          </cell>
          <cell r="AW115">
            <v>22.18</v>
          </cell>
          <cell r="AX115">
            <v>22.18</v>
          </cell>
          <cell r="AY115">
            <v>22.18</v>
          </cell>
          <cell r="AZ115">
            <v>22.18</v>
          </cell>
          <cell r="BA115">
            <v>22.18</v>
          </cell>
          <cell r="BB115">
            <v>22.18</v>
          </cell>
          <cell r="BC115">
            <v>22.18</v>
          </cell>
          <cell r="BD115">
            <v>22.18</v>
          </cell>
          <cell r="BE115">
            <v>22.86</v>
          </cell>
          <cell r="BF115">
            <v>22.86</v>
          </cell>
          <cell r="BG115">
            <v>22.86</v>
          </cell>
          <cell r="BH115">
            <v>22.86</v>
          </cell>
          <cell r="BI115">
            <v>22.86</v>
          </cell>
          <cell r="BJ115">
            <v>22.86</v>
          </cell>
          <cell r="BK115">
            <v>22.86</v>
          </cell>
          <cell r="BL115">
            <v>22.86</v>
          </cell>
          <cell r="BM115">
            <v>22.86</v>
          </cell>
          <cell r="BN115">
            <v>22.86</v>
          </cell>
          <cell r="BO115">
            <v>22.86</v>
          </cell>
          <cell r="BP115">
            <v>22.86</v>
          </cell>
          <cell r="BQ115">
            <v>23.54</v>
          </cell>
          <cell r="BR115">
            <v>23.54</v>
          </cell>
          <cell r="BS115">
            <v>23.54</v>
          </cell>
          <cell r="BT115">
            <v>23.54</v>
          </cell>
          <cell r="BU115">
            <v>23.54</v>
          </cell>
          <cell r="BV115">
            <v>23.54</v>
          </cell>
          <cell r="BW115">
            <v>23.54</v>
          </cell>
          <cell r="BX115">
            <v>23.54</v>
          </cell>
          <cell r="BY115">
            <v>23.54</v>
          </cell>
          <cell r="BZ115">
            <v>23.54</v>
          </cell>
          <cell r="CA115">
            <v>23.54</v>
          </cell>
          <cell r="CB115">
            <v>23.54</v>
          </cell>
          <cell r="CC115">
            <v>24.25</v>
          </cell>
          <cell r="CD115">
            <v>24.25</v>
          </cell>
          <cell r="CE115">
            <v>24.25</v>
          </cell>
          <cell r="CF115">
            <v>24.25</v>
          </cell>
          <cell r="CG115">
            <v>24.25</v>
          </cell>
          <cell r="CH115">
            <v>24.25</v>
          </cell>
          <cell r="CI115">
            <v>24.25</v>
          </cell>
          <cell r="CJ115">
            <v>24.25</v>
          </cell>
          <cell r="CK115">
            <v>24.25</v>
          </cell>
          <cell r="CL115">
            <v>24.25</v>
          </cell>
          <cell r="CM115">
            <v>24.25</v>
          </cell>
          <cell r="CN115">
            <v>24.25</v>
          </cell>
          <cell r="CO115">
            <v>24.97</v>
          </cell>
          <cell r="CP115">
            <v>24.97</v>
          </cell>
          <cell r="CQ115">
            <v>24.97</v>
          </cell>
          <cell r="CR115">
            <v>24.97</v>
          </cell>
          <cell r="CS115">
            <v>24.97</v>
          </cell>
          <cell r="CT115">
            <v>24.97</v>
          </cell>
          <cell r="CU115">
            <v>24.97</v>
          </cell>
          <cell r="CV115">
            <v>24.97</v>
          </cell>
          <cell r="CW115">
            <v>24.97</v>
          </cell>
          <cell r="CX115">
            <v>24.97</v>
          </cell>
          <cell r="CY115">
            <v>24.97</v>
          </cell>
          <cell r="CZ115">
            <v>24.97</v>
          </cell>
          <cell r="DA115">
            <v>25.73</v>
          </cell>
          <cell r="DB115">
            <v>25.73</v>
          </cell>
          <cell r="DC115">
            <v>25.73</v>
          </cell>
          <cell r="DD115">
            <v>25.73</v>
          </cell>
          <cell r="DE115">
            <v>25.73</v>
          </cell>
          <cell r="DF115">
            <v>25.73</v>
          </cell>
          <cell r="DG115">
            <v>25.73</v>
          </cell>
          <cell r="DH115">
            <v>25.73</v>
          </cell>
          <cell r="DI115">
            <v>25.73</v>
          </cell>
          <cell r="DJ115">
            <v>25.73</v>
          </cell>
          <cell r="DK115">
            <v>25.73</v>
          </cell>
          <cell r="DL115">
            <v>25.73</v>
          </cell>
          <cell r="DM115">
            <v>26.53</v>
          </cell>
          <cell r="DN115">
            <v>26.53</v>
          </cell>
          <cell r="DO115">
            <v>26.53</v>
          </cell>
          <cell r="DP115">
            <v>26.53</v>
          </cell>
          <cell r="DQ115">
            <v>26.53</v>
          </cell>
          <cell r="DR115">
            <v>26.53</v>
          </cell>
          <cell r="DS115">
            <v>26.53</v>
          </cell>
          <cell r="DT115">
            <v>26.53</v>
          </cell>
          <cell r="DU115">
            <v>26.53</v>
          </cell>
          <cell r="DV115">
            <v>26.53</v>
          </cell>
          <cell r="DW115">
            <v>26.53</v>
          </cell>
          <cell r="DX115">
            <v>26.53</v>
          </cell>
          <cell r="DY115">
            <v>27.58</v>
          </cell>
          <cell r="DZ115">
            <v>27.58</v>
          </cell>
          <cell r="EA115">
            <v>27.58</v>
          </cell>
          <cell r="EB115">
            <v>27.58</v>
          </cell>
          <cell r="EC115">
            <v>27.58</v>
          </cell>
          <cell r="ED115">
            <v>27.58</v>
          </cell>
          <cell r="EE115">
            <v>27.58</v>
          </cell>
          <cell r="EF115">
            <v>27.58</v>
          </cell>
          <cell r="EG115">
            <v>27.58</v>
          </cell>
          <cell r="EH115">
            <v>27.58</v>
          </cell>
          <cell r="EI115">
            <v>27.58</v>
          </cell>
          <cell r="EJ115">
            <v>27.58</v>
          </cell>
          <cell r="EK115">
            <v>28.55</v>
          </cell>
          <cell r="EL115">
            <v>28.55</v>
          </cell>
          <cell r="EM115">
            <v>28.55</v>
          </cell>
          <cell r="EN115">
            <v>28.55</v>
          </cell>
          <cell r="EO115">
            <v>28.55</v>
          </cell>
          <cell r="EP115">
            <v>28.55</v>
          </cell>
          <cell r="EQ115">
            <v>28.55</v>
          </cell>
          <cell r="ER115">
            <v>28.55</v>
          </cell>
          <cell r="ES115">
            <v>28.55</v>
          </cell>
          <cell r="ET115">
            <v>28.55</v>
          </cell>
          <cell r="EU115">
            <v>28.55</v>
          </cell>
          <cell r="EV115">
            <v>28.55</v>
          </cell>
          <cell r="EW115">
            <v>29.55</v>
          </cell>
          <cell r="EX115">
            <v>29.55</v>
          </cell>
          <cell r="EY115">
            <v>29.55</v>
          </cell>
          <cell r="EZ115">
            <v>29.55</v>
          </cell>
          <cell r="FA115">
            <v>29.55</v>
          </cell>
          <cell r="FB115">
            <v>29.55</v>
          </cell>
          <cell r="FC115">
            <v>29.55</v>
          </cell>
          <cell r="FD115">
            <v>29.55</v>
          </cell>
          <cell r="FE115">
            <v>29.55</v>
          </cell>
          <cell r="FF115">
            <v>29.55</v>
          </cell>
          <cell r="FG115">
            <v>29.55</v>
          </cell>
          <cell r="FH115">
            <v>29.55</v>
          </cell>
          <cell r="FI115">
            <v>30.58</v>
          </cell>
          <cell r="FJ115">
            <v>30.58</v>
          </cell>
          <cell r="FK115">
            <v>30.58</v>
          </cell>
          <cell r="FL115">
            <v>30.58</v>
          </cell>
          <cell r="FM115">
            <v>30.58</v>
          </cell>
          <cell r="FN115">
            <v>30.58</v>
          </cell>
          <cell r="FO115">
            <v>30.58</v>
          </cell>
          <cell r="FP115">
            <v>30.58</v>
          </cell>
          <cell r="FQ115">
            <v>30.58</v>
          </cell>
          <cell r="FR115">
            <v>30.58</v>
          </cell>
          <cell r="FS115">
            <v>30.58</v>
          </cell>
          <cell r="FT115">
            <v>30.58</v>
          </cell>
          <cell r="FU115">
            <v>31.65</v>
          </cell>
          <cell r="FV115">
            <v>31.65</v>
          </cell>
          <cell r="FW115">
            <v>31.65</v>
          </cell>
          <cell r="FX115">
            <v>31.65</v>
          </cell>
          <cell r="FY115">
            <v>31.65</v>
          </cell>
          <cell r="FZ115">
            <v>31.65</v>
          </cell>
          <cell r="GA115">
            <v>31.65</v>
          </cell>
          <cell r="GB115">
            <v>31.65</v>
          </cell>
          <cell r="GC115">
            <v>31.65</v>
          </cell>
          <cell r="GD115">
            <v>31.65</v>
          </cell>
          <cell r="GE115">
            <v>31.65</v>
          </cell>
          <cell r="GF115">
            <v>31.65</v>
          </cell>
          <cell r="GG115">
            <v>34.89</v>
          </cell>
          <cell r="GH115">
            <v>34.89</v>
          </cell>
          <cell r="GI115">
            <v>34.89</v>
          </cell>
          <cell r="GJ115">
            <v>34.89</v>
          </cell>
          <cell r="GK115">
            <v>34.89</v>
          </cell>
          <cell r="GL115">
            <v>34.89</v>
          </cell>
          <cell r="GM115">
            <v>34.89</v>
          </cell>
          <cell r="GN115">
            <v>34.89</v>
          </cell>
          <cell r="GO115">
            <v>34.89</v>
          </cell>
          <cell r="GP115">
            <v>34.89</v>
          </cell>
          <cell r="GQ115">
            <v>32.76</v>
          </cell>
          <cell r="GR115">
            <v>32.76</v>
          </cell>
          <cell r="GS115">
            <v>32.76</v>
          </cell>
          <cell r="GT115">
            <v>32.76</v>
          </cell>
        </row>
        <row r="116">
          <cell r="F116" t="str">
            <v>50000054PB</v>
          </cell>
          <cell r="G116">
            <v>20.149999999999999</v>
          </cell>
          <cell r="H116">
            <v>20.149999999999999</v>
          </cell>
          <cell r="I116">
            <v>20.149999999999999</v>
          </cell>
          <cell r="J116">
            <v>20.149999999999999</v>
          </cell>
          <cell r="K116">
            <v>20.149999999999999</v>
          </cell>
          <cell r="L116">
            <v>20.149999999999999</v>
          </cell>
          <cell r="M116">
            <v>20.149999999999999</v>
          </cell>
          <cell r="N116">
            <v>20.149999999999999</v>
          </cell>
          <cell r="O116">
            <v>20.149999999999999</v>
          </cell>
          <cell r="P116">
            <v>20.149999999999999</v>
          </cell>
          <cell r="Q116">
            <v>20.149999999999999</v>
          </cell>
          <cell r="R116">
            <v>20.149999999999999</v>
          </cell>
          <cell r="S116">
            <v>20.149999999999999</v>
          </cell>
          <cell r="T116">
            <v>20.149999999999999</v>
          </cell>
          <cell r="U116">
            <v>20.84</v>
          </cell>
          <cell r="V116">
            <v>20.84</v>
          </cell>
          <cell r="W116">
            <v>20.84</v>
          </cell>
          <cell r="X116">
            <v>20.84</v>
          </cell>
          <cell r="Y116">
            <v>20.84</v>
          </cell>
          <cell r="Z116">
            <v>20.84</v>
          </cell>
          <cell r="AA116">
            <v>20.84</v>
          </cell>
          <cell r="AB116">
            <v>20.84</v>
          </cell>
          <cell r="AC116">
            <v>20.84</v>
          </cell>
          <cell r="AD116">
            <v>20.84</v>
          </cell>
          <cell r="AE116">
            <v>20.84</v>
          </cell>
          <cell r="AF116">
            <v>20.84</v>
          </cell>
          <cell r="AG116">
            <v>21.51</v>
          </cell>
          <cell r="AH116">
            <v>21.51</v>
          </cell>
          <cell r="AI116">
            <v>21.51</v>
          </cell>
          <cell r="AJ116">
            <v>21.51</v>
          </cell>
          <cell r="AK116">
            <v>21.51</v>
          </cell>
          <cell r="AL116">
            <v>21.51</v>
          </cell>
          <cell r="AM116">
            <v>21.51</v>
          </cell>
          <cell r="AN116">
            <v>21.51</v>
          </cell>
          <cell r="AO116">
            <v>21.51</v>
          </cell>
          <cell r="AP116">
            <v>21.51</v>
          </cell>
          <cell r="AQ116">
            <v>21.51</v>
          </cell>
          <cell r="AR116">
            <v>21.51</v>
          </cell>
          <cell r="AS116">
            <v>22.18</v>
          </cell>
          <cell r="AT116">
            <v>22.18</v>
          </cell>
          <cell r="AU116">
            <v>22.18</v>
          </cell>
          <cell r="AV116">
            <v>22.18</v>
          </cell>
          <cell r="AW116">
            <v>22.18</v>
          </cell>
          <cell r="AX116">
            <v>22.18</v>
          </cell>
          <cell r="AY116">
            <v>22.18</v>
          </cell>
          <cell r="AZ116">
            <v>22.18</v>
          </cell>
          <cell r="BA116">
            <v>22.18</v>
          </cell>
          <cell r="BB116">
            <v>22.18</v>
          </cell>
          <cell r="BC116">
            <v>22.18</v>
          </cell>
          <cell r="BD116">
            <v>22.18</v>
          </cell>
          <cell r="BE116">
            <v>22.86</v>
          </cell>
          <cell r="BF116">
            <v>22.86</v>
          </cell>
          <cell r="BG116">
            <v>22.86</v>
          </cell>
          <cell r="BH116">
            <v>22.86</v>
          </cell>
          <cell r="BI116">
            <v>22.86</v>
          </cell>
          <cell r="BJ116">
            <v>22.86</v>
          </cell>
          <cell r="BK116">
            <v>22.86</v>
          </cell>
          <cell r="BL116">
            <v>22.86</v>
          </cell>
          <cell r="BM116">
            <v>22.86</v>
          </cell>
          <cell r="BN116">
            <v>22.86</v>
          </cell>
          <cell r="BO116">
            <v>22.86</v>
          </cell>
          <cell r="BP116">
            <v>22.86</v>
          </cell>
          <cell r="BQ116">
            <v>23.54</v>
          </cell>
          <cell r="BR116">
            <v>23.54</v>
          </cell>
          <cell r="BS116">
            <v>23.54</v>
          </cell>
          <cell r="BT116">
            <v>23.54</v>
          </cell>
          <cell r="BU116">
            <v>23.54</v>
          </cell>
          <cell r="BV116">
            <v>23.54</v>
          </cell>
          <cell r="BW116">
            <v>23.54</v>
          </cell>
          <cell r="BX116">
            <v>23.54</v>
          </cell>
          <cell r="BY116">
            <v>23.54</v>
          </cell>
          <cell r="BZ116">
            <v>23.54</v>
          </cell>
          <cell r="CA116">
            <v>23.54</v>
          </cell>
          <cell r="CB116">
            <v>23.54</v>
          </cell>
          <cell r="CC116">
            <v>24.25</v>
          </cell>
          <cell r="CD116">
            <v>24.25</v>
          </cell>
          <cell r="CE116">
            <v>24.25</v>
          </cell>
          <cell r="CF116">
            <v>24.25</v>
          </cell>
          <cell r="CG116">
            <v>24.25</v>
          </cell>
          <cell r="CH116">
            <v>24.25</v>
          </cell>
          <cell r="CI116">
            <v>24.25</v>
          </cell>
          <cell r="CJ116">
            <v>24.25</v>
          </cell>
          <cell r="CK116">
            <v>24.25</v>
          </cell>
          <cell r="CL116">
            <v>24.25</v>
          </cell>
          <cell r="CM116">
            <v>24.25</v>
          </cell>
          <cell r="CN116">
            <v>24.25</v>
          </cell>
          <cell r="CO116">
            <v>24.97</v>
          </cell>
          <cell r="CP116">
            <v>24.97</v>
          </cell>
          <cell r="CQ116">
            <v>24.97</v>
          </cell>
          <cell r="CR116">
            <v>24.97</v>
          </cell>
          <cell r="CS116">
            <v>24.97</v>
          </cell>
          <cell r="CT116">
            <v>24.97</v>
          </cell>
          <cell r="CU116">
            <v>24.97</v>
          </cell>
          <cell r="CV116">
            <v>24.97</v>
          </cell>
          <cell r="CW116">
            <v>24.97</v>
          </cell>
          <cell r="CX116">
            <v>24.97</v>
          </cell>
          <cell r="CY116">
            <v>24.97</v>
          </cell>
          <cell r="CZ116">
            <v>24.97</v>
          </cell>
          <cell r="DA116">
            <v>25.73</v>
          </cell>
          <cell r="DB116">
            <v>25.73</v>
          </cell>
          <cell r="DC116">
            <v>25.73</v>
          </cell>
          <cell r="DD116">
            <v>25.73</v>
          </cell>
          <cell r="DE116">
            <v>25.73</v>
          </cell>
          <cell r="DF116">
            <v>25.73</v>
          </cell>
          <cell r="DG116">
            <v>25.73</v>
          </cell>
          <cell r="DH116">
            <v>25.73</v>
          </cell>
          <cell r="DI116">
            <v>25.73</v>
          </cell>
          <cell r="DJ116">
            <v>25.73</v>
          </cell>
          <cell r="DK116">
            <v>25.73</v>
          </cell>
          <cell r="DL116">
            <v>25.73</v>
          </cell>
          <cell r="DM116">
            <v>26.53</v>
          </cell>
          <cell r="DN116">
            <v>26.53</v>
          </cell>
          <cell r="DO116">
            <v>26.53</v>
          </cell>
          <cell r="DP116">
            <v>26.53</v>
          </cell>
          <cell r="DQ116">
            <v>26.53</v>
          </cell>
          <cell r="DR116">
            <v>26.53</v>
          </cell>
          <cell r="DS116">
            <v>26.53</v>
          </cell>
          <cell r="DT116">
            <v>26.53</v>
          </cell>
          <cell r="DU116">
            <v>26.53</v>
          </cell>
          <cell r="DV116">
            <v>26.53</v>
          </cell>
          <cell r="DW116">
            <v>26.53</v>
          </cell>
          <cell r="DX116">
            <v>26.53</v>
          </cell>
          <cell r="DY116">
            <v>27.58</v>
          </cell>
          <cell r="DZ116">
            <v>27.58</v>
          </cell>
          <cell r="EA116">
            <v>27.58</v>
          </cell>
          <cell r="EB116">
            <v>27.58</v>
          </cell>
          <cell r="EC116">
            <v>27.58</v>
          </cell>
          <cell r="ED116">
            <v>27.58</v>
          </cell>
          <cell r="EE116">
            <v>27.58</v>
          </cell>
          <cell r="EF116">
            <v>27.58</v>
          </cell>
          <cell r="EG116">
            <v>27.58</v>
          </cell>
          <cell r="EH116">
            <v>27.58</v>
          </cell>
          <cell r="EI116">
            <v>27.58</v>
          </cell>
          <cell r="EJ116">
            <v>27.58</v>
          </cell>
          <cell r="EK116">
            <v>28.55</v>
          </cell>
          <cell r="EL116">
            <v>28.55</v>
          </cell>
          <cell r="EM116">
            <v>28.55</v>
          </cell>
          <cell r="EN116">
            <v>28.55</v>
          </cell>
          <cell r="EO116">
            <v>28.55</v>
          </cell>
          <cell r="EP116">
            <v>28.55</v>
          </cell>
          <cell r="EQ116">
            <v>28.55</v>
          </cell>
          <cell r="ER116">
            <v>28.55</v>
          </cell>
          <cell r="ES116">
            <v>28.55</v>
          </cell>
          <cell r="ET116">
            <v>28.55</v>
          </cell>
          <cell r="EU116">
            <v>28.55</v>
          </cell>
          <cell r="EV116">
            <v>28.55</v>
          </cell>
          <cell r="EW116">
            <v>29.55</v>
          </cell>
          <cell r="EX116">
            <v>29.55</v>
          </cell>
          <cell r="EY116">
            <v>29.55</v>
          </cell>
          <cell r="EZ116">
            <v>29.55</v>
          </cell>
          <cell r="FA116">
            <v>29.55</v>
          </cell>
          <cell r="FB116">
            <v>29.55</v>
          </cell>
          <cell r="FC116">
            <v>29.55</v>
          </cell>
          <cell r="FD116">
            <v>29.55</v>
          </cell>
          <cell r="FE116">
            <v>29.55</v>
          </cell>
          <cell r="FF116">
            <v>29.55</v>
          </cell>
          <cell r="FG116">
            <v>29.55</v>
          </cell>
          <cell r="FH116">
            <v>29.55</v>
          </cell>
          <cell r="FI116">
            <v>30.58</v>
          </cell>
          <cell r="FJ116">
            <v>30.58</v>
          </cell>
          <cell r="FK116">
            <v>30.58</v>
          </cell>
          <cell r="FL116">
            <v>30.58</v>
          </cell>
          <cell r="FM116">
            <v>30.58</v>
          </cell>
          <cell r="FN116">
            <v>30.58</v>
          </cell>
          <cell r="FO116">
            <v>30.58</v>
          </cell>
          <cell r="FP116">
            <v>30.58</v>
          </cell>
          <cell r="FQ116">
            <v>30.58</v>
          </cell>
          <cell r="FR116">
            <v>30.58</v>
          </cell>
          <cell r="FS116">
            <v>30.58</v>
          </cell>
          <cell r="FT116">
            <v>30.58</v>
          </cell>
          <cell r="FU116">
            <v>31.65</v>
          </cell>
          <cell r="FV116">
            <v>31.65</v>
          </cell>
          <cell r="FW116">
            <v>31.65</v>
          </cell>
          <cell r="FX116">
            <v>31.65</v>
          </cell>
          <cell r="FY116">
            <v>31.65</v>
          </cell>
          <cell r="FZ116">
            <v>31.65</v>
          </cell>
          <cell r="GA116">
            <v>31.65</v>
          </cell>
          <cell r="GB116">
            <v>31.65</v>
          </cell>
          <cell r="GC116">
            <v>31.65</v>
          </cell>
          <cell r="GD116">
            <v>31.65</v>
          </cell>
          <cell r="GE116">
            <v>31.65</v>
          </cell>
          <cell r="GF116">
            <v>31.65</v>
          </cell>
          <cell r="GG116">
            <v>34.89</v>
          </cell>
          <cell r="GH116">
            <v>34.89</v>
          </cell>
          <cell r="GI116">
            <v>34.89</v>
          </cell>
          <cell r="GJ116">
            <v>34.89</v>
          </cell>
          <cell r="GK116">
            <v>34.89</v>
          </cell>
          <cell r="GL116">
            <v>34.89</v>
          </cell>
          <cell r="GM116">
            <v>34.89</v>
          </cell>
          <cell r="GN116">
            <v>34.89</v>
          </cell>
          <cell r="GO116">
            <v>34.89</v>
          </cell>
          <cell r="GP116">
            <v>34.89</v>
          </cell>
          <cell r="GQ116">
            <v>32.76</v>
          </cell>
          <cell r="GR116">
            <v>32.76</v>
          </cell>
          <cell r="GS116">
            <v>32.76</v>
          </cell>
          <cell r="GT116">
            <v>32.76</v>
          </cell>
        </row>
        <row r="117">
          <cell r="F117" t="str">
            <v>50000054SC</v>
          </cell>
          <cell r="G117">
            <v>20.149999999999999</v>
          </cell>
          <cell r="H117">
            <v>20.149999999999999</v>
          </cell>
          <cell r="I117">
            <v>20.149999999999999</v>
          </cell>
          <cell r="J117">
            <v>20.149999999999999</v>
          </cell>
          <cell r="K117">
            <v>20.149999999999999</v>
          </cell>
          <cell r="L117">
            <v>20.149999999999999</v>
          </cell>
          <cell r="M117">
            <v>20.149999999999999</v>
          </cell>
          <cell r="N117">
            <v>20.149999999999999</v>
          </cell>
          <cell r="O117">
            <v>20.149999999999999</v>
          </cell>
          <cell r="P117">
            <v>20.149999999999999</v>
          </cell>
          <cell r="Q117">
            <v>20.149999999999999</v>
          </cell>
          <cell r="R117">
            <v>20.149999999999999</v>
          </cell>
          <cell r="S117">
            <v>20.149999999999999</v>
          </cell>
          <cell r="T117">
            <v>20.149999999999999</v>
          </cell>
          <cell r="U117">
            <v>20.84</v>
          </cell>
          <cell r="V117">
            <v>20.84</v>
          </cell>
          <cell r="W117">
            <v>20.84</v>
          </cell>
          <cell r="X117">
            <v>20.84</v>
          </cell>
          <cell r="Y117">
            <v>20.84</v>
          </cell>
          <cell r="Z117">
            <v>20.84</v>
          </cell>
          <cell r="AA117">
            <v>20.84</v>
          </cell>
          <cell r="AB117">
            <v>20.84</v>
          </cell>
          <cell r="AC117">
            <v>20.84</v>
          </cell>
          <cell r="AD117">
            <v>20.84</v>
          </cell>
          <cell r="AE117">
            <v>20.84</v>
          </cell>
          <cell r="AF117">
            <v>20.84</v>
          </cell>
          <cell r="AG117">
            <v>21.51</v>
          </cell>
          <cell r="AH117">
            <v>21.51</v>
          </cell>
          <cell r="AI117">
            <v>21.51</v>
          </cell>
          <cell r="AJ117">
            <v>21.51</v>
          </cell>
          <cell r="AK117">
            <v>21.51</v>
          </cell>
          <cell r="AL117">
            <v>21.51</v>
          </cell>
          <cell r="AM117">
            <v>21.51</v>
          </cell>
          <cell r="AN117">
            <v>21.51</v>
          </cell>
          <cell r="AO117">
            <v>21.51</v>
          </cell>
          <cell r="AP117">
            <v>21.51</v>
          </cell>
          <cell r="AQ117">
            <v>21.51</v>
          </cell>
          <cell r="AR117">
            <v>21.51</v>
          </cell>
          <cell r="AS117">
            <v>22.18</v>
          </cell>
          <cell r="AT117">
            <v>22.18</v>
          </cell>
          <cell r="AU117">
            <v>22.18</v>
          </cell>
          <cell r="AV117">
            <v>22.18</v>
          </cell>
          <cell r="AW117">
            <v>22.18</v>
          </cell>
          <cell r="AX117">
            <v>22.18</v>
          </cell>
          <cell r="AY117">
            <v>22.18</v>
          </cell>
          <cell r="AZ117">
            <v>22.18</v>
          </cell>
          <cell r="BA117">
            <v>22.18</v>
          </cell>
          <cell r="BB117">
            <v>22.18</v>
          </cell>
          <cell r="BC117">
            <v>22.18</v>
          </cell>
          <cell r="BD117">
            <v>22.18</v>
          </cell>
          <cell r="BE117">
            <v>22.86</v>
          </cell>
          <cell r="BF117">
            <v>22.86</v>
          </cell>
          <cell r="BG117">
            <v>22.86</v>
          </cell>
          <cell r="BH117">
            <v>22.86</v>
          </cell>
          <cell r="BI117">
            <v>22.86</v>
          </cell>
          <cell r="BJ117">
            <v>22.86</v>
          </cell>
          <cell r="BK117">
            <v>22.86</v>
          </cell>
          <cell r="BL117">
            <v>22.86</v>
          </cell>
          <cell r="BM117">
            <v>22.86</v>
          </cell>
          <cell r="BN117">
            <v>22.86</v>
          </cell>
          <cell r="BO117">
            <v>22.86</v>
          </cell>
          <cell r="BP117">
            <v>22.86</v>
          </cell>
          <cell r="BQ117">
            <v>23.54</v>
          </cell>
          <cell r="BR117">
            <v>23.54</v>
          </cell>
          <cell r="BS117">
            <v>23.54</v>
          </cell>
          <cell r="BT117">
            <v>23.54</v>
          </cell>
          <cell r="BU117">
            <v>23.54</v>
          </cell>
          <cell r="BV117">
            <v>23.54</v>
          </cell>
          <cell r="BW117">
            <v>23.54</v>
          </cell>
          <cell r="BX117">
            <v>23.54</v>
          </cell>
          <cell r="BY117">
            <v>23.54</v>
          </cell>
          <cell r="BZ117">
            <v>23.54</v>
          </cell>
          <cell r="CA117">
            <v>23.54</v>
          </cell>
          <cell r="CB117">
            <v>23.54</v>
          </cell>
          <cell r="CC117">
            <v>24.25</v>
          </cell>
          <cell r="CD117">
            <v>24.25</v>
          </cell>
          <cell r="CE117">
            <v>24.25</v>
          </cell>
          <cell r="CF117">
            <v>24.25</v>
          </cell>
          <cell r="CG117">
            <v>24.25</v>
          </cell>
          <cell r="CH117">
            <v>24.25</v>
          </cell>
          <cell r="CI117">
            <v>24.25</v>
          </cell>
          <cell r="CJ117">
            <v>24.25</v>
          </cell>
          <cell r="CK117">
            <v>24.25</v>
          </cell>
          <cell r="CL117">
            <v>24.25</v>
          </cell>
          <cell r="CM117">
            <v>24.25</v>
          </cell>
          <cell r="CN117">
            <v>24.25</v>
          </cell>
          <cell r="CO117">
            <v>24.97</v>
          </cell>
          <cell r="CP117">
            <v>24.97</v>
          </cell>
          <cell r="CQ117">
            <v>24.97</v>
          </cell>
          <cell r="CR117">
            <v>24.97</v>
          </cell>
          <cell r="CS117">
            <v>24.97</v>
          </cell>
          <cell r="CT117">
            <v>24.97</v>
          </cell>
          <cell r="CU117">
            <v>24.97</v>
          </cell>
          <cell r="CV117">
            <v>24.97</v>
          </cell>
          <cell r="CW117">
            <v>24.97</v>
          </cell>
          <cell r="CX117">
            <v>24.97</v>
          </cell>
          <cell r="CY117">
            <v>24.97</v>
          </cell>
          <cell r="CZ117">
            <v>24.97</v>
          </cell>
          <cell r="DA117">
            <v>25.73</v>
          </cell>
          <cell r="DB117">
            <v>25.73</v>
          </cell>
          <cell r="DC117">
            <v>25.73</v>
          </cell>
          <cell r="DD117">
            <v>25.73</v>
          </cell>
          <cell r="DE117">
            <v>25.73</v>
          </cell>
          <cell r="DF117">
            <v>25.73</v>
          </cell>
          <cell r="DG117">
            <v>25.73</v>
          </cell>
          <cell r="DH117">
            <v>25.73</v>
          </cell>
          <cell r="DI117">
            <v>25.73</v>
          </cell>
          <cell r="DJ117">
            <v>25.73</v>
          </cell>
          <cell r="DK117">
            <v>25.73</v>
          </cell>
          <cell r="DL117">
            <v>25.73</v>
          </cell>
          <cell r="DM117">
            <v>26.53</v>
          </cell>
          <cell r="DN117">
            <v>26.53</v>
          </cell>
          <cell r="DO117">
            <v>26.53</v>
          </cell>
          <cell r="DP117">
            <v>26.53</v>
          </cell>
          <cell r="DQ117">
            <v>26.53</v>
          </cell>
          <cell r="DR117">
            <v>26.53</v>
          </cell>
          <cell r="DS117">
            <v>26.53</v>
          </cell>
          <cell r="DT117">
            <v>26.53</v>
          </cell>
          <cell r="DU117">
            <v>26.53</v>
          </cell>
          <cell r="DV117">
            <v>26.53</v>
          </cell>
          <cell r="DW117">
            <v>26.53</v>
          </cell>
          <cell r="DX117">
            <v>26.53</v>
          </cell>
          <cell r="DY117">
            <v>27.58</v>
          </cell>
          <cell r="DZ117">
            <v>27.58</v>
          </cell>
          <cell r="EA117">
            <v>27.58</v>
          </cell>
          <cell r="EB117">
            <v>27.58</v>
          </cell>
          <cell r="EC117">
            <v>27.58</v>
          </cell>
          <cell r="ED117">
            <v>27.58</v>
          </cell>
          <cell r="EE117">
            <v>27.58</v>
          </cell>
          <cell r="EF117">
            <v>27.58</v>
          </cell>
          <cell r="EG117">
            <v>27.58</v>
          </cell>
          <cell r="EH117">
            <v>27.58</v>
          </cell>
          <cell r="EI117">
            <v>27.58</v>
          </cell>
          <cell r="EJ117">
            <v>27.58</v>
          </cell>
          <cell r="EK117">
            <v>28.55</v>
          </cell>
          <cell r="EL117">
            <v>28.55</v>
          </cell>
          <cell r="EM117">
            <v>28.55</v>
          </cell>
          <cell r="EN117">
            <v>28.55</v>
          </cell>
          <cell r="EO117">
            <v>28.55</v>
          </cell>
          <cell r="EP117">
            <v>28.55</v>
          </cell>
          <cell r="EQ117">
            <v>28.55</v>
          </cell>
          <cell r="ER117">
            <v>28.55</v>
          </cell>
          <cell r="ES117">
            <v>28.55</v>
          </cell>
          <cell r="ET117">
            <v>28.55</v>
          </cell>
          <cell r="EU117">
            <v>28.55</v>
          </cell>
          <cell r="EV117">
            <v>28.55</v>
          </cell>
          <cell r="EW117">
            <v>29.55</v>
          </cell>
          <cell r="EX117">
            <v>29.55</v>
          </cell>
          <cell r="EY117">
            <v>29.55</v>
          </cell>
          <cell r="EZ117">
            <v>29.55</v>
          </cell>
          <cell r="FA117">
            <v>29.55</v>
          </cell>
          <cell r="FB117">
            <v>29.55</v>
          </cell>
          <cell r="FC117">
            <v>29.55</v>
          </cell>
          <cell r="FD117">
            <v>29.55</v>
          </cell>
          <cell r="FE117">
            <v>29.55</v>
          </cell>
          <cell r="FF117">
            <v>29.55</v>
          </cell>
          <cell r="FG117">
            <v>29.55</v>
          </cell>
          <cell r="FH117">
            <v>29.55</v>
          </cell>
          <cell r="FI117">
            <v>30.58</v>
          </cell>
          <cell r="FJ117">
            <v>30.58</v>
          </cell>
          <cell r="FK117">
            <v>30.58</v>
          </cell>
          <cell r="FL117">
            <v>30.58</v>
          </cell>
          <cell r="FM117">
            <v>30.58</v>
          </cell>
          <cell r="FN117">
            <v>30.58</v>
          </cell>
          <cell r="FO117">
            <v>30.58</v>
          </cell>
          <cell r="FP117">
            <v>30.58</v>
          </cell>
          <cell r="FQ117">
            <v>30.58</v>
          </cell>
          <cell r="FR117">
            <v>30.58</v>
          </cell>
          <cell r="FS117">
            <v>30.58</v>
          </cell>
          <cell r="FT117">
            <v>30.58</v>
          </cell>
          <cell r="FU117">
            <v>31.65</v>
          </cell>
          <cell r="FV117">
            <v>31.65</v>
          </cell>
          <cell r="FW117">
            <v>31.65</v>
          </cell>
          <cell r="FX117">
            <v>31.65</v>
          </cell>
          <cell r="FY117">
            <v>31.65</v>
          </cell>
          <cell r="FZ117">
            <v>31.65</v>
          </cell>
          <cell r="GA117">
            <v>31.65</v>
          </cell>
          <cell r="GB117">
            <v>31.65</v>
          </cell>
          <cell r="GC117">
            <v>31.65</v>
          </cell>
          <cell r="GD117">
            <v>31.65</v>
          </cell>
          <cell r="GE117">
            <v>31.65</v>
          </cell>
          <cell r="GF117">
            <v>31.65</v>
          </cell>
          <cell r="GG117">
            <v>34.89</v>
          </cell>
          <cell r="GH117">
            <v>34.89</v>
          </cell>
          <cell r="GI117">
            <v>34.89</v>
          </cell>
          <cell r="GJ117">
            <v>34.89</v>
          </cell>
          <cell r="GK117">
            <v>34.89</v>
          </cell>
          <cell r="GL117">
            <v>34.89</v>
          </cell>
          <cell r="GM117">
            <v>34.89</v>
          </cell>
          <cell r="GN117">
            <v>34.89</v>
          </cell>
          <cell r="GO117">
            <v>34.89</v>
          </cell>
          <cell r="GP117">
            <v>34.89</v>
          </cell>
          <cell r="GQ117">
            <v>32.76</v>
          </cell>
          <cell r="GR117">
            <v>32.76</v>
          </cell>
          <cell r="GS117">
            <v>32.76</v>
          </cell>
          <cell r="GT117">
            <v>32.76</v>
          </cell>
        </row>
        <row r="118">
          <cell r="F118" t="str">
            <v>50000054SN</v>
          </cell>
          <cell r="G118">
            <v>20.149999999999999</v>
          </cell>
          <cell r="H118">
            <v>20.149999999999999</v>
          </cell>
          <cell r="I118">
            <v>20.149999999999999</v>
          </cell>
          <cell r="J118">
            <v>20.149999999999999</v>
          </cell>
          <cell r="K118">
            <v>20.149999999999999</v>
          </cell>
          <cell r="L118">
            <v>20.149999999999999</v>
          </cell>
          <cell r="M118">
            <v>20.149999999999999</v>
          </cell>
          <cell r="N118">
            <v>20.149999999999999</v>
          </cell>
          <cell r="O118">
            <v>20.149999999999999</v>
          </cell>
          <cell r="P118">
            <v>20.149999999999999</v>
          </cell>
          <cell r="Q118">
            <v>20.149999999999999</v>
          </cell>
          <cell r="R118">
            <v>20.149999999999999</v>
          </cell>
          <cell r="S118">
            <v>20.149999999999999</v>
          </cell>
          <cell r="T118">
            <v>20.149999999999999</v>
          </cell>
          <cell r="U118">
            <v>20.84</v>
          </cell>
          <cell r="V118">
            <v>20.84</v>
          </cell>
          <cell r="W118">
            <v>20.84</v>
          </cell>
          <cell r="X118">
            <v>20.84</v>
          </cell>
          <cell r="Y118">
            <v>20.84</v>
          </cell>
          <cell r="Z118">
            <v>20.84</v>
          </cell>
          <cell r="AA118">
            <v>20.84</v>
          </cell>
          <cell r="AB118">
            <v>20.84</v>
          </cell>
          <cell r="AC118">
            <v>20.84</v>
          </cell>
          <cell r="AD118">
            <v>20.84</v>
          </cell>
          <cell r="AE118">
            <v>20.84</v>
          </cell>
          <cell r="AF118">
            <v>20.84</v>
          </cell>
          <cell r="AG118">
            <v>21.51</v>
          </cell>
          <cell r="AH118">
            <v>21.51</v>
          </cell>
          <cell r="AI118">
            <v>21.51</v>
          </cell>
          <cell r="AJ118">
            <v>21.51</v>
          </cell>
          <cell r="AK118">
            <v>21.51</v>
          </cell>
          <cell r="AL118">
            <v>21.51</v>
          </cell>
          <cell r="AM118">
            <v>21.51</v>
          </cell>
          <cell r="AN118">
            <v>21.51</v>
          </cell>
          <cell r="AO118">
            <v>21.51</v>
          </cell>
          <cell r="AP118">
            <v>21.51</v>
          </cell>
          <cell r="AQ118">
            <v>21.51</v>
          </cell>
          <cell r="AR118">
            <v>21.51</v>
          </cell>
          <cell r="AS118">
            <v>22.18</v>
          </cell>
          <cell r="AT118">
            <v>22.18</v>
          </cell>
          <cell r="AU118">
            <v>22.18</v>
          </cell>
          <cell r="AV118">
            <v>22.18</v>
          </cell>
          <cell r="AW118">
            <v>22.18</v>
          </cell>
          <cell r="AX118">
            <v>22.18</v>
          </cell>
          <cell r="AY118">
            <v>22.18</v>
          </cell>
          <cell r="AZ118">
            <v>22.18</v>
          </cell>
          <cell r="BA118">
            <v>22.18</v>
          </cell>
          <cell r="BB118">
            <v>22.18</v>
          </cell>
          <cell r="BC118">
            <v>22.18</v>
          </cell>
          <cell r="BD118">
            <v>22.18</v>
          </cell>
          <cell r="BE118">
            <v>22.86</v>
          </cell>
          <cell r="BF118">
            <v>22.86</v>
          </cell>
          <cell r="BG118">
            <v>22.86</v>
          </cell>
          <cell r="BH118">
            <v>22.86</v>
          </cell>
          <cell r="BI118">
            <v>22.86</v>
          </cell>
          <cell r="BJ118">
            <v>22.86</v>
          </cell>
          <cell r="BK118">
            <v>22.86</v>
          </cell>
          <cell r="BL118">
            <v>22.86</v>
          </cell>
          <cell r="BM118">
            <v>22.86</v>
          </cell>
          <cell r="BN118">
            <v>22.86</v>
          </cell>
          <cell r="BO118">
            <v>22.86</v>
          </cell>
          <cell r="BP118">
            <v>22.86</v>
          </cell>
          <cell r="BQ118">
            <v>23.54</v>
          </cell>
          <cell r="BR118">
            <v>23.54</v>
          </cell>
          <cell r="BS118">
            <v>23.54</v>
          </cell>
          <cell r="BT118">
            <v>23.54</v>
          </cell>
          <cell r="BU118">
            <v>23.54</v>
          </cell>
          <cell r="BV118">
            <v>23.54</v>
          </cell>
          <cell r="BW118">
            <v>23.54</v>
          </cell>
          <cell r="BX118">
            <v>23.54</v>
          </cell>
          <cell r="BY118">
            <v>23.54</v>
          </cell>
          <cell r="BZ118">
            <v>23.54</v>
          </cell>
          <cell r="CA118">
            <v>23.54</v>
          </cell>
          <cell r="CB118">
            <v>23.54</v>
          </cell>
          <cell r="CC118">
            <v>24.25</v>
          </cell>
          <cell r="CD118">
            <v>24.25</v>
          </cell>
          <cell r="CE118">
            <v>24.25</v>
          </cell>
          <cell r="CF118">
            <v>24.25</v>
          </cell>
          <cell r="CG118">
            <v>24.25</v>
          </cell>
          <cell r="CH118">
            <v>24.25</v>
          </cell>
          <cell r="CI118">
            <v>24.25</v>
          </cell>
          <cell r="CJ118">
            <v>24.25</v>
          </cell>
          <cell r="CK118">
            <v>24.25</v>
          </cell>
          <cell r="CL118">
            <v>24.25</v>
          </cell>
          <cell r="CM118">
            <v>24.25</v>
          </cell>
          <cell r="CN118">
            <v>24.25</v>
          </cell>
          <cell r="CO118">
            <v>24.97</v>
          </cell>
          <cell r="CP118">
            <v>24.97</v>
          </cell>
          <cell r="CQ118">
            <v>24.97</v>
          </cell>
          <cell r="CR118">
            <v>24.97</v>
          </cell>
          <cell r="CS118">
            <v>24.97</v>
          </cell>
          <cell r="CT118">
            <v>24.97</v>
          </cell>
          <cell r="CU118">
            <v>24.97</v>
          </cell>
          <cell r="CV118">
            <v>24.97</v>
          </cell>
          <cell r="CW118">
            <v>24.97</v>
          </cell>
          <cell r="CX118">
            <v>24.97</v>
          </cell>
          <cell r="CY118">
            <v>24.97</v>
          </cell>
          <cell r="CZ118">
            <v>24.97</v>
          </cell>
          <cell r="DA118">
            <v>25.73</v>
          </cell>
          <cell r="DB118">
            <v>25.73</v>
          </cell>
          <cell r="DC118">
            <v>25.73</v>
          </cell>
          <cell r="DD118">
            <v>25.73</v>
          </cell>
          <cell r="DE118">
            <v>25.73</v>
          </cell>
          <cell r="DF118">
            <v>25.73</v>
          </cell>
          <cell r="DG118">
            <v>25.73</v>
          </cell>
          <cell r="DH118">
            <v>25.73</v>
          </cell>
          <cell r="DI118">
            <v>25.73</v>
          </cell>
          <cell r="DJ118">
            <v>25.73</v>
          </cell>
          <cell r="DK118">
            <v>25.73</v>
          </cell>
          <cell r="DL118">
            <v>25.73</v>
          </cell>
          <cell r="DM118">
            <v>26.53</v>
          </cell>
          <cell r="DN118">
            <v>26.53</v>
          </cell>
          <cell r="DO118">
            <v>26.53</v>
          </cell>
          <cell r="DP118">
            <v>26.53</v>
          </cell>
          <cell r="DQ118">
            <v>26.53</v>
          </cell>
          <cell r="DR118">
            <v>26.53</v>
          </cell>
          <cell r="DS118">
            <v>26.53</v>
          </cell>
          <cell r="DT118">
            <v>26.53</v>
          </cell>
          <cell r="DU118">
            <v>26.53</v>
          </cell>
          <cell r="DV118">
            <v>26.53</v>
          </cell>
          <cell r="DW118">
            <v>26.53</v>
          </cell>
          <cell r="DX118">
            <v>26.53</v>
          </cell>
          <cell r="DY118">
            <v>27.58</v>
          </cell>
          <cell r="DZ118">
            <v>27.58</v>
          </cell>
          <cell r="EA118">
            <v>27.58</v>
          </cell>
          <cell r="EB118">
            <v>27.58</v>
          </cell>
          <cell r="EC118">
            <v>27.58</v>
          </cell>
          <cell r="ED118">
            <v>27.58</v>
          </cell>
          <cell r="EE118">
            <v>27.58</v>
          </cell>
          <cell r="EF118">
            <v>27.58</v>
          </cell>
          <cell r="EG118">
            <v>27.58</v>
          </cell>
          <cell r="EH118">
            <v>27.58</v>
          </cell>
          <cell r="EI118">
            <v>27.58</v>
          </cell>
          <cell r="EJ118">
            <v>27.58</v>
          </cell>
          <cell r="EK118">
            <v>28.55</v>
          </cell>
          <cell r="EL118">
            <v>28.55</v>
          </cell>
          <cell r="EM118">
            <v>28.55</v>
          </cell>
          <cell r="EN118">
            <v>28.55</v>
          </cell>
          <cell r="EO118">
            <v>28.55</v>
          </cell>
          <cell r="EP118">
            <v>28.55</v>
          </cell>
          <cell r="EQ118">
            <v>28.55</v>
          </cell>
          <cell r="ER118">
            <v>28.55</v>
          </cell>
          <cell r="ES118">
            <v>28.55</v>
          </cell>
          <cell r="ET118">
            <v>28.55</v>
          </cell>
          <cell r="EU118">
            <v>28.55</v>
          </cell>
          <cell r="EV118">
            <v>28.55</v>
          </cell>
          <cell r="EW118">
            <v>29.55</v>
          </cell>
          <cell r="EX118">
            <v>29.55</v>
          </cell>
          <cell r="EY118">
            <v>29.55</v>
          </cell>
          <cell r="EZ118">
            <v>29.55</v>
          </cell>
          <cell r="FA118">
            <v>29.55</v>
          </cell>
          <cell r="FB118">
            <v>29.55</v>
          </cell>
          <cell r="FC118">
            <v>29.55</v>
          </cell>
          <cell r="FD118">
            <v>29.55</v>
          </cell>
          <cell r="FE118">
            <v>29.55</v>
          </cell>
          <cell r="FF118">
            <v>29.55</v>
          </cell>
          <cell r="FG118">
            <v>29.55</v>
          </cell>
          <cell r="FH118">
            <v>29.55</v>
          </cell>
          <cell r="FI118">
            <v>30.58</v>
          </cell>
          <cell r="FJ118">
            <v>30.58</v>
          </cell>
          <cell r="FK118">
            <v>30.58</v>
          </cell>
          <cell r="FL118">
            <v>30.58</v>
          </cell>
          <cell r="FM118">
            <v>30.58</v>
          </cell>
          <cell r="FN118">
            <v>30.58</v>
          </cell>
          <cell r="FO118">
            <v>30.58</v>
          </cell>
          <cell r="FP118">
            <v>30.58</v>
          </cell>
          <cell r="FQ118">
            <v>30.58</v>
          </cell>
          <cell r="FR118">
            <v>30.58</v>
          </cell>
          <cell r="FS118">
            <v>30.58</v>
          </cell>
          <cell r="FT118">
            <v>30.58</v>
          </cell>
          <cell r="FU118">
            <v>31.65</v>
          </cell>
          <cell r="FV118">
            <v>31.65</v>
          </cell>
          <cell r="FW118">
            <v>31.65</v>
          </cell>
          <cell r="FX118">
            <v>31.65</v>
          </cell>
          <cell r="FY118">
            <v>31.65</v>
          </cell>
          <cell r="FZ118">
            <v>31.65</v>
          </cell>
          <cell r="GA118">
            <v>31.65</v>
          </cell>
          <cell r="GB118">
            <v>31.65</v>
          </cell>
          <cell r="GC118">
            <v>31.65</v>
          </cell>
          <cell r="GD118">
            <v>31.65</v>
          </cell>
          <cell r="GE118">
            <v>31.65</v>
          </cell>
          <cell r="GF118">
            <v>31.65</v>
          </cell>
          <cell r="GG118">
            <v>34.89</v>
          </cell>
          <cell r="GH118">
            <v>34.89</v>
          </cell>
          <cell r="GI118">
            <v>34.89</v>
          </cell>
          <cell r="GJ118">
            <v>34.89</v>
          </cell>
          <cell r="GK118">
            <v>34.89</v>
          </cell>
          <cell r="GL118">
            <v>34.89</v>
          </cell>
          <cell r="GM118">
            <v>34.89</v>
          </cell>
          <cell r="GN118">
            <v>34.89</v>
          </cell>
          <cell r="GO118">
            <v>34.89</v>
          </cell>
          <cell r="GP118">
            <v>34.89</v>
          </cell>
          <cell r="GQ118">
            <v>32.76</v>
          </cell>
          <cell r="GR118">
            <v>32.76</v>
          </cell>
          <cell r="GS118">
            <v>32.76</v>
          </cell>
          <cell r="GT118">
            <v>32.76</v>
          </cell>
        </row>
        <row r="119">
          <cell r="F119" t="str">
            <v>50000054TC</v>
          </cell>
          <cell r="G119">
            <v>20.149999999999999</v>
          </cell>
          <cell r="H119">
            <v>20.149999999999999</v>
          </cell>
          <cell r="I119">
            <v>20.149999999999999</v>
          </cell>
          <cell r="J119">
            <v>20.149999999999999</v>
          </cell>
          <cell r="K119">
            <v>20.149999999999999</v>
          </cell>
          <cell r="L119">
            <v>20.149999999999999</v>
          </cell>
          <cell r="M119">
            <v>20.149999999999999</v>
          </cell>
          <cell r="N119">
            <v>20.149999999999999</v>
          </cell>
          <cell r="O119">
            <v>20.149999999999999</v>
          </cell>
          <cell r="P119">
            <v>20.149999999999999</v>
          </cell>
          <cell r="Q119">
            <v>20.149999999999999</v>
          </cell>
          <cell r="R119">
            <v>20.149999999999999</v>
          </cell>
          <cell r="S119">
            <v>20.149999999999999</v>
          </cell>
          <cell r="T119">
            <v>20.149999999999999</v>
          </cell>
          <cell r="U119">
            <v>20.84</v>
          </cell>
          <cell r="V119">
            <v>20.84</v>
          </cell>
          <cell r="W119">
            <v>20.84</v>
          </cell>
          <cell r="X119">
            <v>20.84</v>
          </cell>
          <cell r="Y119">
            <v>20.84</v>
          </cell>
          <cell r="Z119">
            <v>20.84</v>
          </cell>
          <cell r="AA119">
            <v>20.84</v>
          </cell>
          <cell r="AB119">
            <v>20.84</v>
          </cell>
          <cell r="AC119">
            <v>20.84</v>
          </cell>
          <cell r="AD119">
            <v>20.84</v>
          </cell>
          <cell r="AE119">
            <v>20.84</v>
          </cell>
          <cell r="AF119">
            <v>20.84</v>
          </cell>
          <cell r="AG119">
            <v>21.51</v>
          </cell>
          <cell r="AH119">
            <v>21.51</v>
          </cell>
          <cell r="AI119">
            <v>21.51</v>
          </cell>
          <cell r="AJ119">
            <v>21.51</v>
          </cell>
          <cell r="AK119">
            <v>21.51</v>
          </cell>
          <cell r="AL119">
            <v>21.51</v>
          </cell>
          <cell r="AM119">
            <v>21.51</v>
          </cell>
          <cell r="AN119">
            <v>21.51</v>
          </cell>
          <cell r="AO119">
            <v>21.51</v>
          </cell>
          <cell r="AP119">
            <v>21.51</v>
          </cell>
          <cell r="AQ119">
            <v>21.51</v>
          </cell>
          <cell r="AR119">
            <v>21.51</v>
          </cell>
          <cell r="AS119">
            <v>22.18</v>
          </cell>
          <cell r="AT119">
            <v>22.18</v>
          </cell>
          <cell r="AU119">
            <v>22.18</v>
          </cell>
          <cell r="AV119">
            <v>22.18</v>
          </cell>
          <cell r="AW119">
            <v>22.18</v>
          </cell>
          <cell r="AX119">
            <v>22.18</v>
          </cell>
          <cell r="AY119">
            <v>22.18</v>
          </cell>
          <cell r="AZ119">
            <v>22.18</v>
          </cell>
          <cell r="BA119">
            <v>22.18</v>
          </cell>
          <cell r="BB119">
            <v>22.18</v>
          </cell>
          <cell r="BC119">
            <v>22.18</v>
          </cell>
          <cell r="BD119">
            <v>22.18</v>
          </cell>
          <cell r="BE119">
            <v>22.86</v>
          </cell>
          <cell r="BF119">
            <v>22.86</v>
          </cell>
          <cell r="BG119">
            <v>22.86</v>
          </cell>
          <cell r="BH119">
            <v>22.86</v>
          </cell>
          <cell r="BI119">
            <v>22.86</v>
          </cell>
          <cell r="BJ119">
            <v>22.86</v>
          </cell>
          <cell r="BK119">
            <v>22.86</v>
          </cell>
          <cell r="BL119">
            <v>22.86</v>
          </cell>
          <cell r="BM119">
            <v>22.86</v>
          </cell>
          <cell r="BN119">
            <v>22.86</v>
          </cell>
          <cell r="BO119">
            <v>22.86</v>
          </cell>
          <cell r="BP119">
            <v>22.86</v>
          </cell>
          <cell r="BQ119">
            <v>23.54</v>
          </cell>
          <cell r="BR119">
            <v>23.54</v>
          </cell>
          <cell r="BS119">
            <v>23.54</v>
          </cell>
          <cell r="BT119">
            <v>23.54</v>
          </cell>
          <cell r="BU119">
            <v>23.54</v>
          </cell>
          <cell r="BV119">
            <v>23.54</v>
          </cell>
          <cell r="BW119">
            <v>23.54</v>
          </cell>
          <cell r="BX119">
            <v>23.54</v>
          </cell>
          <cell r="BY119">
            <v>23.54</v>
          </cell>
          <cell r="BZ119">
            <v>23.54</v>
          </cell>
          <cell r="CA119">
            <v>23.54</v>
          </cell>
          <cell r="CB119">
            <v>23.54</v>
          </cell>
          <cell r="CC119">
            <v>24.25</v>
          </cell>
          <cell r="CD119">
            <v>24.25</v>
          </cell>
          <cell r="CE119">
            <v>24.25</v>
          </cell>
          <cell r="CF119">
            <v>24.25</v>
          </cell>
          <cell r="CG119">
            <v>24.25</v>
          </cell>
          <cell r="CH119">
            <v>24.25</v>
          </cell>
          <cell r="CI119">
            <v>24.25</v>
          </cell>
          <cell r="CJ119">
            <v>24.25</v>
          </cell>
          <cell r="CK119">
            <v>24.25</v>
          </cell>
          <cell r="CL119">
            <v>24.25</v>
          </cell>
          <cell r="CM119">
            <v>24.25</v>
          </cell>
          <cell r="CN119">
            <v>24.25</v>
          </cell>
          <cell r="CO119">
            <v>24.97</v>
          </cell>
          <cell r="CP119">
            <v>24.97</v>
          </cell>
          <cell r="CQ119">
            <v>24.97</v>
          </cell>
          <cell r="CR119">
            <v>24.97</v>
          </cell>
          <cell r="CS119">
            <v>24.97</v>
          </cell>
          <cell r="CT119">
            <v>24.97</v>
          </cell>
          <cell r="CU119">
            <v>24.97</v>
          </cell>
          <cell r="CV119">
            <v>24.97</v>
          </cell>
          <cell r="CW119">
            <v>24.97</v>
          </cell>
          <cell r="CX119">
            <v>24.97</v>
          </cell>
          <cell r="CY119">
            <v>24.97</v>
          </cell>
          <cell r="CZ119">
            <v>24.97</v>
          </cell>
          <cell r="DA119">
            <v>25.73</v>
          </cell>
          <cell r="DB119">
            <v>25.73</v>
          </cell>
          <cell r="DC119">
            <v>25.73</v>
          </cell>
          <cell r="DD119">
            <v>25.73</v>
          </cell>
          <cell r="DE119">
            <v>25.73</v>
          </cell>
          <cell r="DF119">
            <v>25.73</v>
          </cell>
          <cell r="DG119">
            <v>25.73</v>
          </cell>
          <cell r="DH119">
            <v>25.73</v>
          </cell>
          <cell r="DI119">
            <v>25.73</v>
          </cell>
          <cell r="DJ119">
            <v>25.73</v>
          </cell>
          <cell r="DK119">
            <v>25.73</v>
          </cell>
          <cell r="DL119">
            <v>25.73</v>
          </cell>
          <cell r="DM119">
            <v>26.53</v>
          </cell>
          <cell r="DN119">
            <v>26.53</v>
          </cell>
          <cell r="DO119">
            <v>26.53</v>
          </cell>
          <cell r="DP119">
            <v>26.53</v>
          </cell>
          <cell r="DQ119">
            <v>26.53</v>
          </cell>
          <cell r="DR119">
            <v>26.53</v>
          </cell>
          <cell r="DS119">
            <v>26.53</v>
          </cell>
          <cell r="DT119">
            <v>26.53</v>
          </cell>
          <cell r="DU119">
            <v>26.53</v>
          </cell>
          <cell r="DV119">
            <v>26.53</v>
          </cell>
          <cell r="DW119">
            <v>26.53</v>
          </cell>
          <cell r="DX119">
            <v>26.53</v>
          </cell>
          <cell r="DY119">
            <v>27.58</v>
          </cell>
          <cell r="DZ119">
            <v>27.58</v>
          </cell>
          <cell r="EA119">
            <v>27.58</v>
          </cell>
          <cell r="EB119">
            <v>27.58</v>
          </cell>
          <cell r="EC119">
            <v>27.58</v>
          </cell>
          <cell r="ED119">
            <v>27.58</v>
          </cell>
          <cell r="EE119">
            <v>27.58</v>
          </cell>
          <cell r="EF119">
            <v>27.58</v>
          </cell>
          <cell r="EG119">
            <v>27.58</v>
          </cell>
          <cell r="EH119">
            <v>27.58</v>
          </cell>
          <cell r="EI119">
            <v>27.58</v>
          </cell>
          <cell r="EJ119">
            <v>27.58</v>
          </cell>
          <cell r="EK119">
            <v>28.55</v>
          </cell>
          <cell r="EL119">
            <v>28.55</v>
          </cell>
          <cell r="EM119">
            <v>28.55</v>
          </cell>
          <cell r="EN119">
            <v>28.55</v>
          </cell>
          <cell r="EO119">
            <v>28.55</v>
          </cell>
          <cell r="EP119">
            <v>28.55</v>
          </cell>
          <cell r="EQ119">
            <v>28.55</v>
          </cell>
          <cell r="ER119">
            <v>28.55</v>
          </cell>
          <cell r="ES119">
            <v>28.55</v>
          </cell>
          <cell r="ET119">
            <v>28.55</v>
          </cell>
          <cell r="EU119">
            <v>28.55</v>
          </cell>
          <cell r="EV119">
            <v>28.55</v>
          </cell>
          <cell r="EW119">
            <v>29.55</v>
          </cell>
          <cell r="EX119">
            <v>29.55</v>
          </cell>
          <cell r="EY119">
            <v>29.55</v>
          </cell>
          <cell r="EZ119">
            <v>29.55</v>
          </cell>
          <cell r="FA119">
            <v>29.55</v>
          </cell>
          <cell r="FB119">
            <v>29.55</v>
          </cell>
          <cell r="FC119">
            <v>29.55</v>
          </cell>
          <cell r="FD119">
            <v>29.55</v>
          </cell>
          <cell r="FE119">
            <v>29.55</v>
          </cell>
          <cell r="FF119">
            <v>29.55</v>
          </cell>
          <cell r="FG119">
            <v>29.55</v>
          </cell>
          <cell r="FH119">
            <v>29.55</v>
          </cell>
          <cell r="FI119">
            <v>30.58</v>
          </cell>
          <cell r="FJ119">
            <v>30.58</v>
          </cell>
          <cell r="FK119">
            <v>30.58</v>
          </cell>
          <cell r="FL119">
            <v>30.58</v>
          </cell>
          <cell r="FM119">
            <v>30.58</v>
          </cell>
          <cell r="FN119">
            <v>30.58</v>
          </cell>
          <cell r="FO119">
            <v>30.58</v>
          </cell>
          <cell r="FP119">
            <v>30.58</v>
          </cell>
          <cell r="FQ119">
            <v>30.58</v>
          </cell>
          <cell r="FR119">
            <v>30.58</v>
          </cell>
          <cell r="FS119">
            <v>30.58</v>
          </cell>
          <cell r="FT119">
            <v>30.58</v>
          </cell>
          <cell r="FU119">
            <v>31.65</v>
          </cell>
          <cell r="FV119">
            <v>31.65</v>
          </cell>
          <cell r="FW119">
            <v>31.65</v>
          </cell>
          <cell r="FX119">
            <v>31.65</v>
          </cell>
          <cell r="FY119">
            <v>31.65</v>
          </cell>
          <cell r="FZ119">
            <v>31.65</v>
          </cell>
          <cell r="GA119">
            <v>31.65</v>
          </cell>
          <cell r="GB119">
            <v>31.65</v>
          </cell>
          <cell r="GC119">
            <v>31.65</v>
          </cell>
          <cell r="GD119">
            <v>31.65</v>
          </cell>
          <cell r="GE119">
            <v>31.65</v>
          </cell>
          <cell r="GF119">
            <v>31.65</v>
          </cell>
          <cell r="GG119">
            <v>34.89</v>
          </cell>
          <cell r="GH119">
            <v>34.89</v>
          </cell>
          <cell r="GI119">
            <v>34.89</v>
          </cell>
          <cell r="GJ119">
            <v>34.89</v>
          </cell>
          <cell r="GK119">
            <v>34.89</v>
          </cell>
          <cell r="GL119">
            <v>34.89</v>
          </cell>
          <cell r="GM119">
            <v>34.89</v>
          </cell>
          <cell r="GN119">
            <v>34.89</v>
          </cell>
          <cell r="GO119">
            <v>34.89</v>
          </cell>
          <cell r="GP119">
            <v>34.89</v>
          </cell>
          <cell r="GQ119">
            <v>32.76</v>
          </cell>
          <cell r="GR119">
            <v>32.76</v>
          </cell>
          <cell r="GS119">
            <v>32.76</v>
          </cell>
          <cell r="GT119">
            <v>32.76</v>
          </cell>
        </row>
        <row r="120">
          <cell r="F120" t="str">
            <v>5000005516</v>
          </cell>
          <cell r="G120">
            <v>18.350000000000001</v>
          </cell>
          <cell r="H120">
            <v>18.350000000000001</v>
          </cell>
          <cell r="I120">
            <v>18.350000000000001</v>
          </cell>
          <cell r="J120">
            <v>18.350000000000001</v>
          </cell>
          <cell r="K120">
            <v>18.350000000000001</v>
          </cell>
          <cell r="L120">
            <v>18.350000000000001</v>
          </cell>
          <cell r="M120">
            <v>18.350000000000001</v>
          </cell>
          <cell r="N120">
            <v>18.350000000000001</v>
          </cell>
          <cell r="O120">
            <v>18.350000000000001</v>
          </cell>
          <cell r="P120">
            <v>18.350000000000001</v>
          </cell>
          <cell r="Q120">
            <v>18.350000000000001</v>
          </cell>
          <cell r="R120">
            <v>18.350000000000001</v>
          </cell>
          <cell r="S120">
            <v>18.350000000000001</v>
          </cell>
          <cell r="T120">
            <v>18.350000000000001</v>
          </cell>
          <cell r="U120">
            <v>18.98</v>
          </cell>
          <cell r="V120">
            <v>18.98</v>
          </cell>
          <cell r="W120">
            <v>18.98</v>
          </cell>
          <cell r="X120">
            <v>18.98</v>
          </cell>
          <cell r="Y120">
            <v>18.98</v>
          </cell>
          <cell r="Z120">
            <v>18.98</v>
          </cell>
          <cell r="AA120">
            <v>18.98</v>
          </cell>
          <cell r="AB120">
            <v>18.98</v>
          </cell>
          <cell r="AC120">
            <v>18.98</v>
          </cell>
          <cell r="AD120">
            <v>18.98</v>
          </cell>
          <cell r="AE120">
            <v>18.98</v>
          </cell>
          <cell r="AF120">
            <v>18.98</v>
          </cell>
          <cell r="AG120">
            <v>19.59</v>
          </cell>
          <cell r="AH120">
            <v>19.59</v>
          </cell>
          <cell r="AI120">
            <v>19.59</v>
          </cell>
          <cell r="AJ120">
            <v>19.59</v>
          </cell>
          <cell r="AK120">
            <v>19.59</v>
          </cell>
          <cell r="AL120">
            <v>19.59</v>
          </cell>
          <cell r="AM120">
            <v>19.59</v>
          </cell>
          <cell r="AN120">
            <v>19.59</v>
          </cell>
          <cell r="AO120">
            <v>19.59</v>
          </cell>
          <cell r="AP120">
            <v>19.59</v>
          </cell>
          <cell r="AQ120">
            <v>19.59</v>
          </cell>
          <cell r="AR120">
            <v>19.59</v>
          </cell>
          <cell r="AS120">
            <v>20.2</v>
          </cell>
          <cell r="AT120">
            <v>20.2</v>
          </cell>
          <cell r="AU120">
            <v>20.2</v>
          </cell>
          <cell r="AV120">
            <v>20.2</v>
          </cell>
          <cell r="AW120">
            <v>20.2</v>
          </cell>
          <cell r="AX120">
            <v>20.2</v>
          </cell>
          <cell r="AY120">
            <v>20.2</v>
          </cell>
          <cell r="AZ120">
            <v>20.2</v>
          </cell>
          <cell r="BA120">
            <v>20.2</v>
          </cell>
          <cell r="BB120">
            <v>20.2</v>
          </cell>
          <cell r="BC120">
            <v>20.2</v>
          </cell>
          <cell r="BD120">
            <v>20.2</v>
          </cell>
          <cell r="BE120">
            <v>20.81</v>
          </cell>
          <cell r="BF120">
            <v>20.81</v>
          </cell>
          <cell r="BG120">
            <v>20.81</v>
          </cell>
          <cell r="BH120">
            <v>20.81</v>
          </cell>
          <cell r="BI120">
            <v>20.81</v>
          </cell>
          <cell r="BJ120">
            <v>20.81</v>
          </cell>
          <cell r="BK120">
            <v>20.81</v>
          </cell>
          <cell r="BL120">
            <v>20.81</v>
          </cell>
          <cell r="BM120">
            <v>20.81</v>
          </cell>
          <cell r="BN120">
            <v>20.81</v>
          </cell>
          <cell r="BO120">
            <v>20.81</v>
          </cell>
          <cell r="BP120">
            <v>20.81</v>
          </cell>
          <cell r="BQ120">
            <v>21.44</v>
          </cell>
          <cell r="BR120">
            <v>21.44</v>
          </cell>
          <cell r="BS120">
            <v>21.44</v>
          </cell>
          <cell r="BT120">
            <v>21.44</v>
          </cell>
          <cell r="BU120">
            <v>21.44</v>
          </cell>
          <cell r="BV120">
            <v>21.44</v>
          </cell>
          <cell r="BW120">
            <v>21.44</v>
          </cell>
          <cell r="BX120">
            <v>21.44</v>
          </cell>
          <cell r="BY120">
            <v>21.44</v>
          </cell>
          <cell r="BZ120">
            <v>21.44</v>
          </cell>
          <cell r="CA120">
            <v>21.44</v>
          </cell>
          <cell r="CB120">
            <v>21.44</v>
          </cell>
          <cell r="CC120">
            <v>22.08</v>
          </cell>
          <cell r="CD120">
            <v>22.08</v>
          </cell>
          <cell r="CE120">
            <v>22.08</v>
          </cell>
          <cell r="CF120">
            <v>22.08</v>
          </cell>
          <cell r="CG120">
            <v>22.08</v>
          </cell>
          <cell r="CH120">
            <v>22.08</v>
          </cell>
          <cell r="CI120">
            <v>22.08</v>
          </cell>
          <cell r="CJ120">
            <v>22.08</v>
          </cell>
          <cell r="CK120">
            <v>22.08</v>
          </cell>
          <cell r="CL120">
            <v>22.08</v>
          </cell>
          <cell r="CM120">
            <v>22.08</v>
          </cell>
          <cell r="CN120">
            <v>22.08</v>
          </cell>
          <cell r="CO120">
            <v>22.74</v>
          </cell>
          <cell r="CP120">
            <v>22.74</v>
          </cell>
          <cell r="CQ120">
            <v>22.74</v>
          </cell>
          <cell r="CR120">
            <v>22.74</v>
          </cell>
          <cell r="CS120">
            <v>22.74</v>
          </cell>
          <cell r="CT120">
            <v>22.74</v>
          </cell>
          <cell r="CU120">
            <v>22.74</v>
          </cell>
          <cell r="CV120">
            <v>22.74</v>
          </cell>
          <cell r="CW120">
            <v>22.74</v>
          </cell>
          <cell r="CX120">
            <v>22.74</v>
          </cell>
          <cell r="CY120">
            <v>22.74</v>
          </cell>
          <cell r="CZ120">
            <v>22.74</v>
          </cell>
          <cell r="DA120">
            <v>23.43</v>
          </cell>
          <cell r="DB120">
            <v>23.43</v>
          </cell>
          <cell r="DC120">
            <v>23.43</v>
          </cell>
          <cell r="DD120">
            <v>23.43</v>
          </cell>
          <cell r="DE120">
            <v>23.43</v>
          </cell>
          <cell r="DF120">
            <v>23.43</v>
          </cell>
          <cell r="DG120">
            <v>23.43</v>
          </cell>
          <cell r="DH120">
            <v>23.43</v>
          </cell>
          <cell r="DI120">
            <v>23.43</v>
          </cell>
          <cell r="DJ120">
            <v>23.43</v>
          </cell>
          <cell r="DK120">
            <v>23.43</v>
          </cell>
          <cell r="DL120">
            <v>23.43</v>
          </cell>
          <cell r="DM120">
            <v>24.16</v>
          </cell>
          <cell r="DN120">
            <v>24.16</v>
          </cell>
          <cell r="DO120">
            <v>24.16</v>
          </cell>
          <cell r="DP120">
            <v>24.16</v>
          </cell>
          <cell r="DQ120">
            <v>24.16</v>
          </cell>
          <cell r="DR120">
            <v>24.16</v>
          </cell>
          <cell r="DS120">
            <v>24.16</v>
          </cell>
          <cell r="DT120">
            <v>24.16</v>
          </cell>
          <cell r="DU120">
            <v>24.16</v>
          </cell>
          <cell r="DV120">
            <v>24.16</v>
          </cell>
          <cell r="DW120">
            <v>24.16</v>
          </cell>
          <cell r="DX120">
            <v>24.16</v>
          </cell>
          <cell r="DY120">
            <v>25.12</v>
          </cell>
          <cell r="DZ120">
            <v>25.12</v>
          </cell>
          <cell r="EA120">
            <v>25.12</v>
          </cell>
          <cell r="EB120">
            <v>25.12</v>
          </cell>
          <cell r="EC120">
            <v>25.12</v>
          </cell>
          <cell r="ED120">
            <v>25.12</v>
          </cell>
          <cell r="EE120">
            <v>25.12</v>
          </cell>
          <cell r="EF120">
            <v>25.12</v>
          </cell>
          <cell r="EG120">
            <v>25.12</v>
          </cell>
          <cell r="EH120">
            <v>25.12</v>
          </cell>
          <cell r="EI120">
            <v>25.12</v>
          </cell>
          <cell r="EJ120">
            <v>25.12</v>
          </cell>
          <cell r="EK120">
            <v>26</v>
          </cell>
          <cell r="EL120">
            <v>26</v>
          </cell>
          <cell r="EM120">
            <v>26</v>
          </cell>
          <cell r="EN120">
            <v>26</v>
          </cell>
          <cell r="EO120">
            <v>26</v>
          </cell>
          <cell r="EP120">
            <v>26</v>
          </cell>
          <cell r="EQ120">
            <v>26</v>
          </cell>
          <cell r="ER120">
            <v>26</v>
          </cell>
          <cell r="ES120">
            <v>26</v>
          </cell>
          <cell r="ET120">
            <v>26</v>
          </cell>
          <cell r="EU120">
            <v>26</v>
          </cell>
          <cell r="EV120">
            <v>26</v>
          </cell>
          <cell r="EW120">
            <v>26.91</v>
          </cell>
          <cell r="EX120">
            <v>26.91</v>
          </cell>
          <cell r="EY120">
            <v>26.91</v>
          </cell>
          <cell r="EZ120">
            <v>26.91</v>
          </cell>
          <cell r="FA120">
            <v>26.91</v>
          </cell>
          <cell r="FB120">
            <v>26.91</v>
          </cell>
          <cell r="FC120">
            <v>26.91</v>
          </cell>
          <cell r="FD120">
            <v>26.91</v>
          </cell>
          <cell r="FE120">
            <v>26.91</v>
          </cell>
          <cell r="FF120">
            <v>26.91</v>
          </cell>
          <cell r="FG120">
            <v>26.91</v>
          </cell>
          <cell r="FH120">
            <v>26.91</v>
          </cell>
          <cell r="FI120">
            <v>27.85</v>
          </cell>
          <cell r="FJ120">
            <v>27.85</v>
          </cell>
          <cell r="FK120">
            <v>27.85</v>
          </cell>
          <cell r="FL120">
            <v>27.85</v>
          </cell>
          <cell r="FM120">
            <v>27.85</v>
          </cell>
          <cell r="FN120">
            <v>27.85</v>
          </cell>
          <cell r="FO120">
            <v>27.85</v>
          </cell>
          <cell r="FP120">
            <v>27.85</v>
          </cell>
          <cell r="FQ120">
            <v>27.85</v>
          </cell>
          <cell r="FR120">
            <v>27.85</v>
          </cell>
          <cell r="FS120">
            <v>27.85</v>
          </cell>
          <cell r="FT120">
            <v>27.85</v>
          </cell>
          <cell r="FU120">
            <v>28.82</v>
          </cell>
          <cell r="FV120">
            <v>28.82</v>
          </cell>
          <cell r="FW120">
            <v>28.82</v>
          </cell>
          <cell r="FX120">
            <v>28.82</v>
          </cell>
          <cell r="FY120">
            <v>28.82</v>
          </cell>
          <cell r="FZ120">
            <v>28.82</v>
          </cell>
          <cell r="GA120">
            <v>28.82</v>
          </cell>
          <cell r="GB120">
            <v>28.82</v>
          </cell>
          <cell r="GC120">
            <v>28.82</v>
          </cell>
          <cell r="GD120">
            <v>28.82</v>
          </cell>
          <cell r="GE120">
            <v>28.82</v>
          </cell>
          <cell r="GF120">
            <v>28.82</v>
          </cell>
          <cell r="GG120">
            <v>31.78</v>
          </cell>
          <cell r="GH120">
            <v>31.78</v>
          </cell>
          <cell r="GI120">
            <v>31.78</v>
          </cell>
          <cell r="GJ120">
            <v>31.78</v>
          </cell>
          <cell r="GK120">
            <v>31.78</v>
          </cell>
          <cell r="GL120">
            <v>31.78</v>
          </cell>
          <cell r="GM120">
            <v>31.78</v>
          </cell>
          <cell r="GN120">
            <v>31.78</v>
          </cell>
          <cell r="GO120">
            <v>31.78</v>
          </cell>
          <cell r="GP120">
            <v>31.78</v>
          </cell>
          <cell r="GQ120">
            <v>29.83</v>
          </cell>
          <cell r="GR120">
            <v>29.83</v>
          </cell>
          <cell r="GS120">
            <v>29.83</v>
          </cell>
          <cell r="GT120">
            <v>29.83</v>
          </cell>
        </row>
        <row r="121">
          <cell r="F121" t="str">
            <v>5000005504</v>
          </cell>
          <cell r="G121">
            <v>20.149999999999999</v>
          </cell>
          <cell r="H121">
            <v>20.149999999999999</v>
          </cell>
          <cell r="I121">
            <v>20.149999999999999</v>
          </cell>
          <cell r="J121">
            <v>20.149999999999999</v>
          </cell>
          <cell r="K121">
            <v>20.149999999999999</v>
          </cell>
          <cell r="L121">
            <v>20.149999999999999</v>
          </cell>
          <cell r="M121">
            <v>20.149999999999999</v>
          </cell>
          <cell r="N121">
            <v>20.149999999999999</v>
          </cell>
          <cell r="O121">
            <v>20.149999999999999</v>
          </cell>
          <cell r="P121">
            <v>20.149999999999999</v>
          </cell>
          <cell r="Q121">
            <v>20.149999999999999</v>
          </cell>
          <cell r="R121">
            <v>20.149999999999999</v>
          </cell>
          <cell r="S121">
            <v>20.149999999999999</v>
          </cell>
          <cell r="T121">
            <v>20.149999999999999</v>
          </cell>
          <cell r="U121">
            <v>20.84</v>
          </cell>
          <cell r="V121">
            <v>20.84</v>
          </cell>
          <cell r="W121">
            <v>20.84</v>
          </cell>
          <cell r="X121">
            <v>20.84</v>
          </cell>
          <cell r="Y121">
            <v>20.84</v>
          </cell>
          <cell r="Z121">
            <v>20.84</v>
          </cell>
          <cell r="AA121">
            <v>20.84</v>
          </cell>
          <cell r="AB121">
            <v>20.84</v>
          </cell>
          <cell r="AC121">
            <v>20.84</v>
          </cell>
          <cell r="AD121">
            <v>20.84</v>
          </cell>
          <cell r="AE121">
            <v>20.84</v>
          </cell>
          <cell r="AF121">
            <v>20.84</v>
          </cell>
          <cell r="AG121">
            <v>21.51</v>
          </cell>
          <cell r="AH121">
            <v>21.51</v>
          </cell>
          <cell r="AI121">
            <v>21.51</v>
          </cell>
          <cell r="AJ121">
            <v>21.51</v>
          </cell>
          <cell r="AK121">
            <v>21.51</v>
          </cell>
          <cell r="AL121">
            <v>21.51</v>
          </cell>
          <cell r="AM121">
            <v>21.51</v>
          </cell>
          <cell r="AN121">
            <v>21.51</v>
          </cell>
          <cell r="AO121">
            <v>21.51</v>
          </cell>
          <cell r="AP121">
            <v>21.51</v>
          </cell>
          <cell r="AQ121">
            <v>21.51</v>
          </cell>
          <cell r="AR121">
            <v>21.51</v>
          </cell>
          <cell r="AS121">
            <v>22.18</v>
          </cell>
          <cell r="AT121">
            <v>22.18</v>
          </cell>
          <cell r="AU121">
            <v>22.18</v>
          </cell>
          <cell r="AV121">
            <v>22.18</v>
          </cell>
          <cell r="AW121">
            <v>22.18</v>
          </cell>
          <cell r="AX121">
            <v>22.18</v>
          </cell>
          <cell r="AY121">
            <v>22.18</v>
          </cell>
          <cell r="AZ121">
            <v>22.18</v>
          </cell>
          <cell r="BA121">
            <v>22.18</v>
          </cell>
          <cell r="BB121">
            <v>22.18</v>
          </cell>
          <cell r="BC121">
            <v>22.18</v>
          </cell>
          <cell r="BD121">
            <v>22.18</v>
          </cell>
          <cell r="BE121">
            <v>22.86</v>
          </cell>
          <cell r="BF121">
            <v>22.86</v>
          </cell>
          <cell r="BG121">
            <v>22.86</v>
          </cell>
          <cell r="BH121">
            <v>22.86</v>
          </cell>
          <cell r="BI121">
            <v>22.86</v>
          </cell>
          <cell r="BJ121">
            <v>22.86</v>
          </cell>
          <cell r="BK121">
            <v>22.86</v>
          </cell>
          <cell r="BL121">
            <v>22.86</v>
          </cell>
          <cell r="BM121">
            <v>22.86</v>
          </cell>
          <cell r="BN121">
            <v>22.86</v>
          </cell>
          <cell r="BO121">
            <v>22.86</v>
          </cell>
          <cell r="BP121">
            <v>22.86</v>
          </cell>
          <cell r="BQ121">
            <v>23.54</v>
          </cell>
          <cell r="BR121">
            <v>23.54</v>
          </cell>
          <cell r="BS121">
            <v>23.54</v>
          </cell>
          <cell r="BT121">
            <v>23.54</v>
          </cell>
          <cell r="BU121">
            <v>23.54</v>
          </cell>
          <cell r="BV121">
            <v>23.54</v>
          </cell>
          <cell r="BW121">
            <v>23.54</v>
          </cell>
          <cell r="BX121">
            <v>23.54</v>
          </cell>
          <cell r="BY121">
            <v>23.54</v>
          </cell>
          <cell r="BZ121">
            <v>23.54</v>
          </cell>
          <cell r="CA121">
            <v>23.54</v>
          </cell>
          <cell r="CB121">
            <v>23.54</v>
          </cell>
          <cell r="CC121">
            <v>24.25</v>
          </cell>
          <cell r="CD121">
            <v>24.25</v>
          </cell>
          <cell r="CE121">
            <v>24.25</v>
          </cell>
          <cell r="CF121">
            <v>24.25</v>
          </cell>
          <cell r="CG121">
            <v>24.25</v>
          </cell>
          <cell r="CH121">
            <v>24.25</v>
          </cell>
          <cell r="CI121">
            <v>24.25</v>
          </cell>
          <cell r="CJ121">
            <v>24.25</v>
          </cell>
          <cell r="CK121">
            <v>24.25</v>
          </cell>
          <cell r="CL121">
            <v>24.25</v>
          </cell>
          <cell r="CM121">
            <v>24.25</v>
          </cell>
          <cell r="CN121">
            <v>24.25</v>
          </cell>
          <cell r="CO121">
            <v>24.97</v>
          </cell>
          <cell r="CP121">
            <v>24.97</v>
          </cell>
          <cell r="CQ121">
            <v>24.97</v>
          </cell>
          <cell r="CR121">
            <v>24.97</v>
          </cell>
          <cell r="CS121">
            <v>24.97</v>
          </cell>
          <cell r="CT121">
            <v>24.97</v>
          </cell>
          <cell r="CU121">
            <v>24.97</v>
          </cell>
          <cell r="CV121">
            <v>24.97</v>
          </cell>
          <cell r="CW121">
            <v>24.97</v>
          </cell>
          <cell r="CX121">
            <v>24.97</v>
          </cell>
          <cell r="CY121">
            <v>24.97</v>
          </cell>
          <cell r="CZ121">
            <v>24.97</v>
          </cell>
          <cell r="DA121">
            <v>25.73</v>
          </cell>
          <cell r="DB121">
            <v>25.73</v>
          </cell>
          <cell r="DC121">
            <v>25.73</v>
          </cell>
          <cell r="DD121">
            <v>25.73</v>
          </cell>
          <cell r="DE121">
            <v>25.73</v>
          </cell>
          <cell r="DF121">
            <v>25.73</v>
          </cell>
          <cell r="DG121">
            <v>25.73</v>
          </cell>
          <cell r="DH121">
            <v>25.73</v>
          </cell>
          <cell r="DI121">
            <v>25.73</v>
          </cell>
          <cell r="DJ121">
            <v>25.73</v>
          </cell>
          <cell r="DK121">
            <v>25.73</v>
          </cell>
          <cell r="DL121">
            <v>25.73</v>
          </cell>
          <cell r="DM121">
            <v>26.53</v>
          </cell>
          <cell r="DN121">
            <v>26.53</v>
          </cell>
          <cell r="DO121">
            <v>26.53</v>
          </cell>
          <cell r="DP121">
            <v>26.53</v>
          </cell>
          <cell r="DQ121">
            <v>26.53</v>
          </cell>
          <cell r="DR121">
            <v>26.53</v>
          </cell>
          <cell r="DS121">
            <v>26.53</v>
          </cell>
          <cell r="DT121">
            <v>26.53</v>
          </cell>
          <cell r="DU121">
            <v>26.53</v>
          </cell>
          <cell r="DV121">
            <v>26.53</v>
          </cell>
          <cell r="DW121">
            <v>26.53</v>
          </cell>
          <cell r="DX121">
            <v>26.53</v>
          </cell>
          <cell r="DY121">
            <v>27.58</v>
          </cell>
          <cell r="DZ121">
            <v>27.58</v>
          </cell>
          <cell r="EA121">
            <v>27.58</v>
          </cell>
          <cell r="EB121">
            <v>27.58</v>
          </cell>
          <cell r="EC121">
            <v>27.58</v>
          </cell>
          <cell r="ED121">
            <v>27.58</v>
          </cell>
          <cell r="EE121">
            <v>27.58</v>
          </cell>
          <cell r="EF121">
            <v>27.58</v>
          </cell>
          <cell r="EG121">
            <v>27.58</v>
          </cell>
          <cell r="EH121">
            <v>27.58</v>
          </cell>
          <cell r="EI121">
            <v>27.58</v>
          </cell>
          <cell r="EJ121">
            <v>27.58</v>
          </cell>
          <cell r="EK121">
            <v>28.55</v>
          </cell>
          <cell r="EL121">
            <v>28.55</v>
          </cell>
          <cell r="EM121">
            <v>28.55</v>
          </cell>
          <cell r="EN121">
            <v>28.55</v>
          </cell>
          <cell r="EO121">
            <v>28.55</v>
          </cell>
          <cell r="EP121">
            <v>28.55</v>
          </cell>
          <cell r="EQ121">
            <v>28.55</v>
          </cell>
          <cell r="ER121">
            <v>28.55</v>
          </cell>
          <cell r="ES121">
            <v>28.55</v>
          </cell>
          <cell r="ET121">
            <v>28.55</v>
          </cell>
          <cell r="EU121">
            <v>28.55</v>
          </cell>
          <cell r="EV121">
            <v>28.55</v>
          </cell>
          <cell r="EW121">
            <v>29.55</v>
          </cell>
          <cell r="EX121">
            <v>29.55</v>
          </cell>
          <cell r="EY121">
            <v>29.55</v>
          </cell>
          <cell r="EZ121">
            <v>29.55</v>
          </cell>
          <cell r="FA121">
            <v>29.55</v>
          </cell>
          <cell r="FB121">
            <v>29.55</v>
          </cell>
          <cell r="FC121">
            <v>29.55</v>
          </cell>
          <cell r="FD121">
            <v>29.55</v>
          </cell>
          <cell r="FE121">
            <v>29.55</v>
          </cell>
          <cell r="FF121">
            <v>29.55</v>
          </cell>
          <cell r="FG121">
            <v>29.55</v>
          </cell>
          <cell r="FH121">
            <v>29.55</v>
          </cell>
          <cell r="FI121">
            <v>30.58</v>
          </cell>
          <cell r="FJ121">
            <v>30.58</v>
          </cell>
          <cell r="FK121">
            <v>30.58</v>
          </cell>
          <cell r="FL121">
            <v>30.58</v>
          </cell>
          <cell r="FM121">
            <v>30.58</v>
          </cell>
          <cell r="FN121">
            <v>30.58</v>
          </cell>
          <cell r="FO121">
            <v>30.58</v>
          </cell>
          <cell r="FP121">
            <v>30.58</v>
          </cell>
          <cell r="FQ121">
            <v>30.58</v>
          </cell>
          <cell r="FR121">
            <v>30.58</v>
          </cell>
          <cell r="FS121">
            <v>30.58</v>
          </cell>
          <cell r="FT121">
            <v>30.58</v>
          </cell>
          <cell r="FU121">
            <v>31.65</v>
          </cell>
          <cell r="FV121">
            <v>31.65</v>
          </cell>
          <cell r="FW121">
            <v>31.65</v>
          </cell>
          <cell r="FX121">
            <v>31.65</v>
          </cell>
          <cell r="FY121">
            <v>31.65</v>
          </cell>
          <cell r="FZ121">
            <v>31.65</v>
          </cell>
          <cell r="GA121">
            <v>31.65</v>
          </cell>
          <cell r="GB121">
            <v>31.65</v>
          </cell>
          <cell r="GC121">
            <v>31.65</v>
          </cell>
          <cell r="GD121">
            <v>31.65</v>
          </cell>
          <cell r="GE121">
            <v>31.65</v>
          </cell>
          <cell r="GF121">
            <v>31.65</v>
          </cell>
          <cell r="GG121">
            <v>34.89</v>
          </cell>
          <cell r="GH121">
            <v>34.89</v>
          </cell>
          <cell r="GI121">
            <v>34.89</v>
          </cell>
          <cell r="GJ121">
            <v>34.89</v>
          </cell>
          <cell r="GK121">
            <v>34.89</v>
          </cell>
          <cell r="GL121">
            <v>34.89</v>
          </cell>
          <cell r="GM121">
            <v>34.89</v>
          </cell>
          <cell r="GN121">
            <v>34.89</v>
          </cell>
          <cell r="GO121">
            <v>34.89</v>
          </cell>
          <cell r="GP121">
            <v>34.89</v>
          </cell>
          <cell r="GQ121">
            <v>32.76</v>
          </cell>
          <cell r="GR121">
            <v>32.76</v>
          </cell>
          <cell r="GS121">
            <v>32.76</v>
          </cell>
          <cell r="GT121">
            <v>32.76</v>
          </cell>
        </row>
        <row r="122">
          <cell r="F122" t="str">
            <v>5000005501</v>
          </cell>
          <cell r="G122">
            <v>20.91</v>
          </cell>
          <cell r="H122">
            <v>20.91</v>
          </cell>
          <cell r="I122">
            <v>20.91</v>
          </cell>
          <cell r="J122">
            <v>20.91</v>
          </cell>
          <cell r="K122">
            <v>20.91</v>
          </cell>
          <cell r="L122">
            <v>20.91</v>
          </cell>
          <cell r="M122">
            <v>20.91</v>
          </cell>
          <cell r="N122">
            <v>20.91</v>
          </cell>
          <cell r="O122">
            <v>20.91</v>
          </cell>
          <cell r="P122">
            <v>20.91</v>
          </cell>
          <cell r="Q122">
            <v>20.91</v>
          </cell>
          <cell r="R122">
            <v>20.91</v>
          </cell>
          <cell r="S122">
            <v>20.91</v>
          </cell>
          <cell r="T122">
            <v>20.91</v>
          </cell>
          <cell r="U122">
            <v>21.63</v>
          </cell>
          <cell r="V122">
            <v>21.63</v>
          </cell>
          <cell r="W122">
            <v>21.63</v>
          </cell>
          <cell r="X122">
            <v>21.63</v>
          </cell>
          <cell r="Y122">
            <v>21.63</v>
          </cell>
          <cell r="Z122">
            <v>21.63</v>
          </cell>
          <cell r="AA122">
            <v>21.63</v>
          </cell>
          <cell r="AB122">
            <v>21.63</v>
          </cell>
          <cell r="AC122">
            <v>21.63</v>
          </cell>
          <cell r="AD122">
            <v>21.63</v>
          </cell>
          <cell r="AE122">
            <v>21.63</v>
          </cell>
          <cell r="AF122">
            <v>21.63</v>
          </cell>
          <cell r="AG122">
            <v>22.32</v>
          </cell>
          <cell r="AH122">
            <v>22.32</v>
          </cell>
          <cell r="AI122">
            <v>22.32</v>
          </cell>
          <cell r="AJ122">
            <v>22.32</v>
          </cell>
          <cell r="AK122">
            <v>22.32</v>
          </cell>
          <cell r="AL122">
            <v>22.32</v>
          </cell>
          <cell r="AM122">
            <v>22.32</v>
          </cell>
          <cell r="AN122">
            <v>22.32</v>
          </cell>
          <cell r="AO122">
            <v>22.32</v>
          </cell>
          <cell r="AP122">
            <v>22.32</v>
          </cell>
          <cell r="AQ122">
            <v>22.32</v>
          </cell>
          <cell r="AR122">
            <v>22.32</v>
          </cell>
          <cell r="AS122">
            <v>23.01</v>
          </cell>
          <cell r="AT122">
            <v>23.01</v>
          </cell>
          <cell r="AU122">
            <v>23.01</v>
          </cell>
          <cell r="AV122">
            <v>23.01</v>
          </cell>
          <cell r="AW122">
            <v>23.01</v>
          </cell>
          <cell r="AX122">
            <v>23.01</v>
          </cell>
          <cell r="AY122">
            <v>23.01</v>
          </cell>
          <cell r="AZ122">
            <v>23.01</v>
          </cell>
          <cell r="BA122">
            <v>23.01</v>
          </cell>
          <cell r="BB122">
            <v>23.01</v>
          </cell>
          <cell r="BC122">
            <v>23.01</v>
          </cell>
          <cell r="BD122">
            <v>23.01</v>
          </cell>
          <cell r="BE122">
            <v>23.72</v>
          </cell>
          <cell r="BF122">
            <v>23.72</v>
          </cell>
          <cell r="BG122">
            <v>23.72</v>
          </cell>
          <cell r="BH122">
            <v>23.72</v>
          </cell>
          <cell r="BI122">
            <v>23.72</v>
          </cell>
          <cell r="BJ122">
            <v>23.72</v>
          </cell>
          <cell r="BK122">
            <v>23.72</v>
          </cell>
          <cell r="BL122">
            <v>23.72</v>
          </cell>
          <cell r="BM122">
            <v>23.72</v>
          </cell>
          <cell r="BN122">
            <v>23.72</v>
          </cell>
          <cell r="BO122">
            <v>23.72</v>
          </cell>
          <cell r="BP122">
            <v>23.72</v>
          </cell>
          <cell r="BQ122">
            <v>24.43</v>
          </cell>
          <cell r="BR122">
            <v>24.43</v>
          </cell>
          <cell r="BS122">
            <v>24.43</v>
          </cell>
          <cell r="BT122">
            <v>24.43</v>
          </cell>
          <cell r="BU122">
            <v>24.43</v>
          </cell>
          <cell r="BV122">
            <v>24.43</v>
          </cell>
          <cell r="BW122">
            <v>24.43</v>
          </cell>
          <cell r="BX122">
            <v>24.43</v>
          </cell>
          <cell r="BY122">
            <v>24.43</v>
          </cell>
          <cell r="BZ122">
            <v>24.43</v>
          </cell>
          <cell r="CA122">
            <v>24.43</v>
          </cell>
          <cell r="CB122">
            <v>24.43</v>
          </cell>
          <cell r="CC122">
            <v>25.16</v>
          </cell>
          <cell r="CD122">
            <v>25.16</v>
          </cell>
          <cell r="CE122">
            <v>25.16</v>
          </cell>
          <cell r="CF122">
            <v>25.16</v>
          </cell>
          <cell r="CG122">
            <v>25.16</v>
          </cell>
          <cell r="CH122">
            <v>25.16</v>
          </cell>
          <cell r="CI122">
            <v>25.16</v>
          </cell>
          <cell r="CJ122">
            <v>25.16</v>
          </cell>
          <cell r="CK122">
            <v>25.16</v>
          </cell>
          <cell r="CL122">
            <v>25.16</v>
          </cell>
          <cell r="CM122">
            <v>25.16</v>
          </cell>
          <cell r="CN122">
            <v>25.16</v>
          </cell>
          <cell r="CO122">
            <v>25.92</v>
          </cell>
          <cell r="CP122">
            <v>25.92</v>
          </cell>
          <cell r="CQ122">
            <v>25.92</v>
          </cell>
          <cell r="CR122">
            <v>25.92</v>
          </cell>
          <cell r="CS122">
            <v>25.92</v>
          </cell>
          <cell r="CT122">
            <v>25.92</v>
          </cell>
          <cell r="CU122">
            <v>25.92</v>
          </cell>
          <cell r="CV122">
            <v>25.92</v>
          </cell>
          <cell r="CW122">
            <v>25.92</v>
          </cell>
          <cell r="CX122">
            <v>25.92</v>
          </cell>
          <cell r="CY122">
            <v>25.92</v>
          </cell>
          <cell r="CZ122">
            <v>25.92</v>
          </cell>
          <cell r="DA122">
            <v>26.7</v>
          </cell>
          <cell r="DB122">
            <v>26.7</v>
          </cell>
          <cell r="DC122">
            <v>26.7</v>
          </cell>
          <cell r="DD122">
            <v>26.7</v>
          </cell>
          <cell r="DE122">
            <v>26.7</v>
          </cell>
          <cell r="DF122">
            <v>26.7</v>
          </cell>
          <cell r="DG122">
            <v>26.7</v>
          </cell>
          <cell r="DH122">
            <v>26.7</v>
          </cell>
          <cell r="DI122">
            <v>26.7</v>
          </cell>
          <cell r="DJ122">
            <v>26.7</v>
          </cell>
          <cell r="DK122">
            <v>26.7</v>
          </cell>
          <cell r="DL122">
            <v>26.7</v>
          </cell>
          <cell r="DM122">
            <v>27.53</v>
          </cell>
          <cell r="DN122">
            <v>27.53</v>
          </cell>
          <cell r="DO122">
            <v>27.53</v>
          </cell>
          <cell r="DP122">
            <v>27.53</v>
          </cell>
          <cell r="DQ122">
            <v>27.53</v>
          </cell>
          <cell r="DR122">
            <v>27.53</v>
          </cell>
          <cell r="DS122">
            <v>27.53</v>
          </cell>
          <cell r="DT122">
            <v>27.53</v>
          </cell>
          <cell r="DU122">
            <v>27.53</v>
          </cell>
          <cell r="DV122">
            <v>27.53</v>
          </cell>
          <cell r="DW122">
            <v>27.53</v>
          </cell>
          <cell r="DX122">
            <v>27.53</v>
          </cell>
          <cell r="DY122">
            <v>28.62</v>
          </cell>
          <cell r="DZ122">
            <v>28.62</v>
          </cell>
          <cell r="EA122">
            <v>28.62</v>
          </cell>
          <cell r="EB122">
            <v>28.62</v>
          </cell>
          <cell r="EC122">
            <v>28.62</v>
          </cell>
          <cell r="ED122">
            <v>28.62</v>
          </cell>
          <cell r="EE122">
            <v>28.62</v>
          </cell>
          <cell r="EF122">
            <v>28.62</v>
          </cell>
          <cell r="EG122">
            <v>28.62</v>
          </cell>
          <cell r="EH122">
            <v>28.62</v>
          </cell>
          <cell r="EI122">
            <v>28.62</v>
          </cell>
          <cell r="EJ122">
            <v>28.62</v>
          </cell>
          <cell r="EK122">
            <v>29.62</v>
          </cell>
          <cell r="EL122">
            <v>29.62</v>
          </cell>
          <cell r="EM122">
            <v>29.62</v>
          </cell>
          <cell r="EN122">
            <v>29.62</v>
          </cell>
          <cell r="EO122">
            <v>29.62</v>
          </cell>
          <cell r="EP122">
            <v>29.62</v>
          </cell>
          <cell r="EQ122">
            <v>29.62</v>
          </cell>
          <cell r="ER122">
            <v>29.62</v>
          </cell>
          <cell r="ES122">
            <v>29.62</v>
          </cell>
          <cell r="ET122">
            <v>29.62</v>
          </cell>
          <cell r="EU122">
            <v>29.62</v>
          </cell>
          <cell r="EV122">
            <v>29.62</v>
          </cell>
          <cell r="EW122">
            <v>30.66</v>
          </cell>
          <cell r="EX122">
            <v>30.66</v>
          </cell>
          <cell r="EY122">
            <v>30.66</v>
          </cell>
          <cell r="EZ122">
            <v>30.66</v>
          </cell>
          <cell r="FA122">
            <v>30.66</v>
          </cell>
          <cell r="FB122">
            <v>30.66</v>
          </cell>
          <cell r="FC122">
            <v>30.66</v>
          </cell>
          <cell r="FD122">
            <v>30.66</v>
          </cell>
          <cell r="FE122">
            <v>30.66</v>
          </cell>
          <cell r="FF122">
            <v>30.66</v>
          </cell>
          <cell r="FG122">
            <v>30.66</v>
          </cell>
          <cell r="FH122">
            <v>30.66</v>
          </cell>
          <cell r="FI122">
            <v>31.73</v>
          </cell>
          <cell r="FJ122">
            <v>31.73</v>
          </cell>
          <cell r="FK122">
            <v>31.73</v>
          </cell>
          <cell r="FL122">
            <v>31.73</v>
          </cell>
          <cell r="FM122">
            <v>31.73</v>
          </cell>
          <cell r="FN122">
            <v>31.73</v>
          </cell>
          <cell r="FO122">
            <v>31.73</v>
          </cell>
          <cell r="FP122">
            <v>31.73</v>
          </cell>
          <cell r="FQ122">
            <v>31.73</v>
          </cell>
          <cell r="FR122">
            <v>31.73</v>
          </cell>
          <cell r="FS122">
            <v>31.73</v>
          </cell>
          <cell r="FT122">
            <v>31.73</v>
          </cell>
          <cell r="FU122">
            <v>32.840000000000003</v>
          </cell>
          <cell r="FV122">
            <v>32.840000000000003</v>
          </cell>
          <cell r="FW122">
            <v>32.840000000000003</v>
          </cell>
          <cell r="FX122">
            <v>32.840000000000003</v>
          </cell>
          <cell r="FY122">
            <v>32.840000000000003</v>
          </cell>
          <cell r="FZ122">
            <v>32.840000000000003</v>
          </cell>
          <cell r="GA122">
            <v>32.840000000000003</v>
          </cell>
          <cell r="GB122">
            <v>32.840000000000003</v>
          </cell>
          <cell r="GC122">
            <v>32.840000000000003</v>
          </cell>
          <cell r="GD122">
            <v>32.840000000000003</v>
          </cell>
          <cell r="GE122">
            <v>32.840000000000003</v>
          </cell>
          <cell r="GF122">
            <v>32.840000000000003</v>
          </cell>
          <cell r="GG122">
            <v>36.21</v>
          </cell>
          <cell r="GH122">
            <v>36.21</v>
          </cell>
          <cell r="GI122">
            <v>36.21</v>
          </cell>
          <cell r="GJ122">
            <v>36.21</v>
          </cell>
          <cell r="GK122">
            <v>36.21</v>
          </cell>
          <cell r="GL122">
            <v>36.21</v>
          </cell>
          <cell r="GM122">
            <v>36.21</v>
          </cell>
          <cell r="GN122">
            <v>36.21</v>
          </cell>
          <cell r="GO122">
            <v>36.21</v>
          </cell>
          <cell r="GP122">
            <v>36.21</v>
          </cell>
          <cell r="GQ122">
            <v>33.99</v>
          </cell>
          <cell r="GR122">
            <v>33.99</v>
          </cell>
          <cell r="GS122">
            <v>33.99</v>
          </cell>
          <cell r="GT122">
            <v>33.99</v>
          </cell>
        </row>
        <row r="123">
          <cell r="F123" t="str">
            <v>5000005502</v>
          </cell>
          <cell r="G123">
            <v>20.16</v>
          </cell>
          <cell r="H123">
            <v>20.16</v>
          </cell>
          <cell r="I123">
            <v>20.16</v>
          </cell>
          <cell r="J123">
            <v>20.16</v>
          </cell>
          <cell r="K123">
            <v>20.16</v>
          </cell>
          <cell r="L123">
            <v>20.16</v>
          </cell>
          <cell r="M123">
            <v>20.16</v>
          </cell>
          <cell r="N123">
            <v>20.16</v>
          </cell>
          <cell r="O123">
            <v>20.16</v>
          </cell>
          <cell r="P123">
            <v>20.16</v>
          </cell>
          <cell r="Q123">
            <v>20.16</v>
          </cell>
          <cell r="R123">
            <v>20.16</v>
          </cell>
          <cell r="S123">
            <v>20.16</v>
          </cell>
          <cell r="T123">
            <v>20.16</v>
          </cell>
          <cell r="U123">
            <v>20.85</v>
          </cell>
          <cell r="V123">
            <v>20.85</v>
          </cell>
          <cell r="W123">
            <v>20.85</v>
          </cell>
          <cell r="X123">
            <v>20.85</v>
          </cell>
          <cell r="Y123">
            <v>20.85</v>
          </cell>
          <cell r="Z123">
            <v>20.85</v>
          </cell>
          <cell r="AA123">
            <v>20.85</v>
          </cell>
          <cell r="AB123">
            <v>20.85</v>
          </cell>
          <cell r="AC123">
            <v>20.85</v>
          </cell>
          <cell r="AD123">
            <v>20.85</v>
          </cell>
          <cell r="AE123">
            <v>20.85</v>
          </cell>
          <cell r="AF123">
            <v>20.85</v>
          </cell>
          <cell r="AG123">
            <v>21.52</v>
          </cell>
          <cell r="AH123">
            <v>21.52</v>
          </cell>
          <cell r="AI123">
            <v>21.52</v>
          </cell>
          <cell r="AJ123">
            <v>21.52</v>
          </cell>
          <cell r="AK123">
            <v>21.52</v>
          </cell>
          <cell r="AL123">
            <v>21.52</v>
          </cell>
          <cell r="AM123">
            <v>21.52</v>
          </cell>
          <cell r="AN123">
            <v>21.52</v>
          </cell>
          <cell r="AO123">
            <v>21.52</v>
          </cell>
          <cell r="AP123">
            <v>21.52</v>
          </cell>
          <cell r="AQ123">
            <v>21.52</v>
          </cell>
          <cell r="AR123">
            <v>21.52</v>
          </cell>
          <cell r="AS123">
            <v>22.19</v>
          </cell>
          <cell r="AT123">
            <v>22.19</v>
          </cell>
          <cell r="AU123">
            <v>22.19</v>
          </cell>
          <cell r="AV123">
            <v>22.19</v>
          </cell>
          <cell r="AW123">
            <v>22.19</v>
          </cell>
          <cell r="AX123">
            <v>22.19</v>
          </cell>
          <cell r="AY123">
            <v>22.19</v>
          </cell>
          <cell r="AZ123">
            <v>22.19</v>
          </cell>
          <cell r="BA123">
            <v>22.19</v>
          </cell>
          <cell r="BB123">
            <v>22.19</v>
          </cell>
          <cell r="BC123">
            <v>22.19</v>
          </cell>
          <cell r="BD123">
            <v>22.19</v>
          </cell>
          <cell r="BE123">
            <v>22.87</v>
          </cell>
          <cell r="BF123">
            <v>22.87</v>
          </cell>
          <cell r="BG123">
            <v>22.87</v>
          </cell>
          <cell r="BH123">
            <v>22.87</v>
          </cell>
          <cell r="BI123">
            <v>22.87</v>
          </cell>
          <cell r="BJ123">
            <v>22.87</v>
          </cell>
          <cell r="BK123">
            <v>22.87</v>
          </cell>
          <cell r="BL123">
            <v>22.87</v>
          </cell>
          <cell r="BM123">
            <v>22.87</v>
          </cell>
          <cell r="BN123">
            <v>22.87</v>
          </cell>
          <cell r="BO123">
            <v>22.87</v>
          </cell>
          <cell r="BP123">
            <v>22.87</v>
          </cell>
          <cell r="BQ123">
            <v>23.55</v>
          </cell>
          <cell r="BR123">
            <v>23.55</v>
          </cell>
          <cell r="BS123">
            <v>23.55</v>
          </cell>
          <cell r="BT123">
            <v>23.55</v>
          </cell>
          <cell r="BU123">
            <v>23.55</v>
          </cell>
          <cell r="BV123">
            <v>23.55</v>
          </cell>
          <cell r="BW123">
            <v>23.55</v>
          </cell>
          <cell r="BX123">
            <v>23.55</v>
          </cell>
          <cell r="BY123">
            <v>23.55</v>
          </cell>
          <cell r="BZ123">
            <v>23.55</v>
          </cell>
          <cell r="CA123">
            <v>23.55</v>
          </cell>
          <cell r="CB123">
            <v>23.55</v>
          </cell>
          <cell r="CC123">
            <v>24.26</v>
          </cell>
          <cell r="CD123">
            <v>24.26</v>
          </cell>
          <cell r="CE123">
            <v>24.26</v>
          </cell>
          <cell r="CF123">
            <v>24.26</v>
          </cell>
          <cell r="CG123">
            <v>24.26</v>
          </cell>
          <cell r="CH123">
            <v>24.26</v>
          </cell>
          <cell r="CI123">
            <v>24.26</v>
          </cell>
          <cell r="CJ123">
            <v>24.26</v>
          </cell>
          <cell r="CK123">
            <v>24.26</v>
          </cell>
          <cell r="CL123">
            <v>24.26</v>
          </cell>
          <cell r="CM123">
            <v>24.26</v>
          </cell>
          <cell r="CN123">
            <v>24.26</v>
          </cell>
          <cell r="CO123">
            <v>24.99</v>
          </cell>
          <cell r="CP123">
            <v>24.99</v>
          </cell>
          <cell r="CQ123">
            <v>24.99</v>
          </cell>
          <cell r="CR123">
            <v>24.99</v>
          </cell>
          <cell r="CS123">
            <v>24.99</v>
          </cell>
          <cell r="CT123">
            <v>24.99</v>
          </cell>
          <cell r="CU123">
            <v>24.99</v>
          </cell>
          <cell r="CV123">
            <v>24.99</v>
          </cell>
          <cell r="CW123">
            <v>24.99</v>
          </cell>
          <cell r="CX123">
            <v>24.99</v>
          </cell>
          <cell r="CY123">
            <v>24.99</v>
          </cell>
          <cell r="CZ123">
            <v>24.99</v>
          </cell>
          <cell r="DA123">
            <v>25.75</v>
          </cell>
          <cell r="DB123">
            <v>25.75</v>
          </cell>
          <cell r="DC123">
            <v>25.75</v>
          </cell>
          <cell r="DD123">
            <v>25.75</v>
          </cell>
          <cell r="DE123">
            <v>25.75</v>
          </cell>
          <cell r="DF123">
            <v>25.75</v>
          </cell>
          <cell r="DG123">
            <v>25.75</v>
          </cell>
          <cell r="DH123">
            <v>25.75</v>
          </cell>
          <cell r="DI123">
            <v>25.75</v>
          </cell>
          <cell r="DJ123">
            <v>25.75</v>
          </cell>
          <cell r="DK123">
            <v>25.75</v>
          </cell>
          <cell r="DL123">
            <v>25.75</v>
          </cell>
          <cell r="DM123">
            <v>26.54</v>
          </cell>
          <cell r="DN123">
            <v>26.54</v>
          </cell>
          <cell r="DO123">
            <v>26.54</v>
          </cell>
          <cell r="DP123">
            <v>26.54</v>
          </cell>
          <cell r="DQ123">
            <v>26.54</v>
          </cell>
          <cell r="DR123">
            <v>26.54</v>
          </cell>
          <cell r="DS123">
            <v>26.54</v>
          </cell>
          <cell r="DT123">
            <v>26.54</v>
          </cell>
          <cell r="DU123">
            <v>26.54</v>
          </cell>
          <cell r="DV123">
            <v>26.54</v>
          </cell>
          <cell r="DW123">
            <v>26.54</v>
          </cell>
          <cell r="DX123">
            <v>26.54</v>
          </cell>
          <cell r="DY123">
            <v>27.6</v>
          </cell>
          <cell r="DZ123">
            <v>27.6</v>
          </cell>
          <cell r="EA123">
            <v>27.6</v>
          </cell>
          <cell r="EB123">
            <v>27.6</v>
          </cell>
          <cell r="EC123">
            <v>27.6</v>
          </cell>
          <cell r="ED123">
            <v>27.6</v>
          </cell>
          <cell r="EE123">
            <v>27.6</v>
          </cell>
          <cell r="EF123">
            <v>27.6</v>
          </cell>
          <cell r="EG123">
            <v>27.6</v>
          </cell>
          <cell r="EH123">
            <v>27.6</v>
          </cell>
          <cell r="EI123">
            <v>27.6</v>
          </cell>
          <cell r="EJ123">
            <v>27.6</v>
          </cell>
          <cell r="EK123">
            <v>28.56</v>
          </cell>
          <cell r="EL123">
            <v>28.56</v>
          </cell>
          <cell r="EM123">
            <v>28.56</v>
          </cell>
          <cell r="EN123">
            <v>28.56</v>
          </cell>
          <cell r="EO123">
            <v>28.56</v>
          </cell>
          <cell r="EP123">
            <v>28.56</v>
          </cell>
          <cell r="EQ123">
            <v>28.56</v>
          </cell>
          <cell r="ER123">
            <v>28.56</v>
          </cell>
          <cell r="ES123">
            <v>28.56</v>
          </cell>
          <cell r="ET123">
            <v>28.56</v>
          </cell>
          <cell r="EU123">
            <v>28.56</v>
          </cell>
          <cell r="EV123">
            <v>28.56</v>
          </cell>
          <cell r="EW123">
            <v>29.56</v>
          </cell>
          <cell r="EX123">
            <v>29.56</v>
          </cell>
          <cell r="EY123">
            <v>29.56</v>
          </cell>
          <cell r="EZ123">
            <v>29.56</v>
          </cell>
          <cell r="FA123">
            <v>29.56</v>
          </cell>
          <cell r="FB123">
            <v>29.56</v>
          </cell>
          <cell r="FC123">
            <v>29.56</v>
          </cell>
          <cell r="FD123">
            <v>29.56</v>
          </cell>
          <cell r="FE123">
            <v>29.56</v>
          </cell>
          <cell r="FF123">
            <v>29.56</v>
          </cell>
          <cell r="FG123">
            <v>29.56</v>
          </cell>
          <cell r="FH123">
            <v>29.56</v>
          </cell>
          <cell r="FI123">
            <v>30.6</v>
          </cell>
          <cell r="FJ123">
            <v>30.6</v>
          </cell>
          <cell r="FK123">
            <v>30.6</v>
          </cell>
          <cell r="FL123">
            <v>30.6</v>
          </cell>
          <cell r="FM123">
            <v>30.6</v>
          </cell>
          <cell r="FN123">
            <v>30.6</v>
          </cell>
          <cell r="FO123">
            <v>30.6</v>
          </cell>
          <cell r="FP123">
            <v>30.6</v>
          </cell>
          <cell r="FQ123">
            <v>30.6</v>
          </cell>
          <cell r="FR123">
            <v>30.6</v>
          </cell>
          <cell r="FS123">
            <v>30.6</v>
          </cell>
          <cell r="FT123">
            <v>30.6</v>
          </cell>
          <cell r="FU123">
            <v>31.67</v>
          </cell>
          <cell r="FV123">
            <v>31.67</v>
          </cell>
          <cell r="FW123">
            <v>31.67</v>
          </cell>
          <cell r="FX123">
            <v>31.67</v>
          </cell>
          <cell r="FY123">
            <v>31.67</v>
          </cell>
          <cell r="FZ123">
            <v>31.67</v>
          </cell>
          <cell r="GA123">
            <v>31.67</v>
          </cell>
          <cell r="GB123">
            <v>31.67</v>
          </cell>
          <cell r="GC123">
            <v>31.67</v>
          </cell>
          <cell r="GD123">
            <v>31.67</v>
          </cell>
          <cell r="GE123">
            <v>31.67</v>
          </cell>
          <cell r="GF123">
            <v>31.67</v>
          </cell>
          <cell r="GG123">
            <v>34.909999999999997</v>
          </cell>
          <cell r="GH123">
            <v>34.909999999999997</v>
          </cell>
          <cell r="GI123">
            <v>34.909999999999997</v>
          </cell>
          <cell r="GJ123">
            <v>34.909999999999997</v>
          </cell>
          <cell r="GK123">
            <v>34.909999999999997</v>
          </cell>
          <cell r="GL123">
            <v>34.909999999999997</v>
          </cell>
          <cell r="GM123">
            <v>34.909999999999997</v>
          </cell>
          <cell r="GN123">
            <v>34.909999999999997</v>
          </cell>
          <cell r="GO123">
            <v>34.909999999999997</v>
          </cell>
          <cell r="GP123">
            <v>34.909999999999997</v>
          </cell>
          <cell r="GQ123">
            <v>32.78</v>
          </cell>
          <cell r="GR123">
            <v>32.78</v>
          </cell>
          <cell r="GS123">
            <v>32.78</v>
          </cell>
          <cell r="GT123">
            <v>32.78</v>
          </cell>
        </row>
        <row r="124">
          <cell r="F124" t="str">
            <v>5000005500</v>
          </cell>
          <cell r="G124">
            <v>20.149999999999999</v>
          </cell>
          <cell r="H124">
            <v>20.149999999999999</v>
          </cell>
          <cell r="I124">
            <v>20.149999999999999</v>
          </cell>
          <cell r="J124">
            <v>20.149999999999999</v>
          </cell>
          <cell r="K124">
            <v>20.149999999999999</v>
          </cell>
          <cell r="L124">
            <v>20.149999999999999</v>
          </cell>
          <cell r="M124">
            <v>20.149999999999999</v>
          </cell>
          <cell r="N124">
            <v>20.149999999999999</v>
          </cell>
          <cell r="O124">
            <v>20.149999999999999</v>
          </cell>
          <cell r="P124">
            <v>20.149999999999999</v>
          </cell>
          <cell r="Q124">
            <v>20.149999999999999</v>
          </cell>
          <cell r="R124">
            <v>20.149999999999999</v>
          </cell>
          <cell r="S124">
            <v>20.149999999999999</v>
          </cell>
          <cell r="T124">
            <v>20.149999999999999</v>
          </cell>
          <cell r="U124">
            <v>20.84</v>
          </cell>
          <cell r="V124">
            <v>20.84</v>
          </cell>
          <cell r="W124">
            <v>20.84</v>
          </cell>
          <cell r="X124">
            <v>20.84</v>
          </cell>
          <cell r="Y124">
            <v>20.84</v>
          </cell>
          <cell r="Z124">
            <v>20.84</v>
          </cell>
          <cell r="AA124">
            <v>20.84</v>
          </cell>
          <cell r="AB124">
            <v>20.84</v>
          </cell>
          <cell r="AC124">
            <v>20.84</v>
          </cell>
          <cell r="AD124">
            <v>20.84</v>
          </cell>
          <cell r="AE124">
            <v>20.84</v>
          </cell>
          <cell r="AF124">
            <v>20.84</v>
          </cell>
          <cell r="AG124">
            <v>21.51</v>
          </cell>
          <cell r="AH124">
            <v>21.51</v>
          </cell>
          <cell r="AI124">
            <v>21.51</v>
          </cell>
          <cell r="AJ124">
            <v>21.51</v>
          </cell>
          <cell r="AK124">
            <v>21.51</v>
          </cell>
          <cell r="AL124">
            <v>21.51</v>
          </cell>
          <cell r="AM124">
            <v>21.51</v>
          </cell>
          <cell r="AN124">
            <v>21.51</v>
          </cell>
          <cell r="AO124">
            <v>21.51</v>
          </cell>
          <cell r="AP124">
            <v>21.51</v>
          </cell>
          <cell r="AQ124">
            <v>21.51</v>
          </cell>
          <cell r="AR124">
            <v>21.51</v>
          </cell>
          <cell r="AS124">
            <v>22.18</v>
          </cell>
          <cell r="AT124">
            <v>22.18</v>
          </cell>
          <cell r="AU124">
            <v>22.18</v>
          </cell>
          <cell r="AV124">
            <v>22.18</v>
          </cell>
          <cell r="AW124">
            <v>22.18</v>
          </cell>
          <cell r="AX124">
            <v>22.18</v>
          </cell>
          <cell r="AY124">
            <v>22.18</v>
          </cell>
          <cell r="AZ124">
            <v>22.18</v>
          </cell>
          <cell r="BA124">
            <v>22.18</v>
          </cell>
          <cell r="BB124">
            <v>22.18</v>
          </cell>
          <cell r="BC124">
            <v>22.18</v>
          </cell>
          <cell r="BD124">
            <v>22.18</v>
          </cell>
          <cell r="BE124">
            <v>22.86</v>
          </cell>
          <cell r="BF124">
            <v>22.86</v>
          </cell>
          <cell r="BG124">
            <v>22.86</v>
          </cell>
          <cell r="BH124">
            <v>22.86</v>
          </cell>
          <cell r="BI124">
            <v>22.86</v>
          </cell>
          <cell r="BJ124">
            <v>22.86</v>
          </cell>
          <cell r="BK124">
            <v>22.86</v>
          </cell>
          <cell r="BL124">
            <v>22.86</v>
          </cell>
          <cell r="BM124">
            <v>22.86</v>
          </cell>
          <cell r="BN124">
            <v>22.86</v>
          </cell>
          <cell r="BO124">
            <v>22.86</v>
          </cell>
          <cell r="BP124">
            <v>22.86</v>
          </cell>
          <cell r="BQ124">
            <v>23.54</v>
          </cell>
          <cell r="BR124">
            <v>23.54</v>
          </cell>
          <cell r="BS124">
            <v>23.54</v>
          </cell>
          <cell r="BT124">
            <v>23.54</v>
          </cell>
          <cell r="BU124">
            <v>23.54</v>
          </cell>
          <cell r="BV124">
            <v>23.54</v>
          </cell>
          <cell r="BW124">
            <v>23.54</v>
          </cell>
          <cell r="BX124">
            <v>23.54</v>
          </cell>
          <cell r="BY124">
            <v>23.54</v>
          </cell>
          <cell r="BZ124">
            <v>23.54</v>
          </cell>
          <cell r="CA124">
            <v>23.54</v>
          </cell>
          <cell r="CB124">
            <v>23.54</v>
          </cell>
          <cell r="CC124">
            <v>24.25</v>
          </cell>
          <cell r="CD124">
            <v>24.25</v>
          </cell>
          <cell r="CE124">
            <v>24.25</v>
          </cell>
          <cell r="CF124">
            <v>24.25</v>
          </cell>
          <cell r="CG124">
            <v>24.25</v>
          </cell>
          <cell r="CH124">
            <v>24.25</v>
          </cell>
          <cell r="CI124">
            <v>24.25</v>
          </cell>
          <cell r="CJ124">
            <v>24.25</v>
          </cell>
          <cell r="CK124">
            <v>24.25</v>
          </cell>
          <cell r="CL124">
            <v>24.25</v>
          </cell>
          <cell r="CM124">
            <v>24.25</v>
          </cell>
          <cell r="CN124">
            <v>24.25</v>
          </cell>
          <cell r="CO124">
            <v>24.97</v>
          </cell>
          <cell r="CP124">
            <v>24.97</v>
          </cell>
          <cell r="CQ124">
            <v>24.97</v>
          </cell>
          <cell r="CR124">
            <v>24.97</v>
          </cell>
          <cell r="CS124">
            <v>24.97</v>
          </cell>
          <cell r="CT124">
            <v>24.97</v>
          </cell>
          <cell r="CU124">
            <v>24.97</v>
          </cell>
          <cell r="CV124">
            <v>24.97</v>
          </cell>
          <cell r="CW124">
            <v>24.97</v>
          </cell>
          <cell r="CX124">
            <v>24.97</v>
          </cell>
          <cell r="CY124">
            <v>24.97</v>
          </cell>
          <cell r="CZ124">
            <v>24.97</v>
          </cell>
          <cell r="DA124">
            <v>25.73</v>
          </cell>
          <cell r="DB124">
            <v>25.73</v>
          </cell>
          <cell r="DC124">
            <v>25.73</v>
          </cell>
          <cell r="DD124">
            <v>25.73</v>
          </cell>
          <cell r="DE124">
            <v>25.73</v>
          </cell>
          <cell r="DF124">
            <v>25.73</v>
          </cell>
          <cell r="DG124">
            <v>25.73</v>
          </cell>
          <cell r="DH124">
            <v>25.73</v>
          </cell>
          <cell r="DI124">
            <v>25.73</v>
          </cell>
          <cell r="DJ124">
            <v>25.73</v>
          </cell>
          <cell r="DK124">
            <v>25.73</v>
          </cell>
          <cell r="DL124">
            <v>25.73</v>
          </cell>
          <cell r="DM124">
            <v>26.53</v>
          </cell>
          <cell r="DN124">
            <v>26.53</v>
          </cell>
          <cell r="DO124">
            <v>26.53</v>
          </cell>
          <cell r="DP124">
            <v>26.53</v>
          </cell>
          <cell r="DQ124">
            <v>26.53</v>
          </cell>
          <cell r="DR124">
            <v>26.53</v>
          </cell>
          <cell r="DS124">
            <v>26.53</v>
          </cell>
          <cell r="DT124">
            <v>26.53</v>
          </cell>
          <cell r="DU124">
            <v>26.53</v>
          </cell>
          <cell r="DV124">
            <v>26.53</v>
          </cell>
          <cell r="DW124">
            <v>26.53</v>
          </cell>
          <cell r="DX124">
            <v>26.53</v>
          </cell>
          <cell r="DY124">
            <v>27.58</v>
          </cell>
          <cell r="DZ124">
            <v>27.58</v>
          </cell>
          <cell r="EA124">
            <v>27.58</v>
          </cell>
          <cell r="EB124">
            <v>27.58</v>
          </cell>
          <cell r="EC124">
            <v>27.58</v>
          </cell>
          <cell r="ED124">
            <v>27.58</v>
          </cell>
          <cell r="EE124">
            <v>27.58</v>
          </cell>
          <cell r="EF124">
            <v>27.58</v>
          </cell>
          <cell r="EG124">
            <v>27.58</v>
          </cell>
          <cell r="EH124">
            <v>27.58</v>
          </cell>
          <cell r="EI124">
            <v>27.58</v>
          </cell>
          <cell r="EJ124">
            <v>27.58</v>
          </cell>
          <cell r="EK124">
            <v>28.55</v>
          </cell>
          <cell r="EL124">
            <v>28.55</v>
          </cell>
          <cell r="EM124">
            <v>28.55</v>
          </cell>
          <cell r="EN124">
            <v>28.55</v>
          </cell>
          <cell r="EO124">
            <v>28.55</v>
          </cell>
          <cell r="EP124">
            <v>28.55</v>
          </cell>
          <cell r="EQ124">
            <v>28.55</v>
          </cell>
          <cell r="ER124">
            <v>28.55</v>
          </cell>
          <cell r="ES124">
            <v>28.55</v>
          </cell>
          <cell r="ET124">
            <v>28.55</v>
          </cell>
          <cell r="EU124">
            <v>28.55</v>
          </cell>
          <cell r="EV124">
            <v>28.55</v>
          </cell>
          <cell r="EW124">
            <v>29.55</v>
          </cell>
          <cell r="EX124">
            <v>29.55</v>
          </cell>
          <cell r="EY124">
            <v>29.55</v>
          </cell>
          <cell r="EZ124">
            <v>29.55</v>
          </cell>
          <cell r="FA124">
            <v>29.55</v>
          </cell>
          <cell r="FB124">
            <v>29.55</v>
          </cell>
          <cell r="FC124">
            <v>29.55</v>
          </cell>
          <cell r="FD124">
            <v>29.55</v>
          </cell>
          <cell r="FE124">
            <v>29.55</v>
          </cell>
          <cell r="FF124">
            <v>29.55</v>
          </cell>
          <cell r="FG124">
            <v>29.55</v>
          </cell>
          <cell r="FH124">
            <v>29.55</v>
          </cell>
          <cell r="FI124">
            <v>30.58</v>
          </cell>
          <cell r="FJ124">
            <v>30.58</v>
          </cell>
          <cell r="FK124">
            <v>30.58</v>
          </cell>
          <cell r="FL124">
            <v>30.58</v>
          </cell>
          <cell r="FM124">
            <v>30.58</v>
          </cell>
          <cell r="FN124">
            <v>30.58</v>
          </cell>
          <cell r="FO124">
            <v>30.58</v>
          </cell>
          <cell r="FP124">
            <v>30.58</v>
          </cell>
          <cell r="FQ124">
            <v>30.58</v>
          </cell>
          <cell r="FR124">
            <v>30.58</v>
          </cell>
          <cell r="FS124">
            <v>30.58</v>
          </cell>
          <cell r="FT124">
            <v>30.58</v>
          </cell>
          <cell r="FU124">
            <v>31.65</v>
          </cell>
          <cell r="FV124">
            <v>31.65</v>
          </cell>
          <cell r="FW124">
            <v>31.65</v>
          </cell>
          <cell r="FX124">
            <v>31.65</v>
          </cell>
          <cell r="FY124">
            <v>31.65</v>
          </cell>
          <cell r="FZ124">
            <v>31.65</v>
          </cell>
          <cell r="GA124">
            <v>31.65</v>
          </cell>
          <cell r="GB124">
            <v>31.65</v>
          </cell>
          <cell r="GC124">
            <v>31.65</v>
          </cell>
          <cell r="GD124">
            <v>31.65</v>
          </cell>
          <cell r="GE124">
            <v>31.65</v>
          </cell>
          <cell r="GF124">
            <v>31.65</v>
          </cell>
          <cell r="GG124">
            <v>34.89</v>
          </cell>
          <cell r="GH124">
            <v>34.89</v>
          </cell>
          <cell r="GI124">
            <v>34.89</v>
          </cell>
          <cell r="GJ124">
            <v>34.89</v>
          </cell>
          <cell r="GK124">
            <v>34.89</v>
          </cell>
          <cell r="GL124">
            <v>34.89</v>
          </cell>
          <cell r="GM124">
            <v>34.89</v>
          </cell>
          <cell r="GN124">
            <v>34.89</v>
          </cell>
          <cell r="GO124">
            <v>34.89</v>
          </cell>
          <cell r="GP124">
            <v>34.89</v>
          </cell>
          <cell r="GQ124">
            <v>32.76</v>
          </cell>
          <cell r="GR124">
            <v>32.76</v>
          </cell>
          <cell r="GS124">
            <v>32.76</v>
          </cell>
          <cell r="GT124">
            <v>32.76</v>
          </cell>
        </row>
        <row r="125">
          <cell r="F125" t="str">
            <v>5000005520</v>
          </cell>
          <cell r="G125">
            <v>20.149999999999999</v>
          </cell>
          <cell r="H125">
            <v>20.149999999999999</v>
          </cell>
          <cell r="I125">
            <v>20.149999999999999</v>
          </cell>
          <cell r="J125">
            <v>20.149999999999999</v>
          </cell>
          <cell r="K125">
            <v>20.149999999999999</v>
          </cell>
          <cell r="L125">
            <v>20.149999999999999</v>
          </cell>
          <cell r="M125">
            <v>20.149999999999999</v>
          </cell>
          <cell r="N125">
            <v>20.149999999999999</v>
          </cell>
          <cell r="O125">
            <v>20.149999999999999</v>
          </cell>
          <cell r="P125">
            <v>20.149999999999999</v>
          </cell>
          <cell r="Q125">
            <v>20.149999999999999</v>
          </cell>
          <cell r="R125">
            <v>20.149999999999999</v>
          </cell>
          <cell r="S125">
            <v>20.149999999999999</v>
          </cell>
          <cell r="T125">
            <v>20.149999999999999</v>
          </cell>
          <cell r="U125">
            <v>20.84</v>
          </cell>
          <cell r="V125">
            <v>20.84</v>
          </cell>
          <cell r="W125">
            <v>20.84</v>
          </cell>
          <cell r="X125">
            <v>20.84</v>
          </cell>
          <cell r="Y125">
            <v>20.84</v>
          </cell>
          <cell r="Z125">
            <v>20.84</v>
          </cell>
          <cell r="AA125">
            <v>20.84</v>
          </cell>
          <cell r="AB125">
            <v>20.84</v>
          </cell>
          <cell r="AC125">
            <v>20.84</v>
          </cell>
          <cell r="AD125">
            <v>20.84</v>
          </cell>
          <cell r="AE125">
            <v>20.84</v>
          </cell>
          <cell r="AF125">
            <v>20.84</v>
          </cell>
          <cell r="AG125">
            <v>21.51</v>
          </cell>
          <cell r="AH125">
            <v>21.51</v>
          </cell>
          <cell r="AI125">
            <v>21.51</v>
          </cell>
          <cell r="AJ125">
            <v>21.51</v>
          </cell>
          <cell r="AK125">
            <v>21.51</v>
          </cell>
          <cell r="AL125">
            <v>21.51</v>
          </cell>
          <cell r="AM125">
            <v>21.51</v>
          </cell>
          <cell r="AN125">
            <v>21.51</v>
          </cell>
          <cell r="AO125">
            <v>21.51</v>
          </cell>
          <cell r="AP125">
            <v>21.51</v>
          </cell>
          <cell r="AQ125">
            <v>21.51</v>
          </cell>
          <cell r="AR125">
            <v>21.51</v>
          </cell>
          <cell r="AS125">
            <v>22.18</v>
          </cell>
          <cell r="AT125">
            <v>22.18</v>
          </cell>
          <cell r="AU125">
            <v>22.18</v>
          </cell>
          <cell r="AV125">
            <v>22.18</v>
          </cell>
          <cell r="AW125">
            <v>22.18</v>
          </cell>
          <cell r="AX125">
            <v>22.18</v>
          </cell>
          <cell r="AY125">
            <v>22.18</v>
          </cell>
          <cell r="AZ125">
            <v>22.18</v>
          </cell>
          <cell r="BA125">
            <v>22.18</v>
          </cell>
          <cell r="BB125">
            <v>22.18</v>
          </cell>
          <cell r="BC125">
            <v>22.18</v>
          </cell>
          <cell r="BD125">
            <v>22.18</v>
          </cell>
          <cell r="BE125">
            <v>22.86</v>
          </cell>
          <cell r="BF125">
            <v>22.86</v>
          </cell>
          <cell r="BG125">
            <v>22.86</v>
          </cell>
          <cell r="BH125">
            <v>22.86</v>
          </cell>
          <cell r="BI125">
            <v>22.86</v>
          </cell>
          <cell r="BJ125">
            <v>22.86</v>
          </cell>
          <cell r="BK125">
            <v>22.86</v>
          </cell>
          <cell r="BL125">
            <v>22.86</v>
          </cell>
          <cell r="BM125">
            <v>22.86</v>
          </cell>
          <cell r="BN125">
            <v>22.86</v>
          </cell>
          <cell r="BO125">
            <v>22.86</v>
          </cell>
          <cell r="BP125">
            <v>22.86</v>
          </cell>
          <cell r="BQ125">
            <v>23.54</v>
          </cell>
          <cell r="BR125">
            <v>23.54</v>
          </cell>
          <cell r="BS125">
            <v>23.54</v>
          </cell>
          <cell r="BT125">
            <v>23.54</v>
          </cell>
          <cell r="BU125">
            <v>23.54</v>
          </cell>
          <cell r="BV125">
            <v>23.54</v>
          </cell>
          <cell r="BW125">
            <v>23.54</v>
          </cell>
          <cell r="BX125">
            <v>23.54</v>
          </cell>
          <cell r="BY125">
            <v>23.54</v>
          </cell>
          <cell r="BZ125">
            <v>23.54</v>
          </cell>
          <cell r="CA125">
            <v>23.54</v>
          </cell>
          <cell r="CB125">
            <v>23.54</v>
          </cell>
          <cell r="CC125">
            <v>24.25</v>
          </cell>
          <cell r="CD125">
            <v>24.25</v>
          </cell>
          <cell r="CE125">
            <v>24.25</v>
          </cell>
          <cell r="CF125">
            <v>24.25</v>
          </cell>
          <cell r="CG125">
            <v>24.25</v>
          </cell>
          <cell r="CH125">
            <v>24.25</v>
          </cell>
          <cell r="CI125">
            <v>24.25</v>
          </cell>
          <cell r="CJ125">
            <v>24.25</v>
          </cell>
          <cell r="CK125">
            <v>24.25</v>
          </cell>
          <cell r="CL125">
            <v>24.25</v>
          </cell>
          <cell r="CM125">
            <v>24.25</v>
          </cell>
          <cell r="CN125">
            <v>24.25</v>
          </cell>
          <cell r="CO125">
            <v>24.97</v>
          </cell>
          <cell r="CP125">
            <v>24.97</v>
          </cell>
          <cell r="CQ125">
            <v>24.97</v>
          </cell>
          <cell r="CR125">
            <v>24.97</v>
          </cell>
          <cell r="CS125">
            <v>24.97</v>
          </cell>
          <cell r="CT125">
            <v>24.97</v>
          </cell>
          <cell r="CU125">
            <v>24.97</v>
          </cell>
          <cell r="CV125">
            <v>24.97</v>
          </cell>
          <cell r="CW125">
            <v>24.97</v>
          </cell>
          <cell r="CX125">
            <v>24.97</v>
          </cell>
          <cell r="CY125">
            <v>24.97</v>
          </cell>
          <cell r="CZ125">
            <v>24.97</v>
          </cell>
          <cell r="DA125">
            <v>25.73</v>
          </cell>
          <cell r="DB125">
            <v>25.73</v>
          </cell>
          <cell r="DC125">
            <v>25.73</v>
          </cell>
          <cell r="DD125">
            <v>25.73</v>
          </cell>
          <cell r="DE125">
            <v>25.73</v>
          </cell>
          <cell r="DF125">
            <v>25.73</v>
          </cell>
          <cell r="DG125">
            <v>25.73</v>
          </cell>
          <cell r="DH125">
            <v>25.73</v>
          </cell>
          <cell r="DI125">
            <v>25.73</v>
          </cell>
          <cell r="DJ125">
            <v>25.73</v>
          </cell>
          <cell r="DK125">
            <v>25.73</v>
          </cell>
          <cell r="DL125">
            <v>25.73</v>
          </cell>
          <cell r="DM125">
            <v>26.53</v>
          </cell>
          <cell r="DN125">
            <v>26.53</v>
          </cell>
          <cell r="DO125">
            <v>26.53</v>
          </cell>
          <cell r="DP125">
            <v>26.53</v>
          </cell>
          <cell r="DQ125">
            <v>26.53</v>
          </cell>
          <cell r="DR125">
            <v>26.53</v>
          </cell>
          <cell r="DS125">
            <v>26.53</v>
          </cell>
          <cell r="DT125">
            <v>26.53</v>
          </cell>
          <cell r="DU125">
            <v>26.53</v>
          </cell>
          <cell r="DV125">
            <v>26.53</v>
          </cell>
          <cell r="DW125">
            <v>26.53</v>
          </cell>
          <cell r="DX125">
            <v>26.53</v>
          </cell>
          <cell r="DY125">
            <v>27.58</v>
          </cell>
          <cell r="DZ125">
            <v>27.58</v>
          </cell>
          <cell r="EA125">
            <v>27.58</v>
          </cell>
          <cell r="EB125">
            <v>27.58</v>
          </cell>
          <cell r="EC125">
            <v>27.58</v>
          </cell>
          <cell r="ED125">
            <v>27.58</v>
          </cell>
          <cell r="EE125">
            <v>27.58</v>
          </cell>
          <cell r="EF125">
            <v>27.58</v>
          </cell>
          <cell r="EG125">
            <v>27.58</v>
          </cell>
          <cell r="EH125">
            <v>27.58</v>
          </cell>
          <cell r="EI125">
            <v>27.58</v>
          </cell>
          <cell r="EJ125">
            <v>27.58</v>
          </cell>
          <cell r="EK125">
            <v>28.55</v>
          </cell>
          <cell r="EL125">
            <v>28.55</v>
          </cell>
          <cell r="EM125">
            <v>28.55</v>
          </cell>
          <cell r="EN125">
            <v>28.55</v>
          </cell>
          <cell r="EO125">
            <v>28.55</v>
          </cell>
          <cell r="EP125">
            <v>28.55</v>
          </cell>
          <cell r="EQ125">
            <v>28.55</v>
          </cell>
          <cell r="ER125">
            <v>28.55</v>
          </cell>
          <cell r="ES125">
            <v>28.55</v>
          </cell>
          <cell r="ET125">
            <v>28.55</v>
          </cell>
          <cell r="EU125">
            <v>28.55</v>
          </cell>
          <cell r="EV125">
            <v>28.55</v>
          </cell>
          <cell r="EW125">
            <v>29.55</v>
          </cell>
          <cell r="EX125">
            <v>29.55</v>
          </cell>
          <cell r="EY125">
            <v>29.55</v>
          </cell>
          <cell r="EZ125">
            <v>29.55</v>
          </cell>
          <cell r="FA125">
            <v>29.55</v>
          </cell>
          <cell r="FB125">
            <v>29.55</v>
          </cell>
          <cell r="FC125">
            <v>29.55</v>
          </cell>
          <cell r="FD125">
            <v>29.55</v>
          </cell>
          <cell r="FE125">
            <v>29.55</v>
          </cell>
          <cell r="FF125">
            <v>29.55</v>
          </cell>
          <cell r="FG125">
            <v>29.55</v>
          </cell>
          <cell r="FH125">
            <v>29.55</v>
          </cell>
          <cell r="FI125">
            <v>30.58</v>
          </cell>
          <cell r="FJ125">
            <v>30.58</v>
          </cell>
          <cell r="FK125">
            <v>30.58</v>
          </cell>
          <cell r="FL125">
            <v>30.58</v>
          </cell>
          <cell r="FM125">
            <v>30.58</v>
          </cell>
          <cell r="FN125">
            <v>30.58</v>
          </cell>
          <cell r="FO125">
            <v>30.58</v>
          </cell>
          <cell r="FP125">
            <v>30.58</v>
          </cell>
          <cell r="FQ125">
            <v>30.58</v>
          </cell>
          <cell r="FR125">
            <v>30.58</v>
          </cell>
          <cell r="FS125">
            <v>30.58</v>
          </cell>
          <cell r="FT125">
            <v>30.58</v>
          </cell>
          <cell r="FU125">
            <v>31.65</v>
          </cell>
          <cell r="FV125">
            <v>31.65</v>
          </cell>
          <cell r="FW125">
            <v>31.65</v>
          </cell>
          <cell r="FX125">
            <v>31.65</v>
          </cell>
          <cell r="FY125">
            <v>31.65</v>
          </cell>
          <cell r="FZ125">
            <v>31.65</v>
          </cell>
          <cell r="GA125">
            <v>31.65</v>
          </cell>
          <cell r="GB125">
            <v>31.65</v>
          </cell>
          <cell r="GC125">
            <v>31.65</v>
          </cell>
          <cell r="GD125">
            <v>31.65</v>
          </cell>
          <cell r="GE125">
            <v>31.65</v>
          </cell>
          <cell r="GF125">
            <v>31.65</v>
          </cell>
          <cell r="GG125">
            <v>34.89</v>
          </cell>
          <cell r="GH125">
            <v>34.89</v>
          </cell>
          <cell r="GI125">
            <v>34.89</v>
          </cell>
          <cell r="GJ125">
            <v>34.89</v>
          </cell>
          <cell r="GK125">
            <v>34.89</v>
          </cell>
          <cell r="GL125">
            <v>34.89</v>
          </cell>
          <cell r="GM125">
            <v>34.89</v>
          </cell>
          <cell r="GN125">
            <v>34.89</v>
          </cell>
          <cell r="GO125">
            <v>34.89</v>
          </cell>
          <cell r="GP125">
            <v>34.89</v>
          </cell>
          <cell r="GQ125">
            <v>32.76</v>
          </cell>
          <cell r="GR125">
            <v>32.76</v>
          </cell>
          <cell r="GS125">
            <v>32.76</v>
          </cell>
          <cell r="GT125">
            <v>32.76</v>
          </cell>
        </row>
        <row r="126">
          <cell r="F126" t="str">
            <v>5000005515</v>
          </cell>
          <cell r="G126">
            <v>20.149999999999999</v>
          </cell>
          <cell r="H126">
            <v>20.149999999999999</v>
          </cell>
          <cell r="I126">
            <v>20.149999999999999</v>
          </cell>
          <cell r="J126">
            <v>20.149999999999999</v>
          </cell>
          <cell r="K126">
            <v>20.149999999999999</v>
          </cell>
          <cell r="L126">
            <v>20.149999999999999</v>
          </cell>
          <cell r="M126">
            <v>20.149999999999999</v>
          </cell>
          <cell r="N126">
            <v>20.149999999999999</v>
          </cell>
          <cell r="O126">
            <v>20.149999999999999</v>
          </cell>
          <cell r="P126">
            <v>20.149999999999999</v>
          </cell>
          <cell r="Q126">
            <v>20.149999999999999</v>
          </cell>
          <cell r="R126">
            <v>20.149999999999999</v>
          </cell>
          <cell r="S126">
            <v>20.149999999999999</v>
          </cell>
          <cell r="T126">
            <v>20.149999999999999</v>
          </cell>
          <cell r="U126">
            <v>20.84</v>
          </cell>
          <cell r="V126">
            <v>20.84</v>
          </cell>
          <cell r="W126">
            <v>20.84</v>
          </cell>
          <cell r="X126">
            <v>20.84</v>
          </cell>
          <cell r="Y126">
            <v>20.84</v>
          </cell>
          <cell r="Z126">
            <v>20.84</v>
          </cell>
          <cell r="AA126">
            <v>20.84</v>
          </cell>
          <cell r="AB126">
            <v>20.84</v>
          </cell>
          <cell r="AC126">
            <v>20.84</v>
          </cell>
          <cell r="AD126">
            <v>20.84</v>
          </cell>
          <cell r="AE126">
            <v>20.84</v>
          </cell>
          <cell r="AF126">
            <v>20.84</v>
          </cell>
          <cell r="AG126">
            <v>21.51</v>
          </cell>
          <cell r="AH126">
            <v>21.51</v>
          </cell>
          <cell r="AI126">
            <v>21.51</v>
          </cell>
          <cell r="AJ126">
            <v>21.51</v>
          </cell>
          <cell r="AK126">
            <v>21.51</v>
          </cell>
          <cell r="AL126">
            <v>21.51</v>
          </cell>
          <cell r="AM126">
            <v>21.51</v>
          </cell>
          <cell r="AN126">
            <v>21.51</v>
          </cell>
          <cell r="AO126">
            <v>21.51</v>
          </cell>
          <cell r="AP126">
            <v>21.51</v>
          </cell>
          <cell r="AQ126">
            <v>21.51</v>
          </cell>
          <cell r="AR126">
            <v>21.51</v>
          </cell>
          <cell r="AS126">
            <v>22.18</v>
          </cell>
          <cell r="AT126">
            <v>22.18</v>
          </cell>
          <cell r="AU126">
            <v>22.18</v>
          </cell>
          <cell r="AV126">
            <v>22.18</v>
          </cell>
          <cell r="AW126">
            <v>22.18</v>
          </cell>
          <cell r="AX126">
            <v>22.18</v>
          </cell>
          <cell r="AY126">
            <v>22.18</v>
          </cell>
          <cell r="AZ126">
            <v>22.18</v>
          </cell>
          <cell r="BA126">
            <v>22.18</v>
          </cell>
          <cell r="BB126">
            <v>22.18</v>
          </cell>
          <cell r="BC126">
            <v>22.18</v>
          </cell>
          <cell r="BD126">
            <v>22.18</v>
          </cell>
          <cell r="BE126">
            <v>22.86</v>
          </cell>
          <cell r="BF126">
            <v>22.86</v>
          </cell>
          <cell r="BG126">
            <v>22.86</v>
          </cell>
          <cell r="BH126">
            <v>22.86</v>
          </cell>
          <cell r="BI126">
            <v>22.86</v>
          </cell>
          <cell r="BJ126">
            <v>22.86</v>
          </cell>
          <cell r="BK126">
            <v>22.86</v>
          </cell>
          <cell r="BL126">
            <v>22.86</v>
          </cell>
          <cell r="BM126">
            <v>22.86</v>
          </cell>
          <cell r="BN126">
            <v>22.86</v>
          </cell>
          <cell r="BO126">
            <v>22.86</v>
          </cell>
          <cell r="BP126">
            <v>22.86</v>
          </cell>
          <cell r="BQ126">
            <v>23.54</v>
          </cell>
          <cell r="BR126">
            <v>23.54</v>
          </cell>
          <cell r="BS126">
            <v>23.54</v>
          </cell>
          <cell r="BT126">
            <v>23.54</v>
          </cell>
          <cell r="BU126">
            <v>23.54</v>
          </cell>
          <cell r="BV126">
            <v>23.54</v>
          </cell>
          <cell r="BW126">
            <v>23.54</v>
          </cell>
          <cell r="BX126">
            <v>23.54</v>
          </cell>
          <cell r="BY126">
            <v>23.54</v>
          </cell>
          <cell r="BZ126">
            <v>23.54</v>
          </cell>
          <cell r="CA126">
            <v>23.54</v>
          </cell>
          <cell r="CB126">
            <v>23.54</v>
          </cell>
          <cell r="CC126">
            <v>24.25</v>
          </cell>
          <cell r="CD126">
            <v>24.25</v>
          </cell>
          <cell r="CE126">
            <v>24.25</v>
          </cell>
          <cell r="CF126">
            <v>24.25</v>
          </cell>
          <cell r="CG126">
            <v>24.25</v>
          </cell>
          <cell r="CH126">
            <v>24.25</v>
          </cell>
          <cell r="CI126">
            <v>24.25</v>
          </cell>
          <cell r="CJ126">
            <v>24.25</v>
          </cell>
          <cell r="CK126">
            <v>24.25</v>
          </cell>
          <cell r="CL126">
            <v>24.25</v>
          </cell>
          <cell r="CM126">
            <v>24.25</v>
          </cell>
          <cell r="CN126">
            <v>24.25</v>
          </cell>
          <cell r="CO126">
            <v>24.97</v>
          </cell>
          <cell r="CP126">
            <v>24.97</v>
          </cell>
          <cell r="CQ126">
            <v>24.97</v>
          </cell>
          <cell r="CR126">
            <v>24.97</v>
          </cell>
          <cell r="CS126">
            <v>24.97</v>
          </cell>
          <cell r="CT126">
            <v>24.97</v>
          </cell>
          <cell r="CU126">
            <v>24.97</v>
          </cell>
          <cell r="CV126">
            <v>24.97</v>
          </cell>
          <cell r="CW126">
            <v>24.97</v>
          </cell>
          <cell r="CX126">
            <v>24.97</v>
          </cell>
          <cell r="CY126">
            <v>24.97</v>
          </cell>
          <cell r="CZ126">
            <v>24.97</v>
          </cell>
          <cell r="DA126">
            <v>25.73</v>
          </cell>
          <cell r="DB126">
            <v>25.73</v>
          </cell>
          <cell r="DC126">
            <v>25.73</v>
          </cell>
          <cell r="DD126">
            <v>25.73</v>
          </cell>
          <cell r="DE126">
            <v>25.73</v>
          </cell>
          <cell r="DF126">
            <v>25.73</v>
          </cell>
          <cell r="DG126">
            <v>25.73</v>
          </cell>
          <cell r="DH126">
            <v>25.73</v>
          </cell>
          <cell r="DI126">
            <v>25.73</v>
          </cell>
          <cell r="DJ126">
            <v>25.73</v>
          </cell>
          <cell r="DK126">
            <v>25.73</v>
          </cell>
          <cell r="DL126">
            <v>25.73</v>
          </cell>
          <cell r="DM126">
            <v>26.53</v>
          </cell>
          <cell r="DN126">
            <v>26.53</v>
          </cell>
          <cell r="DO126">
            <v>26.53</v>
          </cell>
          <cell r="DP126">
            <v>26.53</v>
          </cell>
          <cell r="DQ126">
            <v>26.53</v>
          </cell>
          <cell r="DR126">
            <v>26.53</v>
          </cell>
          <cell r="DS126">
            <v>26.53</v>
          </cell>
          <cell r="DT126">
            <v>26.53</v>
          </cell>
          <cell r="DU126">
            <v>26.53</v>
          </cell>
          <cell r="DV126">
            <v>26.53</v>
          </cell>
          <cell r="DW126">
            <v>26.53</v>
          </cell>
          <cell r="DX126">
            <v>26.53</v>
          </cell>
          <cell r="DY126">
            <v>27.58</v>
          </cell>
          <cell r="DZ126">
            <v>27.58</v>
          </cell>
          <cell r="EA126">
            <v>27.58</v>
          </cell>
          <cell r="EB126">
            <v>27.58</v>
          </cell>
          <cell r="EC126">
            <v>27.58</v>
          </cell>
          <cell r="ED126">
            <v>27.58</v>
          </cell>
          <cell r="EE126">
            <v>27.58</v>
          </cell>
          <cell r="EF126">
            <v>27.58</v>
          </cell>
          <cell r="EG126">
            <v>27.58</v>
          </cell>
          <cell r="EH126">
            <v>27.58</v>
          </cell>
          <cell r="EI126">
            <v>27.58</v>
          </cell>
          <cell r="EJ126">
            <v>27.58</v>
          </cell>
          <cell r="EK126">
            <v>28.55</v>
          </cell>
          <cell r="EL126">
            <v>28.55</v>
          </cell>
          <cell r="EM126">
            <v>28.55</v>
          </cell>
          <cell r="EN126">
            <v>28.55</v>
          </cell>
          <cell r="EO126">
            <v>28.55</v>
          </cell>
          <cell r="EP126">
            <v>28.55</v>
          </cell>
          <cell r="EQ126">
            <v>28.55</v>
          </cell>
          <cell r="ER126">
            <v>28.55</v>
          </cell>
          <cell r="ES126">
            <v>28.55</v>
          </cell>
          <cell r="ET126">
            <v>28.55</v>
          </cell>
          <cell r="EU126">
            <v>28.55</v>
          </cell>
          <cell r="EV126">
            <v>28.55</v>
          </cell>
          <cell r="EW126">
            <v>29.55</v>
          </cell>
          <cell r="EX126">
            <v>29.55</v>
          </cell>
          <cell r="EY126">
            <v>29.55</v>
          </cell>
          <cell r="EZ126">
            <v>29.55</v>
          </cell>
          <cell r="FA126">
            <v>29.55</v>
          </cell>
          <cell r="FB126">
            <v>29.55</v>
          </cell>
          <cell r="FC126">
            <v>29.55</v>
          </cell>
          <cell r="FD126">
            <v>29.55</v>
          </cell>
          <cell r="FE126">
            <v>29.55</v>
          </cell>
          <cell r="FF126">
            <v>29.55</v>
          </cell>
          <cell r="FG126">
            <v>29.55</v>
          </cell>
          <cell r="FH126">
            <v>29.55</v>
          </cell>
          <cell r="FI126">
            <v>30.58</v>
          </cell>
          <cell r="FJ126">
            <v>30.58</v>
          </cell>
          <cell r="FK126">
            <v>30.58</v>
          </cell>
          <cell r="FL126">
            <v>30.58</v>
          </cell>
          <cell r="FM126">
            <v>30.58</v>
          </cell>
          <cell r="FN126">
            <v>30.58</v>
          </cell>
          <cell r="FO126">
            <v>30.58</v>
          </cell>
          <cell r="FP126">
            <v>30.58</v>
          </cell>
          <cell r="FQ126">
            <v>30.58</v>
          </cell>
          <cell r="FR126">
            <v>30.58</v>
          </cell>
          <cell r="FS126">
            <v>30.58</v>
          </cell>
          <cell r="FT126">
            <v>30.58</v>
          </cell>
          <cell r="FU126">
            <v>31.65</v>
          </cell>
          <cell r="FV126">
            <v>31.65</v>
          </cell>
          <cell r="FW126">
            <v>31.65</v>
          </cell>
          <cell r="FX126">
            <v>31.65</v>
          </cell>
          <cell r="FY126">
            <v>31.65</v>
          </cell>
          <cell r="FZ126">
            <v>31.65</v>
          </cell>
          <cell r="GA126">
            <v>31.65</v>
          </cell>
          <cell r="GB126">
            <v>31.65</v>
          </cell>
          <cell r="GC126">
            <v>31.65</v>
          </cell>
          <cell r="GD126">
            <v>31.65</v>
          </cell>
          <cell r="GE126">
            <v>31.65</v>
          </cell>
          <cell r="GF126">
            <v>31.65</v>
          </cell>
          <cell r="GG126">
            <v>34.89</v>
          </cell>
          <cell r="GH126">
            <v>34.89</v>
          </cell>
          <cell r="GI126">
            <v>34.89</v>
          </cell>
          <cell r="GJ126">
            <v>34.89</v>
          </cell>
          <cell r="GK126">
            <v>34.89</v>
          </cell>
          <cell r="GL126">
            <v>34.89</v>
          </cell>
          <cell r="GM126">
            <v>34.89</v>
          </cell>
          <cell r="GN126">
            <v>34.89</v>
          </cell>
          <cell r="GO126">
            <v>34.89</v>
          </cell>
          <cell r="GP126">
            <v>34.89</v>
          </cell>
          <cell r="GQ126">
            <v>32.76</v>
          </cell>
          <cell r="GR126">
            <v>32.76</v>
          </cell>
          <cell r="GS126">
            <v>32.76</v>
          </cell>
          <cell r="GT126">
            <v>32.76</v>
          </cell>
        </row>
        <row r="127">
          <cell r="F127" t="str">
            <v>5000005505</v>
          </cell>
          <cell r="G127">
            <v>20.149999999999999</v>
          </cell>
          <cell r="H127">
            <v>20.149999999999999</v>
          </cell>
          <cell r="I127">
            <v>20.149999999999999</v>
          </cell>
          <cell r="J127">
            <v>20.149999999999999</v>
          </cell>
          <cell r="K127">
            <v>20.149999999999999</v>
          </cell>
          <cell r="L127">
            <v>20.149999999999999</v>
          </cell>
          <cell r="M127">
            <v>20.149999999999999</v>
          </cell>
          <cell r="N127">
            <v>20.149999999999999</v>
          </cell>
          <cell r="O127">
            <v>20.149999999999999</v>
          </cell>
          <cell r="P127">
            <v>20.149999999999999</v>
          </cell>
          <cell r="Q127">
            <v>20.149999999999999</v>
          </cell>
          <cell r="R127">
            <v>20.149999999999999</v>
          </cell>
          <cell r="S127">
            <v>20.149999999999999</v>
          </cell>
          <cell r="T127">
            <v>20.149999999999999</v>
          </cell>
          <cell r="U127">
            <v>20.84</v>
          </cell>
          <cell r="V127">
            <v>20.84</v>
          </cell>
          <cell r="W127">
            <v>20.84</v>
          </cell>
          <cell r="X127">
            <v>20.84</v>
          </cell>
          <cell r="Y127">
            <v>20.84</v>
          </cell>
          <cell r="Z127">
            <v>20.84</v>
          </cell>
          <cell r="AA127">
            <v>20.84</v>
          </cell>
          <cell r="AB127">
            <v>20.84</v>
          </cell>
          <cell r="AC127">
            <v>20.84</v>
          </cell>
          <cell r="AD127">
            <v>20.84</v>
          </cell>
          <cell r="AE127">
            <v>20.84</v>
          </cell>
          <cell r="AF127">
            <v>20.84</v>
          </cell>
          <cell r="AG127">
            <v>21.51</v>
          </cell>
          <cell r="AH127">
            <v>21.51</v>
          </cell>
          <cell r="AI127">
            <v>21.51</v>
          </cell>
          <cell r="AJ127">
            <v>21.51</v>
          </cell>
          <cell r="AK127">
            <v>21.51</v>
          </cell>
          <cell r="AL127">
            <v>21.51</v>
          </cell>
          <cell r="AM127">
            <v>21.51</v>
          </cell>
          <cell r="AN127">
            <v>21.51</v>
          </cell>
          <cell r="AO127">
            <v>21.51</v>
          </cell>
          <cell r="AP127">
            <v>21.51</v>
          </cell>
          <cell r="AQ127">
            <v>21.51</v>
          </cell>
          <cell r="AR127">
            <v>21.51</v>
          </cell>
          <cell r="AS127">
            <v>22.18</v>
          </cell>
          <cell r="AT127">
            <v>22.18</v>
          </cell>
          <cell r="AU127">
            <v>22.18</v>
          </cell>
          <cell r="AV127">
            <v>22.18</v>
          </cell>
          <cell r="AW127">
            <v>22.18</v>
          </cell>
          <cell r="AX127">
            <v>22.18</v>
          </cell>
          <cell r="AY127">
            <v>22.18</v>
          </cell>
          <cell r="AZ127">
            <v>22.18</v>
          </cell>
          <cell r="BA127">
            <v>22.18</v>
          </cell>
          <cell r="BB127">
            <v>22.18</v>
          </cell>
          <cell r="BC127">
            <v>22.18</v>
          </cell>
          <cell r="BD127">
            <v>22.18</v>
          </cell>
          <cell r="BE127">
            <v>22.86</v>
          </cell>
          <cell r="BF127">
            <v>22.86</v>
          </cell>
          <cell r="BG127">
            <v>22.86</v>
          </cell>
          <cell r="BH127">
            <v>22.86</v>
          </cell>
          <cell r="BI127">
            <v>22.86</v>
          </cell>
          <cell r="BJ127">
            <v>22.86</v>
          </cell>
          <cell r="BK127">
            <v>22.86</v>
          </cell>
          <cell r="BL127">
            <v>22.86</v>
          </cell>
          <cell r="BM127">
            <v>22.86</v>
          </cell>
          <cell r="BN127">
            <v>22.86</v>
          </cell>
          <cell r="BO127">
            <v>22.86</v>
          </cell>
          <cell r="BP127">
            <v>22.86</v>
          </cell>
          <cell r="BQ127">
            <v>23.54</v>
          </cell>
          <cell r="BR127">
            <v>23.54</v>
          </cell>
          <cell r="BS127">
            <v>23.54</v>
          </cell>
          <cell r="BT127">
            <v>23.54</v>
          </cell>
          <cell r="BU127">
            <v>23.54</v>
          </cell>
          <cell r="BV127">
            <v>23.54</v>
          </cell>
          <cell r="BW127">
            <v>23.54</v>
          </cell>
          <cell r="BX127">
            <v>23.54</v>
          </cell>
          <cell r="BY127">
            <v>23.54</v>
          </cell>
          <cell r="BZ127">
            <v>23.54</v>
          </cell>
          <cell r="CA127">
            <v>23.54</v>
          </cell>
          <cell r="CB127">
            <v>23.54</v>
          </cell>
          <cell r="CC127">
            <v>24.25</v>
          </cell>
          <cell r="CD127">
            <v>24.25</v>
          </cell>
          <cell r="CE127">
            <v>24.25</v>
          </cell>
          <cell r="CF127">
            <v>24.25</v>
          </cell>
          <cell r="CG127">
            <v>24.25</v>
          </cell>
          <cell r="CH127">
            <v>24.25</v>
          </cell>
          <cell r="CI127">
            <v>24.25</v>
          </cell>
          <cell r="CJ127">
            <v>24.25</v>
          </cell>
          <cell r="CK127">
            <v>24.25</v>
          </cell>
          <cell r="CL127">
            <v>24.25</v>
          </cell>
          <cell r="CM127">
            <v>24.25</v>
          </cell>
          <cell r="CN127">
            <v>24.25</v>
          </cell>
          <cell r="CO127">
            <v>24.97</v>
          </cell>
          <cell r="CP127">
            <v>24.97</v>
          </cell>
          <cell r="CQ127">
            <v>24.97</v>
          </cell>
          <cell r="CR127">
            <v>24.97</v>
          </cell>
          <cell r="CS127">
            <v>24.97</v>
          </cell>
          <cell r="CT127">
            <v>24.97</v>
          </cell>
          <cell r="CU127">
            <v>24.97</v>
          </cell>
          <cell r="CV127">
            <v>24.97</v>
          </cell>
          <cell r="CW127">
            <v>24.97</v>
          </cell>
          <cell r="CX127">
            <v>24.97</v>
          </cell>
          <cell r="CY127">
            <v>24.97</v>
          </cell>
          <cell r="CZ127">
            <v>24.97</v>
          </cell>
          <cell r="DA127">
            <v>25.73</v>
          </cell>
          <cell r="DB127">
            <v>25.73</v>
          </cell>
          <cell r="DC127">
            <v>25.73</v>
          </cell>
          <cell r="DD127">
            <v>25.73</v>
          </cell>
          <cell r="DE127">
            <v>25.73</v>
          </cell>
          <cell r="DF127">
            <v>25.73</v>
          </cell>
          <cell r="DG127">
            <v>25.73</v>
          </cell>
          <cell r="DH127">
            <v>25.73</v>
          </cell>
          <cell r="DI127">
            <v>25.73</v>
          </cell>
          <cell r="DJ127">
            <v>25.73</v>
          </cell>
          <cell r="DK127">
            <v>25.73</v>
          </cell>
          <cell r="DL127">
            <v>25.73</v>
          </cell>
          <cell r="DM127">
            <v>26.53</v>
          </cell>
          <cell r="DN127">
            <v>26.53</v>
          </cell>
          <cell r="DO127">
            <v>26.53</v>
          </cell>
          <cell r="DP127">
            <v>26.53</v>
          </cell>
          <cell r="DQ127">
            <v>26.53</v>
          </cell>
          <cell r="DR127">
            <v>26.53</v>
          </cell>
          <cell r="DS127">
            <v>26.53</v>
          </cell>
          <cell r="DT127">
            <v>26.53</v>
          </cell>
          <cell r="DU127">
            <v>26.53</v>
          </cell>
          <cell r="DV127">
            <v>26.53</v>
          </cell>
          <cell r="DW127">
            <v>26.53</v>
          </cell>
          <cell r="DX127">
            <v>26.53</v>
          </cell>
          <cell r="DY127">
            <v>27.58</v>
          </cell>
          <cell r="DZ127">
            <v>27.58</v>
          </cell>
          <cell r="EA127">
            <v>27.58</v>
          </cell>
          <cell r="EB127">
            <v>27.58</v>
          </cell>
          <cell r="EC127">
            <v>27.58</v>
          </cell>
          <cell r="ED127">
            <v>27.58</v>
          </cell>
          <cell r="EE127">
            <v>27.58</v>
          </cell>
          <cell r="EF127">
            <v>27.58</v>
          </cell>
          <cell r="EG127">
            <v>27.58</v>
          </cell>
          <cell r="EH127">
            <v>27.58</v>
          </cell>
          <cell r="EI127">
            <v>27.58</v>
          </cell>
          <cell r="EJ127">
            <v>27.58</v>
          </cell>
          <cell r="EK127">
            <v>28.55</v>
          </cell>
          <cell r="EL127">
            <v>28.55</v>
          </cell>
          <cell r="EM127">
            <v>28.55</v>
          </cell>
          <cell r="EN127">
            <v>28.55</v>
          </cell>
          <cell r="EO127">
            <v>28.55</v>
          </cell>
          <cell r="EP127">
            <v>28.55</v>
          </cell>
          <cell r="EQ127">
            <v>28.55</v>
          </cell>
          <cell r="ER127">
            <v>28.55</v>
          </cell>
          <cell r="ES127">
            <v>28.55</v>
          </cell>
          <cell r="ET127">
            <v>28.55</v>
          </cell>
          <cell r="EU127">
            <v>28.55</v>
          </cell>
          <cell r="EV127">
            <v>28.55</v>
          </cell>
          <cell r="EW127">
            <v>29.55</v>
          </cell>
          <cell r="EX127">
            <v>29.55</v>
          </cell>
          <cell r="EY127">
            <v>29.55</v>
          </cell>
          <cell r="EZ127">
            <v>29.55</v>
          </cell>
          <cell r="FA127">
            <v>29.55</v>
          </cell>
          <cell r="FB127">
            <v>29.55</v>
          </cell>
          <cell r="FC127">
            <v>29.55</v>
          </cell>
          <cell r="FD127">
            <v>29.55</v>
          </cell>
          <cell r="FE127">
            <v>29.55</v>
          </cell>
          <cell r="FF127">
            <v>29.55</v>
          </cell>
          <cell r="FG127">
            <v>29.55</v>
          </cell>
          <cell r="FH127">
            <v>29.55</v>
          </cell>
          <cell r="FI127">
            <v>30.58</v>
          </cell>
          <cell r="FJ127">
            <v>30.58</v>
          </cell>
          <cell r="FK127">
            <v>30.58</v>
          </cell>
          <cell r="FL127">
            <v>30.58</v>
          </cell>
          <cell r="FM127">
            <v>30.58</v>
          </cell>
          <cell r="FN127">
            <v>30.58</v>
          </cell>
          <cell r="FO127">
            <v>30.58</v>
          </cell>
          <cell r="FP127">
            <v>30.58</v>
          </cell>
          <cell r="FQ127">
            <v>30.58</v>
          </cell>
          <cell r="FR127">
            <v>30.58</v>
          </cell>
          <cell r="FS127">
            <v>30.58</v>
          </cell>
          <cell r="FT127">
            <v>30.58</v>
          </cell>
          <cell r="FU127">
            <v>31.65</v>
          </cell>
          <cell r="FV127">
            <v>31.65</v>
          </cell>
          <cell r="FW127">
            <v>31.65</v>
          </cell>
          <cell r="FX127">
            <v>31.65</v>
          </cell>
          <cell r="FY127">
            <v>31.65</v>
          </cell>
          <cell r="FZ127">
            <v>31.65</v>
          </cell>
          <cell r="GA127">
            <v>31.65</v>
          </cell>
          <cell r="GB127">
            <v>31.65</v>
          </cell>
          <cell r="GC127">
            <v>31.65</v>
          </cell>
          <cell r="GD127">
            <v>31.65</v>
          </cell>
          <cell r="GE127">
            <v>31.65</v>
          </cell>
          <cell r="GF127">
            <v>31.65</v>
          </cell>
          <cell r="GG127">
            <v>34.89</v>
          </cell>
          <cell r="GH127">
            <v>34.89</v>
          </cell>
          <cell r="GI127">
            <v>34.89</v>
          </cell>
          <cell r="GJ127">
            <v>34.89</v>
          </cell>
          <cell r="GK127">
            <v>34.89</v>
          </cell>
          <cell r="GL127">
            <v>34.89</v>
          </cell>
          <cell r="GM127">
            <v>34.89</v>
          </cell>
          <cell r="GN127">
            <v>34.89</v>
          </cell>
          <cell r="GO127">
            <v>34.89</v>
          </cell>
          <cell r="GP127">
            <v>34.89</v>
          </cell>
          <cell r="GQ127">
            <v>32.76</v>
          </cell>
          <cell r="GR127">
            <v>32.76</v>
          </cell>
          <cell r="GS127">
            <v>32.76</v>
          </cell>
          <cell r="GT127">
            <v>32.76</v>
          </cell>
        </row>
        <row r="128">
          <cell r="F128" t="str">
            <v>5000005629</v>
          </cell>
          <cell r="G128">
            <v>22.14</v>
          </cell>
          <cell r="H128">
            <v>22.14</v>
          </cell>
          <cell r="I128">
            <v>22.14</v>
          </cell>
          <cell r="J128">
            <v>22.14</v>
          </cell>
          <cell r="K128">
            <v>22.14</v>
          </cell>
          <cell r="L128">
            <v>22.14</v>
          </cell>
          <cell r="M128">
            <v>22.14</v>
          </cell>
          <cell r="N128">
            <v>22.14</v>
          </cell>
          <cell r="O128">
            <v>22.14</v>
          </cell>
          <cell r="P128">
            <v>22.14</v>
          </cell>
          <cell r="Q128">
            <v>22.14</v>
          </cell>
          <cell r="R128">
            <v>22.14</v>
          </cell>
          <cell r="S128">
            <v>22.14</v>
          </cell>
          <cell r="T128">
            <v>22.14</v>
          </cell>
          <cell r="U128">
            <v>22.9</v>
          </cell>
          <cell r="V128">
            <v>22.9</v>
          </cell>
          <cell r="W128">
            <v>22.9</v>
          </cell>
          <cell r="X128">
            <v>22.9</v>
          </cell>
          <cell r="Y128">
            <v>22.9</v>
          </cell>
          <cell r="Z128">
            <v>22.9</v>
          </cell>
          <cell r="AA128">
            <v>22.9</v>
          </cell>
          <cell r="AB128">
            <v>22.9</v>
          </cell>
          <cell r="AC128">
            <v>22.9</v>
          </cell>
          <cell r="AD128">
            <v>22.9</v>
          </cell>
          <cell r="AE128">
            <v>22.9</v>
          </cell>
          <cell r="AF128">
            <v>22.9</v>
          </cell>
          <cell r="AG128">
            <v>23.63</v>
          </cell>
          <cell r="AH128">
            <v>23.63</v>
          </cell>
          <cell r="AI128">
            <v>23.63</v>
          </cell>
          <cell r="AJ128">
            <v>23.63</v>
          </cell>
          <cell r="AK128">
            <v>23.63</v>
          </cell>
          <cell r="AL128">
            <v>23.63</v>
          </cell>
          <cell r="AM128">
            <v>23.63</v>
          </cell>
          <cell r="AN128">
            <v>23.63</v>
          </cell>
          <cell r="AO128">
            <v>23.63</v>
          </cell>
          <cell r="AP128">
            <v>23.63</v>
          </cell>
          <cell r="AQ128">
            <v>23.63</v>
          </cell>
          <cell r="AR128">
            <v>23.63</v>
          </cell>
          <cell r="AS128">
            <v>24.37</v>
          </cell>
          <cell r="AT128">
            <v>24.37</v>
          </cell>
          <cell r="AU128">
            <v>24.37</v>
          </cell>
          <cell r="AV128">
            <v>24.37</v>
          </cell>
          <cell r="AW128">
            <v>24.37</v>
          </cell>
          <cell r="AX128">
            <v>24.37</v>
          </cell>
          <cell r="AY128">
            <v>24.37</v>
          </cell>
          <cell r="AZ128">
            <v>24.37</v>
          </cell>
          <cell r="BA128">
            <v>24.37</v>
          </cell>
          <cell r="BB128">
            <v>24.37</v>
          </cell>
          <cell r="BC128">
            <v>24.37</v>
          </cell>
          <cell r="BD128">
            <v>24.37</v>
          </cell>
          <cell r="BE128">
            <v>25.11</v>
          </cell>
          <cell r="BF128">
            <v>25.11</v>
          </cell>
          <cell r="BG128">
            <v>25.11</v>
          </cell>
          <cell r="BH128">
            <v>25.11</v>
          </cell>
          <cell r="BI128">
            <v>25.11</v>
          </cell>
          <cell r="BJ128">
            <v>25.11</v>
          </cell>
          <cell r="BK128">
            <v>25.11</v>
          </cell>
          <cell r="BL128">
            <v>25.11</v>
          </cell>
          <cell r="BM128">
            <v>25.11</v>
          </cell>
          <cell r="BN128">
            <v>25.11</v>
          </cell>
          <cell r="BO128">
            <v>25.11</v>
          </cell>
          <cell r="BP128">
            <v>25.11</v>
          </cell>
          <cell r="BQ128">
            <v>25.87</v>
          </cell>
          <cell r="BR128">
            <v>25.87</v>
          </cell>
          <cell r="BS128">
            <v>25.87</v>
          </cell>
          <cell r="BT128">
            <v>25.87</v>
          </cell>
          <cell r="BU128">
            <v>25.87</v>
          </cell>
          <cell r="BV128">
            <v>25.87</v>
          </cell>
          <cell r="BW128">
            <v>25.87</v>
          </cell>
          <cell r="BX128">
            <v>25.87</v>
          </cell>
          <cell r="BY128">
            <v>25.87</v>
          </cell>
          <cell r="BZ128">
            <v>25.87</v>
          </cell>
          <cell r="CA128">
            <v>25.87</v>
          </cell>
          <cell r="CB128">
            <v>25.87</v>
          </cell>
          <cell r="CC128">
            <v>26.64</v>
          </cell>
          <cell r="CD128">
            <v>26.64</v>
          </cell>
          <cell r="CE128">
            <v>26.64</v>
          </cell>
          <cell r="CF128">
            <v>26.64</v>
          </cell>
          <cell r="CG128">
            <v>26.64</v>
          </cell>
          <cell r="CH128">
            <v>26.64</v>
          </cell>
          <cell r="CI128">
            <v>26.64</v>
          </cell>
          <cell r="CJ128">
            <v>26.64</v>
          </cell>
          <cell r="CK128">
            <v>26.64</v>
          </cell>
          <cell r="CL128">
            <v>26.64</v>
          </cell>
          <cell r="CM128">
            <v>26.64</v>
          </cell>
          <cell r="CN128">
            <v>26.64</v>
          </cell>
          <cell r="CO128">
            <v>27.44</v>
          </cell>
          <cell r="CP128">
            <v>27.44</v>
          </cell>
          <cell r="CQ128">
            <v>27.44</v>
          </cell>
          <cell r="CR128">
            <v>27.44</v>
          </cell>
          <cell r="CS128">
            <v>27.44</v>
          </cell>
          <cell r="CT128">
            <v>27.44</v>
          </cell>
          <cell r="CU128">
            <v>27.44</v>
          </cell>
          <cell r="CV128">
            <v>27.44</v>
          </cell>
          <cell r="CW128">
            <v>27.44</v>
          </cell>
          <cell r="CX128">
            <v>27.44</v>
          </cell>
          <cell r="CY128">
            <v>27.44</v>
          </cell>
          <cell r="CZ128">
            <v>27.44</v>
          </cell>
          <cell r="DA128">
            <v>28.27</v>
          </cell>
          <cell r="DB128">
            <v>28.27</v>
          </cell>
          <cell r="DC128">
            <v>28.27</v>
          </cell>
          <cell r="DD128">
            <v>28.27</v>
          </cell>
          <cell r="DE128">
            <v>28.27</v>
          </cell>
          <cell r="DF128">
            <v>28.27</v>
          </cell>
          <cell r="DG128">
            <v>28.27</v>
          </cell>
          <cell r="DH128">
            <v>28.27</v>
          </cell>
          <cell r="DI128">
            <v>28.27</v>
          </cell>
          <cell r="DJ128">
            <v>28.27</v>
          </cell>
          <cell r="DK128">
            <v>28.27</v>
          </cell>
          <cell r="DL128">
            <v>28.27</v>
          </cell>
          <cell r="DM128">
            <v>29.15</v>
          </cell>
          <cell r="DN128">
            <v>29.15</v>
          </cell>
          <cell r="DO128">
            <v>29.15</v>
          </cell>
          <cell r="DP128">
            <v>29.15</v>
          </cell>
          <cell r="DQ128">
            <v>29.15</v>
          </cell>
          <cell r="DR128">
            <v>29.15</v>
          </cell>
          <cell r="DS128">
            <v>29.15</v>
          </cell>
          <cell r="DT128">
            <v>29.15</v>
          </cell>
          <cell r="DU128">
            <v>29.15</v>
          </cell>
          <cell r="DV128">
            <v>29.15</v>
          </cell>
          <cell r="DW128">
            <v>29.15</v>
          </cell>
          <cell r="DX128">
            <v>29.15</v>
          </cell>
          <cell r="DY128">
            <v>30.31</v>
          </cell>
          <cell r="DZ128">
            <v>30.31</v>
          </cell>
          <cell r="EA128">
            <v>30.31</v>
          </cell>
          <cell r="EB128">
            <v>30.31</v>
          </cell>
          <cell r="EC128">
            <v>30.31</v>
          </cell>
          <cell r="ED128">
            <v>30.31</v>
          </cell>
          <cell r="EE128">
            <v>30.31</v>
          </cell>
          <cell r="EF128">
            <v>30.31</v>
          </cell>
          <cell r="EG128">
            <v>30.31</v>
          </cell>
          <cell r="EH128">
            <v>30.31</v>
          </cell>
          <cell r="EI128">
            <v>30.31</v>
          </cell>
          <cell r="EJ128">
            <v>30.31</v>
          </cell>
          <cell r="EK128">
            <v>31.37</v>
          </cell>
          <cell r="EL128">
            <v>31.37</v>
          </cell>
          <cell r="EM128">
            <v>31.37</v>
          </cell>
          <cell r="EN128">
            <v>31.37</v>
          </cell>
          <cell r="EO128">
            <v>31.37</v>
          </cell>
          <cell r="EP128">
            <v>31.37</v>
          </cell>
          <cell r="EQ128">
            <v>31.37</v>
          </cell>
          <cell r="ER128">
            <v>31.37</v>
          </cell>
          <cell r="ES128">
            <v>31.37</v>
          </cell>
          <cell r="ET128">
            <v>31.37</v>
          </cell>
          <cell r="EU128">
            <v>31.37</v>
          </cell>
          <cell r="EV128">
            <v>31.37</v>
          </cell>
          <cell r="EW128">
            <v>32.46</v>
          </cell>
          <cell r="EX128">
            <v>32.46</v>
          </cell>
          <cell r="EY128">
            <v>32.46</v>
          </cell>
          <cell r="EZ128">
            <v>32.46</v>
          </cell>
          <cell r="FA128">
            <v>32.46</v>
          </cell>
          <cell r="FB128">
            <v>32.46</v>
          </cell>
          <cell r="FC128">
            <v>32.46</v>
          </cell>
          <cell r="FD128">
            <v>32.46</v>
          </cell>
          <cell r="FE128">
            <v>32.46</v>
          </cell>
          <cell r="FF128">
            <v>32.46</v>
          </cell>
          <cell r="FG128">
            <v>32.46</v>
          </cell>
          <cell r="FH128">
            <v>32.46</v>
          </cell>
          <cell r="FI128">
            <v>33.6</v>
          </cell>
          <cell r="FJ128">
            <v>33.6</v>
          </cell>
          <cell r="FK128">
            <v>33.6</v>
          </cell>
          <cell r="FL128">
            <v>33.6</v>
          </cell>
          <cell r="FM128">
            <v>33.6</v>
          </cell>
          <cell r="FN128">
            <v>33.6</v>
          </cell>
          <cell r="FO128">
            <v>33.6</v>
          </cell>
          <cell r="FP128">
            <v>33.6</v>
          </cell>
          <cell r="FQ128">
            <v>33.6</v>
          </cell>
          <cell r="FR128">
            <v>33.6</v>
          </cell>
          <cell r="FS128">
            <v>33.6</v>
          </cell>
          <cell r="FT128">
            <v>33.6</v>
          </cell>
          <cell r="FU128">
            <v>34.78</v>
          </cell>
          <cell r="FV128">
            <v>34.78</v>
          </cell>
          <cell r="FW128">
            <v>34.78</v>
          </cell>
          <cell r="FX128">
            <v>34.78</v>
          </cell>
          <cell r="FY128">
            <v>34.78</v>
          </cell>
          <cell r="FZ128">
            <v>34.78</v>
          </cell>
          <cell r="GA128">
            <v>34.78</v>
          </cell>
          <cell r="GB128">
            <v>34.78</v>
          </cell>
          <cell r="GC128">
            <v>34.78</v>
          </cell>
          <cell r="GD128">
            <v>34.78</v>
          </cell>
          <cell r="GE128">
            <v>34.78</v>
          </cell>
          <cell r="GF128">
            <v>34.78</v>
          </cell>
          <cell r="GG128">
            <v>38.340000000000003</v>
          </cell>
          <cell r="GH128">
            <v>38.340000000000003</v>
          </cell>
          <cell r="GI128">
            <v>38.340000000000003</v>
          </cell>
          <cell r="GJ128">
            <v>38.340000000000003</v>
          </cell>
          <cell r="GK128">
            <v>38.340000000000003</v>
          </cell>
          <cell r="GL128">
            <v>38.340000000000003</v>
          </cell>
          <cell r="GM128">
            <v>38.340000000000003</v>
          </cell>
          <cell r="GN128">
            <v>38.340000000000003</v>
          </cell>
          <cell r="GO128">
            <v>38.340000000000003</v>
          </cell>
          <cell r="GP128">
            <v>38.340000000000003</v>
          </cell>
          <cell r="GQ128">
            <v>35.99</v>
          </cell>
          <cell r="GR128">
            <v>35.99</v>
          </cell>
          <cell r="GS128">
            <v>35.99</v>
          </cell>
          <cell r="GT128">
            <v>35.99</v>
          </cell>
        </row>
        <row r="129">
          <cell r="F129" t="str">
            <v>5000005625</v>
          </cell>
          <cell r="G129">
            <v>22.66</v>
          </cell>
          <cell r="H129">
            <v>22.66</v>
          </cell>
          <cell r="I129">
            <v>22.66</v>
          </cell>
          <cell r="J129">
            <v>22.66</v>
          </cell>
          <cell r="K129">
            <v>22.66</v>
          </cell>
          <cell r="L129">
            <v>22.66</v>
          </cell>
          <cell r="M129">
            <v>22.66</v>
          </cell>
          <cell r="N129">
            <v>22.66</v>
          </cell>
          <cell r="O129">
            <v>22.66</v>
          </cell>
          <cell r="P129">
            <v>22.66</v>
          </cell>
          <cell r="Q129">
            <v>22.66</v>
          </cell>
          <cell r="R129">
            <v>22.66</v>
          </cell>
          <cell r="S129">
            <v>22.66</v>
          </cell>
          <cell r="T129">
            <v>22.66</v>
          </cell>
          <cell r="U129">
            <v>23.43</v>
          </cell>
          <cell r="V129">
            <v>23.43</v>
          </cell>
          <cell r="W129">
            <v>23.43</v>
          </cell>
          <cell r="X129">
            <v>23.43</v>
          </cell>
          <cell r="Y129">
            <v>23.43</v>
          </cell>
          <cell r="Z129">
            <v>23.43</v>
          </cell>
          <cell r="AA129">
            <v>23.43</v>
          </cell>
          <cell r="AB129">
            <v>23.43</v>
          </cell>
          <cell r="AC129">
            <v>23.43</v>
          </cell>
          <cell r="AD129">
            <v>23.43</v>
          </cell>
          <cell r="AE129">
            <v>23.43</v>
          </cell>
          <cell r="AF129">
            <v>23.43</v>
          </cell>
          <cell r="AG129">
            <v>24.19</v>
          </cell>
          <cell r="AH129">
            <v>24.19</v>
          </cell>
          <cell r="AI129">
            <v>24.19</v>
          </cell>
          <cell r="AJ129">
            <v>24.19</v>
          </cell>
          <cell r="AK129">
            <v>24.19</v>
          </cell>
          <cell r="AL129">
            <v>24.19</v>
          </cell>
          <cell r="AM129">
            <v>24.19</v>
          </cell>
          <cell r="AN129">
            <v>24.19</v>
          </cell>
          <cell r="AO129">
            <v>24.19</v>
          </cell>
          <cell r="AP129">
            <v>24.19</v>
          </cell>
          <cell r="AQ129">
            <v>24.19</v>
          </cell>
          <cell r="AR129">
            <v>24.19</v>
          </cell>
          <cell r="AS129">
            <v>24.94</v>
          </cell>
          <cell r="AT129">
            <v>24.94</v>
          </cell>
          <cell r="AU129">
            <v>24.94</v>
          </cell>
          <cell r="AV129">
            <v>24.94</v>
          </cell>
          <cell r="AW129">
            <v>24.94</v>
          </cell>
          <cell r="AX129">
            <v>24.94</v>
          </cell>
          <cell r="AY129">
            <v>24.94</v>
          </cell>
          <cell r="AZ129">
            <v>24.94</v>
          </cell>
          <cell r="BA129">
            <v>24.94</v>
          </cell>
          <cell r="BB129">
            <v>24.94</v>
          </cell>
          <cell r="BC129">
            <v>24.94</v>
          </cell>
          <cell r="BD129">
            <v>24.94</v>
          </cell>
          <cell r="BE129">
            <v>25.7</v>
          </cell>
          <cell r="BF129">
            <v>25.7</v>
          </cell>
          <cell r="BG129">
            <v>25.7</v>
          </cell>
          <cell r="BH129">
            <v>25.7</v>
          </cell>
          <cell r="BI129">
            <v>25.7</v>
          </cell>
          <cell r="BJ129">
            <v>25.7</v>
          </cell>
          <cell r="BK129">
            <v>25.7</v>
          </cell>
          <cell r="BL129">
            <v>25.7</v>
          </cell>
          <cell r="BM129">
            <v>25.7</v>
          </cell>
          <cell r="BN129">
            <v>25.7</v>
          </cell>
          <cell r="BO129">
            <v>25.7</v>
          </cell>
          <cell r="BP129">
            <v>25.7</v>
          </cell>
          <cell r="BQ129">
            <v>26.47</v>
          </cell>
          <cell r="BR129">
            <v>26.47</v>
          </cell>
          <cell r="BS129">
            <v>26.47</v>
          </cell>
          <cell r="BT129">
            <v>26.47</v>
          </cell>
          <cell r="BU129">
            <v>26.47</v>
          </cell>
          <cell r="BV129">
            <v>26.47</v>
          </cell>
          <cell r="BW129">
            <v>26.47</v>
          </cell>
          <cell r="BX129">
            <v>26.47</v>
          </cell>
          <cell r="BY129">
            <v>26.47</v>
          </cell>
          <cell r="BZ129">
            <v>26.47</v>
          </cell>
          <cell r="CA129">
            <v>26.47</v>
          </cell>
          <cell r="CB129">
            <v>26.47</v>
          </cell>
          <cell r="CC129">
            <v>27.27</v>
          </cell>
          <cell r="CD129">
            <v>27.27</v>
          </cell>
          <cell r="CE129">
            <v>27.27</v>
          </cell>
          <cell r="CF129">
            <v>27.27</v>
          </cell>
          <cell r="CG129">
            <v>27.27</v>
          </cell>
          <cell r="CH129">
            <v>27.27</v>
          </cell>
          <cell r="CI129">
            <v>27.27</v>
          </cell>
          <cell r="CJ129">
            <v>27.27</v>
          </cell>
          <cell r="CK129">
            <v>27.27</v>
          </cell>
          <cell r="CL129">
            <v>27.27</v>
          </cell>
          <cell r="CM129">
            <v>27.27</v>
          </cell>
          <cell r="CN129">
            <v>27.27</v>
          </cell>
          <cell r="CO129">
            <v>28.08</v>
          </cell>
          <cell r="CP129">
            <v>28.08</v>
          </cell>
          <cell r="CQ129">
            <v>28.08</v>
          </cell>
          <cell r="CR129">
            <v>28.08</v>
          </cell>
          <cell r="CS129">
            <v>28.08</v>
          </cell>
          <cell r="CT129">
            <v>28.08</v>
          </cell>
          <cell r="CU129">
            <v>28.08</v>
          </cell>
          <cell r="CV129">
            <v>28.08</v>
          </cell>
          <cell r="CW129">
            <v>28.08</v>
          </cell>
          <cell r="CX129">
            <v>28.08</v>
          </cell>
          <cell r="CY129">
            <v>28.08</v>
          </cell>
          <cell r="CZ129">
            <v>28.08</v>
          </cell>
          <cell r="DA129">
            <v>28.94</v>
          </cell>
          <cell r="DB129">
            <v>28.94</v>
          </cell>
          <cell r="DC129">
            <v>28.94</v>
          </cell>
          <cell r="DD129">
            <v>28.94</v>
          </cell>
          <cell r="DE129">
            <v>28.94</v>
          </cell>
          <cell r="DF129">
            <v>28.94</v>
          </cell>
          <cell r="DG129">
            <v>28.94</v>
          </cell>
          <cell r="DH129">
            <v>28.94</v>
          </cell>
          <cell r="DI129">
            <v>28.94</v>
          </cell>
          <cell r="DJ129">
            <v>28.94</v>
          </cell>
          <cell r="DK129">
            <v>28.94</v>
          </cell>
          <cell r="DL129">
            <v>28.94</v>
          </cell>
          <cell r="DM129">
            <v>29.84</v>
          </cell>
          <cell r="DN129">
            <v>29.84</v>
          </cell>
          <cell r="DO129">
            <v>29.84</v>
          </cell>
          <cell r="DP129">
            <v>29.84</v>
          </cell>
          <cell r="DQ129">
            <v>29.84</v>
          </cell>
          <cell r="DR129">
            <v>29.84</v>
          </cell>
          <cell r="DS129">
            <v>29.84</v>
          </cell>
          <cell r="DT129">
            <v>29.84</v>
          </cell>
          <cell r="DU129">
            <v>29.84</v>
          </cell>
          <cell r="DV129">
            <v>29.84</v>
          </cell>
          <cell r="DW129">
            <v>29.84</v>
          </cell>
          <cell r="DX129">
            <v>29.84</v>
          </cell>
          <cell r="DY129">
            <v>31.02</v>
          </cell>
          <cell r="DZ129">
            <v>31.02</v>
          </cell>
          <cell r="EA129">
            <v>31.02</v>
          </cell>
          <cell r="EB129">
            <v>31.02</v>
          </cell>
          <cell r="EC129">
            <v>31.02</v>
          </cell>
          <cell r="ED129">
            <v>31.02</v>
          </cell>
          <cell r="EE129">
            <v>31.02</v>
          </cell>
          <cell r="EF129">
            <v>31.02</v>
          </cell>
          <cell r="EG129">
            <v>31.02</v>
          </cell>
          <cell r="EH129">
            <v>31.02</v>
          </cell>
          <cell r="EI129">
            <v>31.02</v>
          </cell>
          <cell r="EJ129">
            <v>31.02</v>
          </cell>
          <cell r="EK129">
            <v>32.1</v>
          </cell>
          <cell r="EL129">
            <v>32.1</v>
          </cell>
          <cell r="EM129">
            <v>32.1</v>
          </cell>
          <cell r="EN129">
            <v>32.1</v>
          </cell>
          <cell r="EO129">
            <v>32.1</v>
          </cell>
          <cell r="EP129">
            <v>32.1</v>
          </cell>
          <cell r="EQ129">
            <v>32.1</v>
          </cell>
          <cell r="ER129">
            <v>32.1</v>
          </cell>
          <cell r="ES129">
            <v>32.1</v>
          </cell>
          <cell r="ET129">
            <v>32.1</v>
          </cell>
          <cell r="EU129">
            <v>32.1</v>
          </cell>
          <cell r="EV129">
            <v>32.1</v>
          </cell>
          <cell r="EW129">
            <v>33.229999999999997</v>
          </cell>
          <cell r="EX129">
            <v>33.229999999999997</v>
          </cell>
          <cell r="EY129">
            <v>33.229999999999997</v>
          </cell>
          <cell r="EZ129">
            <v>33.229999999999997</v>
          </cell>
          <cell r="FA129">
            <v>33.229999999999997</v>
          </cell>
          <cell r="FB129">
            <v>33.229999999999997</v>
          </cell>
          <cell r="FC129">
            <v>33.229999999999997</v>
          </cell>
          <cell r="FD129">
            <v>33.229999999999997</v>
          </cell>
          <cell r="FE129">
            <v>33.229999999999997</v>
          </cell>
          <cell r="FF129">
            <v>33.229999999999997</v>
          </cell>
          <cell r="FG129">
            <v>33.229999999999997</v>
          </cell>
          <cell r="FH129">
            <v>33.229999999999997</v>
          </cell>
          <cell r="FI129">
            <v>34.39</v>
          </cell>
          <cell r="FJ129">
            <v>34.39</v>
          </cell>
          <cell r="FK129">
            <v>34.39</v>
          </cell>
          <cell r="FL129">
            <v>34.39</v>
          </cell>
          <cell r="FM129">
            <v>34.39</v>
          </cell>
          <cell r="FN129">
            <v>34.39</v>
          </cell>
          <cell r="FO129">
            <v>34.39</v>
          </cell>
          <cell r="FP129">
            <v>34.39</v>
          </cell>
          <cell r="FQ129">
            <v>34.39</v>
          </cell>
          <cell r="FR129">
            <v>34.39</v>
          </cell>
          <cell r="FS129">
            <v>34.39</v>
          </cell>
          <cell r="FT129">
            <v>34.39</v>
          </cell>
          <cell r="FU129">
            <v>35.590000000000003</v>
          </cell>
          <cell r="FV129">
            <v>35.590000000000003</v>
          </cell>
          <cell r="FW129">
            <v>35.590000000000003</v>
          </cell>
          <cell r="FX129">
            <v>35.590000000000003</v>
          </cell>
          <cell r="FY129">
            <v>35.590000000000003</v>
          </cell>
          <cell r="FZ129">
            <v>35.590000000000003</v>
          </cell>
          <cell r="GA129">
            <v>35.590000000000003</v>
          </cell>
          <cell r="GB129">
            <v>35.590000000000003</v>
          </cell>
          <cell r="GC129">
            <v>35.590000000000003</v>
          </cell>
          <cell r="GD129">
            <v>35.590000000000003</v>
          </cell>
          <cell r="GE129">
            <v>35.590000000000003</v>
          </cell>
          <cell r="GF129">
            <v>35.590000000000003</v>
          </cell>
          <cell r="GG129">
            <v>39.24</v>
          </cell>
          <cell r="GH129">
            <v>39.24</v>
          </cell>
          <cell r="GI129">
            <v>39.24</v>
          </cell>
          <cell r="GJ129">
            <v>39.24</v>
          </cell>
          <cell r="GK129">
            <v>39.24</v>
          </cell>
          <cell r="GL129">
            <v>39.24</v>
          </cell>
          <cell r="GM129">
            <v>39.24</v>
          </cell>
          <cell r="GN129">
            <v>39.24</v>
          </cell>
          <cell r="GO129">
            <v>39.24</v>
          </cell>
          <cell r="GP129">
            <v>39.24</v>
          </cell>
          <cell r="GQ129">
            <v>36.840000000000003</v>
          </cell>
          <cell r="GR129">
            <v>36.840000000000003</v>
          </cell>
          <cell r="GS129">
            <v>36.840000000000003</v>
          </cell>
          <cell r="GT129">
            <v>36.840000000000003</v>
          </cell>
        </row>
        <row r="130">
          <cell r="F130" t="str">
            <v>5000005600</v>
          </cell>
          <cell r="G130">
            <v>20.51</v>
          </cell>
          <cell r="H130">
            <v>20.51</v>
          </cell>
          <cell r="I130">
            <v>20.51</v>
          </cell>
          <cell r="J130">
            <v>20.51</v>
          </cell>
          <cell r="K130">
            <v>20.51</v>
          </cell>
          <cell r="L130">
            <v>20.51</v>
          </cell>
          <cell r="M130">
            <v>20.51</v>
          </cell>
          <cell r="N130">
            <v>20.51</v>
          </cell>
          <cell r="O130">
            <v>20.51</v>
          </cell>
          <cell r="P130">
            <v>20.51</v>
          </cell>
          <cell r="Q130">
            <v>20.51</v>
          </cell>
          <cell r="R130">
            <v>20.51</v>
          </cell>
          <cell r="S130">
            <v>20.51</v>
          </cell>
          <cell r="T130">
            <v>20.51</v>
          </cell>
          <cell r="U130">
            <v>21.21</v>
          </cell>
          <cell r="V130">
            <v>21.21</v>
          </cell>
          <cell r="W130">
            <v>21.21</v>
          </cell>
          <cell r="X130">
            <v>21.21</v>
          </cell>
          <cell r="Y130">
            <v>21.21</v>
          </cell>
          <cell r="Z130">
            <v>21.21</v>
          </cell>
          <cell r="AA130">
            <v>21.21</v>
          </cell>
          <cell r="AB130">
            <v>21.21</v>
          </cell>
          <cell r="AC130">
            <v>21.21</v>
          </cell>
          <cell r="AD130">
            <v>21.21</v>
          </cell>
          <cell r="AE130">
            <v>21.21</v>
          </cell>
          <cell r="AF130">
            <v>21.21</v>
          </cell>
          <cell r="AG130">
            <v>21.89</v>
          </cell>
          <cell r="AH130">
            <v>21.89</v>
          </cell>
          <cell r="AI130">
            <v>21.89</v>
          </cell>
          <cell r="AJ130">
            <v>21.89</v>
          </cell>
          <cell r="AK130">
            <v>21.89</v>
          </cell>
          <cell r="AL130">
            <v>21.89</v>
          </cell>
          <cell r="AM130">
            <v>21.89</v>
          </cell>
          <cell r="AN130">
            <v>21.89</v>
          </cell>
          <cell r="AO130">
            <v>21.89</v>
          </cell>
          <cell r="AP130">
            <v>21.89</v>
          </cell>
          <cell r="AQ130">
            <v>21.89</v>
          </cell>
          <cell r="AR130">
            <v>21.89</v>
          </cell>
          <cell r="AS130">
            <v>22.57</v>
          </cell>
          <cell r="AT130">
            <v>22.57</v>
          </cell>
          <cell r="AU130">
            <v>22.57</v>
          </cell>
          <cell r="AV130">
            <v>22.57</v>
          </cell>
          <cell r="AW130">
            <v>22.57</v>
          </cell>
          <cell r="AX130">
            <v>22.57</v>
          </cell>
          <cell r="AY130">
            <v>22.57</v>
          </cell>
          <cell r="AZ130">
            <v>22.57</v>
          </cell>
          <cell r="BA130">
            <v>22.57</v>
          </cell>
          <cell r="BB130">
            <v>22.57</v>
          </cell>
          <cell r="BC130">
            <v>22.57</v>
          </cell>
          <cell r="BD130">
            <v>22.57</v>
          </cell>
          <cell r="BE130">
            <v>23.26</v>
          </cell>
          <cell r="BF130">
            <v>23.26</v>
          </cell>
          <cell r="BG130">
            <v>23.26</v>
          </cell>
          <cell r="BH130">
            <v>23.26</v>
          </cell>
          <cell r="BI130">
            <v>23.26</v>
          </cell>
          <cell r="BJ130">
            <v>23.26</v>
          </cell>
          <cell r="BK130">
            <v>23.26</v>
          </cell>
          <cell r="BL130">
            <v>23.26</v>
          </cell>
          <cell r="BM130">
            <v>23.26</v>
          </cell>
          <cell r="BN130">
            <v>23.26</v>
          </cell>
          <cell r="BO130">
            <v>23.26</v>
          </cell>
          <cell r="BP130">
            <v>23.26</v>
          </cell>
          <cell r="BQ130">
            <v>23.96</v>
          </cell>
          <cell r="BR130">
            <v>23.96</v>
          </cell>
          <cell r="BS130">
            <v>23.96</v>
          </cell>
          <cell r="BT130">
            <v>23.96</v>
          </cell>
          <cell r="BU130">
            <v>23.96</v>
          </cell>
          <cell r="BV130">
            <v>23.96</v>
          </cell>
          <cell r="BW130">
            <v>23.96</v>
          </cell>
          <cell r="BX130">
            <v>23.96</v>
          </cell>
          <cell r="BY130">
            <v>23.96</v>
          </cell>
          <cell r="BZ130">
            <v>23.96</v>
          </cell>
          <cell r="CA130">
            <v>23.96</v>
          </cell>
          <cell r="CB130">
            <v>23.96</v>
          </cell>
          <cell r="CC130">
            <v>24.68</v>
          </cell>
          <cell r="CD130">
            <v>24.68</v>
          </cell>
          <cell r="CE130">
            <v>24.68</v>
          </cell>
          <cell r="CF130">
            <v>24.68</v>
          </cell>
          <cell r="CG130">
            <v>24.68</v>
          </cell>
          <cell r="CH130">
            <v>24.68</v>
          </cell>
          <cell r="CI130">
            <v>24.68</v>
          </cell>
          <cell r="CJ130">
            <v>24.68</v>
          </cell>
          <cell r="CK130">
            <v>24.68</v>
          </cell>
          <cell r="CL130">
            <v>24.68</v>
          </cell>
          <cell r="CM130">
            <v>24.68</v>
          </cell>
          <cell r="CN130">
            <v>24.68</v>
          </cell>
          <cell r="CO130">
            <v>25.42</v>
          </cell>
          <cell r="CP130">
            <v>25.42</v>
          </cell>
          <cell r="CQ130">
            <v>25.42</v>
          </cell>
          <cell r="CR130">
            <v>25.42</v>
          </cell>
          <cell r="CS130">
            <v>25.42</v>
          </cell>
          <cell r="CT130">
            <v>25.42</v>
          </cell>
          <cell r="CU130">
            <v>25.42</v>
          </cell>
          <cell r="CV130">
            <v>25.42</v>
          </cell>
          <cell r="CW130">
            <v>25.42</v>
          </cell>
          <cell r="CX130">
            <v>25.42</v>
          </cell>
          <cell r="CY130">
            <v>25.42</v>
          </cell>
          <cell r="CZ130">
            <v>25.42</v>
          </cell>
          <cell r="DA130">
            <v>26.19</v>
          </cell>
          <cell r="DB130">
            <v>26.19</v>
          </cell>
          <cell r="DC130">
            <v>26.19</v>
          </cell>
          <cell r="DD130">
            <v>26.19</v>
          </cell>
          <cell r="DE130">
            <v>26.19</v>
          </cell>
          <cell r="DF130">
            <v>26.19</v>
          </cell>
          <cell r="DG130">
            <v>26.19</v>
          </cell>
          <cell r="DH130">
            <v>26.19</v>
          </cell>
          <cell r="DI130">
            <v>26.19</v>
          </cell>
          <cell r="DJ130">
            <v>26.19</v>
          </cell>
          <cell r="DK130">
            <v>26.19</v>
          </cell>
          <cell r="DL130">
            <v>26.19</v>
          </cell>
          <cell r="DM130">
            <v>27.01</v>
          </cell>
          <cell r="DN130">
            <v>27.01</v>
          </cell>
          <cell r="DO130">
            <v>27.01</v>
          </cell>
          <cell r="DP130">
            <v>27.01</v>
          </cell>
          <cell r="DQ130">
            <v>27.01</v>
          </cell>
          <cell r="DR130">
            <v>27.01</v>
          </cell>
          <cell r="DS130">
            <v>27.01</v>
          </cell>
          <cell r="DT130">
            <v>27.01</v>
          </cell>
          <cell r="DU130">
            <v>27.01</v>
          </cell>
          <cell r="DV130">
            <v>27.01</v>
          </cell>
          <cell r="DW130">
            <v>27.01</v>
          </cell>
          <cell r="DX130">
            <v>27.01</v>
          </cell>
          <cell r="DY130">
            <v>28.07</v>
          </cell>
          <cell r="DZ130">
            <v>28.07</v>
          </cell>
          <cell r="EA130">
            <v>28.07</v>
          </cell>
          <cell r="EB130">
            <v>28.07</v>
          </cell>
          <cell r="EC130">
            <v>28.07</v>
          </cell>
          <cell r="ED130">
            <v>28.07</v>
          </cell>
          <cell r="EE130">
            <v>28.07</v>
          </cell>
          <cell r="EF130">
            <v>28.07</v>
          </cell>
          <cell r="EG130">
            <v>28.07</v>
          </cell>
          <cell r="EH130">
            <v>28.07</v>
          </cell>
          <cell r="EI130">
            <v>28.07</v>
          </cell>
          <cell r="EJ130">
            <v>28.07</v>
          </cell>
          <cell r="EK130">
            <v>29.06</v>
          </cell>
          <cell r="EL130">
            <v>29.06</v>
          </cell>
          <cell r="EM130">
            <v>29.06</v>
          </cell>
          <cell r="EN130">
            <v>29.06</v>
          </cell>
          <cell r="EO130">
            <v>29.06</v>
          </cell>
          <cell r="EP130">
            <v>29.06</v>
          </cell>
          <cell r="EQ130">
            <v>29.06</v>
          </cell>
          <cell r="ER130">
            <v>29.06</v>
          </cell>
          <cell r="ES130">
            <v>29.06</v>
          </cell>
          <cell r="ET130">
            <v>29.06</v>
          </cell>
          <cell r="EU130">
            <v>29.06</v>
          </cell>
          <cell r="EV130">
            <v>29.06</v>
          </cell>
          <cell r="EW130">
            <v>30.07</v>
          </cell>
          <cell r="EX130">
            <v>30.07</v>
          </cell>
          <cell r="EY130">
            <v>30.07</v>
          </cell>
          <cell r="EZ130">
            <v>30.07</v>
          </cell>
          <cell r="FA130">
            <v>30.07</v>
          </cell>
          <cell r="FB130">
            <v>30.07</v>
          </cell>
          <cell r="FC130">
            <v>30.07</v>
          </cell>
          <cell r="FD130">
            <v>30.07</v>
          </cell>
          <cell r="FE130">
            <v>30.07</v>
          </cell>
          <cell r="FF130">
            <v>30.07</v>
          </cell>
          <cell r="FG130">
            <v>30.07</v>
          </cell>
          <cell r="FH130">
            <v>30.07</v>
          </cell>
          <cell r="FI130">
            <v>31.13</v>
          </cell>
          <cell r="FJ130">
            <v>31.13</v>
          </cell>
          <cell r="FK130">
            <v>31.13</v>
          </cell>
          <cell r="FL130">
            <v>31.13</v>
          </cell>
          <cell r="FM130">
            <v>31.13</v>
          </cell>
          <cell r="FN130">
            <v>31.13</v>
          </cell>
          <cell r="FO130">
            <v>31.13</v>
          </cell>
          <cell r="FP130">
            <v>31.13</v>
          </cell>
          <cell r="FQ130">
            <v>31.13</v>
          </cell>
          <cell r="FR130">
            <v>31.13</v>
          </cell>
          <cell r="FS130">
            <v>31.13</v>
          </cell>
          <cell r="FT130">
            <v>31.13</v>
          </cell>
          <cell r="FU130">
            <v>32.22</v>
          </cell>
          <cell r="FV130">
            <v>32.22</v>
          </cell>
          <cell r="FW130">
            <v>32.22</v>
          </cell>
          <cell r="FX130">
            <v>32.22</v>
          </cell>
          <cell r="FY130">
            <v>32.22</v>
          </cell>
          <cell r="FZ130">
            <v>32.22</v>
          </cell>
          <cell r="GA130">
            <v>32.22</v>
          </cell>
          <cell r="GB130">
            <v>32.22</v>
          </cell>
          <cell r="GC130">
            <v>32.22</v>
          </cell>
          <cell r="GD130">
            <v>32.22</v>
          </cell>
          <cell r="GE130">
            <v>32.22</v>
          </cell>
          <cell r="GF130">
            <v>32.22</v>
          </cell>
          <cell r="GG130">
            <v>35.520000000000003</v>
          </cell>
          <cell r="GH130">
            <v>35.520000000000003</v>
          </cell>
          <cell r="GI130">
            <v>35.520000000000003</v>
          </cell>
          <cell r="GJ130">
            <v>35.520000000000003</v>
          </cell>
          <cell r="GK130">
            <v>35.520000000000003</v>
          </cell>
          <cell r="GL130">
            <v>35.520000000000003</v>
          </cell>
          <cell r="GM130">
            <v>35.520000000000003</v>
          </cell>
          <cell r="GN130">
            <v>35.520000000000003</v>
          </cell>
          <cell r="GO130">
            <v>35.520000000000003</v>
          </cell>
          <cell r="GP130">
            <v>35.520000000000003</v>
          </cell>
          <cell r="GQ130">
            <v>33.340000000000003</v>
          </cell>
          <cell r="GR130">
            <v>33.340000000000003</v>
          </cell>
          <cell r="GS130">
            <v>33.340000000000003</v>
          </cell>
          <cell r="GT130">
            <v>33.340000000000003</v>
          </cell>
        </row>
        <row r="131">
          <cell r="F131" t="str">
            <v>50000057AC</v>
          </cell>
          <cell r="G131">
            <v>22.14</v>
          </cell>
          <cell r="H131">
            <v>22.14</v>
          </cell>
          <cell r="I131">
            <v>22.14</v>
          </cell>
          <cell r="J131">
            <v>22.14</v>
          </cell>
          <cell r="K131">
            <v>22.14</v>
          </cell>
          <cell r="L131">
            <v>22.14</v>
          </cell>
          <cell r="M131">
            <v>22.14</v>
          </cell>
          <cell r="N131">
            <v>22.14</v>
          </cell>
          <cell r="O131">
            <v>22.14</v>
          </cell>
          <cell r="P131">
            <v>22.14</v>
          </cell>
          <cell r="Q131">
            <v>22.14</v>
          </cell>
          <cell r="R131">
            <v>22.14</v>
          </cell>
          <cell r="S131">
            <v>22.14</v>
          </cell>
          <cell r="T131">
            <v>22.14</v>
          </cell>
          <cell r="U131">
            <v>22.9</v>
          </cell>
          <cell r="V131">
            <v>22.9</v>
          </cell>
          <cell r="W131">
            <v>22.9</v>
          </cell>
          <cell r="X131">
            <v>22.9</v>
          </cell>
          <cell r="Y131">
            <v>22.9</v>
          </cell>
          <cell r="Z131">
            <v>22.9</v>
          </cell>
          <cell r="AA131">
            <v>22.9</v>
          </cell>
          <cell r="AB131">
            <v>22.9</v>
          </cell>
          <cell r="AC131">
            <v>22.9</v>
          </cell>
          <cell r="AD131">
            <v>22.9</v>
          </cell>
          <cell r="AE131">
            <v>22.9</v>
          </cell>
          <cell r="AF131">
            <v>22.9</v>
          </cell>
          <cell r="AG131">
            <v>23.63</v>
          </cell>
          <cell r="AH131">
            <v>23.63</v>
          </cell>
          <cell r="AI131">
            <v>23.63</v>
          </cell>
          <cell r="AJ131">
            <v>23.63</v>
          </cell>
          <cell r="AK131">
            <v>23.63</v>
          </cell>
          <cell r="AL131">
            <v>23.63</v>
          </cell>
          <cell r="AM131">
            <v>23.63</v>
          </cell>
          <cell r="AN131">
            <v>23.63</v>
          </cell>
          <cell r="AO131">
            <v>23.63</v>
          </cell>
          <cell r="AP131">
            <v>23.63</v>
          </cell>
          <cell r="AQ131">
            <v>23.63</v>
          </cell>
          <cell r="AR131">
            <v>23.63</v>
          </cell>
          <cell r="AS131">
            <v>24.37</v>
          </cell>
          <cell r="AT131">
            <v>24.37</v>
          </cell>
          <cell r="AU131">
            <v>24.37</v>
          </cell>
          <cell r="AV131">
            <v>24.37</v>
          </cell>
          <cell r="AW131">
            <v>24.37</v>
          </cell>
          <cell r="AX131">
            <v>24.37</v>
          </cell>
          <cell r="AY131">
            <v>24.37</v>
          </cell>
          <cell r="AZ131">
            <v>24.37</v>
          </cell>
          <cell r="BA131">
            <v>24.37</v>
          </cell>
          <cell r="BB131">
            <v>24.37</v>
          </cell>
          <cell r="BC131">
            <v>24.37</v>
          </cell>
          <cell r="BD131">
            <v>24.37</v>
          </cell>
          <cell r="BE131">
            <v>25.11</v>
          </cell>
          <cell r="BF131">
            <v>25.11</v>
          </cell>
          <cell r="BG131">
            <v>25.11</v>
          </cell>
          <cell r="BH131">
            <v>25.11</v>
          </cell>
          <cell r="BI131">
            <v>25.11</v>
          </cell>
          <cell r="BJ131">
            <v>25.11</v>
          </cell>
          <cell r="BK131">
            <v>25.11</v>
          </cell>
          <cell r="BL131">
            <v>25.11</v>
          </cell>
          <cell r="BM131">
            <v>25.11</v>
          </cell>
          <cell r="BN131">
            <v>25.11</v>
          </cell>
          <cell r="BO131">
            <v>25.11</v>
          </cell>
          <cell r="BP131">
            <v>25.11</v>
          </cell>
          <cell r="BQ131">
            <v>25.87</v>
          </cell>
          <cell r="BR131">
            <v>25.87</v>
          </cell>
          <cell r="BS131">
            <v>25.87</v>
          </cell>
          <cell r="BT131">
            <v>25.87</v>
          </cell>
          <cell r="BU131">
            <v>25.87</v>
          </cell>
          <cell r="BV131">
            <v>25.87</v>
          </cell>
          <cell r="BW131">
            <v>25.87</v>
          </cell>
          <cell r="BX131">
            <v>25.87</v>
          </cell>
          <cell r="BY131">
            <v>25.87</v>
          </cell>
          <cell r="BZ131">
            <v>25.87</v>
          </cell>
          <cell r="CA131">
            <v>25.87</v>
          </cell>
          <cell r="CB131">
            <v>25.87</v>
          </cell>
          <cell r="CC131">
            <v>26.64</v>
          </cell>
          <cell r="CD131">
            <v>26.64</v>
          </cell>
          <cell r="CE131">
            <v>26.64</v>
          </cell>
          <cell r="CF131">
            <v>26.64</v>
          </cell>
          <cell r="CG131">
            <v>26.64</v>
          </cell>
          <cell r="CH131">
            <v>26.64</v>
          </cell>
          <cell r="CI131">
            <v>26.64</v>
          </cell>
          <cell r="CJ131">
            <v>26.64</v>
          </cell>
          <cell r="CK131">
            <v>26.64</v>
          </cell>
          <cell r="CL131">
            <v>26.64</v>
          </cell>
          <cell r="CM131">
            <v>26.64</v>
          </cell>
          <cell r="CN131">
            <v>26.64</v>
          </cell>
          <cell r="CO131">
            <v>27.44</v>
          </cell>
          <cell r="CP131">
            <v>27.44</v>
          </cell>
          <cell r="CQ131">
            <v>27.44</v>
          </cell>
          <cell r="CR131">
            <v>27.44</v>
          </cell>
          <cell r="CS131">
            <v>27.44</v>
          </cell>
          <cell r="CT131">
            <v>27.44</v>
          </cell>
          <cell r="CU131">
            <v>27.44</v>
          </cell>
          <cell r="CV131">
            <v>27.44</v>
          </cell>
          <cell r="CW131">
            <v>27.44</v>
          </cell>
          <cell r="CX131">
            <v>27.44</v>
          </cell>
          <cell r="CY131">
            <v>27.44</v>
          </cell>
          <cell r="CZ131">
            <v>27.44</v>
          </cell>
          <cell r="DA131">
            <v>28.27</v>
          </cell>
          <cell r="DB131">
            <v>28.27</v>
          </cell>
          <cell r="DC131">
            <v>28.27</v>
          </cell>
          <cell r="DD131">
            <v>28.27</v>
          </cell>
          <cell r="DE131">
            <v>28.27</v>
          </cell>
          <cell r="DF131">
            <v>28.27</v>
          </cell>
          <cell r="DG131">
            <v>28.27</v>
          </cell>
          <cell r="DH131">
            <v>28.27</v>
          </cell>
          <cell r="DI131">
            <v>28.27</v>
          </cell>
          <cell r="DJ131">
            <v>28.27</v>
          </cell>
          <cell r="DK131">
            <v>28.27</v>
          </cell>
          <cell r="DL131">
            <v>28.27</v>
          </cell>
          <cell r="DM131">
            <v>29.15</v>
          </cell>
          <cell r="DN131">
            <v>29.15</v>
          </cell>
          <cell r="DO131">
            <v>29.15</v>
          </cell>
          <cell r="DP131">
            <v>29.15</v>
          </cell>
          <cell r="DQ131">
            <v>29.15</v>
          </cell>
          <cell r="DR131">
            <v>29.15</v>
          </cell>
          <cell r="DS131">
            <v>29.15</v>
          </cell>
          <cell r="DT131">
            <v>29.15</v>
          </cell>
          <cell r="DU131">
            <v>29.15</v>
          </cell>
          <cell r="DV131">
            <v>29.15</v>
          </cell>
          <cell r="DW131">
            <v>29.15</v>
          </cell>
          <cell r="DX131">
            <v>29.15</v>
          </cell>
          <cell r="DY131">
            <v>30.31</v>
          </cell>
          <cell r="DZ131">
            <v>30.31</v>
          </cell>
          <cell r="EA131">
            <v>30.31</v>
          </cell>
          <cell r="EB131">
            <v>30.31</v>
          </cell>
          <cell r="EC131">
            <v>30.31</v>
          </cell>
          <cell r="ED131">
            <v>30.31</v>
          </cell>
          <cell r="EE131">
            <v>30.31</v>
          </cell>
          <cell r="EF131">
            <v>30.31</v>
          </cell>
          <cell r="EG131">
            <v>30.31</v>
          </cell>
          <cell r="EH131">
            <v>30.31</v>
          </cell>
          <cell r="EI131">
            <v>30.31</v>
          </cell>
          <cell r="EJ131">
            <v>30.31</v>
          </cell>
          <cell r="EK131">
            <v>31.37</v>
          </cell>
          <cell r="EL131">
            <v>31.37</v>
          </cell>
          <cell r="EM131">
            <v>31.37</v>
          </cell>
          <cell r="EN131">
            <v>31.37</v>
          </cell>
          <cell r="EO131">
            <v>31.37</v>
          </cell>
          <cell r="EP131">
            <v>31.37</v>
          </cell>
          <cell r="EQ131">
            <v>31.37</v>
          </cell>
          <cell r="ER131">
            <v>31.37</v>
          </cell>
          <cell r="ES131">
            <v>31.37</v>
          </cell>
          <cell r="ET131">
            <v>31.37</v>
          </cell>
          <cell r="EU131">
            <v>31.37</v>
          </cell>
          <cell r="EV131">
            <v>31.37</v>
          </cell>
          <cell r="EW131">
            <v>32.46</v>
          </cell>
          <cell r="EX131">
            <v>32.46</v>
          </cell>
          <cell r="EY131">
            <v>32.46</v>
          </cell>
          <cell r="EZ131">
            <v>32.46</v>
          </cell>
          <cell r="FA131">
            <v>32.46</v>
          </cell>
          <cell r="FB131">
            <v>32.46</v>
          </cell>
          <cell r="FC131">
            <v>32.46</v>
          </cell>
          <cell r="FD131">
            <v>32.46</v>
          </cell>
          <cell r="FE131">
            <v>32.46</v>
          </cell>
          <cell r="FF131">
            <v>32.46</v>
          </cell>
          <cell r="FG131">
            <v>32.46</v>
          </cell>
          <cell r="FH131">
            <v>32.46</v>
          </cell>
          <cell r="FI131">
            <v>33.6</v>
          </cell>
          <cell r="FJ131">
            <v>33.6</v>
          </cell>
          <cell r="FK131">
            <v>33.6</v>
          </cell>
          <cell r="FL131">
            <v>33.6</v>
          </cell>
          <cell r="FM131">
            <v>33.6</v>
          </cell>
          <cell r="FN131">
            <v>33.6</v>
          </cell>
          <cell r="FO131">
            <v>33.6</v>
          </cell>
          <cell r="FP131">
            <v>33.6</v>
          </cell>
          <cell r="FQ131">
            <v>33.6</v>
          </cell>
          <cell r="FR131">
            <v>33.6</v>
          </cell>
          <cell r="FS131">
            <v>33.6</v>
          </cell>
          <cell r="FT131">
            <v>33.6</v>
          </cell>
          <cell r="FU131">
            <v>34.78</v>
          </cell>
          <cell r="FV131">
            <v>34.78</v>
          </cell>
          <cell r="FW131">
            <v>34.78</v>
          </cell>
          <cell r="FX131">
            <v>34.78</v>
          </cell>
          <cell r="FY131">
            <v>34.78</v>
          </cell>
          <cell r="FZ131">
            <v>34.78</v>
          </cell>
          <cell r="GA131">
            <v>34.78</v>
          </cell>
          <cell r="GB131">
            <v>34.78</v>
          </cell>
          <cell r="GC131">
            <v>34.78</v>
          </cell>
          <cell r="GD131">
            <v>34.78</v>
          </cell>
          <cell r="GE131">
            <v>34.78</v>
          </cell>
          <cell r="GF131">
            <v>34.78</v>
          </cell>
          <cell r="GG131">
            <v>38.340000000000003</v>
          </cell>
          <cell r="GH131">
            <v>38.340000000000003</v>
          </cell>
          <cell r="GI131">
            <v>38.340000000000003</v>
          </cell>
          <cell r="GJ131">
            <v>38.340000000000003</v>
          </cell>
          <cell r="GK131">
            <v>38.340000000000003</v>
          </cell>
          <cell r="GL131">
            <v>38.340000000000003</v>
          </cell>
          <cell r="GM131">
            <v>38.340000000000003</v>
          </cell>
          <cell r="GN131">
            <v>38.340000000000003</v>
          </cell>
          <cell r="GO131">
            <v>38.340000000000003</v>
          </cell>
          <cell r="GP131">
            <v>38.340000000000003</v>
          </cell>
          <cell r="GQ131">
            <v>35.99</v>
          </cell>
          <cell r="GR131">
            <v>35.99</v>
          </cell>
          <cell r="GS131">
            <v>35.99</v>
          </cell>
          <cell r="GT131">
            <v>35.99</v>
          </cell>
        </row>
        <row r="132">
          <cell r="F132" t="str">
            <v>50000057AA</v>
          </cell>
          <cell r="G132">
            <v>22.03</v>
          </cell>
          <cell r="H132">
            <v>22.03</v>
          </cell>
          <cell r="I132">
            <v>22.03</v>
          </cell>
          <cell r="J132">
            <v>22.03</v>
          </cell>
          <cell r="K132">
            <v>22.03</v>
          </cell>
          <cell r="L132">
            <v>22.03</v>
          </cell>
          <cell r="M132">
            <v>22.03</v>
          </cell>
          <cell r="N132">
            <v>22.03</v>
          </cell>
          <cell r="O132">
            <v>22.03</v>
          </cell>
          <cell r="P132">
            <v>22.03</v>
          </cell>
          <cell r="Q132">
            <v>22.03</v>
          </cell>
          <cell r="R132">
            <v>22.03</v>
          </cell>
          <cell r="S132">
            <v>22.03</v>
          </cell>
          <cell r="T132">
            <v>22.03</v>
          </cell>
          <cell r="U132">
            <v>22.78</v>
          </cell>
          <cell r="V132">
            <v>22.78</v>
          </cell>
          <cell r="W132">
            <v>22.78</v>
          </cell>
          <cell r="X132">
            <v>22.78</v>
          </cell>
          <cell r="Y132">
            <v>22.78</v>
          </cell>
          <cell r="Z132">
            <v>22.78</v>
          </cell>
          <cell r="AA132">
            <v>22.78</v>
          </cell>
          <cell r="AB132">
            <v>22.78</v>
          </cell>
          <cell r="AC132">
            <v>22.78</v>
          </cell>
          <cell r="AD132">
            <v>22.78</v>
          </cell>
          <cell r="AE132">
            <v>22.78</v>
          </cell>
          <cell r="AF132">
            <v>22.78</v>
          </cell>
          <cell r="AG132">
            <v>23.52</v>
          </cell>
          <cell r="AH132">
            <v>23.52</v>
          </cell>
          <cell r="AI132">
            <v>23.52</v>
          </cell>
          <cell r="AJ132">
            <v>23.52</v>
          </cell>
          <cell r="AK132">
            <v>23.52</v>
          </cell>
          <cell r="AL132">
            <v>23.52</v>
          </cell>
          <cell r="AM132">
            <v>23.52</v>
          </cell>
          <cell r="AN132">
            <v>23.52</v>
          </cell>
          <cell r="AO132">
            <v>23.52</v>
          </cell>
          <cell r="AP132">
            <v>23.52</v>
          </cell>
          <cell r="AQ132">
            <v>23.52</v>
          </cell>
          <cell r="AR132">
            <v>23.52</v>
          </cell>
          <cell r="AS132">
            <v>24.25</v>
          </cell>
          <cell r="AT132">
            <v>24.25</v>
          </cell>
          <cell r="AU132">
            <v>24.25</v>
          </cell>
          <cell r="AV132">
            <v>24.25</v>
          </cell>
          <cell r="AW132">
            <v>24.25</v>
          </cell>
          <cell r="AX132">
            <v>24.25</v>
          </cell>
          <cell r="AY132">
            <v>24.25</v>
          </cell>
          <cell r="AZ132">
            <v>24.25</v>
          </cell>
          <cell r="BA132">
            <v>24.25</v>
          </cell>
          <cell r="BB132">
            <v>24.25</v>
          </cell>
          <cell r="BC132">
            <v>24.25</v>
          </cell>
          <cell r="BD132">
            <v>24.25</v>
          </cell>
          <cell r="BE132">
            <v>24.99</v>
          </cell>
          <cell r="BF132">
            <v>24.99</v>
          </cell>
          <cell r="BG132">
            <v>24.99</v>
          </cell>
          <cell r="BH132">
            <v>24.99</v>
          </cell>
          <cell r="BI132">
            <v>24.99</v>
          </cell>
          <cell r="BJ132">
            <v>24.99</v>
          </cell>
          <cell r="BK132">
            <v>24.99</v>
          </cell>
          <cell r="BL132">
            <v>24.99</v>
          </cell>
          <cell r="BM132">
            <v>24.99</v>
          </cell>
          <cell r="BN132">
            <v>24.99</v>
          </cell>
          <cell r="BO132">
            <v>24.99</v>
          </cell>
          <cell r="BP132">
            <v>24.99</v>
          </cell>
          <cell r="BQ132">
            <v>25.74</v>
          </cell>
          <cell r="BR132">
            <v>25.74</v>
          </cell>
          <cell r="BS132">
            <v>25.74</v>
          </cell>
          <cell r="BT132">
            <v>25.74</v>
          </cell>
          <cell r="BU132">
            <v>25.74</v>
          </cell>
          <cell r="BV132">
            <v>25.74</v>
          </cell>
          <cell r="BW132">
            <v>25.74</v>
          </cell>
          <cell r="BX132">
            <v>25.74</v>
          </cell>
          <cell r="BY132">
            <v>25.74</v>
          </cell>
          <cell r="BZ132">
            <v>25.74</v>
          </cell>
          <cell r="CA132">
            <v>25.74</v>
          </cell>
          <cell r="CB132">
            <v>25.74</v>
          </cell>
          <cell r="CC132">
            <v>26.51</v>
          </cell>
          <cell r="CD132">
            <v>26.51</v>
          </cell>
          <cell r="CE132">
            <v>26.51</v>
          </cell>
          <cell r="CF132">
            <v>26.51</v>
          </cell>
          <cell r="CG132">
            <v>26.51</v>
          </cell>
          <cell r="CH132">
            <v>26.51</v>
          </cell>
          <cell r="CI132">
            <v>26.51</v>
          </cell>
          <cell r="CJ132">
            <v>26.51</v>
          </cell>
          <cell r="CK132">
            <v>26.51</v>
          </cell>
          <cell r="CL132">
            <v>26.51</v>
          </cell>
          <cell r="CM132">
            <v>26.51</v>
          </cell>
          <cell r="CN132">
            <v>26.51</v>
          </cell>
          <cell r="CO132">
            <v>27.3</v>
          </cell>
          <cell r="CP132">
            <v>27.3</v>
          </cell>
          <cell r="CQ132">
            <v>27.3</v>
          </cell>
          <cell r="CR132">
            <v>27.3</v>
          </cell>
          <cell r="CS132">
            <v>27.3</v>
          </cell>
          <cell r="CT132">
            <v>27.3</v>
          </cell>
          <cell r="CU132">
            <v>27.3</v>
          </cell>
          <cell r="CV132">
            <v>27.3</v>
          </cell>
          <cell r="CW132">
            <v>27.3</v>
          </cell>
          <cell r="CX132">
            <v>27.3</v>
          </cell>
          <cell r="CY132">
            <v>27.3</v>
          </cell>
          <cell r="CZ132">
            <v>27.3</v>
          </cell>
          <cell r="DA132">
            <v>28.13</v>
          </cell>
          <cell r="DB132">
            <v>28.13</v>
          </cell>
          <cell r="DC132">
            <v>28.13</v>
          </cell>
          <cell r="DD132">
            <v>28.13</v>
          </cell>
          <cell r="DE132">
            <v>28.13</v>
          </cell>
          <cell r="DF132">
            <v>28.13</v>
          </cell>
          <cell r="DG132">
            <v>28.13</v>
          </cell>
          <cell r="DH132">
            <v>28.13</v>
          </cell>
          <cell r="DI132">
            <v>28.13</v>
          </cell>
          <cell r="DJ132">
            <v>28.13</v>
          </cell>
          <cell r="DK132">
            <v>28.13</v>
          </cell>
          <cell r="DL132">
            <v>28.13</v>
          </cell>
          <cell r="DM132">
            <v>29.01</v>
          </cell>
          <cell r="DN132">
            <v>29.01</v>
          </cell>
          <cell r="DO132">
            <v>29.01</v>
          </cell>
          <cell r="DP132">
            <v>29.01</v>
          </cell>
          <cell r="DQ132">
            <v>29.01</v>
          </cell>
          <cell r="DR132">
            <v>29.01</v>
          </cell>
          <cell r="DS132">
            <v>29.01</v>
          </cell>
          <cell r="DT132">
            <v>29.01</v>
          </cell>
          <cell r="DU132">
            <v>29.01</v>
          </cell>
          <cell r="DV132">
            <v>29.01</v>
          </cell>
          <cell r="DW132">
            <v>29.01</v>
          </cell>
          <cell r="DX132">
            <v>29.01</v>
          </cell>
          <cell r="DY132">
            <v>30.16</v>
          </cell>
          <cell r="DZ132">
            <v>30.16</v>
          </cell>
          <cell r="EA132">
            <v>30.16</v>
          </cell>
          <cell r="EB132">
            <v>30.16</v>
          </cell>
          <cell r="EC132">
            <v>30.16</v>
          </cell>
          <cell r="ED132">
            <v>30.16</v>
          </cell>
          <cell r="EE132">
            <v>30.16</v>
          </cell>
          <cell r="EF132">
            <v>30.16</v>
          </cell>
          <cell r="EG132">
            <v>30.16</v>
          </cell>
          <cell r="EH132">
            <v>30.16</v>
          </cell>
          <cell r="EI132">
            <v>30.16</v>
          </cell>
          <cell r="EJ132">
            <v>30.16</v>
          </cell>
          <cell r="EK132">
            <v>31.21</v>
          </cell>
          <cell r="EL132">
            <v>31.21</v>
          </cell>
          <cell r="EM132">
            <v>31.21</v>
          </cell>
          <cell r="EN132">
            <v>31.21</v>
          </cell>
          <cell r="EO132">
            <v>31.21</v>
          </cell>
          <cell r="EP132">
            <v>31.21</v>
          </cell>
          <cell r="EQ132">
            <v>31.21</v>
          </cell>
          <cell r="ER132">
            <v>31.21</v>
          </cell>
          <cell r="ES132">
            <v>31.21</v>
          </cell>
          <cell r="ET132">
            <v>31.21</v>
          </cell>
          <cell r="EU132">
            <v>31.21</v>
          </cell>
          <cell r="EV132">
            <v>31.21</v>
          </cell>
          <cell r="EW132">
            <v>32.299999999999997</v>
          </cell>
          <cell r="EX132">
            <v>32.299999999999997</v>
          </cell>
          <cell r="EY132">
            <v>32.299999999999997</v>
          </cell>
          <cell r="EZ132">
            <v>32.299999999999997</v>
          </cell>
          <cell r="FA132">
            <v>32.299999999999997</v>
          </cell>
          <cell r="FB132">
            <v>32.299999999999997</v>
          </cell>
          <cell r="FC132">
            <v>32.299999999999997</v>
          </cell>
          <cell r="FD132">
            <v>32.299999999999997</v>
          </cell>
          <cell r="FE132">
            <v>32.299999999999997</v>
          </cell>
          <cell r="FF132">
            <v>32.299999999999997</v>
          </cell>
          <cell r="FG132">
            <v>32.299999999999997</v>
          </cell>
          <cell r="FH132">
            <v>32.299999999999997</v>
          </cell>
          <cell r="FI132">
            <v>33.43</v>
          </cell>
          <cell r="FJ132">
            <v>33.43</v>
          </cell>
          <cell r="FK132">
            <v>33.43</v>
          </cell>
          <cell r="FL132">
            <v>33.43</v>
          </cell>
          <cell r="FM132">
            <v>33.43</v>
          </cell>
          <cell r="FN132">
            <v>33.43</v>
          </cell>
          <cell r="FO132">
            <v>33.43</v>
          </cell>
          <cell r="FP132">
            <v>33.43</v>
          </cell>
          <cell r="FQ132">
            <v>33.43</v>
          </cell>
          <cell r="FR132">
            <v>33.43</v>
          </cell>
          <cell r="FS132">
            <v>33.43</v>
          </cell>
          <cell r="FT132">
            <v>33.43</v>
          </cell>
          <cell r="FU132">
            <v>34.6</v>
          </cell>
          <cell r="FV132">
            <v>34.6</v>
          </cell>
          <cell r="FW132">
            <v>34.6</v>
          </cell>
          <cell r="FX132">
            <v>34.6</v>
          </cell>
          <cell r="FY132">
            <v>34.6</v>
          </cell>
          <cell r="FZ132">
            <v>34.6</v>
          </cell>
          <cell r="GA132">
            <v>34.6</v>
          </cell>
          <cell r="GB132">
            <v>34.6</v>
          </cell>
          <cell r="GC132">
            <v>34.6</v>
          </cell>
          <cell r="GD132">
            <v>34.6</v>
          </cell>
          <cell r="GE132">
            <v>34.6</v>
          </cell>
          <cell r="GF132">
            <v>34.6</v>
          </cell>
          <cell r="GG132">
            <v>38.15</v>
          </cell>
          <cell r="GH132">
            <v>38.15</v>
          </cell>
          <cell r="GI132">
            <v>38.15</v>
          </cell>
          <cell r="GJ132">
            <v>38.15</v>
          </cell>
          <cell r="GK132">
            <v>38.15</v>
          </cell>
          <cell r="GL132">
            <v>38.15</v>
          </cell>
          <cell r="GM132">
            <v>38.15</v>
          </cell>
          <cell r="GN132">
            <v>38.15</v>
          </cell>
          <cell r="GO132">
            <v>38.15</v>
          </cell>
          <cell r="GP132">
            <v>38.15</v>
          </cell>
          <cell r="GQ132">
            <v>35.82</v>
          </cell>
          <cell r="GR132">
            <v>35.82</v>
          </cell>
          <cell r="GS132">
            <v>35.82</v>
          </cell>
          <cell r="GT132">
            <v>35.82</v>
          </cell>
        </row>
        <row r="133">
          <cell r="F133" t="str">
            <v>50000057CN</v>
          </cell>
          <cell r="G133">
            <v>27.46</v>
          </cell>
          <cell r="H133">
            <v>27.46</v>
          </cell>
          <cell r="I133">
            <v>27.46</v>
          </cell>
          <cell r="J133">
            <v>27.46</v>
          </cell>
          <cell r="K133">
            <v>27.46</v>
          </cell>
          <cell r="L133">
            <v>27.46</v>
          </cell>
          <cell r="M133">
            <v>27.46</v>
          </cell>
          <cell r="N133">
            <v>27.46</v>
          </cell>
          <cell r="O133">
            <v>27.46</v>
          </cell>
          <cell r="P133">
            <v>27.46</v>
          </cell>
          <cell r="Q133">
            <v>27.46</v>
          </cell>
          <cell r="R133">
            <v>27.46</v>
          </cell>
          <cell r="S133">
            <v>27.46</v>
          </cell>
          <cell r="T133">
            <v>27.46</v>
          </cell>
          <cell r="U133">
            <v>28.4</v>
          </cell>
          <cell r="V133">
            <v>28.4</v>
          </cell>
          <cell r="W133">
            <v>28.4</v>
          </cell>
          <cell r="X133">
            <v>28.4</v>
          </cell>
          <cell r="Y133">
            <v>28.4</v>
          </cell>
          <cell r="Z133">
            <v>28.4</v>
          </cell>
          <cell r="AA133">
            <v>28.4</v>
          </cell>
          <cell r="AB133">
            <v>28.4</v>
          </cell>
          <cell r="AC133">
            <v>28.4</v>
          </cell>
          <cell r="AD133">
            <v>28.4</v>
          </cell>
          <cell r="AE133">
            <v>28.4</v>
          </cell>
          <cell r="AF133">
            <v>28.4</v>
          </cell>
          <cell r="AG133">
            <v>29.31</v>
          </cell>
          <cell r="AH133">
            <v>29.31</v>
          </cell>
          <cell r="AI133">
            <v>29.31</v>
          </cell>
          <cell r="AJ133">
            <v>29.31</v>
          </cell>
          <cell r="AK133">
            <v>29.31</v>
          </cell>
          <cell r="AL133">
            <v>29.31</v>
          </cell>
          <cell r="AM133">
            <v>29.31</v>
          </cell>
          <cell r="AN133">
            <v>29.31</v>
          </cell>
          <cell r="AO133">
            <v>29.31</v>
          </cell>
          <cell r="AP133">
            <v>29.31</v>
          </cell>
          <cell r="AQ133">
            <v>29.31</v>
          </cell>
          <cell r="AR133">
            <v>29.31</v>
          </cell>
          <cell r="AS133">
            <v>30.22</v>
          </cell>
          <cell r="AT133">
            <v>30.22</v>
          </cell>
          <cell r="AU133">
            <v>30.22</v>
          </cell>
          <cell r="AV133">
            <v>30.22</v>
          </cell>
          <cell r="AW133">
            <v>30.22</v>
          </cell>
          <cell r="AX133">
            <v>30.22</v>
          </cell>
          <cell r="AY133">
            <v>30.22</v>
          </cell>
          <cell r="AZ133">
            <v>30.22</v>
          </cell>
          <cell r="BA133">
            <v>30.22</v>
          </cell>
          <cell r="BB133">
            <v>30.22</v>
          </cell>
          <cell r="BC133">
            <v>30.22</v>
          </cell>
          <cell r="BD133">
            <v>30.22</v>
          </cell>
          <cell r="BE133">
            <v>31.15</v>
          </cell>
          <cell r="BF133">
            <v>31.15</v>
          </cell>
          <cell r="BG133">
            <v>31.15</v>
          </cell>
          <cell r="BH133">
            <v>31.15</v>
          </cell>
          <cell r="BI133">
            <v>31.15</v>
          </cell>
          <cell r="BJ133">
            <v>31.15</v>
          </cell>
          <cell r="BK133">
            <v>31.15</v>
          </cell>
          <cell r="BL133">
            <v>31.15</v>
          </cell>
          <cell r="BM133">
            <v>31.15</v>
          </cell>
          <cell r="BN133">
            <v>31.15</v>
          </cell>
          <cell r="BO133">
            <v>31.15</v>
          </cell>
          <cell r="BP133">
            <v>31.15</v>
          </cell>
          <cell r="BQ133">
            <v>32.08</v>
          </cell>
          <cell r="BR133">
            <v>32.08</v>
          </cell>
          <cell r="BS133">
            <v>32.08</v>
          </cell>
          <cell r="BT133">
            <v>32.08</v>
          </cell>
          <cell r="BU133">
            <v>32.08</v>
          </cell>
          <cell r="BV133">
            <v>32.08</v>
          </cell>
          <cell r="BW133">
            <v>32.08</v>
          </cell>
          <cell r="BX133">
            <v>32.08</v>
          </cell>
          <cell r="BY133">
            <v>32.08</v>
          </cell>
          <cell r="BZ133">
            <v>32.08</v>
          </cell>
          <cell r="CA133">
            <v>32.08</v>
          </cell>
          <cell r="CB133">
            <v>32.08</v>
          </cell>
          <cell r="CC133">
            <v>33.04</v>
          </cell>
          <cell r="CD133">
            <v>33.04</v>
          </cell>
          <cell r="CE133">
            <v>33.04</v>
          </cell>
          <cell r="CF133">
            <v>33.04</v>
          </cell>
          <cell r="CG133">
            <v>33.04</v>
          </cell>
          <cell r="CH133">
            <v>33.04</v>
          </cell>
          <cell r="CI133">
            <v>33.04</v>
          </cell>
          <cell r="CJ133">
            <v>33.04</v>
          </cell>
          <cell r="CK133">
            <v>33.04</v>
          </cell>
          <cell r="CL133">
            <v>33.04</v>
          </cell>
          <cell r="CM133">
            <v>33.04</v>
          </cell>
          <cell r="CN133">
            <v>33.04</v>
          </cell>
          <cell r="CO133">
            <v>34.03</v>
          </cell>
          <cell r="CP133">
            <v>34.03</v>
          </cell>
          <cell r="CQ133">
            <v>34.03</v>
          </cell>
          <cell r="CR133">
            <v>34.03</v>
          </cell>
          <cell r="CS133">
            <v>34.03</v>
          </cell>
          <cell r="CT133">
            <v>34.03</v>
          </cell>
          <cell r="CU133">
            <v>34.03</v>
          </cell>
          <cell r="CV133">
            <v>34.03</v>
          </cell>
          <cell r="CW133">
            <v>34.03</v>
          </cell>
          <cell r="CX133">
            <v>34.03</v>
          </cell>
          <cell r="CY133">
            <v>34.03</v>
          </cell>
          <cell r="CZ133">
            <v>34.03</v>
          </cell>
          <cell r="DA133">
            <v>35.07</v>
          </cell>
          <cell r="DB133">
            <v>35.07</v>
          </cell>
          <cell r="DC133">
            <v>35.07</v>
          </cell>
          <cell r="DD133">
            <v>35.07</v>
          </cell>
          <cell r="DE133">
            <v>35.07</v>
          </cell>
          <cell r="DF133">
            <v>35.07</v>
          </cell>
          <cell r="DG133">
            <v>35.07</v>
          </cell>
          <cell r="DH133">
            <v>35.07</v>
          </cell>
          <cell r="DI133">
            <v>35.07</v>
          </cell>
          <cell r="DJ133">
            <v>35.07</v>
          </cell>
          <cell r="DK133">
            <v>35.07</v>
          </cell>
          <cell r="DL133">
            <v>35.07</v>
          </cell>
          <cell r="DM133">
            <v>36.159999999999997</v>
          </cell>
          <cell r="DN133">
            <v>36.159999999999997</v>
          </cell>
          <cell r="DO133">
            <v>36.159999999999997</v>
          </cell>
          <cell r="DP133">
            <v>36.159999999999997</v>
          </cell>
          <cell r="DQ133">
            <v>36.159999999999997</v>
          </cell>
          <cell r="DR133">
            <v>36.159999999999997</v>
          </cell>
          <cell r="DS133">
            <v>36.159999999999997</v>
          </cell>
          <cell r="DT133">
            <v>36.159999999999997</v>
          </cell>
          <cell r="DU133">
            <v>36.159999999999997</v>
          </cell>
          <cell r="DV133">
            <v>36.159999999999997</v>
          </cell>
          <cell r="DW133">
            <v>36.159999999999997</v>
          </cell>
          <cell r="DX133">
            <v>36.159999999999997</v>
          </cell>
          <cell r="DY133">
            <v>37.590000000000003</v>
          </cell>
          <cell r="DZ133">
            <v>37.590000000000003</v>
          </cell>
          <cell r="EA133">
            <v>37.590000000000003</v>
          </cell>
          <cell r="EB133">
            <v>37.590000000000003</v>
          </cell>
          <cell r="EC133">
            <v>37.590000000000003</v>
          </cell>
          <cell r="ED133">
            <v>37.590000000000003</v>
          </cell>
          <cell r="EE133">
            <v>37.590000000000003</v>
          </cell>
          <cell r="EF133">
            <v>37.590000000000003</v>
          </cell>
          <cell r="EG133">
            <v>37.590000000000003</v>
          </cell>
          <cell r="EH133">
            <v>37.590000000000003</v>
          </cell>
          <cell r="EI133">
            <v>37.590000000000003</v>
          </cell>
          <cell r="EJ133">
            <v>37.590000000000003</v>
          </cell>
          <cell r="EK133">
            <v>38.9</v>
          </cell>
          <cell r="EL133">
            <v>38.9</v>
          </cell>
          <cell r="EM133">
            <v>38.9</v>
          </cell>
          <cell r="EN133">
            <v>38.9</v>
          </cell>
          <cell r="EO133">
            <v>38.9</v>
          </cell>
          <cell r="EP133">
            <v>38.9</v>
          </cell>
          <cell r="EQ133">
            <v>38.9</v>
          </cell>
          <cell r="ER133">
            <v>38.9</v>
          </cell>
          <cell r="ES133">
            <v>38.9</v>
          </cell>
          <cell r="ET133">
            <v>38.9</v>
          </cell>
          <cell r="EU133">
            <v>38.9</v>
          </cell>
          <cell r="EV133">
            <v>38.9</v>
          </cell>
          <cell r="EW133">
            <v>40.270000000000003</v>
          </cell>
          <cell r="EX133">
            <v>40.270000000000003</v>
          </cell>
          <cell r="EY133">
            <v>40.270000000000003</v>
          </cell>
          <cell r="EZ133">
            <v>40.270000000000003</v>
          </cell>
          <cell r="FA133">
            <v>40.270000000000003</v>
          </cell>
          <cell r="FB133">
            <v>40.270000000000003</v>
          </cell>
          <cell r="FC133">
            <v>40.270000000000003</v>
          </cell>
          <cell r="FD133">
            <v>40.270000000000003</v>
          </cell>
          <cell r="FE133">
            <v>40.270000000000003</v>
          </cell>
          <cell r="FF133">
            <v>40.270000000000003</v>
          </cell>
          <cell r="FG133">
            <v>40.270000000000003</v>
          </cell>
          <cell r="FH133">
            <v>40.270000000000003</v>
          </cell>
          <cell r="FI133">
            <v>41.67</v>
          </cell>
          <cell r="FJ133">
            <v>41.67</v>
          </cell>
          <cell r="FK133">
            <v>41.67</v>
          </cell>
          <cell r="FL133">
            <v>41.67</v>
          </cell>
          <cell r="FM133">
            <v>41.67</v>
          </cell>
          <cell r="FN133">
            <v>41.67</v>
          </cell>
          <cell r="FO133">
            <v>41.67</v>
          </cell>
          <cell r="FP133">
            <v>41.67</v>
          </cell>
          <cell r="FQ133">
            <v>41.67</v>
          </cell>
          <cell r="FR133">
            <v>41.67</v>
          </cell>
          <cell r="FS133">
            <v>41.67</v>
          </cell>
          <cell r="FT133">
            <v>41.67</v>
          </cell>
          <cell r="FU133">
            <v>43.13</v>
          </cell>
          <cell r="FV133">
            <v>43.13</v>
          </cell>
          <cell r="FW133">
            <v>43.13</v>
          </cell>
          <cell r="FX133">
            <v>43.13</v>
          </cell>
          <cell r="FY133">
            <v>43.13</v>
          </cell>
          <cell r="FZ133">
            <v>43.13</v>
          </cell>
          <cell r="GA133">
            <v>43.13</v>
          </cell>
          <cell r="GB133">
            <v>43.13</v>
          </cell>
          <cell r="GC133">
            <v>43.13</v>
          </cell>
          <cell r="GD133">
            <v>43.13</v>
          </cell>
          <cell r="GE133">
            <v>43.13</v>
          </cell>
          <cell r="GF133">
            <v>43.13</v>
          </cell>
          <cell r="GG133">
            <v>47.55</v>
          </cell>
          <cell r="GH133">
            <v>47.55</v>
          </cell>
          <cell r="GI133">
            <v>47.55</v>
          </cell>
          <cell r="GJ133">
            <v>47.55</v>
          </cell>
          <cell r="GK133">
            <v>47.55</v>
          </cell>
          <cell r="GL133">
            <v>47.55</v>
          </cell>
          <cell r="GM133">
            <v>47.55</v>
          </cell>
          <cell r="GN133">
            <v>47.55</v>
          </cell>
          <cell r="GO133">
            <v>47.55</v>
          </cell>
          <cell r="GP133">
            <v>47.55</v>
          </cell>
          <cell r="GQ133">
            <v>44.64</v>
          </cell>
          <cell r="GR133">
            <v>44.64</v>
          </cell>
          <cell r="GS133">
            <v>44.64</v>
          </cell>
          <cell r="GT133">
            <v>44.64</v>
          </cell>
        </row>
        <row r="134">
          <cell r="F134" t="str">
            <v>50000057PC</v>
          </cell>
          <cell r="G134">
            <v>22.38</v>
          </cell>
          <cell r="H134">
            <v>22.38</v>
          </cell>
          <cell r="I134">
            <v>22.38</v>
          </cell>
          <cell r="J134">
            <v>22.38</v>
          </cell>
          <cell r="K134">
            <v>22.38</v>
          </cell>
          <cell r="L134">
            <v>22.38</v>
          </cell>
          <cell r="M134">
            <v>22.38</v>
          </cell>
          <cell r="N134">
            <v>22.38</v>
          </cell>
          <cell r="O134">
            <v>22.38</v>
          </cell>
          <cell r="P134">
            <v>22.38</v>
          </cell>
          <cell r="Q134">
            <v>22.38</v>
          </cell>
          <cell r="R134">
            <v>22.38</v>
          </cell>
          <cell r="S134">
            <v>22.38</v>
          </cell>
          <cell r="T134">
            <v>22.38</v>
          </cell>
          <cell r="U134">
            <v>23.15</v>
          </cell>
          <cell r="V134">
            <v>23.15</v>
          </cell>
          <cell r="W134">
            <v>23.15</v>
          </cell>
          <cell r="X134">
            <v>23.15</v>
          </cell>
          <cell r="Y134">
            <v>23.15</v>
          </cell>
          <cell r="Z134">
            <v>23.15</v>
          </cell>
          <cell r="AA134">
            <v>23.15</v>
          </cell>
          <cell r="AB134">
            <v>23.15</v>
          </cell>
          <cell r="AC134">
            <v>23.15</v>
          </cell>
          <cell r="AD134">
            <v>23.15</v>
          </cell>
          <cell r="AE134">
            <v>23.15</v>
          </cell>
          <cell r="AF134">
            <v>23.15</v>
          </cell>
          <cell r="AG134">
            <v>23.89</v>
          </cell>
          <cell r="AH134">
            <v>23.89</v>
          </cell>
          <cell r="AI134">
            <v>23.89</v>
          </cell>
          <cell r="AJ134">
            <v>23.89</v>
          </cell>
          <cell r="AK134">
            <v>23.89</v>
          </cell>
          <cell r="AL134">
            <v>23.89</v>
          </cell>
          <cell r="AM134">
            <v>23.89</v>
          </cell>
          <cell r="AN134">
            <v>23.89</v>
          </cell>
          <cell r="AO134">
            <v>23.89</v>
          </cell>
          <cell r="AP134">
            <v>23.89</v>
          </cell>
          <cell r="AQ134">
            <v>23.89</v>
          </cell>
          <cell r="AR134">
            <v>23.89</v>
          </cell>
          <cell r="AS134">
            <v>24.63</v>
          </cell>
          <cell r="AT134">
            <v>24.63</v>
          </cell>
          <cell r="AU134">
            <v>24.63</v>
          </cell>
          <cell r="AV134">
            <v>24.63</v>
          </cell>
          <cell r="AW134">
            <v>24.63</v>
          </cell>
          <cell r="AX134">
            <v>24.63</v>
          </cell>
          <cell r="AY134">
            <v>24.63</v>
          </cell>
          <cell r="AZ134">
            <v>24.63</v>
          </cell>
          <cell r="BA134">
            <v>24.63</v>
          </cell>
          <cell r="BB134">
            <v>24.63</v>
          </cell>
          <cell r="BC134">
            <v>24.63</v>
          </cell>
          <cell r="BD134">
            <v>24.63</v>
          </cell>
          <cell r="BE134">
            <v>25.39</v>
          </cell>
          <cell r="BF134">
            <v>25.39</v>
          </cell>
          <cell r="BG134">
            <v>25.39</v>
          </cell>
          <cell r="BH134">
            <v>25.39</v>
          </cell>
          <cell r="BI134">
            <v>25.39</v>
          </cell>
          <cell r="BJ134">
            <v>25.39</v>
          </cell>
          <cell r="BK134">
            <v>25.39</v>
          </cell>
          <cell r="BL134">
            <v>25.39</v>
          </cell>
          <cell r="BM134">
            <v>25.39</v>
          </cell>
          <cell r="BN134">
            <v>25.39</v>
          </cell>
          <cell r="BO134">
            <v>25.39</v>
          </cell>
          <cell r="BP134">
            <v>25.39</v>
          </cell>
          <cell r="BQ134">
            <v>26.15</v>
          </cell>
          <cell r="BR134">
            <v>26.15</v>
          </cell>
          <cell r="BS134">
            <v>26.15</v>
          </cell>
          <cell r="BT134">
            <v>26.15</v>
          </cell>
          <cell r="BU134">
            <v>26.15</v>
          </cell>
          <cell r="BV134">
            <v>26.15</v>
          </cell>
          <cell r="BW134">
            <v>26.15</v>
          </cell>
          <cell r="BX134">
            <v>26.15</v>
          </cell>
          <cell r="BY134">
            <v>26.15</v>
          </cell>
          <cell r="BZ134">
            <v>26.15</v>
          </cell>
          <cell r="CA134">
            <v>26.15</v>
          </cell>
          <cell r="CB134">
            <v>26.15</v>
          </cell>
          <cell r="CC134">
            <v>26.93</v>
          </cell>
          <cell r="CD134">
            <v>26.93</v>
          </cell>
          <cell r="CE134">
            <v>26.93</v>
          </cell>
          <cell r="CF134">
            <v>26.93</v>
          </cell>
          <cell r="CG134">
            <v>26.93</v>
          </cell>
          <cell r="CH134">
            <v>26.93</v>
          </cell>
          <cell r="CI134">
            <v>26.93</v>
          </cell>
          <cell r="CJ134">
            <v>26.93</v>
          </cell>
          <cell r="CK134">
            <v>26.93</v>
          </cell>
          <cell r="CL134">
            <v>26.93</v>
          </cell>
          <cell r="CM134">
            <v>26.93</v>
          </cell>
          <cell r="CN134">
            <v>26.93</v>
          </cell>
          <cell r="CO134">
            <v>27.74</v>
          </cell>
          <cell r="CP134">
            <v>27.74</v>
          </cell>
          <cell r="CQ134">
            <v>27.74</v>
          </cell>
          <cell r="CR134">
            <v>27.74</v>
          </cell>
          <cell r="CS134">
            <v>27.74</v>
          </cell>
          <cell r="CT134">
            <v>27.74</v>
          </cell>
          <cell r="CU134">
            <v>27.74</v>
          </cell>
          <cell r="CV134">
            <v>27.74</v>
          </cell>
          <cell r="CW134">
            <v>27.74</v>
          </cell>
          <cell r="CX134">
            <v>27.74</v>
          </cell>
          <cell r="CY134">
            <v>27.74</v>
          </cell>
          <cell r="CZ134">
            <v>27.74</v>
          </cell>
          <cell r="DA134">
            <v>28.58</v>
          </cell>
          <cell r="DB134">
            <v>28.58</v>
          </cell>
          <cell r="DC134">
            <v>28.58</v>
          </cell>
          <cell r="DD134">
            <v>28.58</v>
          </cell>
          <cell r="DE134">
            <v>28.58</v>
          </cell>
          <cell r="DF134">
            <v>28.58</v>
          </cell>
          <cell r="DG134">
            <v>28.58</v>
          </cell>
          <cell r="DH134">
            <v>28.58</v>
          </cell>
          <cell r="DI134">
            <v>28.58</v>
          </cell>
          <cell r="DJ134">
            <v>28.58</v>
          </cell>
          <cell r="DK134">
            <v>28.58</v>
          </cell>
          <cell r="DL134">
            <v>28.58</v>
          </cell>
          <cell r="DM134">
            <v>29.47</v>
          </cell>
          <cell r="DN134">
            <v>29.47</v>
          </cell>
          <cell r="DO134">
            <v>29.47</v>
          </cell>
          <cell r="DP134">
            <v>29.47</v>
          </cell>
          <cell r="DQ134">
            <v>29.47</v>
          </cell>
          <cell r="DR134">
            <v>29.47</v>
          </cell>
          <cell r="DS134">
            <v>29.47</v>
          </cell>
          <cell r="DT134">
            <v>29.47</v>
          </cell>
          <cell r="DU134">
            <v>29.47</v>
          </cell>
          <cell r="DV134">
            <v>29.47</v>
          </cell>
          <cell r="DW134">
            <v>29.47</v>
          </cell>
          <cell r="DX134">
            <v>29.47</v>
          </cell>
          <cell r="DY134">
            <v>30.63</v>
          </cell>
          <cell r="DZ134">
            <v>30.63</v>
          </cell>
          <cell r="EA134">
            <v>30.63</v>
          </cell>
          <cell r="EB134">
            <v>30.63</v>
          </cell>
          <cell r="EC134">
            <v>30.63</v>
          </cell>
          <cell r="ED134">
            <v>30.63</v>
          </cell>
          <cell r="EE134">
            <v>30.63</v>
          </cell>
          <cell r="EF134">
            <v>30.63</v>
          </cell>
          <cell r="EG134">
            <v>30.63</v>
          </cell>
          <cell r="EH134">
            <v>30.63</v>
          </cell>
          <cell r="EI134">
            <v>30.63</v>
          </cell>
          <cell r="EJ134">
            <v>30.63</v>
          </cell>
          <cell r="EK134">
            <v>31.71</v>
          </cell>
          <cell r="EL134">
            <v>31.71</v>
          </cell>
          <cell r="EM134">
            <v>31.71</v>
          </cell>
          <cell r="EN134">
            <v>31.71</v>
          </cell>
          <cell r="EO134">
            <v>31.71</v>
          </cell>
          <cell r="EP134">
            <v>31.71</v>
          </cell>
          <cell r="EQ134">
            <v>31.71</v>
          </cell>
          <cell r="ER134">
            <v>31.71</v>
          </cell>
          <cell r="ES134">
            <v>31.71</v>
          </cell>
          <cell r="ET134">
            <v>31.71</v>
          </cell>
          <cell r="EU134">
            <v>31.71</v>
          </cell>
          <cell r="EV134">
            <v>31.71</v>
          </cell>
          <cell r="EW134">
            <v>32.82</v>
          </cell>
          <cell r="EX134">
            <v>32.82</v>
          </cell>
          <cell r="EY134">
            <v>32.82</v>
          </cell>
          <cell r="EZ134">
            <v>32.82</v>
          </cell>
          <cell r="FA134">
            <v>32.82</v>
          </cell>
          <cell r="FB134">
            <v>32.82</v>
          </cell>
          <cell r="FC134">
            <v>32.82</v>
          </cell>
          <cell r="FD134">
            <v>32.82</v>
          </cell>
          <cell r="FE134">
            <v>32.82</v>
          </cell>
          <cell r="FF134">
            <v>32.82</v>
          </cell>
          <cell r="FG134">
            <v>32.82</v>
          </cell>
          <cell r="FH134">
            <v>32.82</v>
          </cell>
          <cell r="FI134">
            <v>33.97</v>
          </cell>
          <cell r="FJ134">
            <v>33.97</v>
          </cell>
          <cell r="FK134">
            <v>33.97</v>
          </cell>
          <cell r="FL134">
            <v>33.97</v>
          </cell>
          <cell r="FM134">
            <v>33.97</v>
          </cell>
          <cell r="FN134">
            <v>33.97</v>
          </cell>
          <cell r="FO134">
            <v>33.97</v>
          </cell>
          <cell r="FP134">
            <v>33.97</v>
          </cell>
          <cell r="FQ134">
            <v>33.97</v>
          </cell>
          <cell r="FR134">
            <v>33.97</v>
          </cell>
          <cell r="FS134">
            <v>33.97</v>
          </cell>
          <cell r="FT134">
            <v>33.97</v>
          </cell>
          <cell r="FU134">
            <v>35.15</v>
          </cell>
          <cell r="FV134">
            <v>35.15</v>
          </cell>
          <cell r="FW134">
            <v>35.15</v>
          </cell>
          <cell r="FX134">
            <v>35.15</v>
          </cell>
          <cell r="FY134">
            <v>35.15</v>
          </cell>
          <cell r="FZ134">
            <v>35.15</v>
          </cell>
          <cell r="GA134">
            <v>35.15</v>
          </cell>
          <cell r="GB134">
            <v>35.15</v>
          </cell>
          <cell r="GC134">
            <v>35.15</v>
          </cell>
          <cell r="GD134">
            <v>35.15</v>
          </cell>
          <cell r="GE134">
            <v>35.15</v>
          </cell>
          <cell r="GF134">
            <v>35.15</v>
          </cell>
          <cell r="GG134">
            <v>38.75</v>
          </cell>
          <cell r="GH134">
            <v>38.75</v>
          </cell>
          <cell r="GI134">
            <v>38.75</v>
          </cell>
          <cell r="GJ134">
            <v>38.75</v>
          </cell>
          <cell r="GK134">
            <v>38.75</v>
          </cell>
          <cell r="GL134">
            <v>38.75</v>
          </cell>
          <cell r="GM134">
            <v>38.75</v>
          </cell>
          <cell r="GN134">
            <v>38.75</v>
          </cell>
          <cell r="GO134">
            <v>38.75</v>
          </cell>
          <cell r="GP134">
            <v>38.75</v>
          </cell>
          <cell r="GQ134">
            <v>36.380000000000003</v>
          </cell>
          <cell r="GR134">
            <v>36.380000000000003</v>
          </cell>
          <cell r="GS134">
            <v>36.380000000000003</v>
          </cell>
          <cell r="GT134">
            <v>36.380000000000003</v>
          </cell>
        </row>
        <row r="135">
          <cell r="F135" t="str">
            <v>50000057PT</v>
          </cell>
          <cell r="G135">
            <v>22.14</v>
          </cell>
          <cell r="H135">
            <v>22.14</v>
          </cell>
          <cell r="I135">
            <v>22.14</v>
          </cell>
          <cell r="J135">
            <v>22.14</v>
          </cell>
          <cell r="K135">
            <v>22.14</v>
          </cell>
          <cell r="L135">
            <v>22.14</v>
          </cell>
          <cell r="M135">
            <v>22.14</v>
          </cell>
          <cell r="N135">
            <v>22.14</v>
          </cell>
          <cell r="O135">
            <v>22.14</v>
          </cell>
          <cell r="P135">
            <v>22.14</v>
          </cell>
          <cell r="Q135">
            <v>22.14</v>
          </cell>
          <cell r="R135">
            <v>22.14</v>
          </cell>
          <cell r="S135">
            <v>22.14</v>
          </cell>
          <cell r="T135">
            <v>22.14</v>
          </cell>
          <cell r="U135">
            <v>22.9</v>
          </cell>
          <cell r="V135">
            <v>22.9</v>
          </cell>
          <cell r="W135">
            <v>22.9</v>
          </cell>
          <cell r="X135">
            <v>22.9</v>
          </cell>
          <cell r="Y135">
            <v>22.9</v>
          </cell>
          <cell r="Z135">
            <v>22.9</v>
          </cell>
          <cell r="AA135">
            <v>22.9</v>
          </cell>
          <cell r="AB135">
            <v>22.9</v>
          </cell>
          <cell r="AC135">
            <v>22.9</v>
          </cell>
          <cell r="AD135">
            <v>22.9</v>
          </cell>
          <cell r="AE135">
            <v>22.9</v>
          </cell>
          <cell r="AF135">
            <v>22.9</v>
          </cell>
          <cell r="AG135">
            <v>23.63</v>
          </cell>
          <cell r="AH135">
            <v>23.63</v>
          </cell>
          <cell r="AI135">
            <v>23.63</v>
          </cell>
          <cell r="AJ135">
            <v>23.63</v>
          </cell>
          <cell r="AK135">
            <v>23.63</v>
          </cell>
          <cell r="AL135">
            <v>23.63</v>
          </cell>
          <cell r="AM135">
            <v>23.63</v>
          </cell>
          <cell r="AN135">
            <v>23.63</v>
          </cell>
          <cell r="AO135">
            <v>23.63</v>
          </cell>
          <cell r="AP135">
            <v>23.63</v>
          </cell>
          <cell r="AQ135">
            <v>23.63</v>
          </cell>
          <cell r="AR135">
            <v>23.63</v>
          </cell>
          <cell r="AS135">
            <v>24.37</v>
          </cell>
          <cell r="AT135">
            <v>24.37</v>
          </cell>
          <cell r="AU135">
            <v>24.37</v>
          </cell>
          <cell r="AV135">
            <v>24.37</v>
          </cell>
          <cell r="AW135">
            <v>24.37</v>
          </cell>
          <cell r="AX135">
            <v>24.37</v>
          </cell>
          <cell r="AY135">
            <v>24.37</v>
          </cell>
          <cell r="AZ135">
            <v>24.37</v>
          </cell>
          <cell r="BA135">
            <v>24.37</v>
          </cell>
          <cell r="BB135">
            <v>24.37</v>
          </cell>
          <cell r="BC135">
            <v>24.37</v>
          </cell>
          <cell r="BD135">
            <v>24.37</v>
          </cell>
          <cell r="BE135">
            <v>25.11</v>
          </cell>
          <cell r="BF135">
            <v>25.11</v>
          </cell>
          <cell r="BG135">
            <v>25.11</v>
          </cell>
          <cell r="BH135">
            <v>25.11</v>
          </cell>
          <cell r="BI135">
            <v>25.11</v>
          </cell>
          <cell r="BJ135">
            <v>25.11</v>
          </cell>
          <cell r="BK135">
            <v>25.11</v>
          </cell>
          <cell r="BL135">
            <v>25.11</v>
          </cell>
          <cell r="BM135">
            <v>25.11</v>
          </cell>
          <cell r="BN135">
            <v>25.11</v>
          </cell>
          <cell r="BO135">
            <v>25.11</v>
          </cell>
          <cell r="BP135">
            <v>25.11</v>
          </cell>
          <cell r="BQ135">
            <v>25.87</v>
          </cell>
          <cell r="BR135">
            <v>25.87</v>
          </cell>
          <cell r="BS135">
            <v>25.87</v>
          </cell>
          <cell r="BT135">
            <v>25.87</v>
          </cell>
          <cell r="BU135">
            <v>25.87</v>
          </cell>
          <cell r="BV135">
            <v>25.87</v>
          </cell>
          <cell r="BW135">
            <v>25.87</v>
          </cell>
          <cell r="BX135">
            <v>25.87</v>
          </cell>
          <cell r="BY135">
            <v>25.87</v>
          </cell>
          <cell r="BZ135">
            <v>25.87</v>
          </cell>
          <cell r="CA135">
            <v>25.87</v>
          </cell>
          <cell r="CB135">
            <v>25.87</v>
          </cell>
          <cell r="CC135">
            <v>26.64</v>
          </cell>
          <cell r="CD135">
            <v>26.64</v>
          </cell>
          <cell r="CE135">
            <v>26.64</v>
          </cell>
          <cell r="CF135">
            <v>26.64</v>
          </cell>
          <cell r="CG135">
            <v>26.64</v>
          </cell>
          <cell r="CH135">
            <v>26.64</v>
          </cell>
          <cell r="CI135">
            <v>26.64</v>
          </cell>
          <cell r="CJ135">
            <v>26.64</v>
          </cell>
          <cell r="CK135">
            <v>26.64</v>
          </cell>
          <cell r="CL135">
            <v>26.64</v>
          </cell>
          <cell r="CM135">
            <v>26.64</v>
          </cell>
          <cell r="CN135">
            <v>26.64</v>
          </cell>
          <cell r="CO135">
            <v>27.44</v>
          </cell>
          <cell r="CP135">
            <v>27.44</v>
          </cell>
          <cell r="CQ135">
            <v>27.44</v>
          </cell>
          <cell r="CR135">
            <v>27.44</v>
          </cell>
          <cell r="CS135">
            <v>27.44</v>
          </cell>
          <cell r="CT135">
            <v>27.44</v>
          </cell>
          <cell r="CU135">
            <v>27.44</v>
          </cell>
          <cell r="CV135">
            <v>27.44</v>
          </cell>
          <cell r="CW135">
            <v>27.44</v>
          </cell>
          <cell r="CX135">
            <v>27.44</v>
          </cell>
          <cell r="CY135">
            <v>27.44</v>
          </cell>
          <cell r="CZ135">
            <v>27.44</v>
          </cell>
          <cell r="DA135">
            <v>28.27</v>
          </cell>
          <cell r="DB135">
            <v>28.27</v>
          </cell>
          <cell r="DC135">
            <v>28.27</v>
          </cell>
          <cell r="DD135">
            <v>28.27</v>
          </cell>
          <cell r="DE135">
            <v>28.27</v>
          </cell>
          <cell r="DF135">
            <v>28.27</v>
          </cell>
          <cell r="DG135">
            <v>28.27</v>
          </cell>
          <cell r="DH135">
            <v>28.27</v>
          </cell>
          <cell r="DI135">
            <v>28.27</v>
          </cell>
          <cell r="DJ135">
            <v>28.27</v>
          </cell>
          <cell r="DK135">
            <v>28.27</v>
          </cell>
          <cell r="DL135">
            <v>28.27</v>
          </cell>
          <cell r="DM135">
            <v>29.15</v>
          </cell>
          <cell r="DN135">
            <v>29.15</v>
          </cell>
          <cell r="DO135">
            <v>29.15</v>
          </cell>
          <cell r="DP135">
            <v>29.15</v>
          </cell>
          <cell r="DQ135">
            <v>29.15</v>
          </cell>
          <cell r="DR135">
            <v>29.15</v>
          </cell>
          <cell r="DS135">
            <v>29.15</v>
          </cell>
          <cell r="DT135">
            <v>29.15</v>
          </cell>
          <cell r="DU135">
            <v>29.15</v>
          </cell>
          <cell r="DV135">
            <v>29.15</v>
          </cell>
          <cell r="DW135">
            <v>29.15</v>
          </cell>
          <cell r="DX135">
            <v>29.15</v>
          </cell>
          <cell r="DY135">
            <v>30.31</v>
          </cell>
          <cell r="DZ135">
            <v>30.31</v>
          </cell>
          <cell r="EA135">
            <v>30.31</v>
          </cell>
          <cell r="EB135">
            <v>30.31</v>
          </cell>
          <cell r="EC135">
            <v>30.31</v>
          </cell>
          <cell r="ED135">
            <v>30.31</v>
          </cell>
          <cell r="EE135">
            <v>30.31</v>
          </cell>
          <cell r="EF135">
            <v>30.31</v>
          </cell>
          <cell r="EG135">
            <v>30.31</v>
          </cell>
          <cell r="EH135">
            <v>30.31</v>
          </cell>
          <cell r="EI135">
            <v>30.31</v>
          </cell>
          <cell r="EJ135">
            <v>30.31</v>
          </cell>
          <cell r="EK135">
            <v>31.37</v>
          </cell>
          <cell r="EL135">
            <v>31.37</v>
          </cell>
          <cell r="EM135">
            <v>31.37</v>
          </cell>
          <cell r="EN135">
            <v>31.37</v>
          </cell>
          <cell r="EO135">
            <v>31.37</v>
          </cell>
          <cell r="EP135">
            <v>31.37</v>
          </cell>
          <cell r="EQ135">
            <v>31.37</v>
          </cell>
          <cell r="ER135">
            <v>31.37</v>
          </cell>
          <cell r="ES135">
            <v>31.37</v>
          </cell>
          <cell r="ET135">
            <v>31.37</v>
          </cell>
          <cell r="EU135">
            <v>31.37</v>
          </cell>
          <cell r="EV135">
            <v>31.37</v>
          </cell>
          <cell r="EW135">
            <v>32.46</v>
          </cell>
          <cell r="EX135">
            <v>32.46</v>
          </cell>
          <cell r="EY135">
            <v>32.46</v>
          </cell>
          <cell r="EZ135">
            <v>32.46</v>
          </cell>
          <cell r="FA135">
            <v>32.46</v>
          </cell>
          <cell r="FB135">
            <v>32.46</v>
          </cell>
          <cell r="FC135">
            <v>32.46</v>
          </cell>
          <cell r="FD135">
            <v>32.46</v>
          </cell>
          <cell r="FE135">
            <v>32.46</v>
          </cell>
          <cell r="FF135">
            <v>32.46</v>
          </cell>
          <cell r="FG135">
            <v>32.46</v>
          </cell>
          <cell r="FH135">
            <v>32.46</v>
          </cell>
          <cell r="FI135">
            <v>33.6</v>
          </cell>
          <cell r="FJ135">
            <v>33.6</v>
          </cell>
          <cell r="FK135">
            <v>33.6</v>
          </cell>
          <cell r="FL135">
            <v>33.6</v>
          </cell>
          <cell r="FM135">
            <v>33.6</v>
          </cell>
          <cell r="FN135">
            <v>33.6</v>
          </cell>
          <cell r="FO135">
            <v>33.6</v>
          </cell>
          <cell r="FP135">
            <v>33.6</v>
          </cell>
          <cell r="FQ135">
            <v>33.6</v>
          </cell>
          <cell r="FR135">
            <v>33.6</v>
          </cell>
          <cell r="FS135">
            <v>33.6</v>
          </cell>
          <cell r="FT135">
            <v>33.6</v>
          </cell>
          <cell r="FU135">
            <v>34.78</v>
          </cell>
          <cell r="FV135">
            <v>34.78</v>
          </cell>
          <cell r="FW135">
            <v>34.78</v>
          </cell>
          <cell r="FX135">
            <v>34.78</v>
          </cell>
          <cell r="FY135">
            <v>34.78</v>
          </cell>
          <cell r="FZ135">
            <v>34.78</v>
          </cell>
          <cell r="GA135">
            <v>34.78</v>
          </cell>
          <cell r="GB135">
            <v>34.78</v>
          </cell>
          <cell r="GC135">
            <v>34.78</v>
          </cell>
          <cell r="GD135">
            <v>34.78</v>
          </cell>
          <cell r="GE135">
            <v>34.78</v>
          </cell>
          <cell r="GF135">
            <v>34.78</v>
          </cell>
          <cell r="GG135">
            <v>38.340000000000003</v>
          </cell>
          <cell r="GH135">
            <v>38.340000000000003</v>
          </cell>
          <cell r="GI135">
            <v>38.340000000000003</v>
          </cell>
          <cell r="GJ135">
            <v>38.340000000000003</v>
          </cell>
          <cell r="GK135">
            <v>38.340000000000003</v>
          </cell>
          <cell r="GL135">
            <v>38.340000000000003</v>
          </cell>
          <cell r="GM135">
            <v>38.340000000000003</v>
          </cell>
          <cell r="GN135">
            <v>38.340000000000003</v>
          </cell>
          <cell r="GO135">
            <v>38.340000000000003</v>
          </cell>
          <cell r="GP135">
            <v>38.340000000000003</v>
          </cell>
          <cell r="GQ135">
            <v>35.99</v>
          </cell>
          <cell r="GR135">
            <v>35.99</v>
          </cell>
          <cell r="GS135">
            <v>35.99</v>
          </cell>
          <cell r="GT135">
            <v>35.99</v>
          </cell>
        </row>
        <row r="136">
          <cell r="F136" t="str">
            <v>50000057PB</v>
          </cell>
          <cell r="G136">
            <v>25.34</v>
          </cell>
          <cell r="H136">
            <v>25.34</v>
          </cell>
          <cell r="I136">
            <v>25.34</v>
          </cell>
          <cell r="J136">
            <v>25.34</v>
          </cell>
          <cell r="K136">
            <v>25.34</v>
          </cell>
          <cell r="L136">
            <v>25.34</v>
          </cell>
          <cell r="M136">
            <v>25.34</v>
          </cell>
          <cell r="N136">
            <v>25.34</v>
          </cell>
          <cell r="O136">
            <v>25.34</v>
          </cell>
          <cell r="P136">
            <v>25.34</v>
          </cell>
          <cell r="Q136">
            <v>25.34</v>
          </cell>
          <cell r="R136">
            <v>25.34</v>
          </cell>
          <cell r="S136">
            <v>25.34</v>
          </cell>
          <cell r="T136">
            <v>25.34</v>
          </cell>
          <cell r="U136">
            <v>26.21</v>
          </cell>
          <cell r="V136">
            <v>26.21</v>
          </cell>
          <cell r="W136">
            <v>26.21</v>
          </cell>
          <cell r="X136">
            <v>26.21</v>
          </cell>
          <cell r="Y136">
            <v>26.21</v>
          </cell>
          <cell r="Z136">
            <v>26.21</v>
          </cell>
          <cell r="AA136">
            <v>26.21</v>
          </cell>
          <cell r="AB136">
            <v>26.21</v>
          </cell>
          <cell r="AC136">
            <v>26.21</v>
          </cell>
          <cell r="AD136">
            <v>26.21</v>
          </cell>
          <cell r="AE136">
            <v>26.21</v>
          </cell>
          <cell r="AF136">
            <v>26.21</v>
          </cell>
          <cell r="AG136">
            <v>27.05</v>
          </cell>
          <cell r="AH136">
            <v>27.05</v>
          </cell>
          <cell r="AI136">
            <v>27.05</v>
          </cell>
          <cell r="AJ136">
            <v>27.05</v>
          </cell>
          <cell r="AK136">
            <v>27.05</v>
          </cell>
          <cell r="AL136">
            <v>27.05</v>
          </cell>
          <cell r="AM136">
            <v>27.05</v>
          </cell>
          <cell r="AN136">
            <v>27.05</v>
          </cell>
          <cell r="AO136">
            <v>27.05</v>
          </cell>
          <cell r="AP136">
            <v>27.05</v>
          </cell>
          <cell r="AQ136">
            <v>27.05</v>
          </cell>
          <cell r="AR136">
            <v>27.05</v>
          </cell>
          <cell r="AS136">
            <v>27.89</v>
          </cell>
          <cell r="AT136">
            <v>27.89</v>
          </cell>
          <cell r="AU136">
            <v>27.89</v>
          </cell>
          <cell r="AV136">
            <v>27.89</v>
          </cell>
          <cell r="AW136">
            <v>27.89</v>
          </cell>
          <cell r="AX136">
            <v>27.89</v>
          </cell>
          <cell r="AY136">
            <v>27.89</v>
          </cell>
          <cell r="AZ136">
            <v>27.89</v>
          </cell>
          <cell r="BA136">
            <v>27.89</v>
          </cell>
          <cell r="BB136">
            <v>27.89</v>
          </cell>
          <cell r="BC136">
            <v>27.89</v>
          </cell>
          <cell r="BD136">
            <v>27.89</v>
          </cell>
          <cell r="BE136">
            <v>28.74</v>
          </cell>
          <cell r="BF136">
            <v>28.74</v>
          </cell>
          <cell r="BG136">
            <v>28.74</v>
          </cell>
          <cell r="BH136">
            <v>28.74</v>
          </cell>
          <cell r="BI136">
            <v>28.74</v>
          </cell>
          <cell r="BJ136">
            <v>28.74</v>
          </cell>
          <cell r="BK136">
            <v>28.74</v>
          </cell>
          <cell r="BL136">
            <v>28.74</v>
          </cell>
          <cell r="BM136">
            <v>28.74</v>
          </cell>
          <cell r="BN136">
            <v>28.74</v>
          </cell>
          <cell r="BO136">
            <v>28.74</v>
          </cell>
          <cell r="BP136">
            <v>28.74</v>
          </cell>
          <cell r="BQ136">
            <v>29.6</v>
          </cell>
          <cell r="BR136">
            <v>29.6</v>
          </cell>
          <cell r="BS136">
            <v>29.6</v>
          </cell>
          <cell r="BT136">
            <v>29.6</v>
          </cell>
          <cell r="BU136">
            <v>29.6</v>
          </cell>
          <cell r="BV136">
            <v>29.6</v>
          </cell>
          <cell r="BW136">
            <v>29.6</v>
          </cell>
          <cell r="BX136">
            <v>29.6</v>
          </cell>
          <cell r="BY136">
            <v>29.6</v>
          </cell>
          <cell r="BZ136">
            <v>29.6</v>
          </cell>
          <cell r="CA136">
            <v>29.6</v>
          </cell>
          <cell r="CB136">
            <v>29.6</v>
          </cell>
          <cell r="CC136">
            <v>30.49</v>
          </cell>
          <cell r="CD136">
            <v>30.49</v>
          </cell>
          <cell r="CE136">
            <v>30.49</v>
          </cell>
          <cell r="CF136">
            <v>30.49</v>
          </cell>
          <cell r="CG136">
            <v>30.49</v>
          </cell>
          <cell r="CH136">
            <v>30.49</v>
          </cell>
          <cell r="CI136">
            <v>30.49</v>
          </cell>
          <cell r="CJ136">
            <v>30.49</v>
          </cell>
          <cell r="CK136">
            <v>30.49</v>
          </cell>
          <cell r="CL136">
            <v>30.49</v>
          </cell>
          <cell r="CM136">
            <v>30.49</v>
          </cell>
          <cell r="CN136">
            <v>30.49</v>
          </cell>
          <cell r="CO136">
            <v>31.41</v>
          </cell>
          <cell r="CP136">
            <v>31.41</v>
          </cell>
          <cell r="CQ136">
            <v>31.41</v>
          </cell>
          <cell r="CR136">
            <v>31.41</v>
          </cell>
          <cell r="CS136">
            <v>31.41</v>
          </cell>
          <cell r="CT136">
            <v>31.41</v>
          </cell>
          <cell r="CU136">
            <v>31.41</v>
          </cell>
          <cell r="CV136">
            <v>31.41</v>
          </cell>
          <cell r="CW136">
            <v>31.41</v>
          </cell>
          <cell r="CX136">
            <v>31.41</v>
          </cell>
          <cell r="CY136">
            <v>31.41</v>
          </cell>
          <cell r="CZ136">
            <v>31.41</v>
          </cell>
          <cell r="DA136">
            <v>32.36</v>
          </cell>
          <cell r="DB136">
            <v>32.36</v>
          </cell>
          <cell r="DC136">
            <v>32.36</v>
          </cell>
          <cell r="DD136">
            <v>32.36</v>
          </cell>
          <cell r="DE136">
            <v>32.36</v>
          </cell>
          <cell r="DF136">
            <v>32.36</v>
          </cell>
          <cell r="DG136">
            <v>32.36</v>
          </cell>
          <cell r="DH136">
            <v>32.36</v>
          </cell>
          <cell r="DI136">
            <v>32.36</v>
          </cell>
          <cell r="DJ136">
            <v>32.36</v>
          </cell>
          <cell r="DK136">
            <v>32.36</v>
          </cell>
          <cell r="DL136">
            <v>32.36</v>
          </cell>
          <cell r="DM136">
            <v>33.369999999999997</v>
          </cell>
          <cell r="DN136">
            <v>33.369999999999997</v>
          </cell>
          <cell r="DO136">
            <v>33.369999999999997</v>
          </cell>
          <cell r="DP136">
            <v>33.369999999999997</v>
          </cell>
          <cell r="DQ136">
            <v>33.369999999999997</v>
          </cell>
          <cell r="DR136">
            <v>33.369999999999997</v>
          </cell>
          <cell r="DS136">
            <v>33.369999999999997</v>
          </cell>
          <cell r="DT136">
            <v>33.369999999999997</v>
          </cell>
          <cell r="DU136">
            <v>33.369999999999997</v>
          </cell>
          <cell r="DV136">
            <v>33.369999999999997</v>
          </cell>
          <cell r="DW136">
            <v>33.369999999999997</v>
          </cell>
          <cell r="DX136">
            <v>33.369999999999997</v>
          </cell>
          <cell r="DY136">
            <v>34.69</v>
          </cell>
          <cell r="DZ136">
            <v>34.69</v>
          </cell>
          <cell r="EA136">
            <v>34.69</v>
          </cell>
          <cell r="EB136">
            <v>34.69</v>
          </cell>
          <cell r="EC136">
            <v>34.69</v>
          </cell>
          <cell r="ED136">
            <v>34.69</v>
          </cell>
          <cell r="EE136">
            <v>34.69</v>
          </cell>
          <cell r="EF136">
            <v>34.69</v>
          </cell>
          <cell r="EG136">
            <v>34.69</v>
          </cell>
          <cell r="EH136">
            <v>34.69</v>
          </cell>
          <cell r="EI136">
            <v>34.69</v>
          </cell>
          <cell r="EJ136">
            <v>34.69</v>
          </cell>
          <cell r="EK136">
            <v>35.9</v>
          </cell>
          <cell r="EL136">
            <v>35.9</v>
          </cell>
          <cell r="EM136">
            <v>35.9</v>
          </cell>
          <cell r="EN136">
            <v>35.9</v>
          </cell>
          <cell r="EO136">
            <v>35.9</v>
          </cell>
          <cell r="EP136">
            <v>35.9</v>
          </cell>
          <cell r="EQ136">
            <v>35.9</v>
          </cell>
          <cell r="ER136">
            <v>35.9</v>
          </cell>
          <cell r="ES136">
            <v>35.9</v>
          </cell>
          <cell r="ET136">
            <v>35.9</v>
          </cell>
          <cell r="EU136">
            <v>35.9</v>
          </cell>
          <cell r="EV136">
            <v>35.9</v>
          </cell>
          <cell r="EW136">
            <v>37.159999999999997</v>
          </cell>
          <cell r="EX136">
            <v>37.159999999999997</v>
          </cell>
          <cell r="EY136">
            <v>37.159999999999997</v>
          </cell>
          <cell r="EZ136">
            <v>37.159999999999997</v>
          </cell>
          <cell r="FA136">
            <v>37.159999999999997</v>
          </cell>
          <cell r="FB136">
            <v>37.159999999999997</v>
          </cell>
          <cell r="FC136">
            <v>37.159999999999997</v>
          </cell>
          <cell r="FD136">
            <v>37.159999999999997</v>
          </cell>
          <cell r="FE136">
            <v>37.159999999999997</v>
          </cell>
          <cell r="FF136">
            <v>37.159999999999997</v>
          </cell>
          <cell r="FG136">
            <v>37.159999999999997</v>
          </cell>
          <cell r="FH136">
            <v>37.159999999999997</v>
          </cell>
          <cell r="FI136">
            <v>38.46</v>
          </cell>
          <cell r="FJ136">
            <v>38.46</v>
          </cell>
          <cell r="FK136">
            <v>38.46</v>
          </cell>
          <cell r="FL136">
            <v>38.46</v>
          </cell>
          <cell r="FM136">
            <v>38.46</v>
          </cell>
          <cell r="FN136">
            <v>38.46</v>
          </cell>
          <cell r="FO136">
            <v>38.46</v>
          </cell>
          <cell r="FP136">
            <v>38.46</v>
          </cell>
          <cell r="FQ136">
            <v>38.46</v>
          </cell>
          <cell r="FR136">
            <v>38.46</v>
          </cell>
          <cell r="FS136">
            <v>38.46</v>
          </cell>
          <cell r="FT136">
            <v>38.46</v>
          </cell>
          <cell r="FU136">
            <v>39.799999999999997</v>
          </cell>
          <cell r="FV136">
            <v>39.799999999999997</v>
          </cell>
          <cell r="FW136">
            <v>39.799999999999997</v>
          </cell>
          <cell r="FX136">
            <v>39.799999999999997</v>
          </cell>
          <cell r="FY136">
            <v>39.799999999999997</v>
          </cell>
          <cell r="FZ136">
            <v>39.799999999999997</v>
          </cell>
          <cell r="GA136">
            <v>39.799999999999997</v>
          </cell>
          <cell r="GB136">
            <v>39.799999999999997</v>
          </cell>
          <cell r="GC136">
            <v>39.799999999999997</v>
          </cell>
          <cell r="GD136">
            <v>39.799999999999997</v>
          </cell>
          <cell r="GE136">
            <v>39.799999999999997</v>
          </cell>
          <cell r="GF136">
            <v>39.799999999999997</v>
          </cell>
          <cell r="GG136">
            <v>43.88</v>
          </cell>
          <cell r="GH136">
            <v>43.88</v>
          </cell>
          <cell r="GI136">
            <v>43.88</v>
          </cell>
          <cell r="GJ136">
            <v>43.88</v>
          </cell>
          <cell r="GK136">
            <v>43.88</v>
          </cell>
          <cell r="GL136">
            <v>43.88</v>
          </cell>
          <cell r="GM136">
            <v>43.88</v>
          </cell>
          <cell r="GN136">
            <v>43.88</v>
          </cell>
          <cell r="GO136">
            <v>43.88</v>
          </cell>
          <cell r="GP136">
            <v>43.88</v>
          </cell>
          <cell r="GQ136">
            <v>41.2</v>
          </cell>
          <cell r="GR136">
            <v>41.2</v>
          </cell>
          <cell r="GS136">
            <v>41.2</v>
          </cell>
          <cell r="GT136">
            <v>41.2</v>
          </cell>
        </row>
        <row r="137">
          <cell r="F137" t="str">
            <v>50000057SC</v>
          </cell>
          <cell r="G137">
            <v>20.78</v>
          </cell>
          <cell r="H137">
            <v>20.78</v>
          </cell>
          <cell r="I137">
            <v>20.78</v>
          </cell>
          <cell r="J137">
            <v>20.78</v>
          </cell>
          <cell r="K137">
            <v>20.78</v>
          </cell>
          <cell r="L137">
            <v>20.78</v>
          </cell>
          <cell r="M137">
            <v>20.78</v>
          </cell>
          <cell r="N137">
            <v>20.78</v>
          </cell>
          <cell r="O137">
            <v>20.78</v>
          </cell>
          <cell r="P137">
            <v>20.78</v>
          </cell>
          <cell r="Q137">
            <v>20.78</v>
          </cell>
          <cell r="R137">
            <v>20.78</v>
          </cell>
          <cell r="S137">
            <v>20.78</v>
          </cell>
          <cell r="T137">
            <v>20.78</v>
          </cell>
          <cell r="U137">
            <v>21.49</v>
          </cell>
          <cell r="V137">
            <v>21.49</v>
          </cell>
          <cell r="W137">
            <v>21.49</v>
          </cell>
          <cell r="X137">
            <v>21.49</v>
          </cell>
          <cell r="Y137">
            <v>21.49</v>
          </cell>
          <cell r="Z137">
            <v>21.49</v>
          </cell>
          <cell r="AA137">
            <v>21.49</v>
          </cell>
          <cell r="AB137">
            <v>21.49</v>
          </cell>
          <cell r="AC137">
            <v>21.49</v>
          </cell>
          <cell r="AD137">
            <v>21.49</v>
          </cell>
          <cell r="AE137">
            <v>21.49</v>
          </cell>
          <cell r="AF137">
            <v>21.49</v>
          </cell>
          <cell r="AG137">
            <v>22.18</v>
          </cell>
          <cell r="AH137">
            <v>22.18</v>
          </cell>
          <cell r="AI137">
            <v>22.18</v>
          </cell>
          <cell r="AJ137">
            <v>22.18</v>
          </cell>
          <cell r="AK137">
            <v>22.18</v>
          </cell>
          <cell r="AL137">
            <v>22.18</v>
          </cell>
          <cell r="AM137">
            <v>22.18</v>
          </cell>
          <cell r="AN137">
            <v>22.18</v>
          </cell>
          <cell r="AO137">
            <v>22.18</v>
          </cell>
          <cell r="AP137">
            <v>22.18</v>
          </cell>
          <cell r="AQ137">
            <v>22.18</v>
          </cell>
          <cell r="AR137">
            <v>22.18</v>
          </cell>
          <cell r="AS137">
            <v>22.87</v>
          </cell>
          <cell r="AT137">
            <v>22.87</v>
          </cell>
          <cell r="AU137">
            <v>22.87</v>
          </cell>
          <cell r="AV137">
            <v>22.87</v>
          </cell>
          <cell r="AW137">
            <v>22.87</v>
          </cell>
          <cell r="AX137">
            <v>22.87</v>
          </cell>
          <cell r="AY137">
            <v>22.87</v>
          </cell>
          <cell r="AZ137">
            <v>22.87</v>
          </cell>
          <cell r="BA137">
            <v>22.87</v>
          </cell>
          <cell r="BB137">
            <v>22.87</v>
          </cell>
          <cell r="BC137">
            <v>22.87</v>
          </cell>
          <cell r="BD137">
            <v>22.87</v>
          </cell>
          <cell r="BE137">
            <v>23.57</v>
          </cell>
          <cell r="BF137">
            <v>23.57</v>
          </cell>
          <cell r="BG137">
            <v>23.57</v>
          </cell>
          <cell r="BH137">
            <v>23.57</v>
          </cell>
          <cell r="BI137">
            <v>23.57</v>
          </cell>
          <cell r="BJ137">
            <v>23.57</v>
          </cell>
          <cell r="BK137">
            <v>23.57</v>
          </cell>
          <cell r="BL137">
            <v>23.57</v>
          </cell>
          <cell r="BM137">
            <v>23.57</v>
          </cell>
          <cell r="BN137">
            <v>23.57</v>
          </cell>
          <cell r="BO137">
            <v>23.57</v>
          </cell>
          <cell r="BP137">
            <v>23.57</v>
          </cell>
          <cell r="BQ137">
            <v>24.28</v>
          </cell>
          <cell r="BR137">
            <v>24.28</v>
          </cell>
          <cell r="BS137">
            <v>24.28</v>
          </cell>
          <cell r="BT137">
            <v>24.28</v>
          </cell>
          <cell r="BU137">
            <v>24.28</v>
          </cell>
          <cell r="BV137">
            <v>24.28</v>
          </cell>
          <cell r="BW137">
            <v>24.28</v>
          </cell>
          <cell r="BX137">
            <v>24.28</v>
          </cell>
          <cell r="BY137">
            <v>24.28</v>
          </cell>
          <cell r="BZ137">
            <v>24.28</v>
          </cell>
          <cell r="CA137">
            <v>24.28</v>
          </cell>
          <cell r="CB137">
            <v>24.28</v>
          </cell>
          <cell r="CC137">
            <v>25</v>
          </cell>
          <cell r="CD137">
            <v>25</v>
          </cell>
          <cell r="CE137">
            <v>25</v>
          </cell>
          <cell r="CF137">
            <v>25</v>
          </cell>
          <cell r="CG137">
            <v>25</v>
          </cell>
          <cell r="CH137">
            <v>25</v>
          </cell>
          <cell r="CI137">
            <v>25</v>
          </cell>
          <cell r="CJ137">
            <v>25</v>
          </cell>
          <cell r="CK137">
            <v>25</v>
          </cell>
          <cell r="CL137">
            <v>25</v>
          </cell>
          <cell r="CM137">
            <v>25</v>
          </cell>
          <cell r="CN137">
            <v>25</v>
          </cell>
          <cell r="CO137">
            <v>25.75</v>
          </cell>
          <cell r="CP137">
            <v>25.75</v>
          </cell>
          <cell r="CQ137">
            <v>25.75</v>
          </cell>
          <cell r="CR137">
            <v>25.75</v>
          </cell>
          <cell r="CS137">
            <v>25.75</v>
          </cell>
          <cell r="CT137">
            <v>25.75</v>
          </cell>
          <cell r="CU137">
            <v>25.75</v>
          </cell>
          <cell r="CV137">
            <v>25.75</v>
          </cell>
          <cell r="CW137">
            <v>25.75</v>
          </cell>
          <cell r="CX137">
            <v>25.75</v>
          </cell>
          <cell r="CY137">
            <v>25.75</v>
          </cell>
          <cell r="CZ137">
            <v>25.75</v>
          </cell>
          <cell r="DA137">
            <v>26.54</v>
          </cell>
          <cell r="DB137">
            <v>26.54</v>
          </cell>
          <cell r="DC137">
            <v>26.54</v>
          </cell>
          <cell r="DD137">
            <v>26.54</v>
          </cell>
          <cell r="DE137">
            <v>26.54</v>
          </cell>
          <cell r="DF137">
            <v>26.54</v>
          </cell>
          <cell r="DG137">
            <v>26.54</v>
          </cell>
          <cell r="DH137">
            <v>26.54</v>
          </cell>
          <cell r="DI137">
            <v>26.54</v>
          </cell>
          <cell r="DJ137">
            <v>26.54</v>
          </cell>
          <cell r="DK137">
            <v>26.54</v>
          </cell>
          <cell r="DL137">
            <v>26.54</v>
          </cell>
          <cell r="DM137">
            <v>27.36</v>
          </cell>
          <cell r="DN137">
            <v>27.36</v>
          </cell>
          <cell r="DO137">
            <v>27.36</v>
          </cell>
          <cell r="DP137">
            <v>27.36</v>
          </cell>
          <cell r="DQ137">
            <v>27.36</v>
          </cell>
          <cell r="DR137">
            <v>27.36</v>
          </cell>
          <cell r="DS137">
            <v>27.36</v>
          </cell>
          <cell r="DT137">
            <v>27.36</v>
          </cell>
          <cell r="DU137">
            <v>27.36</v>
          </cell>
          <cell r="DV137">
            <v>27.36</v>
          </cell>
          <cell r="DW137">
            <v>27.36</v>
          </cell>
          <cell r="DX137">
            <v>27.36</v>
          </cell>
          <cell r="DY137">
            <v>28.44</v>
          </cell>
          <cell r="DZ137">
            <v>28.44</v>
          </cell>
          <cell r="EA137">
            <v>28.44</v>
          </cell>
          <cell r="EB137">
            <v>28.44</v>
          </cell>
          <cell r="EC137">
            <v>28.44</v>
          </cell>
          <cell r="ED137">
            <v>28.44</v>
          </cell>
          <cell r="EE137">
            <v>28.44</v>
          </cell>
          <cell r="EF137">
            <v>28.44</v>
          </cell>
          <cell r="EG137">
            <v>28.44</v>
          </cell>
          <cell r="EH137">
            <v>28.44</v>
          </cell>
          <cell r="EI137">
            <v>28.44</v>
          </cell>
          <cell r="EJ137">
            <v>28.44</v>
          </cell>
          <cell r="EK137">
            <v>29.44</v>
          </cell>
          <cell r="EL137">
            <v>29.44</v>
          </cell>
          <cell r="EM137">
            <v>29.44</v>
          </cell>
          <cell r="EN137">
            <v>29.44</v>
          </cell>
          <cell r="EO137">
            <v>29.44</v>
          </cell>
          <cell r="EP137">
            <v>29.44</v>
          </cell>
          <cell r="EQ137">
            <v>29.44</v>
          </cell>
          <cell r="ER137">
            <v>29.44</v>
          </cell>
          <cell r="ES137">
            <v>29.44</v>
          </cell>
          <cell r="ET137">
            <v>29.44</v>
          </cell>
          <cell r="EU137">
            <v>29.44</v>
          </cell>
          <cell r="EV137">
            <v>29.44</v>
          </cell>
          <cell r="EW137">
            <v>30.47</v>
          </cell>
          <cell r="EX137">
            <v>30.47</v>
          </cell>
          <cell r="EY137">
            <v>30.47</v>
          </cell>
          <cell r="EZ137">
            <v>30.47</v>
          </cell>
          <cell r="FA137">
            <v>30.47</v>
          </cell>
          <cell r="FB137">
            <v>30.47</v>
          </cell>
          <cell r="FC137">
            <v>30.47</v>
          </cell>
          <cell r="FD137">
            <v>30.47</v>
          </cell>
          <cell r="FE137">
            <v>30.47</v>
          </cell>
          <cell r="FF137">
            <v>30.47</v>
          </cell>
          <cell r="FG137">
            <v>30.47</v>
          </cell>
          <cell r="FH137">
            <v>30.47</v>
          </cell>
          <cell r="FI137">
            <v>31.54</v>
          </cell>
          <cell r="FJ137">
            <v>31.54</v>
          </cell>
          <cell r="FK137">
            <v>31.54</v>
          </cell>
          <cell r="FL137">
            <v>31.54</v>
          </cell>
          <cell r="FM137">
            <v>31.54</v>
          </cell>
          <cell r="FN137">
            <v>31.54</v>
          </cell>
          <cell r="FO137">
            <v>31.54</v>
          </cell>
          <cell r="FP137">
            <v>31.54</v>
          </cell>
          <cell r="FQ137">
            <v>31.54</v>
          </cell>
          <cell r="FR137">
            <v>31.54</v>
          </cell>
          <cell r="FS137">
            <v>31.54</v>
          </cell>
          <cell r="FT137">
            <v>31.54</v>
          </cell>
          <cell r="FU137">
            <v>32.64</v>
          </cell>
          <cell r="FV137">
            <v>32.64</v>
          </cell>
          <cell r="FW137">
            <v>32.64</v>
          </cell>
          <cell r="FX137">
            <v>32.64</v>
          </cell>
          <cell r="FY137">
            <v>32.64</v>
          </cell>
          <cell r="FZ137">
            <v>32.64</v>
          </cell>
          <cell r="GA137">
            <v>32.64</v>
          </cell>
          <cell r="GB137">
            <v>32.64</v>
          </cell>
          <cell r="GC137">
            <v>32.64</v>
          </cell>
          <cell r="GD137">
            <v>32.64</v>
          </cell>
          <cell r="GE137">
            <v>32.64</v>
          </cell>
          <cell r="GF137">
            <v>32.64</v>
          </cell>
          <cell r="GG137">
            <v>35.979999999999997</v>
          </cell>
          <cell r="GH137">
            <v>35.979999999999997</v>
          </cell>
          <cell r="GI137">
            <v>35.979999999999997</v>
          </cell>
          <cell r="GJ137">
            <v>35.979999999999997</v>
          </cell>
          <cell r="GK137">
            <v>35.979999999999997</v>
          </cell>
          <cell r="GL137">
            <v>35.979999999999997</v>
          </cell>
          <cell r="GM137">
            <v>35.979999999999997</v>
          </cell>
          <cell r="GN137">
            <v>35.979999999999997</v>
          </cell>
          <cell r="GO137">
            <v>35.979999999999997</v>
          </cell>
          <cell r="GP137">
            <v>35.979999999999997</v>
          </cell>
          <cell r="GQ137">
            <v>33.78</v>
          </cell>
          <cell r="GR137">
            <v>33.78</v>
          </cell>
          <cell r="GS137">
            <v>33.78</v>
          </cell>
          <cell r="GT137">
            <v>33.78</v>
          </cell>
        </row>
        <row r="138">
          <cell r="F138" t="str">
            <v>50000058BD</v>
          </cell>
          <cell r="G138">
            <v>22.14</v>
          </cell>
          <cell r="H138">
            <v>22.14</v>
          </cell>
          <cell r="I138">
            <v>22.14</v>
          </cell>
          <cell r="J138">
            <v>22.14</v>
          </cell>
          <cell r="K138">
            <v>22.14</v>
          </cell>
          <cell r="L138">
            <v>22.14</v>
          </cell>
          <cell r="M138">
            <v>22.14</v>
          </cell>
          <cell r="N138">
            <v>22.14</v>
          </cell>
          <cell r="O138">
            <v>22.14</v>
          </cell>
          <cell r="P138">
            <v>22.14</v>
          </cell>
          <cell r="Q138">
            <v>22.14</v>
          </cell>
          <cell r="R138">
            <v>22.14</v>
          </cell>
          <cell r="S138">
            <v>22.14</v>
          </cell>
          <cell r="T138">
            <v>22.14</v>
          </cell>
          <cell r="U138">
            <v>22.9</v>
          </cell>
          <cell r="V138">
            <v>22.9</v>
          </cell>
          <cell r="W138">
            <v>22.9</v>
          </cell>
          <cell r="X138">
            <v>22.9</v>
          </cell>
          <cell r="Y138">
            <v>22.9</v>
          </cell>
          <cell r="Z138">
            <v>22.9</v>
          </cell>
          <cell r="AA138">
            <v>22.9</v>
          </cell>
          <cell r="AB138">
            <v>22.9</v>
          </cell>
          <cell r="AC138">
            <v>22.9</v>
          </cell>
          <cell r="AD138">
            <v>22.9</v>
          </cell>
          <cell r="AE138">
            <v>22.9</v>
          </cell>
          <cell r="AF138">
            <v>22.9</v>
          </cell>
          <cell r="AG138">
            <v>23.63</v>
          </cell>
          <cell r="AH138">
            <v>23.63</v>
          </cell>
          <cell r="AI138">
            <v>23.63</v>
          </cell>
          <cell r="AJ138">
            <v>23.63</v>
          </cell>
          <cell r="AK138">
            <v>23.63</v>
          </cell>
          <cell r="AL138">
            <v>23.63</v>
          </cell>
          <cell r="AM138">
            <v>23.63</v>
          </cell>
          <cell r="AN138">
            <v>23.63</v>
          </cell>
          <cell r="AO138">
            <v>23.63</v>
          </cell>
          <cell r="AP138">
            <v>23.63</v>
          </cell>
          <cell r="AQ138">
            <v>23.63</v>
          </cell>
          <cell r="AR138">
            <v>23.63</v>
          </cell>
          <cell r="AS138">
            <v>24.37</v>
          </cell>
          <cell r="AT138">
            <v>24.37</v>
          </cell>
          <cell r="AU138">
            <v>24.37</v>
          </cell>
          <cell r="AV138">
            <v>24.37</v>
          </cell>
          <cell r="AW138">
            <v>24.37</v>
          </cell>
          <cell r="AX138">
            <v>24.37</v>
          </cell>
          <cell r="AY138">
            <v>24.37</v>
          </cell>
          <cell r="AZ138">
            <v>24.37</v>
          </cell>
          <cell r="BA138">
            <v>24.37</v>
          </cell>
          <cell r="BB138">
            <v>24.37</v>
          </cell>
          <cell r="BC138">
            <v>24.37</v>
          </cell>
          <cell r="BD138">
            <v>24.37</v>
          </cell>
          <cell r="BE138">
            <v>25.11</v>
          </cell>
          <cell r="BF138">
            <v>25.11</v>
          </cell>
          <cell r="BG138">
            <v>25.11</v>
          </cell>
          <cell r="BH138">
            <v>25.11</v>
          </cell>
          <cell r="BI138">
            <v>25.11</v>
          </cell>
          <cell r="BJ138">
            <v>25.11</v>
          </cell>
          <cell r="BK138">
            <v>25.11</v>
          </cell>
          <cell r="BL138">
            <v>25.11</v>
          </cell>
          <cell r="BM138">
            <v>25.11</v>
          </cell>
          <cell r="BN138">
            <v>25.11</v>
          </cell>
          <cell r="BO138">
            <v>25.11</v>
          </cell>
          <cell r="BP138">
            <v>25.11</v>
          </cell>
          <cell r="BQ138">
            <v>25.87</v>
          </cell>
          <cell r="BR138">
            <v>25.87</v>
          </cell>
          <cell r="BS138">
            <v>25.87</v>
          </cell>
          <cell r="BT138">
            <v>25.87</v>
          </cell>
          <cell r="BU138">
            <v>25.87</v>
          </cell>
          <cell r="BV138">
            <v>25.87</v>
          </cell>
          <cell r="BW138">
            <v>25.87</v>
          </cell>
          <cell r="BX138">
            <v>25.87</v>
          </cell>
          <cell r="BY138">
            <v>25.87</v>
          </cell>
          <cell r="BZ138">
            <v>25.87</v>
          </cell>
          <cell r="CA138">
            <v>25.87</v>
          </cell>
          <cell r="CB138">
            <v>25.87</v>
          </cell>
          <cell r="CC138">
            <v>26.64</v>
          </cell>
          <cell r="CD138">
            <v>26.64</v>
          </cell>
          <cell r="CE138">
            <v>26.64</v>
          </cell>
          <cell r="CF138">
            <v>26.64</v>
          </cell>
          <cell r="CG138">
            <v>26.64</v>
          </cell>
          <cell r="CH138">
            <v>26.64</v>
          </cell>
          <cell r="CI138">
            <v>26.64</v>
          </cell>
          <cell r="CJ138">
            <v>26.64</v>
          </cell>
          <cell r="CK138">
            <v>26.64</v>
          </cell>
          <cell r="CL138">
            <v>26.64</v>
          </cell>
          <cell r="CM138">
            <v>26.64</v>
          </cell>
          <cell r="CN138">
            <v>26.64</v>
          </cell>
          <cell r="CO138">
            <v>27.44</v>
          </cell>
          <cell r="CP138">
            <v>27.44</v>
          </cell>
          <cell r="CQ138">
            <v>27.44</v>
          </cell>
          <cell r="CR138">
            <v>27.44</v>
          </cell>
          <cell r="CS138">
            <v>27.44</v>
          </cell>
          <cell r="CT138">
            <v>27.44</v>
          </cell>
          <cell r="CU138">
            <v>27.44</v>
          </cell>
          <cell r="CV138">
            <v>27.44</v>
          </cell>
          <cell r="CW138">
            <v>27.44</v>
          </cell>
          <cell r="CX138">
            <v>27.44</v>
          </cell>
          <cell r="CY138">
            <v>27.44</v>
          </cell>
          <cell r="CZ138">
            <v>27.44</v>
          </cell>
          <cell r="DA138">
            <v>28.27</v>
          </cell>
          <cell r="DB138">
            <v>28.27</v>
          </cell>
          <cell r="DC138">
            <v>28.27</v>
          </cell>
          <cell r="DD138">
            <v>28.27</v>
          </cell>
          <cell r="DE138">
            <v>28.27</v>
          </cell>
          <cell r="DF138">
            <v>28.27</v>
          </cell>
          <cell r="DG138">
            <v>28.27</v>
          </cell>
          <cell r="DH138">
            <v>28.27</v>
          </cell>
          <cell r="DI138">
            <v>28.27</v>
          </cell>
          <cell r="DJ138">
            <v>28.27</v>
          </cell>
          <cell r="DK138">
            <v>28.27</v>
          </cell>
          <cell r="DL138">
            <v>28.27</v>
          </cell>
          <cell r="DM138">
            <v>29.15</v>
          </cell>
          <cell r="DN138">
            <v>29.15</v>
          </cell>
          <cell r="DO138">
            <v>29.15</v>
          </cell>
          <cell r="DP138">
            <v>29.15</v>
          </cell>
          <cell r="DQ138">
            <v>29.15</v>
          </cell>
          <cell r="DR138">
            <v>29.15</v>
          </cell>
          <cell r="DS138">
            <v>29.15</v>
          </cell>
          <cell r="DT138">
            <v>29.15</v>
          </cell>
          <cell r="DU138">
            <v>29.15</v>
          </cell>
          <cell r="DV138">
            <v>29.15</v>
          </cell>
          <cell r="DW138">
            <v>29.15</v>
          </cell>
          <cell r="DX138">
            <v>29.15</v>
          </cell>
          <cell r="DY138">
            <v>30.31</v>
          </cell>
          <cell r="DZ138">
            <v>30.31</v>
          </cell>
          <cell r="EA138">
            <v>30.31</v>
          </cell>
          <cell r="EB138">
            <v>30.31</v>
          </cell>
          <cell r="EC138">
            <v>30.31</v>
          </cell>
          <cell r="ED138">
            <v>30.31</v>
          </cell>
          <cell r="EE138">
            <v>30.31</v>
          </cell>
          <cell r="EF138">
            <v>30.31</v>
          </cell>
          <cell r="EG138">
            <v>30.31</v>
          </cell>
          <cell r="EH138">
            <v>30.31</v>
          </cell>
          <cell r="EI138">
            <v>30.31</v>
          </cell>
          <cell r="EJ138">
            <v>30.31</v>
          </cell>
          <cell r="EK138">
            <v>31.37</v>
          </cell>
          <cell r="EL138">
            <v>31.37</v>
          </cell>
          <cell r="EM138">
            <v>31.37</v>
          </cell>
          <cell r="EN138">
            <v>31.37</v>
          </cell>
          <cell r="EO138">
            <v>31.37</v>
          </cell>
          <cell r="EP138">
            <v>31.37</v>
          </cell>
          <cell r="EQ138">
            <v>31.37</v>
          </cell>
          <cell r="ER138">
            <v>31.37</v>
          </cell>
          <cell r="ES138">
            <v>31.37</v>
          </cell>
          <cell r="ET138">
            <v>31.37</v>
          </cell>
          <cell r="EU138">
            <v>31.37</v>
          </cell>
          <cell r="EV138">
            <v>31.37</v>
          </cell>
          <cell r="EW138">
            <v>32.46</v>
          </cell>
          <cell r="EX138">
            <v>32.46</v>
          </cell>
          <cell r="EY138">
            <v>32.46</v>
          </cell>
          <cell r="EZ138">
            <v>32.46</v>
          </cell>
          <cell r="FA138">
            <v>32.46</v>
          </cell>
          <cell r="FB138">
            <v>32.46</v>
          </cell>
          <cell r="FC138">
            <v>32.46</v>
          </cell>
          <cell r="FD138">
            <v>32.46</v>
          </cell>
          <cell r="FE138">
            <v>32.46</v>
          </cell>
          <cell r="FF138">
            <v>32.46</v>
          </cell>
          <cell r="FG138">
            <v>32.46</v>
          </cell>
          <cell r="FH138">
            <v>32.46</v>
          </cell>
          <cell r="FI138">
            <v>33.6</v>
          </cell>
          <cell r="FJ138">
            <v>33.6</v>
          </cell>
          <cell r="FK138">
            <v>33.6</v>
          </cell>
          <cell r="FL138">
            <v>33.6</v>
          </cell>
          <cell r="FM138">
            <v>33.6</v>
          </cell>
          <cell r="FN138">
            <v>33.6</v>
          </cell>
          <cell r="FO138">
            <v>33.6</v>
          </cell>
          <cell r="FP138">
            <v>33.6</v>
          </cell>
          <cell r="FQ138">
            <v>33.6</v>
          </cell>
          <cell r="FR138">
            <v>33.6</v>
          </cell>
          <cell r="FS138">
            <v>33.6</v>
          </cell>
          <cell r="FT138">
            <v>33.6</v>
          </cell>
          <cell r="FU138">
            <v>34.78</v>
          </cell>
          <cell r="FV138">
            <v>34.78</v>
          </cell>
          <cell r="FW138">
            <v>34.78</v>
          </cell>
          <cell r="FX138">
            <v>34.78</v>
          </cell>
          <cell r="FY138">
            <v>34.78</v>
          </cell>
          <cell r="FZ138">
            <v>34.78</v>
          </cell>
          <cell r="GA138">
            <v>34.78</v>
          </cell>
          <cell r="GB138">
            <v>34.78</v>
          </cell>
          <cell r="GC138">
            <v>34.78</v>
          </cell>
          <cell r="GD138">
            <v>34.78</v>
          </cell>
          <cell r="GE138">
            <v>34.78</v>
          </cell>
          <cell r="GF138">
            <v>34.78</v>
          </cell>
          <cell r="GG138">
            <v>38.340000000000003</v>
          </cell>
          <cell r="GH138">
            <v>38.340000000000003</v>
          </cell>
          <cell r="GI138">
            <v>38.340000000000003</v>
          </cell>
          <cell r="GJ138">
            <v>38.340000000000003</v>
          </cell>
          <cell r="GK138">
            <v>38.340000000000003</v>
          </cell>
          <cell r="GL138">
            <v>38.340000000000003</v>
          </cell>
          <cell r="GM138">
            <v>38.340000000000003</v>
          </cell>
          <cell r="GN138">
            <v>38.340000000000003</v>
          </cell>
          <cell r="GO138">
            <v>38.340000000000003</v>
          </cell>
          <cell r="GP138">
            <v>38.340000000000003</v>
          </cell>
          <cell r="GQ138">
            <v>35.99</v>
          </cell>
          <cell r="GR138">
            <v>35.99</v>
          </cell>
          <cell r="GS138">
            <v>35.99</v>
          </cell>
          <cell r="GT138">
            <v>35.99</v>
          </cell>
        </row>
        <row r="139">
          <cell r="F139" t="str">
            <v>5000005816</v>
          </cell>
          <cell r="G139">
            <v>22.14</v>
          </cell>
          <cell r="H139">
            <v>22.14</v>
          </cell>
          <cell r="I139">
            <v>22.14</v>
          </cell>
          <cell r="J139">
            <v>22.14</v>
          </cell>
          <cell r="K139">
            <v>22.14</v>
          </cell>
          <cell r="L139">
            <v>22.14</v>
          </cell>
          <cell r="M139">
            <v>22.14</v>
          </cell>
          <cell r="N139">
            <v>22.14</v>
          </cell>
          <cell r="O139">
            <v>22.14</v>
          </cell>
          <cell r="P139">
            <v>22.14</v>
          </cell>
          <cell r="Q139">
            <v>22.14</v>
          </cell>
          <cell r="R139">
            <v>22.14</v>
          </cell>
          <cell r="S139">
            <v>22.14</v>
          </cell>
          <cell r="T139">
            <v>22.14</v>
          </cell>
          <cell r="U139">
            <v>22.9</v>
          </cell>
          <cell r="V139">
            <v>22.9</v>
          </cell>
          <cell r="W139">
            <v>22.9</v>
          </cell>
          <cell r="X139">
            <v>22.9</v>
          </cell>
          <cell r="Y139">
            <v>22.9</v>
          </cell>
          <cell r="Z139">
            <v>22.9</v>
          </cell>
          <cell r="AA139">
            <v>22.9</v>
          </cell>
          <cell r="AB139">
            <v>22.9</v>
          </cell>
          <cell r="AC139">
            <v>22.9</v>
          </cell>
          <cell r="AD139">
            <v>22.9</v>
          </cell>
          <cell r="AE139">
            <v>22.9</v>
          </cell>
          <cell r="AF139">
            <v>22.9</v>
          </cell>
          <cell r="AG139">
            <v>23.63</v>
          </cell>
          <cell r="AH139">
            <v>23.63</v>
          </cell>
          <cell r="AI139">
            <v>23.63</v>
          </cell>
          <cell r="AJ139">
            <v>23.63</v>
          </cell>
          <cell r="AK139">
            <v>23.63</v>
          </cell>
          <cell r="AL139">
            <v>23.63</v>
          </cell>
          <cell r="AM139">
            <v>23.63</v>
          </cell>
          <cell r="AN139">
            <v>23.63</v>
          </cell>
          <cell r="AO139">
            <v>23.63</v>
          </cell>
          <cell r="AP139">
            <v>23.63</v>
          </cell>
          <cell r="AQ139">
            <v>23.63</v>
          </cell>
          <cell r="AR139">
            <v>23.63</v>
          </cell>
          <cell r="AS139">
            <v>24.37</v>
          </cell>
          <cell r="AT139">
            <v>24.37</v>
          </cell>
          <cell r="AU139">
            <v>24.37</v>
          </cell>
          <cell r="AV139">
            <v>24.37</v>
          </cell>
          <cell r="AW139">
            <v>24.37</v>
          </cell>
          <cell r="AX139">
            <v>24.37</v>
          </cell>
          <cell r="AY139">
            <v>24.37</v>
          </cell>
          <cell r="AZ139">
            <v>24.37</v>
          </cell>
          <cell r="BA139">
            <v>24.37</v>
          </cell>
          <cell r="BB139">
            <v>24.37</v>
          </cell>
          <cell r="BC139">
            <v>24.37</v>
          </cell>
          <cell r="BD139">
            <v>24.37</v>
          </cell>
          <cell r="BE139">
            <v>25.11</v>
          </cell>
          <cell r="BF139">
            <v>25.11</v>
          </cell>
          <cell r="BG139">
            <v>25.11</v>
          </cell>
          <cell r="BH139">
            <v>25.11</v>
          </cell>
          <cell r="BI139">
            <v>25.11</v>
          </cell>
          <cell r="BJ139">
            <v>25.11</v>
          </cell>
          <cell r="BK139">
            <v>25.11</v>
          </cell>
          <cell r="BL139">
            <v>25.11</v>
          </cell>
          <cell r="BM139">
            <v>25.11</v>
          </cell>
          <cell r="BN139">
            <v>25.11</v>
          </cell>
          <cell r="BO139">
            <v>25.11</v>
          </cell>
          <cell r="BP139">
            <v>25.11</v>
          </cell>
          <cell r="BQ139">
            <v>25.87</v>
          </cell>
          <cell r="BR139">
            <v>25.87</v>
          </cell>
          <cell r="BS139">
            <v>25.87</v>
          </cell>
          <cell r="BT139">
            <v>25.87</v>
          </cell>
          <cell r="BU139">
            <v>25.87</v>
          </cell>
          <cell r="BV139">
            <v>25.87</v>
          </cell>
          <cell r="BW139">
            <v>25.87</v>
          </cell>
          <cell r="BX139">
            <v>25.87</v>
          </cell>
          <cell r="BY139">
            <v>25.87</v>
          </cell>
          <cell r="BZ139">
            <v>25.87</v>
          </cell>
          <cell r="CA139">
            <v>25.87</v>
          </cell>
          <cell r="CB139">
            <v>25.87</v>
          </cell>
          <cell r="CC139">
            <v>26.64</v>
          </cell>
          <cell r="CD139">
            <v>26.64</v>
          </cell>
          <cell r="CE139">
            <v>26.64</v>
          </cell>
          <cell r="CF139">
            <v>26.64</v>
          </cell>
          <cell r="CG139">
            <v>26.64</v>
          </cell>
          <cell r="CH139">
            <v>26.64</v>
          </cell>
          <cell r="CI139">
            <v>26.64</v>
          </cell>
          <cell r="CJ139">
            <v>26.64</v>
          </cell>
          <cell r="CK139">
            <v>26.64</v>
          </cell>
          <cell r="CL139">
            <v>26.64</v>
          </cell>
          <cell r="CM139">
            <v>26.64</v>
          </cell>
          <cell r="CN139">
            <v>26.64</v>
          </cell>
          <cell r="CO139">
            <v>27.44</v>
          </cell>
          <cell r="CP139">
            <v>27.44</v>
          </cell>
          <cell r="CQ139">
            <v>27.44</v>
          </cell>
          <cell r="CR139">
            <v>27.44</v>
          </cell>
          <cell r="CS139">
            <v>27.44</v>
          </cell>
          <cell r="CT139">
            <v>27.44</v>
          </cell>
          <cell r="CU139">
            <v>27.44</v>
          </cell>
          <cell r="CV139">
            <v>27.44</v>
          </cell>
          <cell r="CW139">
            <v>27.44</v>
          </cell>
          <cell r="CX139">
            <v>27.44</v>
          </cell>
          <cell r="CY139">
            <v>27.44</v>
          </cell>
          <cell r="CZ139">
            <v>27.44</v>
          </cell>
          <cell r="DA139">
            <v>28.27</v>
          </cell>
          <cell r="DB139">
            <v>28.27</v>
          </cell>
          <cell r="DC139">
            <v>28.27</v>
          </cell>
          <cell r="DD139">
            <v>28.27</v>
          </cell>
          <cell r="DE139">
            <v>28.27</v>
          </cell>
          <cell r="DF139">
            <v>28.27</v>
          </cell>
          <cell r="DG139">
            <v>28.27</v>
          </cell>
          <cell r="DH139">
            <v>28.27</v>
          </cell>
          <cell r="DI139">
            <v>28.27</v>
          </cell>
          <cell r="DJ139">
            <v>28.27</v>
          </cell>
          <cell r="DK139">
            <v>28.27</v>
          </cell>
          <cell r="DL139">
            <v>28.27</v>
          </cell>
          <cell r="DM139">
            <v>29.15</v>
          </cell>
          <cell r="DN139">
            <v>29.15</v>
          </cell>
          <cell r="DO139">
            <v>29.15</v>
          </cell>
          <cell r="DP139">
            <v>29.15</v>
          </cell>
          <cell r="DQ139">
            <v>29.15</v>
          </cell>
          <cell r="DR139">
            <v>29.15</v>
          </cell>
          <cell r="DS139">
            <v>29.15</v>
          </cell>
          <cell r="DT139">
            <v>29.15</v>
          </cell>
          <cell r="DU139">
            <v>29.15</v>
          </cell>
          <cell r="DV139">
            <v>29.15</v>
          </cell>
          <cell r="DW139">
            <v>29.15</v>
          </cell>
          <cell r="DX139">
            <v>29.15</v>
          </cell>
          <cell r="DY139">
            <v>30.31</v>
          </cell>
          <cell r="DZ139">
            <v>30.31</v>
          </cell>
          <cell r="EA139">
            <v>30.31</v>
          </cell>
          <cell r="EB139">
            <v>30.31</v>
          </cell>
          <cell r="EC139">
            <v>30.31</v>
          </cell>
          <cell r="ED139">
            <v>30.31</v>
          </cell>
          <cell r="EE139">
            <v>30.31</v>
          </cell>
          <cell r="EF139">
            <v>30.31</v>
          </cell>
          <cell r="EG139">
            <v>30.31</v>
          </cell>
          <cell r="EH139">
            <v>30.31</v>
          </cell>
          <cell r="EI139">
            <v>30.31</v>
          </cell>
          <cell r="EJ139">
            <v>30.31</v>
          </cell>
          <cell r="EK139">
            <v>31.37</v>
          </cell>
          <cell r="EL139">
            <v>31.37</v>
          </cell>
          <cell r="EM139">
            <v>31.37</v>
          </cell>
          <cell r="EN139">
            <v>31.37</v>
          </cell>
          <cell r="EO139">
            <v>31.37</v>
          </cell>
          <cell r="EP139">
            <v>31.37</v>
          </cell>
          <cell r="EQ139">
            <v>31.37</v>
          </cell>
          <cell r="ER139">
            <v>31.37</v>
          </cell>
          <cell r="ES139">
            <v>31.37</v>
          </cell>
          <cell r="ET139">
            <v>31.37</v>
          </cell>
          <cell r="EU139">
            <v>31.37</v>
          </cell>
          <cell r="EV139">
            <v>31.37</v>
          </cell>
          <cell r="EW139">
            <v>32.46</v>
          </cell>
          <cell r="EX139">
            <v>32.46</v>
          </cell>
          <cell r="EY139">
            <v>32.46</v>
          </cell>
          <cell r="EZ139">
            <v>32.46</v>
          </cell>
          <cell r="FA139">
            <v>32.46</v>
          </cell>
          <cell r="FB139">
            <v>32.46</v>
          </cell>
          <cell r="FC139">
            <v>32.46</v>
          </cell>
          <cell r="FD139">
            <v>32.46</v>
          </cell>
          <cell r="FE139">
            <v>32.46</v>
          </cell>
          <cell r="FF139">
            <v>32.46</v>
          </cell>
          <cell r="FG139">
            <v>32.46</v>
          </cell>
          <cell r="FH139">
            <v>32.46</v>
          </cell>
          <cell r="FI139">
            <v>33.6</v>
          </cell>
          <cell r="FJ139">
            <v>33.6</v>
          </cell>
          <cell r="FK139">
            <v>33.6</v>
          </cell>
          <cell r="FL139">
            <v>33.6</v>
          </cell>
          <cell r="FM139">
            <v>33.6</v>
          </cell>
          <cell r="FN139">
            <v>33.6</v>
          </cell>
          <cell r="FO139">
            <v>33.6</v>
          </cell>
          <cell r="FP139">
            <v>33.6</v>
          </cell>
          <cell r="FQ139">
            <v>33.6</v>
          </cell>
          <cell r="FR139">
            <v>33.6</v>
          </cell>
          <cell r="FS139">
            <v>33.6</v>
          </cell>
          <cell r="FT139">
            <v>33.6</v>
          </cell>
          <cell r="FU139">
            <v>34.78</v>
          </cell>
          <cell r="FV139">
            <v>34.78</v>
          </cell>
          <cell r="FW139">
            <v>34.78</v>
          </cell>
          <cell r="FX139">
            <v>34.78</v>
          </cell>
          <cell r="FY139">
            <v>34.78</v>
          </cell>
          <cell r="FZ139">
            <v>34.78</v>
          </cell>
          <cell r="GA139">
            <v>34.78</v>
          </cell>
          <cell r="GB139">
            <v>34.78</v>
          </cell>
          <cell r="GC139">
            <v>34.78</v>
          </cell>
          <cell r="GD139">
            <v>34.78</v>
          </cell>
          <cell r="GE139">
            <v>34.78</v>
          </cell>
          <cell r="GF139">
            <v>34.78</v>
          </cell>
          <cell r="GG139">
            <v>38.340000000000003</v>
          </cell>
          <cell r="GH139">
            <v>38.340000000000003</v>
          </cell>
          <cell r="GI139">
            <v>38.340000000000003</v>
          </cell>
          <cell r="GJ139">
            <v>38.340000000000003</v>
          </cell>
          <cell r="GK139">
            <v>38.340000000000003</v>
          </cell>
          <cell r="GL139">
            <v>38.340000000000003</v>
          </cell>
          <cell r="GM139">
            <v>38.340000000000003</v>
          </cell>
          <cell r="GN139">
            <v>38.340000000000003</v>
          </cell>
          <cell r="GO139">
            <v>38.340000000000003</v>
          </cell>
          <cell r="GP139">
            <v>38.340000000000003</v>
          </cell>
          <cell r="GQ139">
            <v>35.99</v>
          </cell>
          <cell r="GR139">
            <v>35.99</v>
          </cell>
          <cell r="GS139">
            <v>35.99</v>
          </cell>
          <cell r="GT139">
            <v>35.99</v>
          </cell>
        </row>
        <row r="140">
          <cell r="F140" t="str">
            <v>5000005811</v>
          </cell>
          <cell r="G140">
            <v>22.14</v>
          </cell>
          <cell r="H140">
            <v>22.14</v>
          </cell>
          <cell r="I140">
            <v>22.14</v>
          </cell>
          <cell r="J140">
            <v>22.14</v>
          </cell>
          <cell r="K140">
            <v>22.14</v>
          </cell>
          <cell r="L140">
            <v>22.14</v>
          </cell>
          <cell r="M140">
            <v>22.14</v>
          </cell>
          <cell r="N140">
            <v>22.14</v>
          </cell>
          <cell r="O140">
            <v>22.14</v>
          </cell>
          <cell r="P140">
            <v>22.14</v>
          </cell>
          <cell r="Q140">
            <v>22.14</v>
          </cell>
          <cell r="R140">
            <v>22.14</v>
          </cell>
          <cell r="S140">
            <v>22.14</v>
          </cell>
          <cell r="T140">
            <v>22.14</v>
          </cell>
          <cell r="U140">
            <v>22.9</v>
          </cell>
          <cell r="V140">
            <v>22.9</v>
          </cell>
          <cell r="W140">
            <v>22.9</v>
          </cell>
          <cell r="X140">
            <v>22.9</v>
          </cell>
          <cell r="Y140">
            <v>22.9</v>
          </cell>
          <cell r="Z140">
            <v>22.9</v>
          </cell>
          <cell r="AA140">
            <v>22.9</v>
          </cell>
          <cell r="AB140">
            <v>22.9</v>
          </cell>
          <cell r="AC140">
            <v>22.9</v>
          </cell>
          <cell r="AD140">
            <v>22.9</v>
          </cell>
          <cell r="AE140">
            <v>22.9</v>
          </cell>
          <cell r="AF140">
            <v>22.9</v>
          </cell>
          <cell r="AG140">
            <v>23.63</v>
          </cell>
          <cell r="AH140">
            <v>23.63</v>
          </cell>
          <cell r="AI140">
            <v>23.63</v>
          </cell>
          <cell r="AJ140">
            <v>23.63</v>
          </cell>
          <cell r="AK140">
            <v>23.63</v>
          </cell>
          <cell r="AL140">
            <v>23.63</v>
          </cell>
          <cell r="AM140">
            <v>23.63</v>
          </cell>
          <cell r="AN140">
            <v>23.63</v>
          </cell>
          <cell r="AO140">
            <v>23.63</v>
          </cell>
          <cell r="AP140">
            <v>23.63</v>
          </cell>
          <cell r="AQ140">
            <v>23.63</v>
          </cell>
          <cell r="AR140">
            <v>23.63</v>
          </cell>
          <cell r="AS140">
            <v>24.37</v>
          </cell>
          <cell r="AT140">
            <v>24.37</v>
          </cell>
          <cell r="AU140">
            <v>24.37</v>
          </cell>
          <cell r="AV140">
            <v>24.37</v>
          </cell>
          <cell r="AW140">
            <v>24.37</v>
          </cell>
          <cell r="AX140">
            <v>24.37</v>
          </cell>
          <cell r="AY140">
            <v>24.37</v>
          </cell>
          <cell r="AZ140">
            <v>24.37</v>
          </cell>
          <cell r="BA140">
            <v>24.37</v>
          </cell>
          <cell r="BB140">
            <v>24.37</v>
          </cell>
          <cell r="BC140">
            <v>24.37</v>
          </cell>
          <cell r="BD140">
            <v>24.37</v>
          </cell>
          <cell r="BE140">
            <v>25.11</v>
          </cell>
          <cell r="BF140">
            <v>25.11</v>
          </cell>
          <cell r="BG140">
            <v>25.11</v>
          </cell>
          <cell r="BH140">
            <v>25.11</v>
          </cell>
          <cell r="BI140">
            <v>25.11</v>
          </cell>
          <cell r="BJ140">
            <v>25.11</v>
          </cell>
          <cell r="BK140">
            <v>25.11</v>
          </cell>
          <cell r="BL140">
            <v>25.11</v>
          </cell>
          <cell r="BM140">
            <v>25.11</v>
          </cell>
          <cell r="BN140">
            <v>25.11</v>
          </cell>
          <cell r="BO140">
            <v>25.11</v>
          </cell>
          <cell r="BP140">
            <v>25.11</v>
          </cell>
          <cell r="BQ140">
            <v>25.87</v>
          </cell>
          <cell r="BR140">
            <v>25.87</v>
          </cell>
          <cell r="BS140">
            <v>25.87</v>
          </cell>
          <cell r="BT140">
            <v>25.87</v>
          </cell>
          <cell r="BU140">
            <v>25.87</v>
          </cell>
          <cell r="BV140">
            <v>25.87</v>
          </cell>
          <cell r="BW140">
            <v>25.87</v>
          </cell>
          <cell r="BX140">
            <v>25.87</v>
          </cell>
          <cell r="BY140">
            <v>25.87</v>
          </cell>
          <cell r="BZ140">
            <v>25.87</v>
          </cell>
          <cell r="CA140">
            <v>25.87</v>
          </cell>
          <cell r="CB140">
            <v>25.87</v>
          </cell>
          <cell r="CC140">
            <v>26.64</v>
          </cell>
          <cell r="CD140">
            <v>26.64</v>
          </cell>
          <cell r="CE140">
            <v>26.64</v>
          </cell>
          <cell r="CF140">
            <v>26.64</v>
          </cell>
          <cell r="CG140">
            <v>26.64</v>
          </cell>
          <cell r="CH140">
            <v>26.64</v>
          </cell>
          <cell r="CI140">
            <v>26.64</v>
          </cell>
          <cell r="CJ140">
            <v>26.64</v>
          </cell>
          <cell r="CK140">
            <v>26.64</v>
          </cell>
          <cell r="CL140">
            <v>26.64</v>
          </cell>
          <cell r="CM140">
            <v>26.64</v>
          </cell>
          <cell r="CN140">
            <v>26.64</v>
          </cell>
          <cell r="CO140">
            <v>27.44</v>
          </cell>
          <cell r="CP140">
            <v>27.44</v>
          </cell>
          <cell r="CQ140">
            <v>27.44</v>
          </cell>
          <cell r="CR140">
            <v>27.44</v>
          </cell>
          <cell r="CS140">
            <v>27.44</v>
          </cell>
          <cell r="CT140">
            <v>27.44</v>
          </cell>
          <cell r="CU140">
            <v>27.44</v>
          </cell>
          <cell r="CV140">
            <v>27.44</v>
          </cell>
          <cell r="CW140">
            <v>27.44</v>
          </cell>
          <cell r="CX140">
            <v>27.44</v>
          </cell>
          <cell r="CY140">
            <v>27.44</v>
          </cell>
          <cell r="CZ140">
            <v>27.44</v>
          </cell>
          <cell r="DA140">
            <v>28.27</v>
          </cell>
          <cell r="DB140">
            <v>28.27</v>
          </cell>
          <cell r="DC140">
            <v>28.27</v>
          </cell>
          <cell r="DD140">
            <v>28.27</v>
          </cell>
          <cell r="DE140">
            <v>28.27</v>
          </cell>
          <cell r="DF140">
            <v>28.27</v>
          </cell>
          <cell r="DG140">
            <v>28.27</v>
          </cell>
          <cell r="DH140">
            <v>28.27</v>
          </cell>
          <cell r="DI140">
            <v>28.27</v>
          </cell>
          <cell r="DJ140">
            <v>28.27</v>
          </cell>
          <cell r="DK140">
            <v>28.27</v>
          </cell>
          <cell r="DL140">
            <v>28.27</v>
          </cell>
          <cell r="DM140">
            <v>29.15</v>
          </cell>
          <cell r="DN140">
            <v>29.15</v>
          </cell>
          <cell r="DO140">
            <v>29.15</v>
          </cell>
          <cell r="DP140">
            <v>29.15</v>
          </cell>
          <cell r="DQ140">
            <v>29.15</v>
          </cell>
          <cell r="DR140">
            <v>29.15</v>
          </cell>
          <cell r="DS140">
            <v>29.15</v>
          </cell>
          <cell r="DT140">
            <v>29.15</v>
          </cell>
          <cell r="DU140">
            <v>29.15</v>
          </cell>
          <cell r="DV140">
            <v>29.15</v>
          </cell>
          <cell r="DW140">
            <v>29.15</v>
          </cell>
          <cell r="DX140">
            <v>29.15</v>
          </cell>
          <cell r="DY140">
            <v>30.31</v>
          </cell>
          <cell r="DZ140">
            <v>30.31</v>
          </cell>
          <cell r="EA140">
            <v>30.31</v>
          </cell>
          <cell r="EB140">
            <v>30.31</v>
          </cell>
          <cell r="EC140">
            <v>30.31</v>
          </cell>
          <cell r="ED140">
            <v>30.31</v>
          </cell>
          <cell r="EE140">
            <v>30.31</v>
          </cell>
          <cell r="EF140">
            <v>30.31</v>
          </cell>
          <cell r="EG140">
            <v>30.31</v>
          </cell>
          <cell r="EH140">
            <v>30.31</v>
          </cell>
          <cell r="EI140">
            <v>30.31</v>
          </cell>
          <cell r="EJ140">
            <v>30.31</v>
          </cell>
          <cell r="EK140">
            <v>31.37</v>
          </cell>
          <cell r="EL140">
            <v>31.37</v>
          </cell>
          <cell r="EM140">
            <v>31.37</v>
          </cell>
          <cell r="EN140">
            <v>31.37</v>
          </cell>
          <cell r="EO140">
            <v>31.37</v>
          </cell>
          <cell r="EP140">
            <v>31.37</v>
          </cell>
          <cell r="EQ140">
            <v>31.37</v>
          </cell>
          <cell r="ER140">
            <v>31.37</v>
          </cell>
          <cell r="ES140">
            <v>31.37</v>
          </cell>
          <cell r="ET140">
            <v>31.37</v>
          </cell>
          <cell r="EU140">
            <v>31.37</v>
          </cell>
          <cell r="EV140">
            <v>31.37</v>
          </cell>
          <cell r="EW140">
            <v>32.46</v>
          </cell>
          <cell r="EX140">
            <v>32.46</v>
          </cell>
          <cell r="EY140">
            <v>32.46</v>
          </cell>
          <cell r="EZ140">
            <v>32.46</v>
          </cell>
          <cell r="FA140">
            <v>32.46</v>
          </cell>
          <cell r="FB140">
            <v>32.46</v>
          </cell>
          <cell r="FC140">
            <v>32.46</v>
          </cell>
          <cell r="FD140">
            <v>32.46</v>
          </cell>
          <cell r="FE140">
            <v>32.46</v>
          </cell>
          <cell r="FF140">
            <v>32.46</v>
          </cell>
          <cell r="FG140">
            <v>32.46</v>
          </cell>
          <cell r="FH140">
            <v>32.46</v>
          </cell>
          <cell r="FI140">
            <v>33.6</v>
          </cell>
          <cell r="FJ140">
            <v>33.6</v>
          </cell>
          <cell r="FK140">
            <v>33.6</v>
          </cell>
          <cell r="FL140">
            <v>33.6</v>
          </cell>
          <cell r="FM140">
            <v>33.6</v>
          </cell>
          <cell r="FN140">
            <v>33.6</v>
          </cell>
          <cell r="FO140">
            <v>33.6</v>
          </cell>
          <cell r="FP140">
            <v>33.6</v>
          </cell>
          <cell r="FQ140">
            <v>33.6</v>
          </cell>
          <cell r="FR140">
            <v>33.6</v>
          </cell>
          <cell r="FS140">
            <v>33.6</v>
          </cell>
          <cell r="FT140">
            <v>33.6</v>
          </cell>
          <cell r="FU140">
            <v>34.78</v>
          </cell>
          <cell r="FV140">
            <v>34.78</v>
          </cell>
          <cell r="FW140">
            <v>34.78</v>
          </cell>
          <cell r="FX140">
            <v>34.78</v>
          </cell>
          <cell r="FY140">
            <v>34.78</v>
          </cell>
          <cell r="FZ140">
            <v>34.78</v>
          </cell>
          <cell r="GA140">
            <v>34.78</v>
          </cell>
          <cell r="GB140">
            <v>34.78</v>
          </cell>
          <cell r="GC140">
            <v>34.78</v>
          </cell>
          <cell r="GD140">
            <v>34.78</v>
          </cell>
          <cell r="GE140">
            <v>34.78</v>
          </cell>
          <cell r="GF140">
            <v>34.78</v>
          </cell>
          <cell r="GG140">
            <v>38.340000000000003</v>
          </cell>
          <cell r="GH140">
            <v>38.340000000000003</v>
          </cell>
          <cell r="GI140">
            <v>38.340000000000003</v>
          </cell>
          <cell r="GJ140">
            <v>38.340000000000003</v>
          </cell>
          <cell r="GK140">
            <v>38.340000000000003</v>
          </cell>
          <cell r="GL140">
            <v>38.340000000000003</v>
          </cell>
          <cell r="GM140">
            <v>38.340000000000003</v>
          </cell>
          <cell r="GN140">
            <v>38.340000000000003</v>
          </cell>
          <cell r="GO140">
            <v>38.340000000000003</v>
          </cell>
          <cell r="GP140">
            <v>38.340000000000003</v>
          </cell>
          <cell r="GQ140">
            <v>35.99</v>
          </cell>
          <cell r="GR140">
            <v>35.99</v>
          </cell>
          <cell r="GS140">
            <v>35.99</v>
          </cell>
          <cell r="GT140">
            <v>35.99</v>
          </cell>
        </row>
        <row r="141">
          <cell r="F141" t="str">
            <v>5000005804</v>
          </cell>
          <cell r="G141">
            <v>22.14</v>
          </cell>
          <cell r="H141">
            <v>22.14</v>
          </cell>
          <cell r="I141">
            <v>22.14</v>
          </cell>
          <cell r="J141">
            <v>22.14</v>
          </cell>
          <cell r="K141">
            <v>22.14</v>
          </cell>
          <cell r="L141">
            <v>22.14</v>
          </cell>
          <cell r="M141">
            <v>22.14</v>
          </cell>
          <cell r="N141">
            <v>22.14</v>
          </cell>
          <cell r="O141">
            <v>22.14</v>
          </cell>
          <cell r="P141">
            <v>22.14</v>
          </cell>
          <cell r="Q141">
            <v>22.14</v>
          </cell>
          <cell r="R141">
            <v>22.14</v>
          </cell>
          <cell r="S141">
            <v>22.14</v>
          </cell>
          <cell r="T141">
            <v>22.14</v>
          </cell>
          <cell r="U141">
            <v>22.9</v>
          </cell>
          <cell r="V141">
            <v>22.9</v>
          </cell>
          <cell r="W141">
            <v>22.9</v>
          </cell>
          <cell r="X141">
            <v>22.9</v>
          </cell>
          <cell r="Y141">
            <v>22.9</v>
          </cell>
          <cell r="Z141">
            <v>22.9</v>
          </cell>
          <cell r="AA141">
            <v>22.9</v>
          </cell>
          <cell r="AB141">
            <v>22.9</v>
          </cell>
          <cell r="AC141">
            <v>22.9</v>
          </cell>
          <cell r="AD141">
            <v>22.9</v>
          </cell>
          <cell r="AE141">
            <v>22.9</v>
          </cell>
          <cell r="AF141">
            <v>22.9</v>
          </cell>
          <cell r="AG141">
            <v>23.63</v>
          </cell>
          <cell r="AH141">
            <v>23.63</v>
          </cell>
          <cell r="AI141">
            <v>23.63</v>
          </cell>
          <cell r="AJ141">
            <v>23.63</v>
          </cell>
          <cell r="AK141">
            <v>23.63</v>
          </cell>
          <cell r="AL141">
            <v>23.63</v>
          </cell>
          <cell r="AM141">
            <v>23.63</v>
          </cell>
          <cell r="AN141">
            <v>23.63</v>
          </cell>
          <cell r="AO141">
            <v>23.63</v>
          </cell>
          <cell r="AP141">
            <v>23.63</v>
          </cell>
          <cell r="AQ141">
            <v>23.63</v>
          </cell>
          <cell r="AR141">
            <v>23.63</v>
          </cell>
          <cell r="AS141">
            <v>24.37</v>
          </cell>
          <cell r="AT141">
            <v>24.37</v>
          </cell>
          <cell r="AU141">
            <v>24.37</v>
          </cell>
          <cell r="AV141">
            <v>24.37</v>
          </cell>
          <cell r="AW141">
            <v>24.37</v>
          </cell>
          <cell r="AX141">
            <v>24.37</v>
          </cell>
          <cell r="AY141">
            <v>24.37</v>
          </cell>
          <cell r="AZ141">
            <v>24.37</v>
          </cell>
          <cell r="BA141">
            <v>24.37</v>
          </cell>
          <cell r="BB141">
            <v>24.37</v>
          </cell>
          <cell r="BC141">
            <v>24.37</v>
          </cell>
          <cell r="BD141">
            <v>24.37</v>
          </cell>
          <cell r="BE141">
            <v>25.11</v>
          </cell>
          <cell r="BF141">
            <v>25.11</v>
          </cell>
          <cell r="BG141">
            <v>25.11</v>
          </cell>
          <cell r="BH141">
            <v>25.11</v>
          </cell>
          <cell r="BI141">
            <v>25.11</v>
          </cell>
          <cell r="BJ141">
            <v>25.11</v>
          </cell>
          <cell r="BK141">
            <v>25.11</v>
          </cell>
          <cell r="BL141">
            <v>25.11</v>
          </cell>
          <cell r="BM141">
            <v>25.11</v>
          </cell>
          <cell r="BN141">
            <v>25.11</v>
          </cell>
          <cell r="BO141">
            <v>25.11</v>
          </cell>
          <cell r="BP141">
            <v>25.11</v>
          </cell>
          <cell r="BQ141">
            <v>25.87</v>
          </cell>
          <cell r="BR141">
            <v>25.87</v>
          </cell>
          <cell r="BS141">
            <v>25.87</v>
          </cell>
          <cell r="BT141">
            <v>25.87</v>
          </cell>
          <cell r="BU141">
            <v>25.87</v>
          </cell>
          <cell r="BV141">
            <v>25.87</v>
          </cell>
          <cell r="BW141">
            <v>25.87</v>
          </cell>
          <cell r="BX141">
            <v>25.87</v>
          </cell>
          <cell r="BY141">
            <v>25.87</v>
          </cell>
          <cell r="BZ141">
            <v>25.87</v>
          </cell>
          <cell r="CA141">
            <v>25.87</v>
          </cell>
          <cell r="CB141">
            <v>25.87</v>
          </cell>
          <cell r="CC141">
            <v>26.64</v>
          </cell>
          <cell r="CD141">
            <v>26.64</v>
          </cell>
          <cell r="CE141">
            <v>26.64</v>
          </cell>
          <cell r="CF141">
            <v>26.64</v>
          </cell>
          <cell r="CG141">
            <v>26.64</v>
          </cell>
          <cell r="CH141">
            <v>26.64</v>
          </cell>
          <cell r="CI141">
            <v>26.64</v>
          </cell>
          <cell r="CJ141">
            <v>26.64</v>
          </cell>
          <cell r="CK141">
            <v>26.64</v>
          </cell>
          <cell r="CL141">
            <v>26.64</v>
          </cell>
          <cell r="CM141">
            <v>26.64</v>
          </cell>
          <cell r="CN141">
            <v>26.64</v>
          </cell>
          <cell r="CO141">
            <v>27.44</v>
          </cell>
          <cell r="CP141">
            <v>27.44</v>
          </cell>
          <cell r="CQ141">
            <v>27.44</v>
          </cell>
          <cell r="CR141">
            <v>27.44</v>
          </cell>
          <cell r="CS141">
            <v>27.44</v>
          </cell>
          <cell r="CT141">
            <v>27.44</v>
          </cell>
          <cell r="CU141">
            <v>27.44</v>
          </cell>
          <cell r="CV141">
            <v>27.44</v>
          </cell>
          <cell r="CW141">
            <v>27.44</v>
          </cell>
          <cell r="CX141">
            <v>27.44</v>
          </cell>
          <cell r="CY141">
            <v>27.44</v>
          </cell>
          <cell r="CZ141">
            <v>27.44</v>
          </cell>
          <cell r="DA141">
            <v>28.27</v>
          </cell>
          <cell r="DB141">
            <v>28.27</v>
          </cell>
          <cell r="DC141">
            <v>28.27</v>
          </cell>
          <cell r="DD141">
            <v>28.27</v>
          </cell>
          <cell r="DE141">
            <v>28.27</v>
          </cell>
          <cell r="DF141">
            <v>28.27</v>
          </cell>
          <cell r="DG141">
            <v>28.27</v>
          </cell>
          <cell r="DH141">
            <v>28.27</v>
          </cell>
          <cell r="DI141">
            <v>28.27</v>
          </cell>
          <cell r="DJ141">
            <v>28.27</v>
          </cell>
          <cell r="DK141">
            <v>28.27</v>
          </cell>
          <cell r="DL141">
            <v>28.27</v>
          </cell>
          <cell r="DM141">
            <v>29.15</v>
          </cell>
          <cell r="DN141">
            <v>29.15</v>
          </cell>
          <cell r="DO141">
            <v>29.15</v>
          </cell>
          <cell r="DP141">
            <v>29.15</v>
          </cell>
          <cell r="DQ141">
            <v>29.15</v>
          </cell>
          <cell r="DR141">
            <v>29.15</v>
          </cell>
          <cell r="DS141">
            <v>29.15</v>
          </cell>
          <cell r="DT141">
            <v>29.15</v>
          </cell>
          <cell r="DU141">
            <v>29.15</v>
          </cell>
          <cell r="DV141">
            <v>29.15</v>
          </cell>
          <cell r="DW141">
            <v>29.15</v>
          </cell>
          <cell r="DX141">
            <v>29.15</v>
          </cell>
          <cell r="DY141">
            <v>30.31</v>
          </cell>
          <cell r="DZ141">
            <v>30.31</v>
          </cell>
          <cell r="EA141">
            <v>30.31</v>
          </cell>
          <cell r="EB141">
            <v>30.31</v>
          </cell>
          <cell r="EC141">
            <v>30.31</v>
          </cell>
          <cell r="ED141">
            <v>30.31</v>
          </cell>
          <cell r="EE141">
            <v>30.31</v>
          </cell>
          <cell r="EF141">
            <v>30.31</v>
          </cell>
          <cell r="EG141">
            <v>30.31</v>
          </cell>
          <cell r="EH141">
            <v>30.31</v>
          </cell>
          <cell r="EI141">
            <v>30.31</v>
          </cell>
          <cell r="EJ141">
            <v>30.31</v>
          </cell>
          <cell r="EK141">
            <v>31.37</v>
          </cell>
          <cell r="EL141">
            <v>31.37</v>
          </cell>
          <cell r="EM141">
            <v>31.37</v>
          </cell>
          <cell r="EN141">
            <v>31.37</v>
          </cell>
          <cell r="EO141">
            <v>31.37</v>
          </cell>
          <cell r="EP141">
            <v>31.37</v>
          </cell>
          <cell r="EQ141">
            <v>31.37</v>
          </cell>
          <cell r="ER141">
            <v>31.37</v>
          </cell>
          <cell r="ES141">
            <v>31.37</v>
          </cell>
          <cell r="ET141">
            <v>31.37</v>
          </cell>
          <cell r="EU141">
            <v>31.37</v>
          </cell>
          <cell r="EV141">
            <v>31.37</v>
          </cell>
          <cell r="EW141">
            <v>32.46</v>
          </cell>
          <cell r="EX141">
            <v>32.46</v>
          </cell>
          <cell r="EY141">
            <v>32.46</v>
          </cell>
          <cell r="EZ141">
            <v>32.46</v>
          </cell>
          <cell r="FA141">
            <v>32.46</v>
          </cell>
          <cell r="FB141">
            <v>32.46</v>
          </cell>
          <cell r="FC141">
            <v>32.46</v>
          </cell>
          <cell r="FD141">
            <v>32.46</v>
          </cell>
          <cell r="FE141">
            <v>32.46</v>
          </cell>
          <cell r="FF141">
            <v>32.46</v>
          </cell>
          <cell r="FG141">
            <v>32.46</v>
          </cell>
          <cell r="FH141">
            <v>32.46</v>
          </cell>
          <cell r="FI141">
            <v>33.6</v>
          </cell>
          <cell r="FJ141">
            <v>33.6</v>
          </cell>
          <cell r="FK141">
            <v>33.6</v>
          </cell>
          <cell r="FL141">
            <v>33.6</v>
          </cell>
          <cell r="FM141">
            <v>33.6</v>
          </cell>
          <cell r="FN141">
            <v>33.6</v>
          </cell>
          <cell r="FO141">
            <v>33.6</v>
          </cell>
          <cell r="FP141">
            <v>33.6</v>
          </cell>
          <cell r="FQ141">
            <v>33.6</v>
          </cell>
          <cell r="FR141">
            <v>33.6</v>
          </cell>
          <cell r="FS141">
            <v>33.6</v>
          </cell>
          <cell r="FT141">
            <v>33.6</v>
          </cell>
          <cell r="FU141">
            <v>34.78</v>
          </cell>
          <cell r="FV141">
            <v>34.78</v>
          </cell>
          <cell r="FW141">
            <v>34.78</v>
          </cell>
          <cell r="FX141">
            <v>34.78</v>
          </cell>
          <cell r="FY141">
            <v>34.78</v>
          </cell>
          <cell r="FZ141">
            <v>34.78</v>
          </cell>
          <cell r="GA141">
            <v>34.78</v>
          </cell>
          <cell r="GB141">
            <v>34.78</v>
          </cell>
          <cell r="GC141">
            <v>34.78</v>
          </cell>
          <cell r="GD141">
            <v>34.78</v>
          </cell>
          <cell r="GE141">
            <v>34.78</v>
          </cell>
          <cell r="GF141">
            <v>34.78</v>
          </cell>
          <cell r="GG141">
            <v>38.340000000000003</v>
          </cell>
          <cell r="GH141">
            <v>38.340000000000003</v>
          </cell>
          <cell r="GI141">
            <v>38.340000000000003</v>
          </cell>
          <cell r="GJ141">
            <v>38.340000000000003</v>
          </cell>
          <cell r="GK141">
            <v>38.340000000000003</v>
          </cell>
          <cell r="GL141">
            <v>38.340000000000003</v>
          </cell>
          <cell r="GM141">
            <v>38.340000000000003</v>
          </cell>
          <cell r="GN141">
            <v>38.340000000000003</v>
          </cell>
          <cell r="GO141">
            <v>38.340000000000003</v>
          </cell>
          <cell r="GP141">
            <v>38.340000000000003</v>
          </cell>
          <cell r="GQ141">
            <v>35.99</v>
          </cell>
          <cell r="GR141">
            <v>35.99</v>
          </cell>
          <cell r="GS141">
            <v>35.99</v>
          </cell>
          <cell r="GT141">
            <v>35.99</v>
          </cell>
        </row>
        <row r="142">
          <cell r="F142" t="str">
            <v>5000005809</v>
          </cell>
          <cell r="G142">
            <v>22.14</v>
          </cell>
          <cell r="H142">
            <v>22.14</v>
          </cell>
          <cell r="I142">
            <v>22.14</v>
          </cell>
          <cell r="J142">
            <v>22.14</v>
          </cell>
          <cell r="K142">
            <v>22.14</v>
          </cell>
          <cell r="L142">
            <v>22.14</v>
          </cell>
          <cell r="M142">
            <v>22.14</v>
          </cell>
          <cell r="N142">
            <v>22.14</v>
          </cell>
          <cell r="O142">
            <v>22.14</v>
          </cell>
          <cell r="P142">
            <v>22.14</v>
          </cell>
          <cell r="Q142">
            <v>22.14</v>
          </cell>
          <cell r="R142">
            <v>22.14</v>
          </cell>
          <cell r="S142">
            <v>22.14</v>
          </cell>
          <cell r="T142">
            <v>22.14</v>
          </cell>
          <cell r="U142">
            <v>22.9</v>
          </cell>
          <cell r="V142">
            <v>22.9</v>
          </cell>
          <cell r="W142">
            <v>22.9</v>
          </cell>
          <cell r="X142">
            <v>22.9</v>
          </cell>
          <cell r="Y142">
            <v>22.9</v>
          </cell>
          <cell r="Z142">
            <v>22.9</v>
          </cell>
          <cell r="AA142">
            <v>22.9</v>
          </cell>
          <cell r="AB142">
            <v>22.9</v>
          </cell>
          <cell r="AC142">
            <v>22.9</v>
          </cell>
          <cell r="AD142">
            <v>22.9</v>
          </cell>
          <cell r="AE142">
            <v>22.9</v>
          </cell>
          <cell r="AF142">
            <v>22.9</v>
          </cell>
          <cell r="AG142">
            <v>23.63</v>
          </cell>
          <cell r="AH142">
            <v>23.63</v>
          </cell>
          <cell r="AI142">
            <v>23.63</v>
          </cell>
          <cell r="AJ142">
            <v>23.63</v>
          </cell>
          <cell r="AK142">
            <v>23.63</v>
          </cell>
          <cell r="AL142">
            <v>23.63</v>
          </cell>
          <cell r="AM142">
            <v>23.63</v>
          </cell>
          <cell r="AN142">
            <v>23.63</v>
          </cell>
          <cell r="AO142">
            <v>23.63</v>
          </cell>
          <cell r="AP142">
            <v>23.63</v>
          </cell>
          <cell r="AQ142">
            <v>23.63</v>
          </cell>
          <cell r="AR142">
            <v>23.63</v>
          </cell>
          <cell r="AS142">
            <v>24.37</v>
          </cell>
          <cell r="AT142">
            <v>24.37</v>
          </cell>
          <cell r="AU142">
            <v>24.37</v>
          </cell>
          <cell r="AV142">
            <v>24.37</v>
          </cell>
          <cell r="AW142">
            <v>24.37</v>
          </cell>
          <cell r="AX142">
            <v>24.37</v>
          </cell>
          <cell r="AY142">
            <v>24.37</v>
          </cell>
          <cell r="AZ142">
            <v>24.37</v>
          </cell>
          <cell r="BA142">
            <v>24.37</v>
          </cell>
          <cell r="BB142">
            <v>24.37</v>
          </cell>
          <cell r="BC142">
            <v>24.37</v>
          </cell>
          <cell r="BD142">
            <v>24.37</v>
          </cell>
          <cell r="BE142">
            <v>25.11</v>
          </cell>
          <cell r="BF142">
            <v>25.11</v>
          </cell>
          <cell r="BG142">
            <v>25.11</v>
          </cell>
          <cell r="BH142">
            <v>25.11</v>
          </cell>
          <cell r="BI142">
            <v>25.11</v>
          </cell>
          <cell r="BJ142">
            <v>25.11</v>
          </cell>
          <cell r="BK142">
            <v>25.11</v>
          </cell>
          <cell r="BL142">
            <v>25.11</v>
          </cell>
          <cell r="BM142">
            <v>25.11</v>
          </cell>
          <cell r="BN142">
            <v>25.11</v>
          </cell>
          <cell r="BO142">
            <v>25.11</v>
          </cell>
          <cell r="BP142">
            <v>25.11</v>
          </cell>
          <cell r="BQ142">
            <v>25.87</v>
          </cell>
          <cell r="BR142">
            <v>25.87</v>
          </cell>
          <cell r="BS142">
            <v>25.87</v>
          </cell>
          <cell r="BT142">
            <v>25.87</v>
          </cell>
          <cell r="BU142">
            <v>25.87</v>
          </cell>
          <cell r="BV142">
            <v>25.87</v>
          </cell>
          <cell r="BW142">
            <v>25.87</v>
          </cell>
          <cell r="BX142">
            <v>25.87</v>
          </cell>
          <cell r="BY142">
            <v>25.87</v>
          </cell>
          <cell r="BZ142">
            <v>25.87</v>
          </cell>
          <cell r="CA142">
            <v>25.87</v>
          </cell>
          <cell r="CB142">
            <v>25.87</v>
          </cell>
          <cell r="CC142">
            <v>26.64</v>
          </cell>
          <cell r="CD142">
            <v>26.64</v>
          </cell>
          <cell r="CE142">
            <v>26.64</v>
          </cell>
          <cell r="CF142">
            <v>26.64</v>
          </cell>
          <cell r="CG142">
            <v>26.64</v>
          </cell>
          <cell r="CH142">
            <v>26.64</v>
          </cell>
          <cell r="CI142">
            <v>26.64</v>
          </cell>
          <cell r="CJ142">
            <v>26.64</v>
          </cell>
          <cell r="CK142">
            <v>26.64</v>
          </cell>
          <cell r="CL142">
            <v>26.64</v>
          </cell>
          <cell r="CM142">
            <v>26.64</v>
          </cell>
          <cell r="CN142">
            <v>26.64</v>
          </cell>
          <cell r="CO142">
            <v>27.44</v>
          </cell>
          <cell r="CP142">
            <v>27.44</v>
          </cell>
          <cell r="CQ142">
            <v>27.44</v>
          </cell>
          <cell r="CR142">
            <v>27.44</v>
          </cell>
          <cell r="CS142">
            <v>27.44</v>
          </cell>
          <cell r="CT142">
            <v>27.44</v>
          </cell>
          <cell r="CU142">
            <v>27.44</v>
          </cell>
          <cell r="CV142">
            <v>27.44</v>
          </cell>
          <cell r="CW142">
            <v>27.44</v>
          </cell>
          <cell r="CX142">
            <v>27.44</v>
          </cell>
          <cell r="CY142">
            <v>27.44</v>
          </cell>
          <cell r="CZ142">
            <v>27.44</v>
          </cell>
          <cell r="DA142">
            <v>28.27</v>
          </cell>
          <cell r="DB142">
            <v>28.27</v>
          </cell>
          <cell r="DC142">
            <v>28.27</v>
          </cell>
          <cell r="DD142">
            <v>28.27</v>
          </cell>
          <cell r="DE142">
            <v>28.27</v>
          </cell>
          <cell r="DF142">
            <v>28.27</v>
          </cell>
          <cell r="DG142">
            <v>28.27</v>
          </cell>
          <cell r="DH142">
            <v>28.27</v>
          </cell>
          <cell r="DI142">
            <v>28.27</v>
          </cell>
          <cell r="DJ142">
            <v>28.27</v>
          </cell>
          <cell r="DK142">
            <v>28.27</v>
          </cell>
          <cell r="DL142">
            <v>28.27</v>
          </cell>
          <cell r="DM142">
            <v>29.15</v>
          </cell>
          <cell r="DN142">
            <v>29.15</v>
          </cell>
          <cell r="DO142">
            <v>29.15</v>
          </cell>
          <cell r="DP142">
            <v>29.15</v>
          </cell>
          <cell r="DQ142">
            <v>29.15</v>
          </cell>
          <cell r="DR142">
            <v>29.15</v>
          </cell>
          <cell r="DS142">
            <v>29.15</v>
          </cell>
          <cell r="DT142">
            <v>29.15</v>
          </cell>
          <cell r="DU142">
            <v>29.15</v>
          </cell>
          <cell r="DV142">
            <v>29.15</v>
          </cell>
          <cell r="DW142">
            <v>29.15</v>
          </cell>
          <cell r="DX142">
            <v>29.15</v>
          </cell>
          <cell r="DY142">
            <v>30.31</v>
          </cell>
          <cell r="DZ142">
            <v>30.31</v>
          </cell>
          <cell r="EA142">
            <v>30.31</v>
          </cell>
          <cell r="EB142">
            <v>30.31</v>
          </cell>
          <cell r="EC142">
            <v>30.31</v>
          </cell>
          <cell r="ED142">
            <v>30.31</v>
          </cell>
          <cell r="EE142">
            <v>30.31</v>
          </cell>
          <cell r="EF142">
            <v>30.31</v>
          </cell>
          <cell r="EG142">
            <v>30.31</v>
          </cell>
          <cell r="EH142">
            <v>30.31</v>
          </cell>
          <cell r="EI142">
            <v>30.31</v>
          </cell>
          <cell r="EJ142">
            <v>30.31</v>
          </cell>
          <cell r="EK142">
            <v>31.37</v>
          </cell>
          <cell r="EL142">
            <v>31.37</v>
          </cell>
          <cell r="EM142">
            <v>31.37</v>
          </cell>
          <cell r="EN142">
            <v>31.37</v>
          </cell>
          <cell r="EO142">
            <v>31.37</v>
          </cell>
          <cell r="EP142">
            <v>31.37</v>
          </cell>
          <cell r="EQ142">
            <v>31.37</v>
          </cell>
          <cell r="ER142">
            <v>31.37</v>
          </cell>
          <cell r="ES142">
            <v>31.37</v>
          </cell>
          <cell r="ET142">
            <v>31.37</v>
          </cell>
          <cell r="EU142">
            <v>31.37</v>
          </cell>
          <cell r="EV142">
            <v>31.37</v>
          </cell>
          <cell r="EW142">
            <v>32.46</v>
          </cell>
          <cell r="EX142">
            <v>32.46</v>
          </cell>
          <cell r="EY142">
            <v>32.46</v>
          </cell>
          <cell r="EZ142">
            <v>32.46</v>
          </cell>
          <cell r="FA142">
            <v>32.46</v>
          </cell>
          <cell r="FB142">
            <v>32.46</v>
          </cell>
          <cell r="FC142">
            <v>32.46</v>
          </cell>
          <cell r="FD142">
            <v>32.46</v>
          </cell>
          <cell r="FE142">
            <v>32.46</v>
          </cell>
          <cell r="FF142">
            <v>32.46</v>
          </cell>
          <cell r="FG142">
            <v>32.46</v>
          </cell>
          <cell r="FH142">
            <v>32.46</v>
          </cell>
          <cell r="FI142">
            <v>33.6</v>
          </cell>
          <cell r="FJ142">
            <v>33.6</v>
          </cell>
          <cell r="FK142">
            <v>33.6</v>
          </cell>
          <cell r="FL142">
            <v>33.6</v>
          </cell>
          <cell r="FM142">
            <v>33.6</v>
          </cell>
          <cell r="FN142">
            <v>33.6</v>
          </cell>
          <cell r="FO142">
            <v>33.6</v>
          </cell>
          <cell r="FP142">
            <v>33.6</v>
          </cell>
          <cell r="FQ142">
            <v>33.6</v>
          </cell>
          <cell r="FR142">
            <v>33.6</v>
          </cell>
          <cell r="FS142">
            <v>33.6</v>
          </cell>
          <cell r="FT142">
            <v>33.6</v>
          </cell>
          <cell r="FU142">
            <v>34.78</v>
          </cell>
          <cell r="FV142">
            <v>34.78</v>
          </cell>
          <cell r="FW142">
            <v>34.78</v>
          </cell>
          <cell r="FX142">
            <v>34.78</v>
          </cell>
          <cell r="FY142">
            <v>34.78</v>
          </cell>
          <cell r="FZ142">
            <v>34.78</v>
          </cell>
          <cell r="GA142">
            <v>34.78</v>
          </cell>
          <cell r="GB142">
            <v>34.78</v>
          </cell>
          <cell r="GC142">
            <v>34.78</v>
          </cell>
          <cell r="GD142">
            <v>34.78</v>
          </cell>
          <cell r="GE142">
            <v>34.78</v>
          </cell>
          <cell r="GF142">
            <v>34.78</v>
          </cell>
          <cell r="GG142">
            <v>38.340000000000003</v>
          </cell>
          <cell r="GH142">
            <v>38.340000000000003</v>
          </cell>
          <cell r="GI142">
            <v>38.340000000000003</v>
          </cell>
          <cell r="GJ142">
            <v>38.340000000000003</v>
          </cell>
          <cell r="GK142">
            <v>38.340000000000003</v>
          </cell>
          <cell r="GL142">
            <v>38.340000000000003</v>
          </cell>
          <cell r="GM142">
            <v>38.340000000000003</v>
          </cell>
          <cell r="GN142">
            <v>38.340000000000003</v>
          </cell>
          <cell r="GO142">
            <v>38.340000000000003</v>
          </cell>
          <cell r="GP142">
            <v>38.340000000000003</v>
          </cell>
          <cell r="GQ142">
            <v>35.99</v>
          </cell>
          <cell r="GR142">
            <v>35.99</v>
          </cell>
          <cell r="GS142">
            <v>35.99</v>
          </cell>
          <cell r="GT142">
            <v>35.99</v>
          </cell>
        </row>
        <row r="143">
          <cell r="F143" t="str">
            <v>5000005817</v>
          </cell>
          <cell r="G143">
            <v>22.14</v>
          </cell>
          <cell r="H143">
            <v>22.14</v>
          </cell>
          <cell r="I143">
            <v>22.14</v>
          </cell>
          <cell r="J143">
            <v>22.14</v>
          </cell>
          <cell r="K143">
            <v>22.14</v>
          </cell>
          <cell r="L143">
            <v>22.14</v>
          </cell>
          <cell r="M143">
            <v>22.14</v>
          </cell>
          <cell r="N143">
            <v>22.14</v>
          </cell>
          <cell r="O143">
            <v>22.14</v>
          </cell>
          <cell r="P143">
            <v>22.14</v>
          </cell>
          <cell r="Q143">
            <v>22.14</v>
          </cell>
          <cell r="R143">
            <v>22.14</v>
          </cell>
          <cell r="S143">
            <v>22.14</v>
          </cell>
          <cell r="T143">
            <v>22.14</v>
          </cell>
          <cell r="U143">
            <v>22.9</v>
          </cell>
          <cell r="V143">
            <v>22.9</v>
          </cell>
          <cell r="W143">
            <v>22.9</v>
          </cell>
          <cell r="X143">
            <v>22.9</v>
          </cell>
          <cell r="Y143">
            <v>22.9</v>
          </cell>
          <cell r="Z143">
            <v>22.9</v>
          </cell>
          <cell r="AA143">
            <v>22.9</v>
          </cell>
          <cell r="AB143">
            <v>22.9</v>
          </cell>
          <cell r="AC143">
            <v>22.9</v>
          </cell>
          <cell r="AD143">
            <v>22.9</v>
          </cell>
          <cell r="AE143">
            <v>22.9</v>
          </cell>
          <cell r="AF143">
            <v>22.9</v>
          </cell>
          <cell r="AG143">
            <v>23.63</v>
          </cell>
          <cell r="AH143">
            <v>23.63</v>
          </cell>
          <cell r="AI143">
            <v>23.63</v>
          </cell>
          <cell r="AJ143">
            <v>23.63</v>
          </cell>
          <cell r="AK143">
            <v>23.63</v>
          </cell>
          <cell r="AL143">
            <v>23.63</v>
          </cell>
          <cell r="AM143">
            <v>23.63</v>
          </cell>
          <cell r="AN143">
            <v>23.63</v>
          </cell>
          <cell r="AO143">
            <v>23.63</v>
          </cell>
          <cell r="AP143">
            <v>23.63</v>
          </cell>
          <cell r="AQ143">
            <v>23.63</v>
          </cell>
          <cell r="AR143">
            <v>23.63</v>
          </cell>
          <cell r="AS143">
            <v>24.37</v>
          </cell>
          <cell r="AT143">
            <v>24.37</v>
          </cell>
          <cell r="AU143">
            <v>24.37</v>
          </cell>
          <cell r="AV143">
            <v>24.37</v>
          </cell>
          <cell r="AW143">
            <v>24.37</v>
          </cell>
          <cell r="AX143">
            <v>24.37</v>
          </cell>
          <cell r="AY143">
            <v>24.37</v>
          </cell>
          <cell r="AZ143">
            <v>24.37</v>
          </cell>
          <cell r="BA143">
            <v>24.37</v>
          </cell>
          <cell r="BB143">
            <v>24.37</v>
          </cell>
          <cell r="BC143">
            <v>24.37</v>
          </cell>
          <cell r="BD143">
            <v>24.37</v>
          </cell>
          <cell r="BE143">
            <v>25.11</v>
          </cell>
          <cell r="BF143">
            <v>25.11</v>
          </cell>
          <cell r="BG143">
            <v>25.11</v>
          </cell>
          <cell r="BH143">
            <v>25.11</v>
          </cell>
          <cell r="BI143">
            <v>25.11</v>
          </cell>
          <cell r="BJ143">
            <v>25.11</v>
          </cell>
          <cell r="BK143">
            <v>25.11</v>
          </cell>
          <cell r="BL143">
            <v>25.11</v>
          </cell>
          <cell r="BM143">
            <v>25.11</v>
          </cell>
          <cell r="BN143">
            <v>25.11</v>
          </cell>
          <cell r="BO143">
            <v>25.11</v>
          </cell>
          <cell r="BP143">
            <v>25.11</v>
          </cell>
          <cell r="BQ143">
            <v>25.87</v>
          </cell>
          <cell r="BR143">
            <v>25.87</v>
          </cell>
          <cell r="BS143">
            <v>25.87</v>
          </cell>
          <cell r="BT143">
            <v>25.87</v>
          </cell>
          <cell r="BU143">
            <v>25.87</v>
          </cell>
          <cell r="BV143">
            <v>25.87</v>
          </cell>
          <cell r="BW143">
            <v>25.87</v>
          </cell>
          <cell r="BX143">
            <v>25.87</v>
          </cell>
          <cell r="BY143">
            <v>25.87</v>
          </cell>
          <cell r="BZ143">
            <v>25.87</v>
          </cell>
          <cell r="CA143">
            <v>25.87</v>
          </cell>
          <cell r="CB143">
            <v>25.87</v>
          </cell>
          <cell r="CC143">
            <v>26.64</v>
          </cell>
          <cell r="CD143">
            <v>26.64</v>
          </cell>
          <cell r="CE143">
            <v>26.64</v>
          </cell>
          <cell r="CF143">
            <v>26.64</v>
          </cell>
          <cell r="CG143">
            <v>26.64</v>
          </cell>
          <cell r="CH143">
            <v>26.64</v>
          </cell>
          <cell r="CI143">
            <v>26.64</v>
          </cell>
          <cell r="CJ143">
            <v>26.64</v>
          </cell>
          <cell r="CK143">
            <v>26.64</v>
          </cell>
          <cell r="CL143">
            <v>26.64</v>
          </cell>
          <cell r="CM143">
            <v>26.64</v>
          </cell>
          <cell r="CN143">
            <v>26.64</v>
          </cell>
          <cell r="CO143">
            <v>27.44</v>
          </cell>
          <cell r="CP143">
            <v>27.44</v>
          </cell>
          <cell r="CQ143">
            <v>27.44</v>
          </cell>
          <cell r="CR143">
            <v>27.44</v>
          </cell>
          <cell r="CS143">
            <v>27.44</v>
          </cell>
          <cell r="CT143">
            <v>27.44</v>
          </cell>
          <cell r="CU143">
            <v>27.44</v>
          </cell>
          <cell r="CV143">
            <v>27.44</v>
          </cell>
          <cell r="CW143">
            <v>27.44</v>
          </cell>
          <cell r="CX143">
            <v>27.44</v>
          </cell>
          <cell r="CY143">
            <v>27.44</v>
          </cell>
          <cell r="CZ143">
            <v>27.44</v>
          </cell>
          <cell r="DA143">
            <v>28.27</v>
          </cell>
          <cell r="DB143">
            <v>28.27</v>
          </cell>
          <cell r="DC143">
            <v>28.27</v>
          </cell>
          <cell r="DD143">
            <v>28.27</v>
          </cell>
          <cell r="DE143">
            <v>28.27</v>
          </cell>
          <cell r="DF143">
            <v>28.27</v>
          </cell>
          <cell r="DG143">
            <v>28.27</v>
          </cell>
          <cell r="DH143">
            <v>28.27</v>
          </cell>
          <cell r="DI143">
            <v>28.27</v>
          </cell>
          <cell r="DJ143">
            <v>28.27</v>
          </cell>
          <cell r="DK143">
            <v>28.27</v>
          </cell>
          <cell r="DL143">
            <v>28.27</v>
          </cell>
          <cell r="DM143">
            <v>29.15</v>
          </cell>
          <cell r="DN143">
            <v>29.15</v>
          </cell>
          <cell r="DO143">
            <v>29.15</v>
          </cell>
          <cell r="DP143">
            <v>29.15</v>
          </cell>
          <cell r="DQ143">
            <v>29.15</v>
          </cell>
          <cell r="DR143">
            <v>29.15</v>
          </cell>
          <cell r="DS143">
            <v>29.15</v>
          </cell>
          <cell r="DT143">
            <v>29.15</v>
          </cell>
          <cell r="DU143">
            <v>29.15</v>
          </cell>
          <cell r="DV143">
            <v>29.15</v>
          </cell>
          <cell r="DW143">
            <v>29.15</v>
          </cell>
          <cell r="DX143">
            <v>29.15</v>
          </cell>
          <cell r="DY143">
            <v>30.31</v>
          </cell>
          <cell r="DZ143">
            <v>30.31</v>
          </cell>
          <cell r="EA143">
            <v>30.31</v>
          </cell>
          <cell r="EB143">
            <v>30.31</v>
          </cell>
          <cell r="EC143">
            <v>30.31</v>
          </cell>
          <cell r="ED143">
            <v>30.31</v>
          </cell>
          <cell r="EE143">
            <v>30.31</v>
          </cell>
          <cell r="EF143">
            <v>30.31</v>
          </cell>
          <cell r="EG143">
            <v>30.31</v>
          </cell>
          <cell r="EH143">
            <v>30.31</v>
          </cell>
          <cell r="EI143">
            <v>30.31</v>
          </cell>
          <cell r="EJ143">
            <v>30.31</v>
          </cell>
          <cell r="EK143">
            <v>31.37</v>
          </cell>
          <cell r="EL143">
            <v>31.37</v>
          </cell>
          <cell r="EM143">
            <v>31.37</v>
          </cell>
          <cell r="EN143">
            <v>31.37</v>
          </cell>
          <cell r="EO143">
            <v>31.37</v>
          </cell>
          <cell r="EP143">
            <v>31.37</v>
          </cell>
          <cell r="EQ143">
            <v>31.37</v>
          </cell>
          <cell r="ER143">
            <v>31.37</v>
          </cell>
          <cell r="ES143">
            <v>31.37</v>
          </cell>
          <cell r="ET143">
            <v>31.37</v>
          </cell>
          <cell r="EU143">
            <v>31.37</v>
          </cell>
          <cell r="EV143">
            <v>31.37</v>
          </cell>
          <cell r="EW143">
            <v>32.46</v>
          </cell>
          <cell r="EX143">
            <v>32.46</v>
          </cell>
          <cell r="EY143">
            <v>32.46</v>
          </cell>
          <cell r="EZ143">
            <v>32.46</v>
          </cell>
          <cell r="FA143">
            <v>32.46</v>
          </cell>
          <cell r="FB143">
            <v>32.46</v>
          </cell>
          <cell r="FC143">
            <v>32.46</v>
          </cell>
          <cell r="FD143">
            <v>32.46</v>
          </cell>
          <cell r="FE143">
            <v>32.46</v>
          </cell>
          <cell r="FF143">
            <v>32.46</v>
          </cell>
          <cell r="FG143">
            <v>32.46</v>
          </cell>
          <cell r="FH143">
            <v>32.46</v>
          </cell>
          <cell r="FI143">
            <v>33.6</v>
          </cell>
          <cell r="FJ143">
            <v>33.6</v>
          </cell>
          <cell r="FK143">
            <v>33.6</v>
          </cell>
          <cell r="FL143">
            <v>33.6</v>
          </cell>
          <cell r="FM143">
            <v>33.6</v>
          </cell>
          <cell r="FN143">
            <v>33.6</v>
          </cell>
          <cell r="FO143">
            <v>33.6</v>
          </cell>
          <cell r="FP143">
            <v>33.6</v>
          </cell>
          <cell r="FQ143">
            <v>33.6</v>
          </cell>
          <cell r="FR143">
            <v>33.6</v>
          </cell>
          <cell r="FS143">
            <v>33.6</v>
          </cell>
          <cell r="FT143">
            <v>33.6</v>
          </cell>
          <cell r="FU143">
            <v>34.78</v>
          </cell>
          <cell r="FV143">
            <v>34.78</v>
          </cell>
          <cell r="FW143">
            <v>34.78</v>
          </cell>
          <cell r="FX143">
            <v>34.78</v>
          </cell>
          <cell r="FY143">
            <v>34.78</v>
          </cell>
          <cell r="FZ143">
            <v>34.78</v>
          </cell>
          <cell r="GA143">
            <v>34.78</v>
          </cell>
          <cell r="GB143">
            <v>34.78</v>
          </cell>
          <cell r="GC143">
            <v>34.78</v>
          </cell>
          <cell r="GD143">
            <v>34.78</v>
          </cell>
          <cell r="GE143">
            <v>34.78</v>
          </cell>
          <cell r="GF143">
            <v>34.78</v>
          </cell>
          <cell r="GG143">
            <v>38.340000000000003</v>
          </cell>
          <cell r="GH143">
            <v>38.340000000000003</v>
          </cell>
          <cell r="GI143">
            <v>38.340000000000003</v>
          </cell>
          <cell r="GJ143">
            <v>38.340000000000003</v>
          </cell>
          <cell r="GK143">
            <v>38.340000000000003</v>
          </cell>
          <cell r="GL143">
            <v>38.340000000000003</v>
          </cell>
          <cell r="GM143">
            <v>38.340000000000003</v>
          </cell>
          <cell r="GN143">
            <v>38.340000000000003</v>
          </cell>
          <cell r="GO143">
            <v>38.340000000000003</v>
          </cell>
          <cell r="GP143">
            <v>38.340000000000003</v>
          </cell>
          <cell r="GQ143">
            <v>35.99</v>
          </cell>
          <cell r="GR143">
            <v>35.99</v>
          </cell>
          <cell r="GS143">
            <v>35.99</v>
          </cell>
          <cell r="GT143">
            <v>35.99</v>
          </cell>
        </row>
        <row r="144">
          <cell r="F144" t="str">
            <v>5000005801</v>
          </cell>
          <cell r="G144">
            <v>23.14</v>
          </cell>
          <cell r="H144">
            <v>23.14</v>
          </cell>
          <cell r="I144">
            <v>23.14</v>
          </cell>
          <cell r="J144">
            <v>23.14</v>
          </cell>
          <cell r="K144">
            <v>23.14</v>
          </cell>
          <cell r="L144">
            <v>23.14</v>
          </cell>
          <cell r="M144">
            <v>23.14</v>
          </cell>
          <cell r="N144">
            <v>23.14</v>
          </cell>
          <cell r="O144">
            <v>23.14</v>
          </cell>
          <cell r="P144">
            <v>23.14</v>
          </cell>
          <cell r="Q144">
            <v>23.14</v>
          </cell>
          <cell r="R144">
            <v>23.14</v>
          </cell>
          <cell r="S144">
            <v>23.14</v>
          </cell>
          <cell r="T144">
            <v>23.14</v>
          </cell>
          <cell r="U144">
            <v>23.93</v>
          </cell>
          <cell r="V144">
            <v>23.93</v>
          </cell>
          <cell r="W144">
            <v>23.93</v>
          </cell>
          <cell r="X144">
            <v>23.93</v>
          </cell>
          <cell r="Y144">
            <v>23.93</v>
          </cell>
          <cell r="Z144">
            <v>23.93</v>
          </cell>
          <cell r="AA144">
            <v>23.93</v>
          </cell>
          <cell r="AB144">
            <v>23.93</v>
          </cell>
          <cell r="AC144">
            <v>23.93</v>
          </cell>
          <cell r="AD144">
            <v>23.93</v>
          </cell>
          <cell r="AE144">
            <v>23.93</v>
          </cell>
          <cell r="AF144">
            <v>23.93</v>
          </cell>
          <cell r="AG144">
            <v>24.7</v>
          </cell>
          <cell r="AH144">
            <v>24.7</v>
          </cell>
          <cell r="AI144">
            <v>24.7</v>
          </cell>
          <cell r="AJ144">
            <v>24.7</v>
          </cell>
          <cell r="AK144">
            <v>24.7</v>
          </cell>
          <cell r="AL144">
            <v>24.7</v>
          </cell>
          <cell r="AM144">
            <v>24.7</v>
          </cell>
          <cell r="AN144">
            <v>24.7</v>
          </cell>
          <cell r="AO144">
            <v>24.7</v>
          </cell>
          <cell r="AP144">
            <v>24.7</v>
          </cell>
          <cell r="AQ144">
            <v>24.7</v>
          </cell>
          <cell r="AR144">
            <v>24.7</v>
          </cell>
          <cell r="AS144">
            <v>25.47</v>
          </cell>
          <cell r="AT144">
            <v>25.47</v>
          </cell>
          <cell r="AU144">
            <v>25.47</v>
          </cell>
          <cell r="AV144">
            <v>25.47</v>
          </cell>
          <cell r="AW144">
            <v>25.47</v>
          </cell>
          <cell r="AX144">
            <v>25.47</v>
          </cell>
          <cell r="AY144">
            <v>25.47</v>
          </cell>
          <cell r="AZ144">
            <v>25.47</v>
          </cell>
          <cell r="BA144">
            <v>25.47</v>
          </cell>
          <cell r="BB144">
            <v>25.47</v>
          </cell>
          <cell r="BC144">
            <v>25.47</v>
          </cell>
          <cell r="BD144">
            <v>25.47</v>
          </cell>
          <cell r="BE144">
            <v>26.25</v>
          </cell>
          <cell r="BF144">
            <v>26.25</v>
          </cell>
          <cell r="BG144">
            <v>26.25</v>
          </cell>
          <cell r="BH144">
            <v>26.25</v>
          </cell>
          <cell r="BI144">
            <v>26.25</v>
          </cell>
          <cell r="BJ144">
            <v>26.25</v>
          </cell>
          <cell r="BK144">
            <v>26.25</v>
          </cell>
          <cell r="BL144">
            <v>26.25</v>
          </cell>
          <cell r="BM144">
            <v>26.25</v>
          </cell>
          <cell r="BN144">
            <v>26.25</v>
          </cell>
          <cell r="BO144">
            <v>26.25</v>
          </cell>
          <cell r="BP144">
            <v>26.25</v>
          </cell>
          <cell r="BQ144">
            <v>27.03</v>
          </cell>
          <cell r="BR144">
            <v>27.03</v>
          </cell>
          <cell r="BS144">
            <v>27.03</v>
          </cell>
          <cell r="BT144">
            <v>27.03</v>
          </cell>
          <cell r="BU144">
            <v>27.03</v>
          </cell>
          <cell r="BV144">
            <v>27.03</v>
          </cell>
          <cell r="BW144">
            <v>27.03</v>
          </cell>
          <cell r="BX144">
            <v>27.03</v>
          </cell>
          <cell r="BY144">
            <v>27.03</v>
          </cell>
          <cell r="BZ144">
            <v>27.03</v>
          </cell>
          <cell r="CA144">
            <v>27.03</v>
          </cell>
          <cell r="CB144">
            <v>27.03</v>
          </cell>
          <cell r="CC144">
            <v>27.84</v>
          </cell>
          <cell r="CD144">
            <v>27.84</v>
          </cell>
          <cell r="CE144">
            <v>27.84</v>
          </cell>
          <cell r="CF144">
            <v>27.84</v>
          </cell>
          <cell r="CG144">
            <v>27.84</v>
          </cell>
          <cell r="CH144">
            <v>27.84</v>
          </cell>
          <cell r="CI144">
            <v>27.84</v>
          </cell>
          <cell r="CJ144">
            <v>27.84</v>
          </cell>
          <cell r="CK144">
            <v>27.84</v>
          </cell>
          <cell r="CL144">
            <v>27.84</v>
          </cell>
          <cell r="CM144">
            <v>27.84</v>
          </cell>
          <cell r="CN144">
            <v>27.84</v>
          </cell>
          <cell r="CO144">
            <v>28.68</v>
          </cell>
          <cell r="CP144">
            <v>28.68</v>
          </cell>
          <cell r="CQ144">
            <v>28.68</v>
          </cell>
          <cell r="CR144">
            <v>28.68</v>
          </cell>
          <cell r="CS144">
            <v>28.68</v>
          </cell>
          <cell r="CT144">
            <v>28.68</v>
          </cell>
          <cell r="CU144">
            <v>28.68</v>
          </cell>
          <cell r="CV144">
            <v>28.68</v>
          </cell>
          <cell r="CW144">
            <v>28.68</v>
          </cell>
          <cell r="CX144">
            <v>28.68</v>
          </cell>
          <cell r="CY144">
            <v>28.68</v>
          </cell>
          <cell r="CZ144">
            <v>28.68</v>
          </cell>
          <cell r="DA144">
            <v>29.55</v>
          </cell>
          <cell r="DB144">
            <v>29.55</v>
          </cell>
          <cell r="DC144">
            <v>29.55</v>
          </cell>
          <cell r="DD144">
            <v>29.55</v>
          </cell>
          <cell r="DE144">
            <v>29.55</v>
          </cell>
          <cell r="DF144">
            <v>29.55</v>
          </cell>
          <cell r="DG144">
            <v>29.55</v>
          </cell>
          <cell r="DH144">
            <v>29.55</v>
          </cell>
          <cell r="DI144">
            <v>29.55</v>
          </cell>
          <cell r="DJ144">
            <v>29.55</v>
          </cell>
          <cell r="DK144">
            <v>29.55</v>
          </cell>
          <cell r="DL144">
            <v>29.55</v>
          </cell>
          <cell r="DM144">
            <v>30.47</v>
          </cell>
          <cell r="DN144">
            <v>30.47</v>
          </cell>
          <cell r="DO144">
            <v>30.47</v>
          </cell>
          <cell r="DP144">
            <v>30.47</v>
          </cell>
          <cell r="DQ144">
            <v>30.47</v>
          </cell>
          <cell r="DR144">
            <v>30.47</v>
          </cell>
          <cell r="DS144">
            <v>30.47</v>
          </cell>
          <cell r="DT144">
            <v>30.47</v>
          </cell>
          <cell r="DU144">
            <v>30.47</v>
          </cell>
          <cell r="DV144">
            <v>30.47</v>
          </cell>
          <cell r="DW144">
            <v>30.47</v>
          </cell>
          <cell r="DX144">
            <v>30.47</v>
          </cell>
          <cell r="DY144">
            <v>31.67</v>
          </cell>
          <cell r="DZ144">
            <v>31.67</v>
          </cell>
          <cell r="EA144">
            <v>31.67</v>
          </cell>
          <cell r="EB144">
            <v>31.67</v>
          </cell>
          <cell r="EC144">
            <v>31.67</v>
          </cell>
          <cell r="ED144">
            <v>31.67</v>
          </cell>
          <cell r="EE144">
            <v>31.67</v>
          </cell>
          <cell r="EF144">
            <v>31.67</v>
          </cell>
          <cell r="EG144">
            <v>31.67</v>
          </cell>
          <cell r="EH144">
            <v>31.67</v>
          </cell>
          <cell r="EI144">
            <v>31.67</v>
          </cell>
          <cell r="EJ144">
            <v>31.67</v>
          </cell>
          <cell r="EK144">
            <v>32.78</v>
          </cell>
          <cell r="EL144">
            <v>32.78</v>
          </cell>
          <cell r="EM144">
            <v>32.78</v>
          </cell>
          <cell r="EN144">
            <v>32.78</v>
          </cell>
          <cell r="EO144">
            <v>32.78</v>
          </cell>
          <cell r="EP144">
            <v>32.78</v>
          </cell>
          <cell r="EQ144">
            <v>32.78</v>
          </cell>
          <cell r="ER144">
            <v>32.78</v>
          </cell>
          <cell r="ES144">
            <v>32.78</v>
          </cell>
          <cell r="ET144">
            <v>32.78</v>
          </cell>
          <cell r="EU144">
            <v>32.78</v>
          </cell>
          <cell r="EV144">
            <v>32.78</v>
          </cell>
          <cell r="EW144">
            <v>33.93</v>
          </cell>
          <cell r="EX144">
            <v>33.93</v>
          </cell>
          <cell r="EY144">
            <v>33.93</v>
          </cell>
          <cell r="EZ144">
            <v>33.93</v>
          </cell>
          <cell r="FA144">
            <v>33.93</v>
          </cell>
          <cell r="FB144">
            <v>33.93</v>
          </cell>
          <cell r="FC144">
            <v>33.93</v>
          </cell>
          <cell r="FD144">
            <v>33.93</v>
          </cell>
          <cell r="FE144">
            <v>33.93</v>
          </cell>
          <cell r="FF144">
            <v>33.93</v>
          </cell>
          <cell r="FG144">
            <v>33.93</v>
          </cell>
          <cell r="FH144">
            <v>33.93</v>
          </cell>
          <cell r="FI144">
            <v>35.119999999999997</v>
          </cell>
          <cell r="FJ144">
            <v>35.119999999999997</v>
          </cell>
          <cell r="FK144">
            <v>35.119999999999997</v>
          </cell>
          <cell r="FL144">
            <v>35.119999999999997</v>
          </cell>
          <cell r="FM144">
            <v>35.119999999999997</v>
          </cell>
          <cell r="FN144">
            <v>35.119999999999997</v>
          </cell>
          <cell r="FO144">
            <v>35.119999999999997</v>
          </cell>
          <cell r="FP144">
            <v>35.119999999999997</v>
          </cell>
          <cell r="FQ144">
            <v>35.119999999999997</v>
          </cell>
          <cell r="FR144">
            <v>35.119999999999997</v>
          </cell>
          <cell r="FS144">
            <v>35.119999999999997</v>
          </cell>
          <cell r="FT144">
            <v>35.119999999999997</v>
          </cell>
          <cell r="FU144">
            <v>36.35</v>
          </cell>
          <cell r="FV144">
            <v>36.35</v>
          </cell>
          <cell r="FW144">
            <v>36.35</v>
          </cell>
          <cell r="FX144">
            <v>36.35</v>
          </cell>
          <cell r="FY144">
            <v>36.35</v>
          </cell>
          <cell r="FZ144">
            <v>36.35</v>
          </cell>
          <cell r="GA144">
            <v>36.35</v>
          </cell>
          <cell r="GB144">
            <v>36.35</v>
          </cell>
          <cell r="GC144">
            <v>36.35</v>
          </cell>
          <cell r="GD144">
            <v>36.35</v>
          </cell>
          <cell r="GE144">
            <v>36.35</v>
          </cell>
          <cell r="GF144">
            <v>36.35</v>
          </cell>
          <cell r="GG144">
            <v>40.07</v>
          </cell>
          <cell r="GH144">
            <v>40.07</v>
          </cell>
          <cell r="GI144">
            <v>40.07</v>
          </cell>
          <cell r="GJ144">
            <v>40.07</v>
          </cell>
          <cell r="GK144">
            <v>40.07</v>
          </cell>
          <cell r="GL144">
            <v>40.07</v>
          </cell>
          <cell r="GM144">
            <v>40.07</v>
          </cell>
          <cell r="GN144">
            <v>40.07</v>
          </cell>
          <cell r="GO144">
            <v>40.07</v>
          </cell>
          <cell r="GP144">
            <v>40.07</v>
          </cell>
          <cell r="GQ144">
            <v>37.619999999999997</v>
          </cell>
          <cell r="GR144">
            <v>37.619999999999997</v>
          </cell>
          <cell r="GS144">
            <v>37.619999999999997</v>
          </cell>
          <cell r="GT144">
            <v>37.619999999999997</v>
          </cell>
        </row>
        <row r="145">
          <cell r="F145" t="str">
            <v>5000005819</v>
          </cell>
          <cell r="G145">
            <v>22.14</v>
          </cell>
          <cell r="H145">
            <v>22.14</v>
          </cell>
          <cell r="I145">
            <v>22.14</v>
          </cell>
          <cell r="J145">
            <v>22.14</v>
          </cell>
          <cell r="K145">
            <v>22.14</v>
          </cell>
          <cell r="L145">
            <v>22.14</v>
          </cell>
          <cell r="M145">
            <v>22.14</v>
          </cell>
          <cell r="N145">
            <v>22.14</v>
          </cell>
          <cell r="O145">
            <v>22.14</v>
          </cell>
          <cell r="P145">
            <v>22.14</v>
          </cell>
          <cell r="Q145">
            <v>22.14</v>
          </cell>
          <cell r="R145">
            <v>22.14</v>
          </cell>
          <cell r="S145">
            <v>22.14</v>
          </cell>
          <cell r="T145">
            <v>22.14</v>
          </cell>
          <cell r="U145">
            <v>22.9</v>
          </cell>
          <cell r="V145">
            <v>22.9</v>
          </cell>
          <cell r="W145">
            <v>22.9</v>
          </cell>
          <cell r="X145">
            <v>22.9</v>
          </cell>
          <cell r="Y145">
            <v>22.9</v>
          </cell>
          <cell r="Z145">
            <v>22.9</v>
          </cell>
          <cell r="AA145">
            <v>22.9</v>
          </cell>
          <cell r="AB145">
            <v>22.9</v>
          </cell>
          <cell r="AC145">
            <v>22.9</v>
          </cell>
          <cell r="AD145">
            <v>22.9</v>
          </cell>
          <cell r="AE145">
            <v>22.9</v>
          </cell>
          <cell r="AF145">
            <v>22.9</v>
          </cell>
          <cell r="AG145">
            <v>23.63</v>
          </cell>
          <cell r="AH145">
            <v>23.63</v>
          </cell>
          <cell r="AI145">
            <v>23.63</v>
          </cell>
          <cell r="AJ145">
            <v>23.63</v>
          </cell>
          <cell r="AK145">
            <v>23.63</v>
          </cell>
          <cell r="AL145">
            <v>23.63</v>
          </cell>
          <cell r="AM145">
            <v>23.63</v>
          </cell>
          <cell r="AN145">
            <v>23.63</v>
          </cell>
          <cell r="AO145">
            <v>23.63</v>
          </cell>
          <cell r="AP145">
            <v>23.63</v>
          </cell>
          <cell r="AQ145">
            <v>23.63</v>
          </cell>
          <cell r="AR145">
            <v>23.63</v>
          </cell>
          <cell r="AS145">
            <v>24.37</v>
          </cell>
          <cell r="AT145">
            <v>24.37</v>
          </cell>
          <cell r="AU145">
            <v>24.37</v>
          </cell>
          <cell r="AV145">
            <v>24.37</v>
          </cell>
          <cell r="AW145">
            <v>24.37</v>
          </cell>
          <cell r="AX145">
            <v>24.37</v>
          </cell>
          <cell r="AY145">
            <v>24.37</v>
          </cell>
          <cell r="AZ145">
            <v>24.37</v>
          </cell>
          <cell r="BA145">
            <v>24.37</v>
          </cell>
          <cell r="BB145">
            <v>24.37</v>
          </cell>
          <cell r="BC145">
            <v>24.37</v>
          </cell>
          <cell r="BD145">
            <v>24.37</v>
          </cell>
          <cell r="BE145">
            <v>25.11</v>
          </cell>
          <cell r="BF145">
            <v>25.11</v>
          </cell>
          <cell r="BG145">
            <v>25.11</v>
          </cell>
          <cell r="BH145">
            <v>25.11</v>
          </cell>
          <cell r="BI145">
            <v>25.11</v>
          </cell>
          <cell r="BJ145">
            <v>25.11</v>
          </cell>
          <cell r="BK145">
            <v>25.11</v>
          </cell>
          <cell r="BL145">
            <v>25.11</v>
          </cell>
          <cell r="BM145">
            <v>25.11</v>
          </cell>
          <cell r="BN145">
            <v>25.11</v>
          </cell>
          <cell r="BO145">
            <v>25.11</v>
          </cell>
          <cell r="BP145">
            <v>25.11</v>
          </cell>
          <cell r="BQ145">
            <v>25.87</v>
          </cell>
          <cell r="BR145">
            <v>25.87</v>
          </cell>
          <cell r="BS145">
            <v>25.87</v>
          </cell>
          <cell r="BT145">
            <v>25.87</v>
          </cell>
          <cell r="BU145">
            <v>25.87</v>
          </cell>
          <cell r="BV145">
            <v>25.87</v>
          </cell>
          <cell r="BW145">
            <v>25.87</v>
          </cell>
          <cell r="BX145">
            <v>25.87</v>
          </cell>
          <cell r="BY145">
            <v>25.87</v>
          </cell>
          <cell r="BZ145">
            <v>25.87</v>
          </cell>
          <cell r="CA145">
            <v>25.87</v>
          </cell>
          <cell r="CB145">
            <v>25.87</v>
          </cell>
          <cell r="CC145">
            <v>26.64</v>
          </cell>
          <cell r="CD145">
            <v>26.64</v>
          </cell>
          <cell r="CE145">
            <v>26.64</v>
          </cell>
          <cell r="CF145">
            <v>26.64</v>
          </cell>
          <cell r="CG145">
            <v>26.64</v>
          </cell>
          <cell r="CH145">
            <v>26.64</v>
          </cell>
          <cell r="CI145">
            <v>26.64</v>
          </cell>
          <cell r="CJ145">
            <v>26.64</v>
          </cell>
          <cell r="CK145">
            <v>26.64</v>
          </cell>
          <cell r="CL145">
            <v>26.64</v>
          </cell>
          <cell r="CM145">
            <v>26.64</v>
          </cell>
          <cell r="CN145">
            <v>26.64</v>
          </cell>
          <cell r="CO145">
            <v>27.44</v>
          </cell>
          <cell r="CP145">
            <v>27.44</v>
          </cell>
          <cell r="CQ145">
            <v>27.44</v>
          </cell>
          <cell r="CR145">
            <v>27.44</v>
          </cell>
          <cell r="CS145">
            <v>27.44</v>
          </cell>
          <cell r="CT145">
            <v>27.44</v>
          </cell>
          <cell r="CU145">
            <v>27.44</v>
          </cell>
          <cell r="CV145">
            <v>27.44</v>
          </cell>
          <cell r="CW145">
            <v>27.44</v>
          </cell>
          <cell r="CX145">
            <v>27.44</v>
          </cell>
          <cell r="CY145">
            <v>27.44</v>
          </cell>
          <cell r="CZ145">
            <v>27.44</v>
          </cell>
          <cell r="DA145">
            <v>28.27</v>
          </cell>
          <cell r="DB145">
            <v>28.27</v>
          </cell>
          <cell r="DC145">
            <v>28.27</v>
          </cell>
          <cell r="DD145">
            <v>28.27</v>
          </cell>
          <cell r="DE145">
            <v>28.27</v>
          </cell>
          <cell r="DF145">
            <v>28.27</v>
          </cell>
          <cell r="DG145">
            <v>28.27</v>
          </cell>
          <cell r="DH145">
            <v>28.27</v>
          </cell>
          <cell r="DI145">
            <v>28.27</v>
          </cell>
          <cell r="DJ145">
            <v>28.27</v>
          </cell>
          <cell r="DK145">
            <v>28.27</v>
          </cell>
          <cell r="DL145">
            <v>28.27</v>
          </cell>
          <cell r="DM145">
            <v>29.15</v>
          </cell>
          <cell r="DN145">
            <v>29.15</v>
          </cell>
          <cell r="DO145">
            <v>29.15</v>
          </cell>
          <cell r="DP145">
            <v>29.15</v>
          </cell>
          <cell r="DQ145">
            <v>29.15</v>
          </cell>
          <cell r="DR145">
            <v>29.15</v>
          </cell>
          <cell r="DS145">
            <v>29.15</v>
          </cell>
          <cell r="DT145">
            <v>29.15</v>
          </cell>
          <cell r="DU145">
            <v>29.15</v>
          </cell>
          <cell r="DV145">
            <v>29.15</v>
          </cell>
          <cell r="DW145">
            <v>29.15</v>
          </cell>
          <cell r="DX145">
            <v>29.15</v>
          </cell>
          <cell r="DY145">
            <v>30.31</v>
          </cell>
          <cell r="DZ145">
            <v>30.31</v>
          </cell>
          <cell r="EA145">
            <v>30.31</v>
          </cell>
          <cell r="EB145">
            <v>30.31</v>
          </cell>
          <cell r="EC145">
            <v>30.31</v>
          </cell>
          <cell r="ED145">
            <v>30.31</v>
          </cell>
          <cell r="EE145">
            <v>30.31</v>
          </cell>
          <cell r="EF145">
            <v>30.31</v>
          </cell>
          <cell r="EG145">
            <v>30.31</v>
          </cell>
          <cell r="EH145">
            <v>30.31</v>
          </cell>
          <cell r="EI145">
            <v>30.31</v>
          </cell>
          <cell r="EJ145">
            <v>30.31</v>
          </cell>
          <cell r="EK145">
            <v>31.37</v>
          </cell>
          <cell r="EL145">
            <v>31.37</v>
          </cell>
          <cell r="EM145">
            <v>31.37</v>
          </cell>
          <cell r="EN145">
            <v>31.37</v>
          </cell>
          <cell r="EO145">
            <v>31.37</v>
          </cell>
          <cell r="EP145">
            <v>31.37</v>
          </cell>
          <cell r="EQ145">
            <v>31.37</v>
          </cell>
          <cell r="ER145">
            <v>31.37</v>
          </cell>
          <cell r="ES145">
            <v>31.37</v>
          </cell>
          <cell r="ET145">
            <v>31.37</v>
          </cell>
          <cell r="EU145">
            <v>31.37</v>
          </cell>
          <cell r="EV145">
            <v>31.37</v>
          </cell>
          <cell r="EW145">
            <v>32.46</v>
          </cell>
          <cell r="EX145">
            <v>32.46</v>
          </cell>
          <cell r="EY145">
            <v>32.46</v>
          </cell>
          <cell r="EZ145">
            <v>32.46</v>
          </cell>
          <cell r="FA145">
            <v>32.46</v>
          </cell>
          <cell r="FB145">
            <v>32.46</v>
          </cell>
          <cell r="FC145">
            <v>32.46</v>
          </cell>
          <cell r="FD145">
            <v>32.46</v>
          </cell>
          <cell r="FE145">
            <v>32.46</v>
          </cell>
          <cell r="FF145">
            <v>32.46</v>
          </cell>
          <cell r="FG145">
            <v>32.46</v>
          </cell>
          <cell r="FH145">
            <v>32.46</v>
          </cell>
          <cell r="FI145">
            <v>33.6</v>
          </cell>
          <cell r="FJ145">
            <v>33.6</v>
          </cell>
          <cell r="FK145">
            <v>33.6</v>
          </cell>
          <cell r="FL145">
            <v>33.6</v>
          </cell>
          <cell r="FM145">
            <v>33.6</v>
          </cell>
          <cell r="FN145">
            <v>33.6</v>
          </cell>
          <cell r="FO145">
            <v>33.6</v>
          </cell>
          <cell r="FP145">
            <v>33.6</v>
          </cell>
          <cell r="FQ145">
            <v>33.6</v>
          </cell>
          <cell r="FR145">
            <v>33.6</v>
          </cell>
          <cell r="FS145">
            <v>33.6</v>
          </cell>
          <cell r="FT145">
            <v>33.6</v>
          </cell>
          <cell r="FU145">
            <v>34.78</v>
          </cell>
          <cell r="FV145">
            <v>34.78</v>
          </cell>
          <cell r="FW145">
            <v>34.78</v>
          </cell>
          <cell r="FX145">
            <v>34.78</v>
          </cell>
          <cell r="FY145">
            <v>34.78</v>
          </cell>
          <cell r="FZ145">
            <v>34.78</v>
          </cell>
          <cell r="GA145">
            <v>34.78</v>
          </cell>
          <cell r="GB145">
            <v>34.78</v>
          </cell>
          <cell r="GC145">
            <v>34.78</v>
          </cell>
          <cell r="GD145">
            <v>34.78</v>
          </cell>
          <cell r="GE145">
            <v>34.78</v>
          </cell>
          <cell r="GF145">
            <v>34.78</v>
          </cell>
          <cell r="GG145">
            <v>38.340000000000003</v>
          </cell>
          <cell r="GH145">
            <v>38.340000000000003</v>
          </cell>
          <cell r="GI145">
            <v>38.340000000000003</v>
          </cell>
          <cell r="GJ145">
            <v>38.340000000000003</v>
          </cell>
          <cell r="GK145">
            <v>38.340000000000003</v>
          </cell>
          <cell r="GL145">
            <v>38.340000000000003</v>
          </cell>
          <cell r="GM145">
            <v>38.340000000000003</v>
          </cell>
          <cell r="GN145">
            <v>38.340000000000003</v>
          </cell>
          <cell r="GO145">
            <v>38.340000000000003</v>
          </cell>
          <cell r="GP145">
            <v>38.340000000000003</v>
          </cell>
          <cell r="GQ145">
            <v>35.99</v>
          </cell>
          <cell r="GR145">
            <v>35.99</v>
          </cell>
          <cell r="GS145">
            <v>35.99</v>
          </cell>
          <cell r="GT145">
            <v>35.99</v>
          </cell>
        </row>
        <row r="146">
          <cell r="F146" t="str">
            <v>5000005802</v>
          </cell>
          <cell r="G146">
            <v>22.65</v>
          </cell>
          <cell r="H146">
            <v>22.65</v>
          </cell>
          <cell r="I146">
            <v>22.65</v>
          </cell>
          <cell r="J146">
            <v>22.65</v>
          </cell>
          <cell r="K146">
            <v>22.65</v>
          </cell>
          <cell r="L146">
            <v>22.65</v>
          </cell>
          <cell r="M146">
            <v>22.65</v>
          </cell>
          <cell r="N146">
            <v>22.65</v>
          </cell>
          <cell r="O146">
            <v>22.65</v>
          </cell>
          <cell r="P146">
            <v>22.65</v>
          </cell>
          <cell r="Q146">
            <v>22.65</v>
          </cell>
          <cell r="R146">
            <v>22.65</v>
          </cell>
          <cell r="S146">
            <v>22.65</v>
          </cell>
          <cell r="T146">
            <v>22.65</v>
          </cell>
          <cell r="U146">
            <v>23.42</v>
          </cell>
          <cell r="V146">
            <v>23.42</v>
          </cell>
          <cell r="W146">
            <v>23.42</v>
          </cell>
          <cell r="X146">
            <v>23.42</v>
          </cell>
          <cell r="Y146">
            <v>23.42</v>
          </cell>
          <cell r="Z146">
            <v>23.42</v>
          </cell>
          <cell r="AA146">
            <v>23.42</v>
          </cell>
          <cell r="AB146">
            <v>23.42</v>
          </cell>
          <cell r="AC146">
            <v>23.42</v>
          </cell>
          <cell r="AD146">
            <v>23.42</v>
          </cell>
          <cell r="AE146">
            <v>23.42</v>
          </cell>
          <cell r="AF146">
            <v>23.42</v>
          </cell>
          <cell r="AG146">
            <v>24.18</v>
          </cell>
          <cell r="AH146">
            <v>24.18</v>
          </cell>
          <cell r="AI146">
            <v>24.18</v>
          </cell>
          <cell r="AJ146">
            <v>24.18</v>
          </cell>
          <cell r="AK146">
            <v>24.18</v>
          </cell>
          <cell r="AL146">
            <v>24.18</v>
          </cell>
          <cell r="AM146">
            <v>24.18</v>
          </cell>
          <cell r="AN146">
            <v>24.18</v>
          </cell>
          <cell r="AO146">
            <v>24.18</v>
          </cell>
          <cell r="AP146">
            <v>24.18</v>
          </cell>
          <cell r="AQ146">
            <v>24.18</v>
          </cell>
          <cell r="AR146">
            <v>24.18</v>
          </cell>
          <cell r="AS146">
            <v>24.93</v>
          </cell>
          <cell r="AT146">
            <v>24.93</v>
          </cell>
          <cell r="AU146">
            <v>24.93</v>
          </cell>
          <cell r="AV146">
            <v>24.93</v>
          </cell>
          <cell r="AW146">
            <v>24.93</v>
          </cell>
          <cell r="AX146">
            <v>24.93</v>
          </cell>
          <cell r="AY146">
            <v>24.93</v>
          </cell>
          <cell r="AZ146">
            <v>24.93</v>
          </cell>
          <cell r="BA146">
            <v>24.93</v>
          </cell>
          <cell r="BB146">
            <v>24.93</v>
          </cell>
          <cell r="BC146">
            <v>24.93</v>
          </cell>
          <cell r="BD146">
            <v>24.93</v>
          </cell>
          <cell r="BE146">
            <v>25.69</v>
          </cell>
          <cell r="BF146">
            <v>25.69</v>
          </cell>
          <cell r="BG146">
            <v>25.69</v>
          </cell>
          <cell r="BH146">
            <v>25.69</v>
          </cell>
          <cell r="BI146">
            <v>25.69</v>
          </cell>
          <cell r="BJ146">
            <v>25.69</v>
          </cell>
          <cell r="BK146">
            <v>25.69</v>
          </cell>
          <cell r="BL146">
            <v>25.69</v>
          </cell>
          <cell r="BM146">
            <v>25.69</v>
          </cell>
          <cell r="BN146">
            <v>25.69</v>
          </cell>
          <cell r="BO146">
            <v>25.69</v>
          </cell>
          <cell r="BP146">
            <v>25.69</v>
          </cell>
          <cell r="BQ146">
            <v>26.46</v>
          </cell>
          <cell r="BR146">
            <v>26.46</v>
          </cell>
          <cell r="BS146">
            <v>26.46</v>
          </cell>
          <cell r="BT146">
            <v>26.46</v>
          </cell>
          <cell r="BU146">
            <v>26.46</v>
          </cell>
          <cell r="BV146">
            <v>26.46</v>
          </cell>
          <cell r="BW146">
            <v>26.46</v>
          </cell>
          <cell r="BX146">
            <v>26.46</v>
          </cell>
          <cell r="BY146">
            <v>26.46</v>
          </cell>
          <cell r="BZ146">
            <v>26.46</v>
          </cell>
          <cell r="CA146">
            <v>26.46</v>
          </cell>
          <cell r="CB146">
            <v>26.46</v>
          </cell>
          <cell r="CC146">
            <v>27.25</v>
          </cell>
          <cell r="CD146">
            <v>27.25</v>
          </cell>
          <cell r="CE146">
            <v>27.25</v>
          </cell>
          <cell r="CF146">
            <v>27.25</v>
          </cell>
          <cell r="CG146">
            <v>27.25</v>
          </cell>
          <cell r="CH146">
            <v>27.25</v>
          </cell>
          <cell r="CI146">
            <v>27.25</v>
          </cell>
          <cell r="CJ146">
            <v>27.25</v>
          </cell>
          <cell r="CK146">
            <v>27.25</v>
          </cell>
          <cell r="CL146">
            <v>27.25</v>
          </cell>
          <cell r="CM146">
            <v>27.25</v>
          </cell>
          <cell r="CN146">
            <v>27.25</v>
          </cell>
          <cell r="CO146">
            <v>28.07</v>
          </cell>
          <cell r="CP146">
            <v>28.07</v>
          </cell>
          <cell r="CQ146">
            <v>28.07</v>
          </cell>
          <cell r="CR146">
            <v>28.07</v>
          </cell>
          <cell r="CS146">
            <v>28.07</v>
          </cell>
          <cell r="CT146">
            <v>28.07</v>
          </cell>
          <cell r="CU146">
            <v>28.07</v>
          </cell>
          <cell r="CV146">
            <v>28.07</v>
          </cell>
          <cell r="CW146">
            <v>28.07</v>
          </cell>
          <cell r="CX146">
            <v>28.07</v>
          </cell>
          <cell r="CY146">
            <v>28.07</v>
          </cell>
          <cell r="CZ146">
            <v>28.07</v>
          </cell>
          <cell r="DA146">
            <v>28.93</v>
          </cell>
          <cell r="DB146">
            <v>28.93</v>
          </cell>
          <cell r="DC146">
            <v>28.93</v>
          </cell>
          <cell r="DD146">
            <v>28.93</v>
          </cell>
          <cell r="DE146">
            <v>28.93</v>
          </cell>
          <cell r="DF146">
            <v>28.93</v>
          </cell>
          <cell r="DG146">
            <v>28.93</v>
          </cell>
          <cell r="DH146">
            <v>28.93</v>
          </cell>
          <cell r="DI146">
            <v>28.93</v>
          </cell>
          <cell r="DJ146">
            <v>28.93</v>
          </cell>
          <cell r="DK146">
            <v>28.93</v>
          </cell>
          <cell r="DL146">
            <v>28.93</v>
          </cell>
          <cell r="DM146">
            <v>29.82</v>
          </cell>
          <cell r="DN146">
            <v>29.82</v>
          </cell>
          <cell r="DO146">
            <v>29.82</v>
          </cell>
          <cell r="DP146">
            <v>29.82</v>
          </cell>
          <cell r="DQ146">
            <v>29.82</v>
          </cell>
          <cell r="DR146">
            <v>29.82</v>
          </cell>
          <cell r="DS146">
            <v>29.82</v>
          </cell>
          <cell r="DT146">
            <v>29.82</v>
          </cell>
          <cell r="DU146">
            <v>29.82</v>
          </cell>
          <cell r="DV146">
            <v>29.82</v>
          </cell>
          <cell r="DW146">
            <v>29.82</v>
          </cell>
          <cell r="DX146">
            <v>29.82</v>
          </cell>
          <cell r="DY146">
            <v>31</v>
          </cell>
          <cell r="DZ146">
            <v>31</v>
          </cell>
          <cell r="EA146">
            <v>31</v>
          </cell>
          <cell r="EB146">
            <v>31</v>
          </cell>
          <cell r="EC146">
            <v>31</v>
          </cell>
          <cell r="ED146">
            <v>31</v>
          </cell>
          <cell r="EE146">
            <v>31</v>
          </cell>
          <cell r="EF146">
            <v>31</v>
          </cell>
          <cell r="EG146">
            <v>31</v>
          </cell>
          <cell r="EH146">
            <v>31</v>
          </cell>
          <cell r="EI146">
            <v>31</v>
          </cell>
          <cell r="EJ146">
            <v>31</v>
          </cell>
          <cell r="EK146">
            <v>32.090000000000003</v>
          </cell>
          <cell r="EL146">
            <v>32.090000000000003</v>
          </cell>
          <cell r="EM146">
            <v>32.090000000000003</v>
          </cell>
          <cell r="EN146">
            <v>32.090000000000003</v>
          </cell>
          <cell r="EO146">
            <v>32.090000000000003</v>
          </cell>
          <cell r="EP146">
            <v>32.090000000000003</v>
          </cell>
          <cell r="EQ146">
            <v>32.090000000000003</v>
          </cell>
          <cell r="ER146">
            <v>32.090000000000003</v>
          </cell>
          <cell r="ES146">
            <v>32.090000000000003</v>
          </cell>
          <cell r="ET146">
            <v>32.090000000000003</v>
          </cell>
          <cell r="EU146">
            <v>32.090000000000003</v>
          </cell>
          <cell r="EV146">
            <v>32.090000000000003</v>
          </cell>
          <cell r="EW146">
            <v>33.21</v>
          </cell>
          <cell r="EX146">
            <v>33.21</v>
          </cell>
          <cell r="EY146">
            <v>33.21</v>
          </cell>
          <cell r="EZ146">
            <v>33.21</v>
          </cell>
          <cell r="FA146">
            <v>33.21</v>
          </cell>
          <cell r="FB146">
            <v>33.21</v>
          </cell>
          <cell r="FC146">
            <v>33.21</v>
          </cell>
          <cell r="FD146">
            <v>33.21</v>
          </cell>
          <cell r="FE146">
            <v>33.21</v>
          </cell>
          <cell r="FF146">
            <v>33.21</v>
          </cell>
          <cell r="FG146">
            <v>33.21</v>
          </cell>
          <cell r="FH146">
            <v>33.21</v>
          </cell>
          <cell r="FI146">
            <v>34.369999999999997</v>
          </cell>
          <cell r="FJ146">
            <v>34.369999999999997</v>
          </cell>
          <cell r="FK146">
            <v>34.369999999999997</v>
          </cell>
          <cell r="FL146">
            <v>34.369999999999997</v>
          </cell>
          <cell r="FM146">
            <v>34.369999999999997</v>
          </cell>
          <cell r="FN146">
            <v>34.369999999999997</v>
          </cell>
          <cell r="FO146">
            <v>34.369999999999997</v>
          </cell>
          <cell r="FP146">
            <v>34.369999999999997</v>
          </cell>
          <cell r="FQ146">
            <v>34.369999999999997</v>
          </cell>
          <cell r="FR146">
            <v>34.369999999999997</v>
          </cell>
          <cell r="FS146">
            <v>34.369999999999997</v>
          </cell>
          <cell r="FT146">
            <v>34.369999999999997</v>
          </cell>
          <cell r="FU146">
            <v>35.58</v>
          </cell>
          <cell r="FV146">
            <v>35.58</v>
          </cell>
          <cell r="FW146">
            <v>35.58</v>
          </cell>
          <cell r="FX146">
            <v>35.58</v>
          </cell>
          <cell r="FY146">
            <v>35.58</v>
          </cell>
          <cell r="FZ146">
            <v>35.58</v>
          </cell>
          <cell r="GA146">
            <v>35.58</v>
          </cell>
          <cell r="GB146">
            <v>35.58</v>
          </cell>
          <cell r="GC146">
            <v>35.58</v>
          </cell>
          <cell r="GD146">
            <v>35.58</v>
          </cell>
          <cell r="GE146">
            <v>35.58</v>
          </cell>
          <cell r="GF146">
            <v>35.58</v>
          </cell>
          <cell r="GG146">
            <v>39.22</v>
          </cell>
          <cell r="GH146">
            <v>39.22</v>
          </cell>
          <cell r="GI146">
            <v>39.22</v>
          </cell>
          <cell r="GJ146">
            <v>39.22</v>
          </cell>
          <cell r="GK146">
            <v>39.22</v>
          </cell>
          <cell r="GL146">
            <v>39.22</v>
          </cell>
          <cell r="GM146">
            <v>39.22</v>
          </cell>
          <cell r="GN146">
            <v>39.22</v>
          </cell>
          <cell r="GO146">
            <v>39.22</v>
          </cell>
          <cell r="GP146">
            <v>39.22</v>
          </cell>
          <cell r="GQ146">
            <v>36.82</v>
          </cell>
          <cell r="GR146">
            <v>36.82</v>
          </cell>
          <cell r="GS146">
            <v>36.82</v>
          </cell>
          <cell r="GT146">
            <v>36.82</v>
          </cell>
        </row>
        <row r="147">
          <cell r="F147" t="str">
            <v>5000005800</v>
          </cell>
          <cell r="G147">
            <v>25.26</v>
          </cell>
          <cell r="H147">
            <v>25.26</v>
          </cell>
          <cell r="I147">
            <v>25.26</v>
          </cell>
          <cell r="J147">
            <v>25.26</v>
          </cell>
          <cell r="K147">
            <v>25.26</v>
          </cell>
          <cell r="L147">
            <v>25.26</v>
          </cell>
          <cell r="M147">
            <v>25.26</v>
          </cell>
          <cell r="N147">
            <v>25.26</v>
          </cell>
          <cell r="O147">
            <v>25.26</v>
          </cell>
          <cell r="P147">
            <v>25.26</v>
          </cell>
          <cell r="Q147">
            <v>25.26</v>
          </cell>
          <cell r="R147">
            <v>25.26</v>
          </cell>
          <cell r="S147">
            <v>25.26</v>
          </cell>
          <cell r="T147">
            <v>25.26</v>
          </cell>
          <cell r="U147">
            <v>26.12</v>
          </cell>
          <cell r="V147">
            <v>26.12</v>
          </cell>
          <cell r="W147">
            <v>26.12</v>
          </cell>
          <cell r="X147">
            <v>26.12</v>
          </cell>
          <cell r="Y147">
            <v>26.12</v>
          </cell>
          <cell r="Z147">
            <v>26.12</v>
          </cell>
          <cell r="AA147">
            <v>26.12</v>
          </cell>
          <cell r="AB147">
            <v>26.12</v>
          </cell>
          <cell r="AC147">
            <v>26.12</v>
          </cell>
          <cell r="AD147">
            <v>26.12</v>
          </cell>
          <cell r="AE147">
            <v>26.12</v>
          </cell>
          <cell r="AF147">
            <v>26.12</v>
          </cell>
          <cell r="AG147">
            <v>26.97</v>
          </cell>
          <cell r="AH147">
            <v>26.97</v>
          </cell>
          <cell r="AI147">
            <v>26.97</v>
          </cell>
          <cell r="AJ147">
            <v>26.97</v>
          </cell>
          <cell r="AK147">
            <v>26.97</v>
          </cell>
          <cell r="AL147">
            <v>26.97</v>
          </cell>
          <cell r="AM147">
            <v>26.97</v>
          </cell>
          <cell r="AN147">
            <v>26.97</v>
          </cell>
          <cell r="AO147">
            <v>26.97</v>
          </cell>
          <cell r="AP147">
            <v>26.97</v>
          </cell>
          <cell r="AQ147">
            <v>26.97</v>
          </cell>
          <cell r="AR147">
            <v>26.97</v>
          </cell>
          <cell r="AS147">
            <v>27.8</v>
          </cell>
          <cell r="AT147">
            <v>27.8</v>
          </cell>
          <cell r="AU147">
            <v>27.8</v>
          </cell>
          <cell r="AV147">
            <v>27.8</v>
          </cell>
          <cell r="AW147">
            <v>27.8</v>
          </cell>
          <cell r="AX147">
            <v>27.8</v>
          </cell>
          <cell r="AY147">
            <v>27.8</v>
          </cell>
          <cell r="AZ147">
            <v>27.8</v>
          </cell>
          <cell r="BA147">
            <v>27.8</v>
          </cell>
          <cell r="BB147">
            <v>27.8</v>
          </cell>
          <cell r="BC147">
            <v>27.8</v>
          </cell>
          <cell r="BD147">
            <v>27.8</v>
          </cell>
          <cell r="BE147">
            <v>28.65</v>
          </cell>
          <cell r="BF147">
            <v>28.65</v>
          </cell>
          <cell r="BG147">
            <v>28.65</v>
          </cell>
          <cell r="BH147">
            <v>28.65</v>
          </cell>
          <cell r="BI147">
            <v>28.65</v>
          </cell>
          <cell r="BJ147">
            <v>28.65</v>
          </cell>
          <cell r="BK147">
            <v>28.65</v>
          </cell>
          <cell r="BL147">
            <v>28.65</v>
          </cell>
          <cell r="BM147">
            <v>28.65</v>
          </cell>
          <cell r="BN147">
            <v>28.65</v>
          </cell>
          <cell r="BO147">
            <v>28.65</v>
          </cell>
          <cell r="BP147">
            <v>28.65</v>
          </cell>
          <cell r="BQ147">
            <v>29.51</v>
          </cell>
          <cell r="BR147">
            <v>29.51</v>
          </cell>
          <cell r="BS147">
            <v>29.51</v>
          </cell>
          <cell r="BT147">
            <v>29.51</v>
          </cell>
          <cell r="BU147">
            <v>29.51</v>
          </cell>
          <cell r="BV147">
            <v>29.51</v>
          </cell>
          <cell r="BW147">
            <v>29.51</v>
          </cell>
          <cell r="BX147">
            <v>29.51</v>
          </cell>
          <cell r="BY147">
            <v>29.51</v>
          </cell>
          <cell r="BZ147">
            <v>29.51</v>
          </cell>
          <cell r="CA147">
            <v>29.51</v>
          </cell>
          <cell r="CB147">
            <v>29.51</v>
          </cell>
          <cell r="CC147">
            <v>30.4</v>
          </cell>
          <cell r="CD147">
            <v>30.4</v>
          </cell>
          <cell r="CE147">
            <v>30.4</v>
          </cell>
          <cell r="CF147">
            <v>30.4</v>
          </cell>
          <cell r="CG147">
            <v>30.4</v>
          </cell>
          <cell r="CH147">
            <v>30.4</v>
          </cell>
          <cell r="CI147">
            <v>30.4</v>
          </cell>
          <cell r="CJ147">
            <v>30.4</v>
          </cell>
          <cell r="CK147">
            <v>30.4</v>
          </cell>
          <cell r="CL147">
            <v>30.4</v>
          </cell>
          <cell r="CM147">
            <v>30.4</v>
          </cell>
          <cell r="CN147">
            <v>30.4</v>
          </cell>
          <cell r="CO147">
            <v>31.31</v>
          </cell>
          <cell r="CP147">
            <v>31.31</v>
          </cell>
          <cell r="CQ147">
            <v>31.31</v>
          </cell>
          <cell r="CR147">
            <v>31.31</v>
          </cell>
          <cell r="CS147">
            <v>31.31</v>
          </cell>
          <cell r="CT147">
            <v>31.31</v>
          </cell>
          <cell r="CU147">
            <v>31.31</v>
          </cell>
          <cell r="CV147">
            <v>31.31</v>
          </cell>
          <cell r="CW147">
            <v>31.31</v>
          </cell>
          <cell r="CX147">
            <v>31.31</v>
          </cell>
          <cell r="CY147">
            <v>31.31</v>
          </cell>
          <cell r="CZ147">
            <v>31.31</v>
          </cell>
          <cell r="DA147">
            <v>32.26</v>
          </cell>
          <cell r="DB147">
            <v>32.26</v>
          </cell>
          <cell r="DC147">
            <v>32.26</v>
          </cell>
          <cell r="DD147">
            <v>32.26</v>
          </cell>
          <cell r="DE147">
            <v>32.26</v>
          </cell>
          <cell r="DF147">
            <v>32.26</v>
          </cell>
          <cell r="DG147">
            <v>32.26</v>
          </cell>
          <cell r="DH147">
            <v>32.26</v>
          </cell>
          <cell r="DI147">
            <v>32.26</v>
          </cell>
          <cell r="DJ147">
            <v>32.26</v>
          </cell>
          <cell r="DK147">
            <v>32.26</v>
          </cell>
          <cell r="DL147">
            <v>32.26</v>
          </cell>
          <cell r="DM147">
            <v>33.26</v>
          </cell>
          <cell r="DN147">
            <v>33.26</v>
          </cell>
          <cell r="DO147">
            <v>33.26</v>
          </cell>
          <cell r="DP147">
            <v>33.26</v>
          </cell>
          <cell r="DQ147">
            <v>33.26</v>
          </cell>
          <cell r="DR147">
            <v>33.26</v>
          </cell>
          <cell r="DS147">
            <v>33.26</v>
          </cell>
          <cell r="DT147">
            <v>33.26</v>
          </cell>
          <cell r="DU147">
            <v>33.26</v>
          </cell>
          <cell r="DV147">
            <v>33.26</v>
          </cell>
          <cell r="DW147">
            <v>33.26</v>
          </cell>
          <cell r="DX147">
            <v>33.26</v>
          </cell>
          <cell r="DY147">
            <v>34.58</v>
          </cell>
          <cell r="DZ147">
            <v>34.58</v>
          </cell>
          <cell r="EA147">
            <v>34.58</v>
          </cell>
          <cell r="EB147">
            <v>34.58</v>
          </cell>
          <cell r="EC147">
            <v>34.58</v>
          </cell>
          <cell r="ED147">
            <v>34.58</v>
          </cell>
          <cell r="EE147">
            <v>34.58</v>
          </cell>
          <cell r="EF147">
            <v>34.58</v>
          </cell>
          <cell r="EG147">
            <v>34.58</v>
          </cell>
          <cell r="EH147">
            <v>34.58</v>
          </cell>
          <cell r="EI147">
            <v>34.58</v>
          </cell>
          <cell r="EJ147">
            <v>34.58</v>
          </cell>
          <cell r="EK147">
            <v>35.79</v>
          </cell>
          <cell r="EL147">
            <v>35.79</v>
          </cell>
          <cell r="EM147">
            <v>35.79</v>
          </cell>
          <cell r="EN147">
            <v>35.79</v>
          </cell>
          <cell r="EO147">
            <v>35.79</v>
          </cell>
          <cell r="EP147">
            <v>35.79</v>
          </cell>
          <cell r="EQ147">
            <v>35.79</v>
          </cell>
          <cell r="ER147">
            <v>35.79</v>
          </cell>
          <cell r="ES147">
            <v>35.79</v>
          </cell>
          <cell r="ET147">
            <v>35.79</v>
          </cell>
          <cell r="EU147">
            <v>35.79</v>
          </cell>
          <cell r="EV147">
            <v>35.79</v>
          </cell>
          <cell r="EW147">
            <v>37.04</v>
          </cell>
          <cell r="EX147">
            <v>37.04</v>
          </cell>
          <cell r="EY147">
            <v>37.04</v>
          </cell>
          <cell r="EZ147">
            <v>37.04</v>
          </cell>
          <cell r="FA147">
            <v>37.04</v>
          </cell>
          <cell r="FB147">
            <v>37.04</v>
          </cell>
          <cell r="FC147">
            <v>37.04</v>
          </cell>
          <cell r="FD147">
            <v>37.04</v>
          </cell>
          <cell r="FE147">
            <v>37.04</v>
          </cell>
          <cell r="FF147">
            <v>37.04</v>
          </cell>
          <cell r="FG147">
            <v>37.04</v>
          </cell>
          <cell r="FH147">
            <v>37.04</v>
          </cell>
          <cell r="FI147">
            <v>38.340000000000003</v>
          </cell>
          <cell r="FJ147">
            <v>38.340000000000003</v>
          </cell>
          <cell r="FK147">
            <v>38.340000000000003</v>
          </cell>
          <cell r="FL147">
            <v>38.340000000000003</v>
          </cell>
          <cell r="FM147">
            <v>38.340000000000003</v>
          </cell>
          <cell r="FN147">
            <v>38.340000000000003</v>
          </cell>
          <cell r="FO147">
            <v>38.340000000000003</v>
          </cell>
          <cell r="FP147">
            <v>38.340000000000003</v>
          </cell>
          <cell r="FQ147">
            <v>38.340000000000003</v>
          </cell>
          <cell r="FR147">
            <v>38.340000000000003</v>
          </cell>
          <cell r="FS147">
            <v>38.340000000000003</v>
          </cell>
          <cell r="FT147">
            <v>38.340000000000003</v>
          </cell>
          <cell r="FU147">
            <v>39.68</v>
          </cell>
          <cell r="FV147">
            <v>39.68</v>
          </cell>
          <cell r="FW147">
            <v>39.68</v>
          </cell>
          <cell r="FX147">
            <v>39.68</v>
          </cell>
          <cell r="FY147">
            <v>39.68</v>
          </cell>
          <cell r="FZ147">
            <v>39.68</v>
          </cell>
          <cell r="GA147">
            <v>39.68</v>
          </cell>
          <cell r="GB147">
            <v>39.68</v>
          </cell>
          <cell r="GC147">
            <v>39.68</v>
          </cell>
          <cell r="GD147">
            <v>39.68</v>
          </cell>
          <cell r="GE147">
            <v>39.68</v>
          </cell>
          <cell r="GF147">
            <v>39.68</v>
          </cell>
          <cell r="GG147">
            <v>43.74</v>
          </cell>
          <cell r="GH147">
            <v>43.74</v>
          </cell>
          <cell r="GI147">
            <v>43.74</v>
          </cell>
          <cell r="GJ147">
            <v>43.74</v>
          </cell>
          <cell r="GK147">
            <v>43.74</v>
          </cell>
          <cell r="GL147">
            <v>43.74</v>
          </cell>
          <cell r="GM147">
            <v>43.74</v>
          </cell>
          <cell r="GN147">
            <v>43.74</v>
          </cell>
          <cell r="GO147">
            <v>43.74</v>
          </cell>
          <cell r="GP147">
            <v>43.74</v>
          </cell>
          <cell r="GQ147">
            <v>41.07</v>
          </cell>
          <cell r="GR147">
            <v>41.07</v>
          </cell>
          <cell r="GS147">
            <v>41.07</v>
          </cell>
          <cell r="GT147">
            <v>41.07</v>
          </cell>
        </row>
        <row r="148">
          <cell r="F148" t="str">
            <v>5000005820</v>
          </cell>
          <cell r="G148">
            <v>22.14</v>
          </cell>
          <cell r="H148">
            <v>22.14</v>
          </cell>
          <cell r="I148">
            <v>22.14</v>
          </cell>
          <cell r="J148">
            <v>22.14</v>
          </cell>
          <cell r="K148">
            <v>22.14</v>
          </cell>
          <cell r="L148">
            <v>22.14</v>
          </cell>
          <cell r="M148">
            <v>22.14</v>
          </cell>
          <cell r="N148">
            <v>22.14</v>
          </cell>
          <cell r="O148">
            <v>22.14</v>
          </cell>
          <cell r="P148">
            <v>22.14</v>
          </cell>
          <cell r="Q148">
            <v>22.14</v>
          </cell>
          <cell r="R148">
            <v>22.14</v>
          </cell>
          <cell r="S148">
            <v>22.14</v>
          </cell>
          <cell r="T148">
            <v>22.14</v>
          </cell>
          <cell r="U148">
            <v>22.9</v>
          </cell>
          <cell r="V148">
            <v>22.9</v>
          </cell>
          <cell r="W148">
            <v>22.9</v>
          </cell>
          <cell r="X148">
            <v>22.9</v>
          </cell>
          <cell r="Y148">
            <v>22.9</v>
          </cell>
          <cell r="Z148">
            <v>22.9</v>
          </cell>
          <cell r="AA148">
            <v>22.9</v>
          </cell>
          <cell r="AB148">
            <v>22.9</v>
          </cell>
          <cell r="AC148">
            <v>22.9</v>
          </cell>
          <cell r="AD148">
            <v>22.9</v>
          </cell>
          <cell r="AE148">
            <v>22.9</v>
          </cell>
          <cell r="AF148">
            <v>22.9</v>
          </cell>
          <cell r="AG148">
            <v>23.63</v>
          </cell>
          <cell r="AH148">
            <v>23.63</v>
          </cell>
          <cell r="AI148">
            <v>23.63</v>
          </cell>
          <cell r="AJ148">
            <v>23.63</v>
          </cell>
          <cell r="AK148">
            <v>23.63</v>
          </cell>
          <cell r="AL148">
            <v>23.63</v>
          </cell>
          <cell r="AM148">
            <v>23.63</v>
          </cell>
          <cell r="AN148">
            <v>23.63</v>
          </cell>
          <cell r="AO148">
            <v>23.63</v>
          </cell>
          <cell r="AP148">
            <v>23.63</v>
          </cell>
          <cell r="AQ148">
            <v>23.63</v>
          </cell>
          <cell r="AR148">
            <v>23.63</v>
          </cell>
          <cell r="AS148">
            <v>24.37</v>
          </cell>
          <cell r="AT148">
            <v>24.37</v>
          </cell>
          <cell r="AU148">
            <v>24.37</v>
          </cell>
          <cell r="AV148">
            <v>24.37</v>
          </cell>
          <cell r="AW148">
            <v>24.37</v>
          </cell>
          <cell r="AX148">
            <v>24.37</v>
          </cell>
          <cell r="AY148">
            <v>24.37</v>
          </cell>
          <cell r="AZ148">
            <v>24.37</v>
          </cell>
          <cell r="BA148">
            <v>24.37</v>
          </cell>
          <cell r="BB148">
            <v>24.37</v>
          </cell>
          <cell r="BC148">
            <v>24.37</v>
          </cell>
          <cell r="BD148">
            <v>24.37</v>
          </cell>
          <cell r="BE148">
            <v>25.11</v>
          </cell>
          <cell r="BF148">
            <v>25.11</v>
          </cell>
          <cell r="BG148">
            <v>25.11</v>
          </cell>
          <cell r="BH148">
            <v>25.11</v>
          </cell>
          <cell r="BI148">
            <v>25.11</v>
          </cell>
          <cell r="BJ148">
            <v>25.11</v>
          </cell>
          <cell r="BK148">
            <v>25.11</v>
          </cell>
          <cell r="BL148">
            <v>25.11</v>
          </cell>
          <cell r="BM148">
            <v>25.11</v>
          </cell>
          <cell r="BN148">
            <v>25.11</v>
          </cell>
          <cell r="BO148">
            <v>25.11</v>
          </cell>
          <cell r="BP148">
            <v>25.11</v>
          </cell>
          <cell r="BQ148">
            <v>25.87</v>
          </cell>
          <cell r="BR148">
            <v>25.87</v>
          </cell>
          <cell r="BS148">
            <v>25.87</v>
          </cell>
          <cell r="BT148">
            <v>25.87</v>
          </cell>
          <cell r="BU148">
            <v>25.87</v>
          </cell>
          <cell r="BV148">
            <v>25.87</v>
          </cell>
          <cell r="BW148">
            <v>25.87</v>
          </cell>
          <cell r="BX148">
            <v>25.87</v>
          </cell>
          <cell r="BY148">
            <v>25.87</v>
          </cell>
          <cell r="BZ148">
            <v>25.87</v>
          </cell>
          <cell r="CA148">
            <v>25.87</v>
          </cell>
          <cell r="CB148">
            <v>25.87</v>
          </cell>
          <cell r="CC148">
            <v>26.64</v>
          </cell>
          <cell r="CD148">
            <v>26.64</v>
          </cell>
          <cell r="CE148">
            <v>26.64</v>
          </cell>
          <cell r="CF148">
            <v>26.64</v>
          </cell>
          <cell r="CG148">
            <v>26.64</v>
          </cell>
          <cell r="CH148">
            <v>26.64</v>
          </cell>
          <cell r="CI148">
            <v>26.64</v>
          </cell>
          <cell r="CJ148">
            <v>26.64</v>
          </cell>
          <cell r="CK148">
            <v>26.64</v>
          </cell>
          <cell r="CL148">
            <v>26.64</v>
          </cell>
          <cell r="CM148">
            <v>26.64</v>
          </cell>
          <cell r="CN148">
            <v>26.64</v>
          </cell>
          <cell r="CO148">
            <v>27.44</v>
          </cell>
          <cell r="CP148">
            <v>27.44</v>
          </cell>
          <cell r="CQ148">
            <v>27.44</v>
          </cell>
          <cell r="CR148">
            <v>27.44</v>
          </cell>
          <cell r="CS148">
            <v>27.44</v>
          </cell>
          <cell r="CT148">
            <v>27.44</v>
          </cell>
          <cell r="CU148">
            <v>27.44</v>
          </cell>
          <cell r="CV148">
            <v>27.44</v>
          </cell>
          <cell r="CW148">
            <v>27.44</v>
          </cell>
          <cell r="CX148">
            <v>27.44</v>
          </cell>
          <cell r="CY148">
            <v>27.44</v>
          </cell>
          <cell r="CZ148">
            <v>27.44</v>
          </cell>
          <cell r="DA148">
            <v>28.27</v>
          </cell>
          <cell r="DB148">
            <v>28.27</v>
          </cell>
          <cell r="DC148">
            <v>28.27</v>
          </cell>
          <cell r="DD148">
            <v>28.27</v>
          </cell>
          <cell r="DE148">
            <v>28.27</v>
          </cell>
          <cell r="DF148">
            <v>28.27</v>
          </cell>
          <cell r="DG148">
            <v>28.27</v>
          </cell>
          <cell r="DH148">
            <v>28.27</v>
          </cell>
          <cell r="DI148">
            <v>28.27</v>
          </cell>
          <cell r="DJ148">
            <v>28.27</v>
          </cell>
          <cell r="DK148">
            <v>28.27</v>
          </cell>
          <cell r="DL148">
            <v>28.27</v>
          </cell>
          <cell r="DM148">
            <v>29.15</v>
          </cell>
          <cell r="DN148">
            <v>29.15</v>
          </cell>
          <cell r="DO148">
            <v>29.15</v>
          </cell>
          <cell r="DP148">
            <v>29.15</v>
          </cell>
          <cell r="DQ148">
            <v>29.15</v>
          </cell>
          <cell r="DR148">
            <v>29.15</v>
          </cell>
          <cell r="DS148">
            <v>29.15</v>
          </cell>
          <cell r="DT148">
            <v>29.15</v>
          </cell>
          <cell r="DU148">
            <v>29.15</v>
          </cell>
          <cell r="DV148">
            <v>29.15</v>
          </cell>
          <cell r="DW148">
            <v>29.15</v>
          </cell>
          <cell r="DX148">
            <v>29.15</v>
          </cell>
          <cell r="DY148">
            <v>30.31</v>
          </cell>
          <cell r="DZ148">
            <v>30.31</v>
          </cell>
          <cell r="EA148">
            <v>30.31</v>
          </cell>
          <cell r="EB148">
            <v>30.31</v>
          </cell>
          <cell r="EC148">
            <v>30.31</v>
          </cell>
          <cell r="ED148">
            <v>30.31</v>
          </cell>
          <cell r="EE148">
            <v>30.31</v>
          </cell>
          <cell r="EF148">
            <v>30.31</v>
          </cell>
          <cell r="EG148">
            <v>30.31</v>
          </cell>
          <cell r="EH148">
            <v>30.31</v>
          </cell>
          <cell r="EI148">
            <v>30.31</v>
          </cell>
          <cell r="EJ148">
            <v>30.31</v>
          </cell>
          <cell r="EK148">
            <v>31.37</v>
          </cell>
          <cell r="EL148">
            <v>31.37</v>
          </cell>
          <cell r="EM148">
            <v>31.37</v>
          </cell>
          <cell r="EN148">
            <v>31.37</v>
          </cell>
          <cell r="EO148">
            <v>31.37</v>
          </cell>
          <cell r="EP148">
            <v>31.37</v>
          </cell>
          <cell r="EQ148">
            <v>31.37</v>
          </cell>
          <cell r="ER148">
            <v>31.37</v>
          </cell>
          <cell r="ES148">
            <v>31.37</v>
          </cell>
          <cell r="ET148">
            <v>31.37</v>
          </cell>
          <cell r="EU148">
            <v>31.37</v>
          </cell>
          <cell r="EV148">
            <v>31.37</v>
          </cell>
          <cell r="EW148">
            <v>32.46</v>
          </cell>
          <cell r="EX148">
            <v>32.46</v>
          </cell>
          <cell r="EY148">
            <v>32.46</v>
          </cell>
          <cell r="EZ148">
            <v>32.46</v>
          </cell>
          <cell r="FA148">
            <v>32.46</v>
          </cell>
          <cell r="FB148">
            <v>32.46</v>
          </cell>
          <cell r="FC148">
            <v>32.46</v>
          </cell>
          <cell r="FD148">
            <v>32.46</v>
          </cell>
          <cell r="FE148">
            <v>32.46</v>
          </cell>
          <cell r="FF148">
            <v>32.46</v>
          </cell>
          <cell r="FG148">
            <v>32.46</v>
          </cell>
          <cell r="FH148">
            <v>32.46</v>
          </cell>
          <cell r="FI148">
            <v>33.6</v>
          </cell>
          <cell r="FJ148">
            <v>33.6</v>
          </cell>
          <cell r="FK148">
            <v>33.6</v>
          </cell>
          <cell r="FL148">
            <v>33.6</v>
          </cell>
          <cell r="FM148">
            <v>33.6</v>
          </cell>
          <cell r="FN148">
            <v>33.6</v>
          </cell>
          <cell r="FO148">
            <v>33.6</v>
          </cell>
          <cell r="FP148">
            <v>33.6</v>
          </cell>
          <cell r="FQ148">
            <v>33.6</v>
          </cell>
          <cell r="FR148">
            <v>33.6</v>
          </cell>
          <cell r="FS148">
            <v>33.6</v>
          </cell>
          <cell r="FT148">
            <v>33.6</v>
          </cell>
          <cell r="FU148">
            <v>34.78</v>
          </cell>
          <cell r="FV148">
            <v>34.78</v>
          </cell>
          <cell r="FW148">
            <v>34.78</v>
          </cell>
          <cell r="FX148">
            <v>34.78</v>
          </cell>
          <cell r="FY148">
            <v>34.78</v>
          </cell>
          <cell r="FZ148">
            <v>34.78</v>
          </cell>
          <cell r="GA148">
            <v>34.78</v>
          </cell>
          <cell r="GB148">
            <v>34.78</v>
          </cell>
          <cell r="GC148">
            <v>34.78</v>
          </cell>
          <cell r="GD148">
            <v>34.78</v>
          </cell>
          <cell r="GE148">
            <v>34.78</v>
          </cell>
          <cell r="GF148">
            <v>34.78</v>
          </cell>
          <cell r="GG148">
            <v>38.340000000000003</v>
          </cell>
          <cell r="GH148">
            <v>38.340000000000003</v>
          </cell>
          <cell r="GI148">
            <v>38.340000000000003</v>
          </cell>
          <cell r="GJ148">
            <v>38.340000000000003</v>
          </cell>
          <cell r="GK148">
            <v>38.340000000000003</v>
          </cell>
          <cell r="GL148">
            <v>38.340000000000003</v>
          </cell>
          <cell r="GM148">
            <v>38.340000000000003</v>
          </cell>
          <cell r="GN148">
            <v>38.340000000000003</v>
          </cell>
          <cell r="GO148">
            <v>38.340000000000003</v>
          </cell>
          <cell r="GP148">
            <v>38.340000000000003</v>
          </cell>
          <cell r="GQ148">
            <v>35.99</v>
          </cell>
          <cell r="GR148">
            <v>35.99</v>
          </cell>
          <cell r="GS148">
            <v>35.99</v>
          </cell>
          <cell r="GT148">
            <v>35.99</v>
          </cell>
        </row>
        <row r="149">
          <cell r="F149" t="str">
            <v>5000005815</v>
          </cell>
          <cell r="G149">
            <v>22.14</v>
          </cell>
          <cell r="H149">
            <v>22.14</v>
          </cell>
          <cell r="I149">
            <v>22.14</v>
          </cell>
          <cell r="J149">
            <v>22.14</v>
          </cell>
          <cell r="K149">
            <v>22.14</v>
          </cell>
          <cell r="L149">
            <v>22.14</v>
          </cell>
          <cell r="M149">
            <v>22.14</v>
          </cell>
          <cell r="N149">
            <v>22.14</v>
          </cell>
          <cell r="O149">
            <v>22.14</v>
          </cell>
          <cell r="P149">
            <v>22.14</v>
          </cell>
          <cell r="Q149">
            <v>22.14</v>
          </cell>
          <cell r="R149">
            <v>22.14</v>
          </cell>
          <cell r="S149">
            <v>22.14</v>
          </cell>
          <cell r="T149">
            <v>22.14</v>
          </cell>
          <cell r="U149">
            <v>22.9</v>
          </cell>
          <cell r="V149">
            <v>22.9</v>
          </cell>
          <cell r="W149">
            <v>22.9</v>
          </cell>
          <cell r="X149">
            <v>22.9</v>
          </cell>
          <cell r="Y149">
            <v>22.9</v>
          </cell>
          <cell r="Z149">
            <v>22.9</v>
          </cell>
          <cell r="AA149">
            <v>22.9</v>
          </cell>
          <cell r="AB149">
            <v>22.9</v>
          </cell>
          <cell r="AC149">
            <v>22.9</v>
          </cell>
          <cell r="AD149">
            <v>22.9</v>
          </cell>
          <cell r="AE149">
            <v>22.9</v>
          </cell>
          <cell r="AF149">
            <v>22.9</v>
          </cell>
          <cell r="AG149">
            <v>23.63</v>
          </cell>
          <cell r="AH149">
            <v>23.63</v>
          </cell>
          <cell r="AI149">
            <v>23.63</v>
          </cell>
          <cell r="AJ149">
            <v>23.63</v>
          </cell>
          <cell r="AK149">
            <v>23.63</v>
          </cell>
          <cell r="AL149">
            <v>23.63</v>
          </cell>
          <cell r="AM149">
            <v>23.63</v>
          </cell>
          <cell r="AN149">
            <v>23.63</v>
          </cell>
          <cell r="AO149">
            <v>23.63</v>
          </cell>
          <cell r="AP149">
            <v>23.63</v>
          </cell>
          <cell r="AQ149">
            <v>23.63</v>
          </cell>
          <cell r="AR149">
            <v>23.63</v>
          </cell>
          <cell r="AS149">
            <v>24.37</v>
          </cell>
          <cell r="AT149">
            <v>24.37</v>
          </cell>
          <cell r="AU149">
            <v>24.37</v>
          </cell>
          <cell r="AV149">
            <v>24.37</v>
          </cell>
          <cell r="AW149">
            <v>24.37</v>
          </cell>
          <cell r="AX149">
            <v>24.37</v>
          </cell>
          <cell r="AY149">
            <v>24.37</v>
          </cell>
          <cell r="AZ149">
            <v>24.37</v>
          </cell>
          <cell r="BA149">
            <v>24.37</v>
          </cell>
          <cell r="BB149">
            <v>24.37</v>
          </cell>
          <cell r="BC149">
            <v>24.37</v>
          </cell>
          <cell r="BD149">
            <v>24.37</v>
          </cell>
          <cell r="BE149">
            <v>25.11</v>
          </cell>
          <cell r="BF149">
            <v>25.11</v>
          </cell>
          <cell r="BG149">
            <v>25.11</v>
          </cell>
          <cell r="BH149">
            <v>25.11</v>
          </cell>
          <cell r="BI149">
            <v>25.11</v>
          </cell>
          <cell r="BJ149">
            <v>25.11</v>
          </cell>
          <cell r="BK149">
            <v>25.11</v>
          </cell>
          <cell r="BL149">
            <v>25.11</v>
          </cell>
          <cell r="BM149">
            <v>25.11</v>
          </cell>
          <cell r="BN149">
            <v>25.11</v>
          </cell>
          <cell r="BO149">
            <v>25.11</v>
          </cell>
          <cell r="BP149">
            <v>25.11</v>
          </cell>
          <cell r="BQ149">
            <v>25.87</v>
          </cell>
          <cell r="BR149">
            <v>25.87</v>
          </cell>
          <cell r="BS149">
            <v>25.87</v>
          </cell>
          <cell r="BT149">
            <v>25.87</v>
          </cell>
          <cell r="BU149">
            <v>25.87</v>
          </cell>
          <cell r="BV149">
            <v>25.87</v>
          </cell>
          <cell r="BW149">
            <v>25.87</v>
          </cell>
          <cell r="BX149">
            <v>25.87</v>
          </cell>
          <cell r="BY149">
            <v>25.87</v>
          </cell>
          <cell r="BZ149">
            <v>25.87</v>
          </cell>
          <cell r="CA149">
            <v>25.87</v>
          </cell>
          <cell r="CB149">
            <v>25.87</v>
          </cell>
          <cell r="CC149">
            <v>26.64</v>
          </cell>
          <cell r="CD149">
            <v>26.64</v>
          </cell>
          <cell r="CE149">
            <v>26.64</v>
          </cell>
          <cell r="CF149">
            <v>26.64</v>
          </cell>
          <cell r="CG149">
            <v>26.64</v>
          </cell>
          <cell r="CH149">
            <v>26.64</v>
          </cell>
          <cell r="CI149">
            <v>26.64</v>
          </cell>
          <cell r="CJ149">
            <v>26.64</v>
          </cell>
          <cell r="CK149">
            <v>26.64</v>
          </cell>
          <cell r="CL149">
            <v>26.64</v>
          </cell>
          <cell r="CM149">
            <v>26.64</v>
          </cell>
          <cell r="CN149">
            <v>26.64</v>
          </cell>
          <cell r="CO149">
            <v>27.44</v>
          </cell>
          <cell r="CP149">
            <v>27.44</v>
          </cell>
          <cell r="CQ149">
            <v>27.44</v>
          </cell>
          <cell r="CR149">
            <v>27.44</v>
          </cell>
          <cell r="CS149">
            <v>27.44</v>
          </cell>
          <cell r="CT149">
            <v>27.44</v>
          </cell>
          <cell r="CU149">
            <v>27.44</v>
          </cell>
          <cell r="CV149">
            <v>27.44</v>
          </cell>
          <cell r="CW149">
            <v>27.44</v>
          </cell>
          <cell r="CX149">
            <v>27.44</v>
          </cell>
          <cell r="CY149">
            <v>27.44</v>
          </cell>
          <cell r="CZ149">
            <v>27.44</v>
          </cell>
          <cell r="DA149">
            <v>28.27</v>
          </cell>
          <cell r="DB149">
            <v>28.27</v>
          </cell>
          <cell r="DC149">
            <v>28.27</v>
          </cell>
          <cell r="DD149">
            <v>28.27</v>
          </cell>
          <cell r="DE149">
            <v>28.27</v>
          </cell>
          <cell r="DF149">
            <v>28.27</v>
          </cell>
          <cell r="DG149">
            <v>28.27</v>
          </cell>
          <cell r="DH149">
            <v>28.27</v>
          </cell>
          <cell r="DI149">
            <v>28.27</v>
          </cell>
          <cell r="DJ149">
            <v>28.27</v>
          </cell>
          <cell r="DK149">
            <v>28.27</v>
          </cell>
          <cell r="DL149">
            <v>28.27</v>
          </cell>
          <cell r="DM149">
            <v>29.15</v>
          </cell>
          <cell r="DN149">
            <v>29.15</v>
          </cell>
          <cell r="DO149">
            <v>29.15</v>
          </cell>
          <cell r="DP149">
            <v>29.15</v>
          </cell>
          <cell r="DQ149">
            <v>29.15</v>
          </cell>
          <cell r="DR149">
            <v>29.15</v>
          </cell>
          <cell r="DS149">
            <v>29.15</v>
          </cell>
          <cell r="DT149">
            <v>29.15</v>
          </cell>
          <cell r="DU149">
            <v>29.15</v>
          </cell>
          <cell r="DV149">
            <v>29.15</v>
          </cell>
          <cell r="DW149">
            <v>29.15</v>
          </cell>
          <cell r="DX149">
            <v>29.15</v>
          </cell>
          <cell r="DY149">
            <v>30.31</v>
          </cell>
          <cell r="DZ149">
            <v>30.31</v>
          </cell>
          <cell r="EA149">
            <v>30.31</v>
          </cell>
          <cell r="EB149">
            <v>30.31</v>
          </cell>
          <cell r="EC149">
            <v>30.31</v>
          </cell>
          <cell r="ED149">
            <v>30.31</v>
          </cell>
          <cell r="EE149">
            <v>30.31</v>
          </cell>
          <cell r="EF149">
            <v>30.31</v>
          </cell>
          <cell r="EG149">
            <v>30.31</v>
          </cell>
          <cell r="EH149">
            <v>30.31</v>
          </cell>
          <cell r="EI149">
            <v>30.31</v>
          </cell>
          <cell r="EJ149">
            <v>30.31</v>
          </cell>
          <cell r="EK149">
            <v>31.37</v>
          </cell>
          <cell r="EL149">
            <v>31.37</v>
          </cell>
          <cell r="EM149">
            <v>31.37</v>
          </cell>
          <cell r="EN149">
            <v>31.37</v>
          </cell>
          <cell r="EO149">
            <v>31.37</v>
          </cell>
          <cell r="EP149">
            <v>31.37</v>
          </cell>
          <cell r="EQ149">
            <v>31.37</v>
          </cell>
          <cell r="ER149">
            <v>31.37</v>
          </cell>
          <cell r="ES149">
            <v>31.37</v>
          </cell>
          <cell r="ET149">
            <v>31.37</v>
          </cell>
          <cell r="EU149">
            <v>31.37</v>
          </cell>
          <cell r="EV149">
            <v>31.37</v>
          </cell>
          <cell r="EW149">
            <v>32.46</v>
          </cell>
          <cell r="EX149">
            <v>32.46</v>
          </cell>
          <cell r="EY149">
            <v>32.46</v>
          </cell>
          <cell r="EZ149">
            <v>32.46</v>
          </cell>
          <cell r="FA149">
            <v>32.46</v>
          </cell>
          <cell r="FB149">
            <v>32.46</v>
          </cell>
          <cell r="FC149">
            <v>32.46</v>
          </cell>
          <cell r="FD149">
            <v>32.46</v>
          </cell>
          <cell r="FE149">
            <v>32.46</v>
          </cell>
          <cell r="FF149">
            <v>32.46</v>
          </cell>
          <cell r="FG149">
            <v>32.46</v>
          </cell>
          <cell r="FH149">
            <v>32.46</v>
          </cell>
          <cell r="FI149">
            <v>33.6</v>
          </cell>
          <cell r="FJ149">
            <v>33.6</v>
          </cell>
          <cell r="FK149">
            <v>33.6</v>
          </cell>
          <cell r="FL149">
            <v>33.6</v>
          </cell>
          <cell r="FM149">
            <v>33.6</v>
          </cell>
          <cell r="FN149">
            <v>33.6</v>
          </cell>
          <cell r="FO149">
            <v>33.6</v>
          </cell>
          <cell r="FP149">
            <v>33.6</v>
          </cell>
          <cell r="FQ149">
            <v>33.6</v>
          </cell>
          <cell r="FR149">
            <v>33.6</v>
          </cell>
          <cell r="FS149">
            <v>33.6</v>
          </cell>
          <cell r="FT149">
            <v>33.6</v>
          </cell>
          <cell r="FU149">
            <v>34.78</v>
          </cell>
          <cell r="FV149">
            <v>34.78</v>
          </cell>
          <cell r="FW149">
            <v>34.78</v>
          </cell>
          <cell r="FX149">
            <v>34.78</v>
          </cell>
          <cell r="FY149">
            <v>34.78</v>
          </cell>
          <cell r="FZ149">
            <v>34.78</v>
          </cell>
          <cell r="GA149">
            <v>34.78</v>
          </cell>
          <cell r="GB149">
            <v>34.78</v>
          </cell>
          <cell r="GC149">
            <v>34.78</v>
          </cell>
          <cell r="GD149">
            <v>34.78</v>
          </cell>
          <cell r="GE149">
            <v>34.78</v>
          </cell>
          <cell r="GF149">
            <v>34.78</v>
          </cell>
          <cell r="GG149">
            <v>38.340000000000003</v>
          </cell>
          <cell r="GH149">
            <v>38.340000000000003</v>
          </cell>
          <cell r="GI149">
            <v>38.340000000000003</v>
          </cell>
          <cell r="GJ149">
            <v>38.340000000000003</v>
          </cell>
          <cell r="GK149">
            <v>38.340000000000003</v>
          </cell>
          <cell r="GL149">
            <v>38.340000000000003</v>
          </cell>
          <cell r="GM149">
            <v>38.340000000000003</v>
          </cell>
          <cell r="GN149">
            <v>38.340000000000003</v>
          </cell>
          <cell r="GO149">
            <v>38.340000000000003</v>
          </cell>
          <cell r="GP149">
            <v>38.340000000000003</v>
          </cell>
          <cell r="GQ149">
            <v>35.99</v>
          </cell>
          <cell r="GR149">
            <v>35.99</v>
          </cell>
          <cell r="GS149">
            <v>35.99</v>
          </cell>
          <cell r="GT149">
            <v>35.99</v>
          </cell>
        </row>
        <row r="150">
          <cell r="F150" t="str">
            <v>5000005805</v>
          </cell>
          <cell r="G150">
            <v>22.14</v>
          </cell>
          <cell r="H150">
            <v>22.14</v>
          </cell>
          <cell r="I150">
            <v>22.14</v>
          </cell>
          <cell r="J150">
            <v>22.14</v>
          </cell>
          <cell r="K150">
            <v>22.14</v>
          </cell>
          <cell r="L150">
            <v>22.14</v>
          </cell>
          <cell r="M150">
            <v>22.14</v>
          </cell>
          <cell r="N150">
            <v>22.14</v>
          </cell>
          <cell r="O150">
            <v>22.14</v>
          </cell>
          <cell r="P150">
            <v>22.14</v>
          </cell>
          <cell r="Q150">
            <v>22.14</v>
          </cell>
          <cell r="R150">
            <v>22.14</v>
          </cell>
          <cell r="S150">
            <v>22.14</v>
          </cell>
          <cell r="T150">
            <v>22.14</v>
          </cell>
          <cell r="U150">
            <v>22.9</v>
          </cell>
          <cell r="V150">
            <v>22.9</v>
          </cell>
          <cell r="W150">
            <v>22.9</v>
          </cell>
          <cell r="X150">
            <v>22.9</v>
          </cell>
          <cell r="Y150">
            <v>22.9</v>
          </cell>
          <cell r="Z150">
            <v>22.9</v>
          </cell>
          <cell r="AA150">
            <v>22.9</v>
          </cell>
          <cell r="AB150">
            <v>22.9</v>
          </cell>
          <cell r="AC150">
            <v>22.9</v>
          </cell>
          <cell r="AD150">
            <v>22.9</v>
          </cell>
          <cell r="AE150">
            <v>22.9</v>
          </cell>
          <cell r="AF150">
            <v>22.9</v>
          </cell>
          <cell r="AG150">
            <v>23.63</v>
          </cell>
          <cell r="AH150">
            <v>23.63</v>
          </cell>
          <cell r="AI150">
            <v>23.63</v>
          </cell>
          <cell r="AJ150">
            <v>23.63</v>
          </cell>
          <cell r="AK150">
            <v>23.63</v>
          </cell>
          <cell r="AL150">
            <v>23.63</v>
          </cell>
          <cell r="AM150">
            <v>23.63</v>
          </cell>
          <cell r="AN150">
            <v>23.63</v>
          </cell>
          <cell r="AO150">
            <v>23.63</v>
          </cell>
          <cell r="AP150">
            <v>23.63</v>
          </cell>
          <cell r="AQ150">
            <v>23.63</v>
          </cell>
          <cell r="AR150">
            <v>23.63</v>
          </cell>
          <cell r="AS150">
            <v>24.37</v>
          </cell>
          <cell r="AT150">
            <v>24.37</v>
          </cell>
          <cell r="AU150">
            <v>24.37</v>
          </cell>
          <cell r="AV150">
            <v>24.37</v>
          </cell>
          <cell r="AW150">
            <v>24.37</v>
          </cell>
          <cell r="AX150">
            <v>24.37</v>
          </cell>
          <cell r="AY150">
            <v>24.37</v>
          </cell>
          <cell r="AZ150">
            <v>24.37</v>
          </cell>
          <cell r="BA150">
            <v>24.37</v>
          </cell>
          <cell r="BB150">
            <v>24.37</v>
          </cell>
          <cell r="BC150">
            <v>24.37</v>
          </cell>
          <cell r="BD150">
            <v>24.37</v>
          </cell>
          <cell r="BE150">
            <v>25.11</v>
          </cell>
          <cell r="BF150">
            <v>25.11</v>
          </cell>
          <cell r="BG150">
            <v>25.11</v>
          </cell>
          <cell r="BH150">
            <v>25.11</v>
          </cell>
          <cell r="BI150">
            <v>25.11</v>
          </cell>
          <cell r="BJ150">
            <v>25.11</v>
          </cell>
          <cell r="BK150">
            <v>25.11</v>
          </cell>
          <cell r="BL150">
            <v>25.11</v>
          </cell>
          <cell r="BM150">
            <v>25.11</v>
          </cell>
          <cell r="BN150">
            <v>25.11</v>
          </cell>
          <cell r="BO150">
            <v>25.11</v>
          </cell>
          <cell r="BP150">
            <v>25.11</v>
          </cell>
          <cell r="BQ150">
            <v>25.87</v>
          </cell>
          <cell r="BR150">
            <v>25.87</v>
          </cell>
          <cell r="BS150">
            <v>25.87</v>
          </cell>
          <cell r="BT150">
            <v>25.87</v>
          </cell>
          <cell r="BU150">
            <v>25.87</v>
          </cell>
          <cell r="BV150">
            <v>25.87</v>
          </cell>
          <cell r="BW150">
            <v>25.87</v>
          </cell>
          <cell r="BX150">
            <v>25.87</v>
          </cell>
          <cell r="BY150">
            <v>25.87</v>
          </cell>
          <cell r="BZ150">
            <v>25.87</v>
          </cell>
          <cell r="CA150">
            <v>25.87</v>
          </cell>
          <cell r="CB150">
            <v>25.87</v>
          </cell>
          <cell r="CC150">
            <v>26.64</v>
          </cell>
          <cell r="CD150">
            <v>26.64</v>
          </cell>
          <cell r="CE150">
            <v>26.64</v>
          </cell>
          <cell r="CF150">
            <v>26.64</v>
          </cell>
          <cell r="CG150">
            <v>26.64</v>
          </cell>
          <cell r="CH150">
            <v>26.64</v>
          </cell>
          <cell r="CI150">
            <v>26.64</v>
          </cell>
          <cell r="CJ150">
            <v>26.64</v>
          </cell>
          <cell r="CK150">
            <v>26.64</v>
          </cell>
          <cell r="CL150">
            <v>26.64</v>
          </cell>
          <cell r="CM150">
            <v>26.64</v>
          </cell>
          <cell r="CN150">
            <v>26.64</v>
          </cell>
          <cell r="CO150">
            <v>27.44</v>
          </cell>
          <cell r="CP150">
            <v>27.44</v>
          </cell>
          <cell r="CQ150">
            <v>27.44</v>
          </cell>
          <cell r="CR150">
            <v>27.44</v>
          </cell>
          <cell r="CS150">
            <v>27.44</v>
          </cell>
          <cell r="CT150">
            <v>27.44</v>
          </cell>
          <cell r="CU150">
            <v>27.44</v>
          </cell>
          <cell r="CV150">
            <v>27.44</v>
          </cell>
          <cell r="CW150">
            <v>27.44</v>
          </cell>
          <cell r="CX150">
            <v>27.44</v>
          </cell>
          <cell r="CY150">
            <v>27.44</v>
          </cell>
          <cell r="CZ150">
            <v>27.44</v>
          </cell>
          <cell r="DA150">
            <v>28.27</v>
          </cell>
          <cell r="DB150">
            <v>28.27</v>
          </cell>
          <cell r="DC150">
            <v>28.27</v>
          </cell>
          <cell r="DD150">
            <v>28.27</v>
          </cell>
          <cell r="DE150">
            <v>28.27</v>
          </cell>
          <cell r="DF150">
            <v>28.27</v>
          </cell>
          <cell r="DG150">
            <v>28.27</v>
          </cell>
          <cell r="DH150">
            <v>28.27</v>
          </cell>
          <cell r="DI150">
            <v>28.27</v>
          </cell>
          <cell r="DJ150">
            <v>28.27</v>
          </cell>
          <cell r="DK150">
            <v>28.27</v>
          </cell>
          <cell r="DL150">
            <v>28.27</v>
          </cell>
          <cell r="DM150">
            <v>29.15</v>
          </cell>
          <cell r="DN150">
            <v>29.15</v>
          </cell>
          <cell r="DO150">
            <v>29.15</v>
          </cell>
          <cell r="DP150">
            <v>29.15</v>
          </cell>
          <cell r="DQ150">
            <v>29.15</v>
          </cell>
          <cell r="DR150">
            <v>29.15</v>
          </cell>
          <cell r="DS150">
            <v>29.15</v>
          </cell>
          <cell r="DT150">
            <v>29.15</v>
          </cell>
          <cell r="DU150">
            <v>29.15</v>
          </cell>
          <cell r="DV150">
            <v>29.15</v>
          </cell>
          <cell r="DW150">
            <v>29.15</v>
          </cell>
          <cell r="DX150">
            <v>29.15</v>
          </cell>
          <cell r="DY150">
            <v>30.31</v>
          </cell>
          <cell r="DZ150">
            <v>30.31</v>
          </cell>
          <cell r="EA150">
            <v>30.31</v>
          </cell>
          <cell r="EB150">
            <v>30.31</v>
          </cell>
          <cell r="EC150">
            <v>30.31</v>
          </cell>
          <cell r="ED150">
            <v>30.31</v>
          </cell>
          <cell r="EE150">
            <v>30.31</v>
          </cell>
          <cell r="EF150">
            <v>30.31</v>
          </cell>
          <cell r="EG150">
            <v>30.31</v>
          </cell>
          <cell r="EH150">
            <v>30.31</v>
          </cell>
          <cell r="EI150">
            <v>30.31</v>
          </cell>
          <cell r="EJ150">
            <v>30.31</v>
          </cell>
          <cell r="EK150">
            <v>31.37</v>
          </cell>
          <cell r="EL150">
            <v>31.37</v>
          </cell>
          <cell r="EM150">
            <v>31.37</v>
          </cell>
          <cell r="EN150">
            <v>31.37</v>
          </cell>
          <cell r="EO150">
            <v>31.37</v>
          </cell>
          <cell r="EP150">
            <v>31.37</v>
          </cell>
          <cell r="EQ150">
            <v>31.37</v>
          </cell>
          <cell r="ER150">
            <v>31.37</v>
          </cell>
          <cell r="ES150">
            <v>31.37</v>
          </cell>
          <cell r="ET150">
            <v>31.37</v>
          </cell>
          <cell r="EU150">
            <v>31.37</v>
          </cell>
          <cell r="EV150">
            <v>31.37</v>
          </cell>
          <cell r="EW150">
            <v>32.46</v>
          </cell>
          <cell r="EX150">
            <v>32.46</v>
          </cell>
          <cell r="EY150">
            <v>32.46</v>
          </cell>
          <cell r="EZ150">
            <v>32.46</v>
          </cell>
          <cell r="FA150">
            <v>32.46</v>
          </cell>
          <cell r="FB150">
            <v>32.46</v>
          </cell>
          <cell r="FC150">
            <v>32.46</v>
          </cell>
          <cell r="FD150">
            <v>32.46</v>
          </cell>
          <cell r="FE150">
            <v>32.46</v>
          </cell>
          <cell r="FF150">
            <v>32.46</v>
          </cell>
          <cell r="FG150">
            <v>32.46</v>
          </cell>
          <cell r="FH150">
            <v>32.46</v>
          </cell>
          <cell r="FI150">
            <v>33.6</v>
          </cell>
          <cell r="FJ150">
            <v>33.6</v>
          </cell>
          <cell r="FK150">
            <v>33.6</v>
          </cell>
          <cell r="FL150">
            <v>33.6</v>
          </cell>
          <cell r="FM150">
            <v>33.6</v>
          </cell>
          <cell r="FN150">
            <v>33.6</v>
          </cell>
          <cell r="FO150">
            <v>33.6</v>
          </cell>
          <cell r="FP150">
            <v>33.6</v>
          </cell>
          <cell r="FQ150">
            <v>33.6</v>
          </cell>
          <cell r="FR150">
            <v>33.6</v>
          </cell>
          <cell r="FS150">
            <v>33.6</v>
          </cell>
          <cell r="FT150">
            <v>33.6</v>
          </cell>
          <cell r="FU150">
            <v>34.78</v>
          </cell>
          <cell r="FV150">
            <v>34.78</v>
          </cell>
          <cell r="FW150">
            <v>34.78</v>
          </cell>
          <cell r="FX150">
            <v>34.78</v>
          </cell>
          <cell r="FY150">
            <v>34.78</v>
          </cell>
          <cell r="FZ150">
            <v>34.78</v>
          </cell>
          <cell r="GA150">
            <v>34.78</v>
          </cell>
          <cell r="GB150">
            <v>34.78</v>
          </cell>
          <cell r="GC150">
            <v>34.78</v>
          </cell>
          <cell r="GD150">
            <v>34.78</v>
          </cell>
          <cell r="GE150">
            <v>34.78</v>
          </cell>
          <cell r="GF150">
            <v>34.78</v>
          </cell>
          <cell r="GG150">
            <v>38.340000000000003</v>
          </cell>
          <cell r="GH150">
            <v>38.340000000000003</v>
          </cell>
          <cell r="GI150">
            <v>38.340000000000003</v>
          </cell>
          <cell r="GJ150">
            <v>38.340000000000003</v>
          </cell>
          <cell r="GK150">
            <v>38.340000000000003</v>
          </cell>
          <cell r="GL150">
            <v>38.340000000000003</v>
          </cell>
          <cell r="GM150">
            <v>38.340000000000003</v>
          </cell>
          <cell r="GN150">
            <v>38.340000000000003</v>
          </cell>
          <cell r="GO150">
            <v>38.340000000000003</v>
          </cell>
          <cell r="GP150">
            <v>38.340000000000003</v>
          </cell>
          <cell r="GQ150">
            <v>35.99</v>
          </cell>
          <cell r="GR150">
            <v>35.99</v>
          </cell>
          <cell r="GS150">
            <v>35.99</v>
          </cell>
          <cell r="GT150">
            <v>35.99</v>
          </cell>
        </row>
        <row r="151">
          <cell r="F151" t="str">
            <v>50000059AA</v>
          </cell>
          <cell r="G151">
            <v>19.399999999999999</v>
          </cell>
          <cell r="H151">
            <v>19.399999999999999</v>
          </cell>
          <cell r="I151">
            <v>19.399999999999999</v>
          </cell>
          <cell r="J151">
            <v>19.399999999999999</v>
          </cell>
          <cell r="K151">
            <v>19.399999999999999</v>
          </cell>
          <cell r="L151">
            <v>19.399999999999999</v>
          </cell>
          <cell r="M151">
            <v>19.399999999999999</v>
          </cell>
          <cell r="N151">
            <v>19.399999999999999</v>
          </cell>
          <cell r="O151">
            <v>19.399999999999999</v>
          </cell>
          <cell r="P151">
            <v>19.399999999999999</v>
          </cell>
          <cell r="Q151">
            <v>19.399999999999999</v>
          </cell>
          <cell r="R151">
            <v>19.399999999999999</v>
          </cell>
          <cell r="S151">
            <v>19.399999999999999</v>
          </cell>
          <cell r="T151">
            <v>19.399999999999999</v>
          </cell>
          <cell r="U151">
            <v>20.059999999999999</v>
          </cell>
          <cell r="V151">
            <v>20.059999999999999</v>
          </cell>
          <cell r="W151">
            <v>20.059999999999999</v>
          </cell>
          <cell r="X151">
            <v>20.059999999999999</v>
          </cell>
          <cell r="Y151">
            <v>20.059999999999999</v>
          </cell>
          <cell r="Z151">
            <v>20.059999999999999</v>
          </cell>
          <cell r="AA151">
            <v>20.059999999999999</v>
          </cell>
          <cell r="AB151">
            <v>20.059999999999999</v>
          </cell>
          <cell r="AC151">
            <v>20.059999999999999</v>
          </cell>
          <cell r="AD151">
            <v>20.059999999999999</v>
          </cell>
          <cell r="AE151">
            <v>20.059999999999999</v>
          </cell>
          <cell r="AF151">
            <v>20.059999999999999</v>
          </cell>
          <cell r="AG151">
            <v>20.71</v>
          </cell>
          <cell r="AH151">
            <v>20.71</v>
          </cell>
          <cell r="AI151">
            <v>20.71</v>
          </cell>
          <cell r="AJ151">
            <v>20.71</v>
          </cell>
          <cell r="AK151">
            <v>20.71</v>
          </cell>
          <cell r="AL151">
            <v>20.71</v>
          </cell>
          <cell r="AM151">
            <v>20.71</v>
          </cell>
          <cell r="AN151">
            <v>20.71</v>
          </cell>
          <cell r="AO151">
            <v>20.71</v>
          </cell>
          <cell r="AP151">
            <v>20.71</v>
          </cell>
          <cell r="AQ151">
            <v>20.71</v>
          </cell>
          <cell r="AR151">
            <v>20.71</v>
          </cell>
          <cell r="AS151">
            <v>21.35</v>
          </cell>
          <cell r="AT151">
            <v>21.35</v>
          </cell>
          <cell r="AU151">
            <v>21.35</v>
          </cell>
          <cell r="AV151">
            <v>21.35</v>
          </cell>
          <cell r="AW151">
            <v>21.35</v>
          </cell>
          <cell r="AX151">
            <v>21.35</v>
          </cell>
          <cell r="AY151">
            <v>21.35</v>
          </cell>
          <cell r="AZ151">
            <v>21.35</v>
          </cell>
          <cell r="BA151">
            <v>21.35</v>
          </cell>
          <cell r="BB151">
            <v>21.35</v>
          </cell>
          <cell r="BC151">
            <v>21.35</v>
          </cell>
          <cell r="BD151">
            <v>21.35</v>
          </cell>
          <cell r="BE151">
            <v>22.01</v>
          </cell>
          <cell r="BF151">
            <v>22.01</v>
          </cell>
          <cell r="BG151">
            <v>22.01</v>
          </cell>
          <cell r="BH151">
            <v>22.01</v>
          </cell>
          <cell r="BI151">
            <v>22.01</v>
          </cell>
          <cell r="BJ151">
            <v>22.01</v>
          </cell>
          <cell r="BK151">
            <v>22.01</v>
          </cell>
          <cell r="BL151">
            <v>22.01</v>
          </cell>
          <cell r="BM151">
            <v>22.01</v>
          </cell>
          <cell r="BN151">
            <v>22.01</v>
          </cell>
          <cell r="BO151">
            <v>22.01</v>
          </cell>
          <cell r="BP151">
            <v>22.01</v>
          </cell>
          <cell r="BQ151">
            <v>22.67</v>
          </cell>
          <cell r="BR151">
            <v>22.67</v>
          </cell>
          <cell r="BS151">
            <v>22.67</v>
          </cell>
          <cell r="BT151">
            <v>22.67</v>
          </cell>
          <cell r="BU151">
            <v>22.67</v>
          </cell>
          <cell r="BV151">
            <v>22.67</v>
          </cell>
          <cell r="BW151">
            <v>22.67</v>
          </cell>
          <cell r="BX151">
            <v>22.67</v>
          </cell>
          <cell r="BY151">
            <v>22.67</v>
          </cell>
          <cell r="BZ151">
            <v>22.67</v>
          </cell>
          <cell r="CA151">
            <v>22.67</v>
          </cell>
          <cell r="CB151">
            <v>22.67</v>
          </cell>
          <cell r="CC151">
            <v>23.34</v>
          </cell>
          <cell r="CD151">
            <v>23.34</v>
          </cell>
          <cell r="CE151">
            <v>23.34</v>
          </cell>
          <cell r="CF151">
            <v>23.34</v>
          </cell>
          <cell r="CG151">
            <v>23.34</v>
          </cell>
          <cell r="CH151">
            <v>23.34</v>
          </cell>
          <cell r="CI151">
            <v>23.34</v>
          </cell>
          <cell r="CJ151">
            <v>23.34</v>
          </cell>
          <cell r="CK151">
            <v>23.34</v>
          </cell>
          <cell r="CL151">
            <v>23.34</v>
          </cell>
          <cell r="CM151">
            <v>23.34</v>
          </cell>
          <cell r="CN151">
            <v>23.34</v>
          </cell>
          <cell r="CO151">
            <v>24.04</v>
          </cell>
          <cell r="CP151">
            <v>24.04</v>
          </cell>
          <cell r="CQ151">
            <v>24.04</v>
          </cell>
          <cell r="CR151">
            <v>24.04</v>
          </cell>
          <cell r="CS151">
            <v>24.04</v>
          </cell>
          <cell r="CT151">
            <v>24.04</v>
          </cell>
          <cell r="CU151">
            <v>24.04</v>
          </cell>
          <cell r="CV151">
            <v>24.04</v>
          </cell>
          <cell r="CW151">
            <v>24.04</v>
          </cell>
          <cell r="CX151">
            <v>24.04</v>
          </cell>
          <cell r="CY151">
            <v>24.04</v>
          </cell>
          <cell r="CZ151">
            <v>24.04</v>
          </cell>
          <cell r="DA151">
            <v>24.78</v>
          </cell>
          <cell r="DB151">
            <v>24.78</v>
          </cell>
          <cell r="DC151">
            <v>24.78</v>
          </cell>
          <cell r="DD151">
            <v>24.78</v>
          </cell>
          <cell r="DE151">
            <v>24.78</v>
          </cell>
          <cell r="DF151">
            <v>24.78</v>
          </cell>
          <cell r="DG151">
            <v>24.78</v>
          </cell>
          <cell r="DH151">
            <v>24.78</v>
          </cell>
          <cell r="DI151">
            <v>24.78</v>
          </cell>
          <cell r="DJ151">
            <v>24.78</v>
          </cell>
          <cell r="DK151">
            <v>24.78</v>
          </cell>
          <cell r="DL151">
            <v>24.78</v>
          </cell>
          <cell r="DM151">
            <v>25.54</v>
          </cell>
          <cell r="DN151">
            <v>25.54</v>
          </cell>
          <cell r="DO151">
            <v>25.54</v>
          </cell>
          <cell r="DP151">
            <v>25.54</v>
          </cell>
          <cell r="DQ151">
            <v>25.54</v>
          </cell>
          <cell r="DR151">
            <v>25.54</v>
          </cell>
          <cell r="DS151">
            <v>25.54</v>
          </cell>
          <cell r="DT151">
            <v>25.54</v>
          </cell>
          <cell r="DU151">
            <v>25.54</v>
          </cell>
          <cell r="DV151">
            <v>25.54</v>
          </cell>
          <cell r="DW151">
            <v>25.54</v>
          </cell>
          <cell r="DX151">
            <v>25.54</v>
          </cell>
          <cell r="DY151">
            <v>26.56</v>
          </cell>
          <cell r="DZ151">
            <v>26.56</v>
          </cell>
          <cell r="EA151">
            <v>26.56</v>
          </cell>
          <cell r="EB151">
            <v>26.56</v>
          </cell>
          <cell r="EC151">
            <v>26.56</v>
          </cell>
          <cell r="ED151">
            <v>26.56</v>
          </cell>
          <cell r="EE151">
            <v>26.56</v>
          </cell>
          <cell r="EF151">
            <v>26.56</v>
          </cell>
          <cell r="EG151">
            <v>26.56</v>
          </cell>
          <cell r="EH151">
            <v>26.56</v>
          </cell>
          <cell r="EI151">
            <v>26.56</v>
          </cell>
          <cell r="EJ151">
            <v>26.56</v>
          </cell>
          <cell r="EK151">
            <v>27.48</v>
          </cell>
          <cell r="EL151">
            <v>27.48</v>
          </cell>
          <cell r="EM151">
            <v>27.48</v>
          </cell>
          <cell r="EN151">
            <v>27.48</v>
          </cell>
          <cell r="EO151">
            <v>27.48</v>
          </cell>
          <cell r="EP151">
            <v>27.48</v>
          </cell>
          <cell r="EQ151">
            <v>27.48</v>
          </cell>
          <cell r="ER151">
            <v>27.48</v>
          </cell>
          <cell r="ES151">
            <v>27.48</v>
          </cell>
          <cell r="ET151">
            <v>27.48</v>
          </cell>
          <cell r="EU151">
            <v>27.48</v>
          </cell>
          <cell r="EV151">
            <v>27.48</v>
          </cell>
          <cell r="EW151">
            <v>28.45</v>
          </cell>
          <cell r="EX151">
            <v>28.45</v>
          </cell>
          <cell r="EY151">
            <v>28.45</v>
          </cell>
          <cell r="EZ151">
            <v>28.45</v>
          </cell>
          <cell r="FA151">
            <v>28.45</v>
          </cell>
          <cell r="FB151">
            <v>28.45</v>
          </cell>
          <cell r="FC151">
            <v>28.45</v>
          </cell>
          <cell r="FD151">
            <v>28.45</v>
          </cell>
          <cell r="FE151">
            <v>28.45</v>
          </cell>
          <cell r="FF151">
            <v>28.45</v>
          </cell>
          <cell r="FG151">
            <v>28.45</v>
          </cell>
          <cell r="FH151">
            <v>28.45</v>
          </cell>
          <cell r="FI151">
            <v>29.44</v>
          </cell>
          <cell r="FJ151">
            <v>29.44</v>
          </cell>
          <cell r="FK151">
            <v>29.44</v>
          </cell>
          <cell r="FL151">
            <v>29.44</v>
          </cell>
          <cell r="FM151">
            <v>29.44</v>
          </cell>
          <cell r="FN151">
            <v>29.44</v>
          </cell>
          <cell r="FO151">
            <v>29.44</v>
          </cell>
          <cell r="FP151">
            <v>29.44</v>
          </cell>
          <cell r="FQ151">
            <v>29.44</v>
          </cell>
          <cell r="FR151">
            <v>29.44</v>
          </cell>
          <cell r="FS151">
            <v>29.44</v>
          </cell>
          <cell r="FT151">
            <v>29.44</v>
          </cell>
          <cell r="FU151">
            <v>30.47</v>
          </cell>
          <cell r="FV151">
            <v>30.47</v>
          </cell>
          <cell r="FW151">
            <v>30.47</v>
          </cell>
          <cell r="FX151">
            <v>30.47</v>
          </cell>
          <cell r="FY151">
            <v>30.47</v>
          </cell>
          <cell r="FZ151">
            <v>30.47</v>
          </cell>
          <cell r="GA151">
            <v>30.47</v>
          </cell>
          <cell r="GB151">
            <v>30.47</v>
          </cell>
          <cell r="GC151">
            <v>30.47</v>
          </cell>
          <cell r="GD151">
            <v>30.47</v>
          </cell>
          <cell r="GE151">
            <v>30.47</v>
          </cell>
          <cell r="GF151">
            <v>30.47</v>
          </cell>
          <cell r="GG151">
            <v>33.590000000000003</v>
          </cell>
          <cell r="GH151">
            <v>33.590000000000003</v>
          </cell>
          <cell r="GI151">
            <v>33.590000000000003</v>
          </cell>
          <cell r="GJ151">
            <v>33.590000000000003</v>
          </cell>
          <cell r="GK151">
            <v>33.590000000000003</v>
          </cell>
          <cell r="GL151">
            <v>33.590000000000003</v>
          </cell>
          <cell r="GM151">
            <v>33.590000000000003</v>
          </cell>
          <cell r="GN151">
            <v>33.590000000000003</v>
          </cell>
          <cell r="GO151">
            <v>33.590000000000003</v>
          </cell>
          <cell r="GP151">
            <v>33.590000000000003</v>
          </cell>
          <cell r="GQ151">
            <v>31.54</v>
          </cell>
          <cell r="GR151">
            <v>31.54</v>
          </cell>
          <cell r="GS151">
            <v>31.54</v>
          </cell>
          <cell r="GT151">
            <v>31.54</v>
          </cell>
        </row>
        <row r="152">
          <cell r="F152" t="str">
            <v>5000005944</v>
          </cell>
          <cell r="G152">
            <v>19.309999999999999</v>
          </cell>
          <cell r="H152">
            <v>19.309999999999999</v>
          </cell>
          <cell r="I152">
            <v>19.309999999999999</v>
          </cell>
          <cell r="J152">
            <v>19.309999999999999</v>
          </cell>
          <cell r="K152">
            <v>19.309999999999999</v>
          </cell>
          <cell r="L152">
            <v>19.309999999999999</v>
          </cell>
          <cell r="M152">
            <v>19.309999999999999</v>
          </cell>
          <cell r="N152">
            <v>19.309999999999999</v>
          </cell>
          <cell r="O152">
            <v>19.309999999999999</v>
          </cell>
          <cell r="P152">
            <v>19.309999999999999</v>
          </cell>
          <cell r="Q152">
            <v>19.309999999999999</v>
          </cell>
          <cell r="R152">
            <v>19.309999999999999</v>
          </cell>
          <cell r="S152">
            <v>19.309999999999999</v>
          </cell>
          <cell r="T152">
            <v>19.309999999999999</v>
          </cell>
          <cell r="U152">
            <v>19.97</v>
          </cell>
          <cell r="V152">
            <v>19.97</v>
          </cell>
          <cell r="W152">
            <v>19.97</v>
          </cell>
          <cell r="X152">
            <v>19.97</v>
          </cell>
          <cell r="Y152">
            <v>19.97</v>
          </cell>
          <cell r="Z152">
            <v>19.97</v>
          </cell>
          <cell r="AA152">
            <v>19.97</v>
          </cell>
          <cell r="AB152">
            <v>19.97</v>
          </cell>
          <cell r="AC152">
            <v>19.97</v>
          </cell>
          <cell r="AD152">
            <v>19.97</v>
          </cell>
          <cell r="AE152">
            <v>19.97</v>
          </cell>
          <cell r="AF152">
            <v>19.97</v>
          </cell>
          <cell r="AG152">
            <v>20.61</v>
          </cell>
          <cell r="AH152">
            <v>20.61</v>
          </cell>
          <cell r="AI152">
            <v>20.61</v>
          </cell>
          <cell r="AJ152">
            <v>20.61</v>
          </cell>
          <cell r="AK152">
            <v>20.61</v>
          </cell>
          <cell r="AL152">
            <v>20.61</v>
          </cell>
          <cell r="AM152">
            <v>20.61</v>
          </cell>
          <cell r="AN152">
            <v>20.61</v>
          </cell>
          <cell r="AO152">
            <v>20.61</v>
          </cell>
          <cell r="AP152">
            <v>20.61</v>
          </cell>
          <cell r="AQ152">
            <v>20.61</v>
          </cell>
          <cell r="AR152">
            <v>20.61</v>
          </cell>
          <cell r="AS152">
            <v>21.25</v>
          </cell>
          <cell r="AT152">
            <v>21.25</v>
          </cell>
          <cell r="AU152">
            <v>21.25</v>
          </cell>
          <cell r="AV152">
            <v>21.25</v>
          </cell>
          <cell r="AW152">
            <v>21.25</v>
          </cell>
          <cell r="AX152">
            <v>21.25</v>
          </cell>
          <cell r="AY152">
            <v>21.25</v>
          </cell>
          <cell r="AZ152">
            <v>21.25</v>
          </cell>
          <cell r="BA152">
            <v>21.25</v>
          </cell>
          <cell r="BB152">
            <v>21.25</v>
          </cell>
          <cell r="BC152">
            <v>21.25</v>
          </cell>
          <cell r="BD152">
            <v>21.25</v>
          </cell>
          <cell r="BE152">
            <v>21.9</v>
          </cell>
          <cell r="BF152">
            <v>21.9</v>
          </cell>
          <cell r="BG152">
            <v>21.9</v>
          </cell>
          <cell r="BH152">
            <v>21.9</v>
          </cell>
          <cell r="BI152">
            <v>21.9</v>
          </cell>
          <cell r="BJ152">
            <v>21.9</v>
          </cell>
          <cell r="BK152">
            <v>21.9</v>
          </cell>
          <cell r="BL152">
            <v>21.9</v>
          </cell>
          <cell r="BM152">
            <v>21.9</v>
          </cell>
          <cell r="BN152">
            <v>21.9</v>
          </cell>
          <cell r="BO152">
            <v>21.9</v>
          </cell>
          <cell r="BP152">
            <v>21.9</v>
          </cell>
          <cell r="BQ152">
            <v>22.56</v>
          </cell>
          <cell r="BR152">
            <v>22.56</v>
          </cell>
          <cell r="BS152">
            <v>22.56</v>
          </cell>
          <cell r="BT152">
            <v>22.56</v>
          </cell>
          <cell r="BU152">
            <v>22.56</v>
          </cell>
          <cell r="BV152">
            <v>22.56</v>
          </cell>
          <cell r="BW152">
            <v>22.56</v>
          </cell>
          <cell r="BX152">
            <v>22.56</v>
          </cell>
          <cell r="BY152">
            <v>22.56</v>
          </cell>
          <cell r="BZ152">
            <v>22.56</v>
          </cell>
          <cell r="CA152">
            <v>22.56</v>
          </cell>
          <cell r="CB152">
            <v>22.56</v>
          </cell>
          <cell r="CC152">
            <v>23.24</v>
          </cell>
          <cell r="CD152">
            <v>23.24</v>
          </cell>
          <cell r="CE152">
            <v>23.24</v>
          </cell>
          <cell r="CF152">
            <v>23.24</v>
          </cell>
          <cell r="CG152">
            <v>23.24</v>
          </cell>
          <cell r="CH152">
            <v>23.24</v>
          </cell>
          <cell r="CI152">
            <v>23.24</v>
          </cell>
          <cell r="CJ152">
            <v>23.24</v>
          </cell>
          <cell r="CK152">
            <v>23.24</v>
          </cell>
          <cell r="CL152">
            <v>23.24</v>
          </cell>
          <cell r="CM152">
            <v>23.24</v>
          </cell>
          <cell r="CN152">
            <v>23.24</v>
          </cell>
          <cell r="CO152">
            <v>23.93</v>
          </cell>
          <cell r="CP152">
            <v>23.93</v>
          </cell>
          <cell r="CQ152">
            <v>23.93</v>
          </cell>
          <cell r="CR152">
            <v>23.93</v>
          </cell>
          <cell r="CS152">
            <v>23.93</v>
          </cell>
          <cell r="CT152">
            <v>23.93</v>
          </cell>
          <cell r="CU152">
            <v>23.93</v>
          </cell>
          <cell r="CV152">
            <v>23.93</v>
          </cell>
          <cell r="CW152">
            <v>23.93</v>
          </cell>
          <cell r="CX152">
            <v>23.93</v>
          </cell>
          <cell r="CY152">
            <v>23.93</v>
          </cell>
          <cell r="CZ152">
            <v>23.93</v>
          </cell>
          <cell r="DA152">
            <v>24.66</v>
          </cell>
          <cell r="DB152">
            <v>24.66</v>
          </cell>
          <cell r="DC152">
            <v>24.66</v>
          </cell>
          <cell r="DD152">
            <v>24.66</v>
          </cell>
          <cell r="DE152">
            <v>24.66</v>
          </cell>
          <cell r="DF152">
            <v>24.66</v>
          </cell>
          <cell r="DG152">
            <v>24.66</v>
          </cell>
          <cell r="DH152">
            <v>24.66</v>
          </cell>
          <cell r="DI152">
            <v>24.66</v>
          </cell>
          <cell r="DJ152">
            <v>24.66</v>
          </cell>
          <cell r="DK152">
            <v>24.66</v>
          </cell>
          <cell r="DL152">
            <v>24.66</v>
          </cell>
          <cell r="DM152">
            <v>25.43</v>
          </cell>
          <cell r="DN152">
            <v>25.43</v>
          </cell>
          <cell r="DO152">
            <v>25.43</v>
          </cell>
          <cell r="DP152">
            <v>25.43</v>
          </cell>
          <cell r="DQ152">
            <v>25.43</v>
          </cell>
          <cell r="DR152">
            <v>25.43</v>
          </cell>
          <cell r="DS152">
            <v>25.43</v>
          </cell>
          <cell r="DT152">
            <v>25.43</v>
          </cell>
          <cell r="DU152">
            <v>25.43</v>
          </cell>
          <cell r="DV152">
            <v>25.43</v>
          </cell>
          <cell r="DW152">
            <v>25.43</v>
          </cell>
          <cell r="DX152">
            <v>25.43</v>
          </cell>
          <cell r="DY152">
            <v>26.43</v>
          </cell>
          <cell r="DZ152">
            <v>26.43</v>
          </cell>
          <cell r="EA152">
            <v>26.43</v>
          </cell>
          <cell r="EB152">
            <v>26.43</v>
          </cell>
          <cell r="EC152">
            <v>26.43</v>
          </cell>
          <cell r="ED152">
            <v>26.43</v>
          </cell>
          <cell r="EE152">
            <v>26.43</v>
          </cell>
          <cell r="EF152">
            <v>26.43</v>
          </cell>
          <cell r="EG152">
            <v>26.43</v>
          </cell>
          <cell r="EH152">
            <v>26.43</v>
          </cell>
          <cell r="EI152">
            <v>26.43</v>
          </cell>
          <cell r="EJ152">
            <v>26.43</v>
          </cell>
          <cell r="EK152">
            <v>27.36</v>
          </cell>
          <cell r="EL152">
            <v>27.36</v>
          </cell>
          <cell r="EM152">
            <v>27.36</v>
          </cell>
          <cell r="EN152">
            <v>27.36</v>
          </cell>
          <cell r="EO152">
            <v>27.36</v>
          </cell>
          <cell r="EP152">
            <v>27.36</v>
          </cell>
          <cell r="EQ152">
            <v>27.36</v>
          </cell>
          <cell r="ER152">
            <v>27.36</v>
          </cell>
          <cell r="ES152">
            <v>27.36</v>
          </cell>
          <cell r="ET152">
            <v>27.36</v>
          </cell>
          <cell r="EU152">
            <v>27.36</v>
          </cell>
          <cell r="EV152">
            <v>27.36</v>
          </cell>
          <cell r="EW152">
            <v>28.31</v>
          </cell>
          <cell r="EX152">
            <v>28.31</v>
          </cell>
          <cell r="EY152">
            <v>28.31</v>
          </cell>
          <cell r="EZ152">
            <v>28.31</v>
          </cell>
          <cell r="FA152">
            <v>28.31</v>
          </cell>
          <cell r="FB152">
            <v>28.31</v>
          </cell>
          <cell r="FC152">
            <v>28.31</v>
          </cell>
          <cell r="FD152">
            <v>28.31</v>
          </cell>
          <cell r="FE152">
            <v>28.31</v>
          </cell>
          <cell r="FF152">
            <v>28.31</v>
          </cell>
          <cell r="FG152">
            <v>28.31</v>
          </cell>
          <cell r="FH152">
            <v>28.31</v>
          </cell>
          <cell r="FI152">
            <v>29.31</v>
          </cell>
          <cell r="FJ152">
            <v>29.31</v>
          </cell>
          <cell r="FK152">
            <v>29.31</v>
          </cell>
          <cell r="FL152">
            <v>29.31</v>
          </cell>
          <cell r="FM152">
            <v>29.31</v>
          </cell>
          <cell r="FN152">
            <v>29.31</v>
          </cell>
          <cell r="FO152">
            <v>29.31</v>
          </cell>
          <cell r="FP152">
            <v>29.31</v>
          </cell>
          <cell r="FQ152">
            <v>29.31</v>
          </cell>
          <cell r="FR152">
            <v>29.31</v>
          </cell>
          <cell r="FS152">
            <v>29.31</v>
          </cell>
          <cell r="FT152">
            <v>29.31</v>
          </cell>
          <cell r="FU152">
            <v>30.33</v>
          </cell>
          <cell r="FV152">
            <v>30.33</v>
          </cell>
          <cell r="FW152">
            <v>30.33</v>
          </cell>
          <cell r="FX152">
            <v>30.33</v>
          </cell>
          <cell r="FY152">
            <v>30.33</v>
          </cell>
          <cell r="FZ152">
            <v>30.33</v>
          </cell>
          <cell r="GA152">
            <v>30.33</v>
          </cell>
          <cell r="GB152">
            <v>30.33</v>
          </cell>
          <cell r="GC152">
            <v>30.33</v>
          </cell>
          <cell r="GD152">
            <v>30.33</v>
          </cell>
          <cell r="GE152">
            <v>30.33</v>
          </cell>
          <cell r="GF152">
            <v>30.33</v>
          </cell>
          <cell r="GG152">
            <v>33.44</v>
          </cell>
          <cell r="GH152">
            <v>33.44</v>
          </cell>
          <cell r="GI152">
            <v>33.44</v>
          </cell>
          <cell r="GJ152">
            <v>33.44</v>
          </cell>
          <cell r="GK152">
            <v>33.44</v>
          </cell>
          <cell r="GL152">
            <v>33.44</v>
          </cell>
          <cell r="GM152">
            <v>33.44</v>
          </cell>
          <cell r="GN152">
            <v>33.44</v>
          </cell>
          <cell r="GO152">
            <v>33.44</v>
          </cell>
          <cell r="GP152">
            <v>33.44</v>
          </cell>
          <cell r="GQ152">
            <v>31.39</v>
          </cell>
          <cell r="GR152">
            <v>31.39</v>
          </cell>
          <cell r="GS152">
            <v>31.39</v>
          </cell>
          <cell r="GT152">
            <v>31.39</v>
          </cell>
        </row>
        <row r="153">
          <cell r="F153" t="str">
            <v>5000005910</v>
          </cell>
          <cell r="G153">
            <v>22.14</v>
          </cell>
          <cell r="H153">
            <v>22.14</v>
          </cell>
          <cell r="I153">
            <v>22.14</v>
          </cell>
          <cell r="J153">
            <v>22.14</v>
          </cell>
          <cell r="K153">
            <v>22.14</v>
          </cell>
          <cell r="L153">
            <v>22.14</v>
          </cell>
          <cell r="M153">
            <v>22.14</v>
          </cell>
          <cell r="N153">
            <v>22.14</v>
          </cell>
          <cell r="O153">
            <v>22.14</v>
          </cell>
          <cell r="P153">
            <v>22.14</v>
          </cell>
          <cell r="Q153">
            <v>22.14</v>
          </cell>
          <cell r="R153">
            <v>22.14</v>
          </cell>
          <cell r="S153">
            <v>22.14</v>
          </cell>
          <cell r="T153">
            <v>22.14</v>
          </cell>
          <cell r="U153">
            <v>22.9</v>
          </cell>
          <cell r="V153">
            <v>22.9</v>
          </cell>
          <cell r="W153">
            <v>22.9</v>
          </cell>
          <cell r="X153">
            <v>22.9</v>
          </cell>
          <cell r="Y153">
            <v>22.9</v>
          </cell>
          <cell r="Z153">
            <v>22.9</v>
          </cell>
          <cell r="AA153">
            <v>22.9</v>
          </cell>
          <cell r="AB153">
            <v>22.9</v>
          </cell>
          <cell r="AC153">
            <v>22.9</v>
          </cell>
          <cell r="AD153">
            <v>22.9</v>
          </cell>
          <cell r="AE153">
            <v>22.9</v>
          </cell>
          <cell r="AF153">
            <v>22.9</v>
          </cell>
          <cell r="AG153">
            <v>23.63</v>
          </cell>
          <cell r="AH153">
            <v>23.63</v>
          </cell>
          <cell r="AI153">
            <v>23.63</v>
          </cell>
          <cell r="AJ153">
            <v>23.63</v>
          </cell>
          <cell r="AK153">
            <v>23.63</v>
          </cell>
          <cell r="AL153">
            <v>23.63</v>
          </cell>
          <cell r="AM153">
            <v>23.63</v>
          </cell>
          <cell r="AN153">
            <v>23.63</v>
          </cell>
          <cell r="AO153">
            <v>23.63</v>
          </cell>
          <cell r="AP153">
            <v>23.63</v>
          </cell>
          <cell r="AQ153">
            <v>23.63</v>
          </cell>
          <cell r="AR153">
            <v>23.63</v>
          </cell>
          <cell r="AS153">
            <v>24.37</v>
          </cell>
          <cell r="AT153">
            <v>24.37</v>
          </cell>
          <cell r="AU153">
            <v>24.37</v>
          </cell>
          <cell r="AV153">
            <v>24.37</v>
          </cell>
          <cell r="AW153">
            <v>24.37</v>
          </cell>
          <cell r="AX153">
            <v>24.37</v>
          </cell>
          <cell r="AY153">
            <v>24.37</v>
          </cell>
          <cell r="AZ153">
            <v>24.37</v>
          </cell>
          <cell r="BA153">
            <v>24.37</v>
          </cell>
          <cell r="BB153">
            <v>24.37</v>
          </cell>
          <cell r="BC153">
            <v>24.37</v>
          </cell>
          <cell r="BD153">
            <v>24.37</v>
          </cell>
          <cell r="BE153">
            <v>25.11</v>
          </cell>
          <cell r="BF153">
            <v>25.11</v>
          </cell>
          <cell r="BG153">
            <v>25.11</v>
          </cell>
          <cell r="BH153">
            <v>25.11</v>
          </cell>
          <cell r="BI153">
            <v>25.11</v>
          </cell>
          <cell r="BJ153">
            <v>25.11</v>
          </cell>
          <cell r="BK153">
            <v>25.11</v>
          </cell>
          <cell r="BL153">
            <v>25.11</v>
          </cell>
          <cell r="BM153">
            <v>25.11</v>
          </cell>
          <cell r="BN153">
            <v>25.11</v>
          </cell>
          <cell r="BO153">
            <v>25.11</v>
          </cell>
          <cell r="BP153">
            <v>25.11</v>
          </cell>
          <cell r="BQ153">
            <v>25.87</v>
          </cell>
          <cell r="BR153">
            <v>25.87</v>
          </cell>
          <cell r="BS153">
            <v>25.87</v>
          </cell>
          <cell r="BT153">
            <v>25.87</v>
          </cell>
          <cell r="BU153">
            <v>25.87</v>
          </cell>
          <cell r="BV153">
            <v>25.87</v>
          </cell>
          <cell r="BW153">
            <v>25.87</v>
          </cell>
          <cell r="BX153">
            <v>25.87</v>
          </cell>
          <cell r="BY153">
            <v>25.87</v>
          </cell>
          <cell r="BZ153">
            <v>25.87</v>
          </cell>
          <cell r="CA153">
            <v>25.87</v>
          </cell>
          <cell r="CB153">
            <v>25.87</v>
          </cell>
          <cell r="CC153">
            <v>26.64</v>
          </cell>
          <cell r="CD153">
            <v>26.64</v>
          </cell>
          <cell r="CE153">
            <v>26.64</v>
          </cell>
          <cell r="CF153">
            <v>26.64</v>
          </cell>
          <cell r="CG153">
            <v>26.64</v>
          </cell>
          <cell r="CH153">
            <v>26.64</v>
          </cell>
          <cell r="CI153">
            <v>26.64</v>
          </cell>
          <cell r="CJ153">
            <v>26.64</v>
          </cell>
          <cell r="CK153">
            <v>26.64</v>
          </cell>
          <cell r="CL153">
            <v>26.64</v>
          </cell>
          <cell r="CM153">
            <v>26.64</v>
          </cell>
          <cell r="CN153">
            <v>26.64</v>
          </cell>
          <cell r="CO153">
            <v>27.44</v>
          </cell>
          <cell r="CP153">
            <v>27.44</v>
          </cell>
          <cell r="CQ153">
            <v>27.44</v>
          </cell>
          <cell r="CR153">
            <v>27.44</v>
          </cell>
          <cell r="CS153">
            <v>27.44</v>
          </cell>
          <cell r="CT153">
            <v>27.44</v>
          </cell>
          <cell r="CU153">
            <v>27.44</v>
          </cell>
          <cell r="CV153">
            <v>27.44</v>
          </cell>
          <cell r="CW153">
            <v>27.44</v>
          </cell>
          <cell r="CX153">
            <v>27.44</v>
          </cell>
          <cell r="CY153">
            <v>27.44</v>
          </cell>
          <cell r="CZ153">
            <v>27.44</v>
          </cell>
          <cell r="DA153">
            <v>28.27</v>
          </cell>
          <cell r="DB153">
            <v>28.27</v>
          </cell>
          <cell r="DC153">
            <v>28.27</v>
          </cell>
          <cell r="DD153">
            <v>28.27</v>
          </cell>
          <cell r="DE153">
            <v>28.27</v>
          </cell>
          <cell r="DF153">
            <v>28.27</v>
          </cell>
          <cell r="DG153">
            <v>28.27</v>
          </cell>
          <cell r="DH153">
            <v>28.27</v>
          </cell>
          <cell r="DI153">
            <v>28.27</v>
          </cell>
          <cell r="DJ153">
            <v>28.27</v>
          </cell>
          <cell r="DK153">
            <v>28.27</v>
          </cell>
          <cell r="DL153">
            <v>28.27</v>
          </cell>
          <cell r="DM153">
            <v>29.15</v>
          </cell>
          <cell r="DN153">
            <v>29.15</v>
          </cell>
          <cell r="DO153">
            <v>29.15</v>
          </cell>
          <cell r="DP153">
            <v>29.15</v>
          </cell>
          <cell r="DQ153">
            <v>29.15</v>
          </cell>
          <cell r="DR153">
            <v>29.15</v>
          </cell>
          <cell r="DS153">
            <v>29.15</v>
          </cell>
          <cell r="DT153">
            <v>29.15</v>
          </cell>
          <cell r="DU153">
            <v>29.15</v>
          </cell>
          <cell r="DV153">
            <v>29.15</v>
          </cell>
          <cell r="DW153">
            <v>29.15</v>
          </cell>
          <cell r="DX153">
            <v>29.15</v>
          </cell>
          <cell r="DY153">
            <v>30.31</v>
          </cell>
          <cell r="DZ153">
            <v>30.31</v>
          </cell>
          <cell r="EA153">
            <v>30.31</v>
          </cell>
          <cell r="EB153">
            <v>30.31</v>
          </cell>
          <cell r="EC153">
            <v>30.31</v>
          </cell>
          <cell r="ED153">
            <v>30.31</v>
          </cell>
          <cell r="EE153">
            <v>30.31</v>
          </cell>
          <cell r="EF153">
            <v>30.31</v>
          </cell>
          <cell r="EG153">
            <v>30.31</v>
          </cell>
          <cell r="EH153">
            <v>30.31</v>
          </cell>
          <cell r="EI153">
            <v>30.31</v>
          </cell>
          <cell r="EJ153">
            <v>30.31</v>
          </cell>
          <cell r="EK153">
            <v>31.37</v>
          </cell>
          <cell r="EL153">
            <v>31.37</v>
          </cell>
          <cell r="EM153">
            <v>31.37</v>
          </cell>
          <cell r="EN153">
            <v>31.37</v>
          </cell>
          <cell r="EO153">
            <v>31.37</v>
          </cell>
          <cell r="EP153">
            <v>31.37</v>
          </cell>
          <cell r="EQ153">
            <v>31.37</v>
          </cell>
          <cell r="ER153">
            <v>31.37</v>
          </cell>
          <cell r="ES153">
            <v>31.37</v>
          </cell>
          <cell r="ET153">
            <v>31.37</v>
          </cell>
          <cell r="EU153">
            <v>31.37</v>
          </cell>
          <cell r="EV153">
            <v>31.37</v>
          </cell>
          <cell r="EW153">
            <v>32.46</v>
          </cell>
          <cell r="EX153">
            <v>32.46</v>
          </cell>
          <cell r="EY153">
            <v>32.46</v>
          </cell>
          <cell r="EZ153">
            <v>32.46</v>
          </cell>
          <cell r="FA153">
            <v>32.46</v>
          </cell>
          <cell r="FB153">
            <v>32.46</v>
          </cell>
          <cell r="FC153">
            <v>32.46</v>
          </cell>
          <cell r="FD153">
            <v>32.46</v>
          </cell>
          <cell r="FE153">
            <v>32.46</v>
          </cell>
          <cell r="FF153">
            <v>32.46</v>
          </cell>
          <cell r="FG153">
            <v>32.46</v>
          </cell>
          <cell r="FH153">
            <v>32.46</v>
          </cell>
          <cell r="FI153">
            <v>33.6</v>
          </cell>
          <cell r="FJ153">
            <v>33.6</v>
          </cell>
          <cell r="FK153">
            <v>33.6</v>
          </cell>
          <cell r="FL153">
            <v>33.6</v>
          </cell>
          <cell r="FM153">
            <v>33.6</v>
          </cell>
          <cell r="FN153">
            <v>33.6</v>
          </cell>
          <cell r="FO153">
            <v>33.6</v>
          </cell>
          <cell r="FP153">
            <v>33.6</v>
          </cell>
          <cell r="FQ153">
            <v>33.6</v>
          </cell>
          <cell r="FR153">
            <v>33.6</v>
          </cell>
          <cell r="FS153">
            <v>33.6</v>
          </cell>
          <cell r="FT153">
            <v>33.6</v>
          </cell>
          <cell r="FU153">
            <v>34.78</v>
          </cell>
          <cell r="FV153">
            <v>34.78</v>
          </cell>
          <cell r="FW153">
            <v>34.78</v>
          </cell>
          <cell r="FX153">
            <v>34.78</v>
          </cell>
          <cell r="FY153">
            <v>34.78</v>
          </cell>
          <cell r="FZ153">
            <v>34.78</v>
          </cell>
          <cell r="GA153">
            <v>34.78</v>
          </cell>
          <cell r="GB153">
            <v>34.78</v>
          </cell>
          <cell r="GC153">
            <v>34.78</v>
          </cell>
          <cell r="GD153">
            <v>34.78</v>
          </cell>
          <cell r="GE153">
            <v>34.78</v>
          </cell>
          <cell r="GF153">
            <v>34.78</v>
          </cell>
          <cell r="GG153">
            <v>38.340000000000003</v>
          </cell>
          <cell r="GH153">
            <v>38.340000000000003</v>
          </cell>
          <cell r="GI153">
            <v>38.340000000000003</v>
          </cell>
          <cell r="GJ153">
            <v>38.340000000000003</v>
          </cell>
          <cell r="GK153">
            <v>38.340000000000003</v>
          </cell>
          <cell r="GL153">
            <v>38.340000000000003</v>
          </cell>
          <cell r="GM153">
            <v>38.340000000000003</v>
          </cell>
          <cell r="GN153">
            <v>38.340000000000003</v>
          </cell>
          <cell r="GO153">
            <v>38.340000000000003</v>
          </cell>
          <cell r="GP153">
            <v>38.340000000000003</v>
          </cell>
          <cell r="GQ153">
            <v>35.99</v>
          </cell>
          <cell r="GR153">
            <v>35.99</v>
          </cell>
          <cell r="GS153">
            <v>35.99</v>
          </cell>
          <cell r="GT153">
            <v>35.99</v>
          </cell>
        </row>
        <row r="154">
          <cell r="F154" t="str">
            <v>50000059FA</v>
          </cell>
          <cell r="G154">
            <v>22.14</v>
          </cell>
          <cell r="H154">
            <v>22.14</v>
          </cell>
          <cell r="I154">
            <v>22.14</v>
          </cell>
          <cell r="J154">
            <v>22.14</v>
          </cell>
          <cell r="K154">
            <v>22.14</v>
          </cell>
          <cell r="L154">
            <v>22.14</v>
          </cell>
          <cell r="M154">
            <v>22.14</v>
          </cell>
          <cell r="N154">
            <v>22.14</v>
          </cell>
          <cell r="O154">
            <v>22.14</v>
          </cell>
          <cell r="P154">
            <v>22.14</v>
          </cell>
          <cell r="Q154">
            <v>22.14</v>
          </cell>
          <cell r="R154">
            <v>22.14</v>
          </cell>
          <cell r="S154">
            <v>22.14</v>
          </cell>
          <cell r="T154">
            <v>22.14</v>
          </cell>
          <cell r="U154">
            <v>22.9</v>
          </cell>
          <cell r="V154">
            <v>22.9</v>
          </cell>
          <cell r="W154">
            <v>22.9</v>
          </cell>
          <cell r="X154">
            <v>22.9</v>
          </cell>
          <cell r="Y154">
            <v>22.9</v>
          </cell>
          <cell r="Z154">
            <v>22.9</v>
          </cell>
          <cell r="AA154">
            <v>22.9</v>
          </cell>
          <cell r="AB154">
            <v>22.9</v>
          </cell>
          <cell r="AC154">
            <v>22.9</v>
          </cell>
          <cell r="AD154">
            <v>22.9</v>
          </cell>
          <cell r="AE154">
            <v>22.9</v>
          </cell>
          <cell r="AF154">
            <v>22.9</v>
          </cell>
          <cell r="AG154">
            <v>23.63</v>
          </cell>
          <cell r="AH154">
            <v>23.63</v>
          </cell>
          <cell r="AI154">
            <v>23.63</v>
          </cell>
          <cell r="AJ154">
            <v>23.63</v>
          </cell>
          <cell r="AK154">
            <v>23.63</v>
          </cell>
          <cell r="AL154">
            <v>23.63</v>
          </cell>
          <cell r="AM154">
            <v>23.63</v>
          </cell>
          <cell r="AN154">
            <v>23.63</v>
          </cell>
          <cell r="AO154">
            <v>23.63</v>
          </cell>
          <cell r="AP154">
            <v>23.63</v>
          </cell>
          <cell r="AQ154">
            <v>23.63</v>
          </cell>
          <cell r="AR154">
            <v>23.63</v>
          </cell>
          <cell r="AS154">
            <v>24.37</v>
          </cell>
          <cell r="AT154">
            <v>24.37</v>
          </cell>
          <cell r="AU154">
            <v>24.37</v>
          </cell>
          <cell r="AV154">
            <v>24.37</v>
          </cell>
          <cell r="AW154">
            <v>24.37</v>
          </cell>
          <cell r="AX154">
            <v>24.37</v>
          </cell>
          <cell r="AY154">
            <v>24.37</v>
          </cell>
          <cell r="AZ154">
            <v>24.37</v>
          </cell>
          <cell r="BA154">
            <v>24.37</v>
          </cell>
          <cell r="BB154">
            <v>24.37</v>
          </cell>
          <cell r="BC154">
            <v>24.37</v>
          </cell>
          <cell r="BD154">
            <v>24.37</v>
          </cell>
          <cell r="BE154">
            <v>25.11</v>
          </cell>
          <cell r="BF154">
            <v>25.11</v>
          </cell>
          <cell r="BG154">
            <v>25.11</v>
          </cell>
          <cell r="BH154">
            <v>25.11</v>
          </cell>
          <cell r="BI154">
            <v>25.11</v>
          </cell>
          <cell r="BJ154">
            <v>25.11</v>
          </cell>
          <cell r="BK154">
            <v>25.11</v>
          </cell>
          <cell r="BL154">
            <v>25.11</v>
          </cell>
          <cell r="BM154">
            <v>25.11</v>
          </cell>
          <cell r="BN154">
            <v>25.11</v>
          </cell>
          <cell r="BO154">
            <v>25.11</v>
          </cell>
          <cell r="BP154">
            <v>25.11</v>
          </cell>
          <cell r="BQ154">
            <v>25.87</v>
          </cell>
          <cell r="BR154">
            <v>25.87</v>
          </cell>
          <cell r="BS154">
            <v>25.87</v>
          </cell>
          <cell r="BT154">
            <v>25.87</v>
          </cell>
          <cell r="BU154">
            <v>25.87</v>
          </cell>
          <cell r="BV154">
            <v>25.87</v>
          </cell>
          <cell r="BW154">
            <v>25.87</v>
          </cell>
          <cell r="BX154">
            <v>25.87</v>
          </cell>
          <cell r="BY154">
            <v>25.87</v>
          </cell>
          <cell r="BZ154">
            <v>25.87</v>
          </cell>
          <cell r="CA154">
            <v>25.87</v>
          </cell>
          <cell r="CB154">
            <v>25.87</v>
          </cell>
          <cell r="CC154">
            <v>26.64</v>
          </cell>
          <cell r="CD154">
            <v>26.64</v>
          </cell>
          <cell r="CE154">
            <v>26.64</v>
          </cell>
          <cell r="CF154">
            <v>26.64</v>
          </cell>
          <cell r="CG154">
            <v>26.64</v>
          </cell>
          <cell r="CH154">
            <v>26.64</v>
          </cell>
          <cell r="CI154">
            <v>26.64</v>
          </cell>
          <cell r="CJ154">
            <v>26.64</v>
          </cell>
          <cell r="CK154">
            <v>26.64</v>
          </cell>
          <cell r="CL154">
            <v>26.64</v>
          </cell>
          <cell r="CM154">
            <v>26.64</v>
          </cell>
          <cell r="CN154">
            <v>26.64</v>
          </cell>
          <cell r="CO154">
            <v>27.44</v>
          </cell>
          <cell r="CP154">
            <v>27.44</v>
          </cell>
          <cell r="CQ154">
            <v>27.44</v>
          </cell>
          <cell r="CR154">
            <v>27.44</v>
          </cell>
          <cell r="CS154">
            <v>27.44</v>
          </cell>
          <cell r="CT154">
            <v>27.44</v>
          </cell>
          <cell r="CU154">
            <v>27.44</v>
          </cell>
          <cell r="CV154">
            <v>27.44</v>
          </cell>
          <cell r="CW154">
            <v>27.44</v>
          </cell>
          <cell r="CX154">
            <v>27.44</v>
          </cell>
          <cell r="CY154">
            <v>27.44</v>
          </cell>
          <cell r="CZ154">
            <v>27.44</v>
          </cell>
          <cell r="DA154">
            <v>28.27</v>
          </cell>
          <cell r="DB154">
            <v>28.27</v>
          </cell>
          <cell r="DC154">
            <v>28.27</v>
          </cell>
          <cell r="DD154">
            <v>28.27</v>
          </cell>
          <cell r="DE154">
            <v>28.27</v>
          </cell>
          <cell r="DF154">
            <v>28.27</v>
          </cell>
          <cell r="DG154">
            <v>28.27</v>
          </cell>
          <cell r="DH154">
            <v>28.27</v>
          </cell>
          <cell r="DI154">
            <v>28.27</v>
          </cell>
          <cell r="DJ154">
            <v>28.27</v>
          </cell>
          <cell r="DK154">
            <v>28.27</v>
          </cell>
          <cell r="DL154">
            <v>28.27</v>
          </cell>
          <cell r="DM154">
            <v>29.15</v>
          </cell>
          <cell r="DN154">
            <v>29.15</v>
          </cell>
          <cell r="DO154">
            <v>29.15</v>
          </cell>
          <cell r="DP154">
            <v>29.15</v>
          </cell>
          <cell r="DQ154">
            <v>29.15</v>
          </cell>
          <cell r="DR154">
            <v>29.15</v>
          </cell>
          <cell r="DS154">
            <v>29.15</v>
          </cell>
          <cell r="DT154">
            <v>29.15</v>
          </cell>
          <cell r="DU154">
            <v>29.15</v>
          </cell>
          <cell r="DV154">
            <v>29.15</v>
          </cell>
          <cell r="DW154">
            <v>29.15</v>
          </cell>
          <cell r="DX154">
            <v>29.15</v>
          </cell>
          <cell r="DY154">
            <v>30.31</v>
          </cell>
          <cell r="DZ154">
            <v>30.31</v>
          </cell>
          <cell r="EA154">
            <v>30.31</v>
          </cell>
          <cell r="EB154">
            <v>30.31</v>
          </cell>
          <cell r="EC154">
            <v>30.31</v>
          </cell>
          <cell r="ED154">
            <v>30.31</v>
          </cell>
          <cell r="EE154">
            <v>30.31</v>
          </cell>
          <cell r="EF154">
            <v>30.31</v>
          </cell>
          <cell r="EG154">
            <v>30.31</v>
          </cell>
          <cell r="EH154">
            <v>30.31</v>
          </cell>
          <cell r="EI154">
            <v>30.31</v>
          </cell>
          <cell r="EJ154">
            <v>30.31</v>
          </cell>
          <cell r="EK154">
            <v>31.37</v>
          </cell>
          <cell r="EL154">
            <v>31.37</v>
          </cell>
          <cell r="EM154">
            <v>31.37</v>
          </cell>
          <cell r="EN154">
            <v>31.37</v>
          </cell>
          <cell r="EO154">
            <v>31.37</v>
          </cell>
          <cell r="EP154">
            <v>31.37</v>
          </cell>
          <cell r="EQ154">
            <v>31.37</v>
          </cell>
          <cell r="ER154">
            <v>31.37</v>
          </cell>
          <cell r="ES154">
            <v>31.37</v>
          </cell>
          <cell r="ET154">
            <v>31.37</v>
          </cell>
          <cell r="EU154">
            <v>31.37</v>
          </cell>
          <cell r="EV154">
            <v>31.37</v>
          </cell>
          <cell r="EW154">
            <v>32.46</v>
          </cell>
          <cell r="EX154">
            <v>32.46</v>
          </cell>
          <cell r="EY154">
            <v>32.46</v>
          </cell>
          <cell r="EZ154">
            <v>32.46</v>
          </cell>
          <cell r="FA154">
            <v>32.46</v>
          </cell>
          <cell r="FB154">
            <v>32.46</v>
          </cell>
          <cell r="FC154">
            <v>32.46</v>
          </cell>
          <cell r="FD154">
            <v>32.46</v>
          </cell>
          <cell r="FE154">
            <v>32.46</v>
          </cell>
          <cell r="FF154">
            <v>32.46</v>
          </cell>
          <cell r="FG154">
            <v>32.46</v>
          </cell>
          <cell r="FH154">
            <v>32.46</v>
          </cell>
          <cell r="FI154">
            <v>33.6</v>
          </cell>
          <cell r="FJ154">
            <v>33.6</v>
          </cell>
          <cell r="FK154">
            <v>33.6</v>
          </cell>
          <cell r="FL154">
            <v>33.6</v>
          </cell>
          <cell r="FM154">
            <v>33.6</v>
          </cell>
          <cell r="FN154">
            <v>33.6</v>
          </cell>
          <cell r="FO154">
            <v>33.6</v>
          </cell>
          <cell r="FP154">
            <v>33.6</v>
          </cell>
          <cell r="FQ154">
            <v>33.6</v>
          </cell>
          <cell r="FR154">
            <v>33.6</v>
          </cell>
          <cell r="FS154">
            <v>33.6</v>
          </cell>
          <cell r="FT154">
            <v>33.6</v>
          </cell>
          <cell r="FU154">
            <v>34.78</v>
          </cell>
          <cell r="FV154">
            <v>34.78</v>
          </cell>
          <cell r="FW154">
            <v>34.78</v>
          </cell>
          <cell r="FX154">
            <v>34.78</v>
          </cell>
          <cell r="FY154">
            <v>34.78</v>
          </cell>
          <cell r="FZ154">
            <v>34.78</v>
          </cell>
          <cell r="GA154">
            <v>34.78</v>
          </cell>
          <cell r="GB154">
            <v>34.78</v>
          </cell>
          <cell r="GC154">
            <v>34.78</v>
          </cell>
          <cell r="GD154">
            <v>34.78</v>
          </cell>
          <cell r="GE154">
            <v>34.78</v>
          </cell>
          <cell r="GF154">
            <v>34.78</v>
          </cell>
          <cell r="GG154">
            <v>38.340000000000003</v>
          </cell>
          <cell r="GH154">
            <v>38.340000000000003</v>
          </cell>
          <cell r="GI154">
            <v>38.340000000000003</v>
          </cell>
          <cell r="GJ154">
            <v>38.340000000000003</v>
          </cell>
          <cell r="GK154">
            <v>38.340000000000003</v>
          </cell>
          <cell r="GL154">
            <v>38.340000000000003</v>
          </cell>
          <cell r="GM154">
            <v>38.340000000000003</v>
          </cell>
          <cell r="GN154">
            <v>38.340000000000003</v>
          </cell>
          <cell r="GO154">
            <v>38.340000000000003</v>
          </cell>
          <cell r="GP154">
            <v>38.340000000000003</v>
          </cell>
          <cell r="GQ154">
            <v>35.99</v>
          </cell>
          <cell r="GR154">
            <v>35.99</v>
          </cell>
          <cell r="GS154">
            <v>35.99</v>
          </cell>
          <cell r="GT154">
            <v>35.99</v>
          </cell>
        </row>
        <row r="155">
          <cell r="F155" t="str">
            <v>50000059MM</v>
          </cell>
          <cell r="G155">
            <v>22.14</v>
          </cell>
          <cell r="H155">
            <v>22.14</v>
          </cell>
          <cell r="I155">
            <v>22.14</v>
          </cell>
          <cell r="J155">
            <v>22.14</v>
          </cell>
          <cell r="K155">
            <v>22.14</v>
          </cell>
          <cell r="L155">
            <v>22.14</v>
          </cell>
          <cell r="M155">
            <v>22.14</v>
          </cell>
          <cell r="N155">
            <v>22.14</v>
          </cell>
          <cell r="O155">
            <v>22.14</v>
          </cell>
          <cell r="P155">
            <v>22.14</v>
          </cell>
          <cell r="Q155">
            <v>22.14</v>
          </cell>
          <cell r="R155">
            <v>22.14</v>
          </cell>
          <cell r="S155">
            <v>22.14</v>
          </cell>
          <cell r="T155">
            <v>22.14</v>
          </cell>
          <cell r="U155">
            <v>22.9</v>
          </cell>
          <cell r="V155">
            <v>22.9</v>
          </cell>
          <cell r="W155">
            <v>22.9</v>
          </cell>
          <cell r="X155">
            <v>22.9</v>
          </cell>
          <cell r="Y155">
            <v>22.9</v>
          </cell>
          <cell r="Z155">
            <v>22.9</v>
          </cell>
          <cell r="AA155">
            <v>22.9</v>
          </cell>
          <cell r="AB155">
            <v>22.9</v>
          </cell>
          <cell r="AC155">
            <v>22.9</v>
          </cell>
          <cell r="AD155">
            <v>22.9</v>
          </cell>
          <cell r="AE155">
            <v>22.9</v>
          </cell>
          <cell r="AF155">
            <v>22.9</v>
          </cell>
          <cell r="AG155">
            <v>23.63</v>
          </cell>
          <cell r="AH155">
            <v>23.63</v>
          </cell>
          <cell r="AI155">
            <v>23.63</v>
          </cell>
          <cell r="AJ155">
            <v>23.63</v>
          </cell>
          <cell r="AK155">
            <v>23.63</v>
          </cell>
          <cell r="AL155">
            <v>23.63</v>
          </cell>
          <cell r="AM155">
            <v>23.63</v>
          </cell>
          <cell r="AN155">
            <v>23.63</v>
          </cell>
          <cell r="AO155">
            <v>23.63</v>
          </cell>
          <cell r="AP155">
            <v>23.63</v>
          </cell>
          <cell r="AQ155">
            <v>23.63</v>
          </cell>
          <cell r="AR155">
            <v>23.63</v>
          </cell>
          <cell r="AS155">
            <v>24.37</v>
          </cell>
          <cell r="AT155">
            <v>24.37</v>
          </cell>
          <cell r="AU155">
            <v>24.37</v>
          </cell>
          <cell r="AV155">
            <v>24.37</v>
          </cell>
          <cell r="AW155">
            <v>24.37</v>
          </cell>
          <cell r="AX155">
            <v>24.37</v>
          </cell>
          <cell r="AY155">
            <v>24.37</v>
          </cell>
          <cell r="AZ155">
            <v>24.37</v>
          </cell>
          <cell r="BA155">
            <v>24.37</v>
          </cell>
          <cell r="BB155">
            <v>24.37</v>
          </cell>
          <cell r="BC155">
            <v>24.37</v>
          </cell>
          <cell r="BD155">
            <v>24.37</v>
          </cell>
          <cell r="BE155">
            <v>25.11</v>
          </cell>
          <cell r="BF155">
            <v>25.11</v>
          </cell>
          <cell r="BG155">
            <v>25.11</v>
          </cell>
          <cell r="BH155">
            <v>25.11</v>
          </cell>
          <cell r="BI155">
            <v>25.11</v>
          </cell>
          <cell r="BJ155">
            <v>25.11</v>
          </cell>
          <cell r="BK155">
            <v>25.11</v>
          </cell>
          <cell r="BL155">
            <v>25.11</v>
          </cell>
          <cell r="BM155">
            <v>25.11</v>
          </cell>
          <cell r="BN155">
            <v>25.11</v>
          </cell>
          <cell r="BO155">
            <v>25.11</v>
          </cell>
          <cell r="BP155">
            <v>25.11</v>
          </cell>
          <cell r="BQ155">
            <v>25.87</v>
          </cell>
          <cell r="BR155">
            <v>25.87</v>
          </cell>
          <cell r="BS155">
            <v>25.87</v>
          </cell>
          <cell r="BT155">
            <v>25.87</v>
          </cell>
          <cell r="BU155">
            <v>25.87</v>
          </cell>
          <cell r="BV155">
            <v>25.87</v>
          </cell>
          <cell r="BW155">
            <v>25.87</v>
          </cell>
          <cell r="BX155">
            <v>25.87</v>
          </cell>
          <cell r="BY155">
            <v>25.87</v>
          </cell>
          <cell r="BZ155">
            <v>25.87</v>
          </cell>
          <cell r="CA155">
            <v>25.87</v>
          </cell>
          <cell r="CB155">
            <v>25.87</v>
          </cell>
          <cell r="CC155">
            <v>26.64</v>
          </cell>
          <cell r="CD155">
            <v>26.64</v>
          </cell>
          <cell r="CE155">
            <v>26.64</v>
          </cell>
          <cell r="CF155">
            <v>26.64</v>
          </cell>
          <cell r="CG155">
            <v>26.64</v>
          </cell>
          <cell r="CH155">
            <v>26.64</v>
          </cell>
          <cell r="CI155">
            <v>26.64</v>
          </cell>
          <cell r="CJ155">
            <v>26.64</v>
          </cell>
          <cell r="CK155">
            <v>26.64</v>
          </cell>
          <cell r="CL155">
            <v>26.64</v>
          </cell>
          <cell r="CM155">
            <v>26.64</v>
          </cell>
          <cell r="CN155">
            <v>26.64</v>
          </cell>
          <cell r="CO155">
            <v>27.44</v>
          </cell>
          <cell r="CP155">
            <v>27.44</v>
          </cell>
          <cell r="CQ155">
            <v>27.44</v>
          </cell>
          <cell r="CR155">
            <v>27.44</v>
          </cell>
          <cell r="CS155">
            <v>27.44</v>
          </cell>
          <cell r="CT155">
            <v>27.44</v>
          </cell>
          <cell r="CU155">
            <v>27.44</v>
          </cell>
          <cell r="CV155">
            <v>27.44</v>
          </cell>
          <cell r="CW155">
            <v>27.44</v>
          </cell>
          <cell r="CX155">
            <v>27.44</v>
          </cell>
          <cell r="CY155">
            <v>27.44</v>
          </cell>
          <cell r="CZ155">
            <v>27.44</v>
          </cell>
          <cell r="DA155">
            <v>28.27</v>
          </cell>
          <cell r="DB155">
            <v>28.27</v>
          </cell>
          <cell r="DC155">
            <v>28.27</v>
          </cell>
          <cell r="DD155">
            <v>28.27</v>
          </cell>
          <cell r="DE155">
            <v>28.27</v>
          </cell>
          <cell r="DF155">
            <v>28.27</v>
          </cell>
          <cell r="DG155">
            <v>28.27</v>
          </cell>
          <cell r="DH155">
            <v>28.27</v>
          </cell>
          <cell r="DI155">
            <v>28.27</v>
          </cell>
          <cell r="DJ155">
            <v>28.27</v>
          </cell>
          <cell r="DK155">
            <v>28.27</v>
          </cell>
          <cell r="DL155">
            <v>28.27</v>
          </cell>
          <cell r="DM155">
            <v>29.15</v>
          </cell>
          <cell r="DN155">
            <v>29.15</v>
          </cell>
          <cell r="DO155">
            <v>29.15</v>
          </cell>
          <cell r="DP155">
            <v>29.15</v>
          </cell>
          <cell r="DQ155">
            <v>29.15</v>
          </cell>
          <cell r="DR155">
            <v>29.15</v>
          </cell>
          <cell r="DS155">
            <v>29.15</v>
          </cell>
          <cell r="DT155">
            <v>29.15</v>
          </cell>
          <cell r="DU155">
            <v>29.15</v>
          </cell>
          <cell r="DV155">
            <v>29.15</v>
          </cell>
          <cell r="DW155">
            <v>29.15</v>
          </cell>
          <cell r="DX155">
            <v>29.15</v>
          </cell>
          <cell r="DY155">
            <v>30.31</v>
          </cell>
          <cell r="DZ155">
            <v>30.31</v>
          </cell>
          <cell r="EA155">
            <v>30.31</v>
          </cell>
          <cell r="EB155">
            <v>30.31</v>
          </cell>
          <cell r="EC155">
            <v>30.31</v>
          </cell>
          <cell r="ED155">
            <v>30.31</v>
          </cell>
          <cell r="EE155">
            <v>30.31</v>
          </cell>
          <cell r="EF155">
            <v>30.31</v>
          </cell>
          <cell r="EG155">
            <v>30.31</v>
          </cell>
          <cell r="EH155">
            <v>30.31</v>
          </cell>
          <cell r="EI155">
            <v>30.31</v>
          </cell>
          <cell r="EJ155">
            <v>30.31</v>
          </cell>
          <cell r="EK155">
            <v>31.37</v>
          </cell>
          <cell r="EL155">
            <v>31.37</v>
          </cell>
          <cell r="EM155">
            <v>31.37</v>
          </cell>
          <cell r="EN155">
            <v>31.37</v>
          </cell>
          <cell r="EO155">
            <v>31.37</v>
          </cell>
          <cell r="EP155">
            <v>31.37</v>
          </cell>
          <cell r="EQ155">
            <v>31.37</v>
          </cell>
          <cell r="ER155">
            <v>31.37</v>
          </cell>
          <cell r="ES155">
            <v>31.37</v>
          </cell>
          <cell r="ET155">
            <v>31.37</v>
          </cell>
          <cell r="EU155">
            <v>31.37</v>
          </cell>
          <cell r="EV155">
            <v>31.37</v>
          </cell>
          <cell r="EW155">
            <v>32.46</v>
          </cell>
          <cell r="EX155">
            <v>32.46</v>
          </cell>
          <cell r="EY155">
            <v>32.46</v>
          </cell>
          <cell r="EZ155">
            <v>32.46</v>
          </cell>
          <cell r="FA155">
            <v>32.46</v>
          </cell>
          <cell r="FB155">
            <v>32.46</v>
          </cell>
          <cell r="FC155">
            <v>32.46</v>
          </cell>
          <cell r="FD155">
            <v>32.46</v>
          </cell>
          <cell r="FE155">
            <v>32.46</v>
          </cell>
          <cell r="FF155">
            <v>32.46</v>
          </cell>
          <cell r="FG155">
            <v>32.46</v>
          </cell>
          <cell r="FH155">
            <v>32.46</v>
          </cell>
          <cell r="FI155">
            <v>33.6</v>
          </cell>
          <cell r="FJ155">
            <v>33.6</v>
          </cell>
          <cell r="FK155">
            <v>33.6</v>
          </cell>
          <cell r="FL155">
            <v>33.6</v>
          </cell>
          <cell r="FM155">
            <v>33.6</v>
          </cell>
          <cell r="FN155">
            <v>33.6</v>
          </cell>
          <cell r="FO155">
            <v>33.6</v>
          </cell>
          <cell r="FP155">
            <v>33.6</v>
          </cell>
          <cell r="FQ155">
            <v>33.6</v>
          </cell>
          <cell r="FR155">
            <v>33.6</v>
          </cell>
          <cell r="FS155">
            <v>33.6</v>
          </cell>
          <cell r="FT155">
            <v>33.6</v>
          </cell>
          <cell r="FU155">
            <v>34.78</v>
          </cell>
          <cell r="FV155">
            <v>34.78</v>
          </cell>
          <cell r="FW155">
            <v>34.78</v>
          </cell>
          <cell r="FX155">
            <v>34.78</v>
          </cell>
          <cell r="FY155">
            <v>34.78</v>
          </cell>
          <cell r="FZ155">
            <v>34.78</v>
          </cell>
          <cell r="GA155">
            <v>34.78</v>
          </cell>
          <cell r="GB155">
            <v>34.78</v>
          </cell>
          <cell r="GC155">
            <v>34.78</v>
          </cell>
          <cell r="GD155">
            <v>34.78</v>
          </cell>
          <cell r="GE155">
            <v>34.78</v>
          </cell>
          <cell r="GF155">
            <v>34.78</v>
          </cell>
          <cell r="GG155">
            <v>38.340000000000003</v>
          </cell>
          <cell r="GH155">
            <v>38.340000000000003</v>
          </cell>
          <cell r="GI155">
            <v>38.340000000000003</v>
          </cell>
          <cell r="GJ155">
            <v>38.340000000000003</v>
          </cell>
          <cell r="GK155">
            <v>38.340000000000003</v>
          </cell>
          <cell r="GL155">
            <v>38.340000000000003</v>
          </cell>
          <cell r="GM155">
            <v>38.340000000000003</v>
          </cell>
          <cell r="GN155">
            <v>38.340000000000003</v>
          </cell>
          <cell r="GO155">
            <v>38.340000000000003</v>
          </cell>
          <cell r="GP155">
            <v>38.340000000000003</v>
          </cell>
          <cell r="GQ155">
            <v>35.99</v>
          </cell>
          <cell r="GR155">
            <v>35.99</v>
          </cell>
          <cell r="GS155">
            <v>35.99</v>
          </cell>
          <cell r="GT155">
            <v>35.99</v>
          </cell>
        </row>
        <row r="156">
          <cell r="F156" t="str">
            <v>50000059PC</v>
          </cell>
          <cell r="G156">
            <v>22.14</v>
          </cell>
          <cell r="H156">
            <v>22.14</v>
          </cell>
          <cell r="I156">
            <v>22.14</v>
          </cell>
          <cell r="J156">
            <v>22.14</v>
          </cell>
          <cell r="K156">
            <v>22.14</v>
          </cell>
          <cell r="L156">
            <v>22.14</v>
          </cell>
          <cell r="M156">
            <v>22.14</v>
          </cell>
          <cell r="N156">
            <v>22.14</v>
          </cell>
          <cell r="O156">
            <v>22.14</v>
          </cell>
          <cell r="P156">
            <v>22.14</v>
          </cell>
          <cell r="Q156">
            <v>22.14</v>
          </cell>
          <cell r="R156">
            <v>22.14</v>
          </cell>
          <cell r="S156">
            <v>22.14</v>
          </cell>
          <cell r="T156">
            <v>22.14</v>
          </cell>
          <cell r="U156">
            <v>22.9</v>
          </cell>
          <cell r="V156">
            <v>22.9</v>
          </cell>
          <cell r="W156">
            <v>22.9</v>
          </cell>
          <cell r="X156">
            <v>22.9</v>
          </cell>
          <cell r="Y156">
            <v>22.9</v>
          </cell>
          <cell r="Z156">
            <v>22.9</v>
          </cell>
          <cell r="AA156">
            <v>22.9</v>
          </cell>
          <cell r="AB156">
            <v>22.9</v>
          </cell>
          <cell r="AC156">
            <v>22.9</v>
          </cell>
          <cell r="AD156">
            <v>22.9</v>
          </cell>
          <cell r="AE156">
            <v>22.9</v>
          </cell>
          <cell r="AF156">
            <v>22.9</v>
          </cell>
          <cell r="AG156">
            <v>23.63</v>
          </cell>
          <cell r="AH156">
            <v>23.63</v>
          </cell>
          <cell r="AI156">
            <v>23.63</v>
          </cell>
          <cell r="AJ156">
            <v>23.63</v>
          </cell>
          <cell r="AK156">
            <v>23.63</v>
          </cell>
          <cell r="AL156">
            <v>23.63</v>
          </cell>
          <cell r="AM156">
            <v>23.63</v>
          </cell>
          <cell r="AN156">
            <v>23.63</v>
          </cell>
          <cell r="AO156">
            <v>23.63</v>
          </cell>
          <cell r="AP156">
            <v>23.63</v>
          </cell>
          <cell r="AQ156">
            <v>23.63</v>
          </cell>
          <cell r="AR156">
            <v>23.63</v>
          </cell>
          <cell r="AS156">
            <v>24.37</v>
          </cell>
          <cell r="AT156">
            <v>24.37</v>
          </cell>
          <cell r="AU156">
            <v>24.37</v>
          </cell>
          <cell r="AV156">
            <v>24.37</v>
          </cell>
          <cell r="AW156">
            <v>24.37</v>
          </cell>
          <cell r="AX156">
            <v>24.37</v>
          </cell>
          <cell r="AY156">
            <v>24.37</v>
          </cell>
          <cell r="AZ156">
            <v>24.37</v>
          </cell>
          <cell r="BA156">
            <v>24.37</v>
          </cell>
          <cell r="BB156">
            <v>24.37</v>
          </cell>
          <cell r="BC156">
            <v>24.37</v>
          </cell>
          <cell r="BD156">
            <v>24.37</v>
          </cell>
          <cell r="BE156">
            <v>25.11</v>
          </cell>
          <cell r="BF156">
            <v>25.11</v>
          </cell>
          <cell r="BG156">
            <v>25.11</v>
          </cell>
          <cell r="BH156">
            <v>25.11</v>
          </cell>
          <cell r="BI156">
            <v>25.11</v>
          </cell>
          <cell r="BJ156">
            <v>25.11</v>
          </cell>
          <cell r="BK156">
            <v>25.11</v>
          </cell>
          <cell r="BL156">
            <v>25.11</v>
          </cell>
          <cell r="BM156">
            <v>25.11</v>
          </cell>
          <cell r="BN156">
            <v>25.11</v>
          </cell>
          <cell r="BO156">
            <v>25.11</v>
          </cell>
          <cell r="BP156">
            <v>25.11</v>
          </cell>
          <cell r="BQ156">
            <v>25.87</v>
          </cell>
          <cell r="BR156">
            <v>25.87</v>
          </cell>
          <cell r="BS156">
            <v>25.87</v>
          </cell>
          <cell r="BT156">
            <v>25.87</v>
          </cell>
          <cell r="BU156">
            <v>25.87</v>
          </cell>
          <cell r="BV156">
            <v>25.87</v>
          </cell>
          <cell r="BW156">
            <v>25.87</v>
          </cell>
          <cell r="BX156">
            <v>25.87</v>
          </cell>
          <cell r="BY156">
            <v>25.87</v>
          </cell>
          <cell r="BZ156">
            <v>25.87</v>
          </cell>
          <cell r="CA156">
            <v>25.87</v>
          </cell>
          <cell r="CB156">
            <v>25.87</v>
          </cell>
          <cell r="CC156">
            <v>26.64</v>
          </cell>
          <cell r="CD156">
            <v>26.64</v>
          </cell>
          <cell r="CE156">
            <v>26.64</v>
          </cell>
          <cell r="CF156">
            <v>26.64</v>
          </cell>
          <cell r="CG156">
            <v>26.64</v>
          </cell>
          <cell r="CH156">
            <v>26.64</v>
          </cell>
          <cell r="CI156">
            <v>26.64</v>
          </cell>
          <cell r="CJ156">
            <v>26.64</v>
          </cell>
          <cell r="CK156">
            <v>26.64</v>
          </cell>
          <cell r="CL156">
            <v>26.64</v>
          </cell>
          <cell r="CM156">
            <v>26.64</v>
          </cell>
          <cell r="CN156">
            <v>26.64</v>
          </cell>
          <cell r="CO156">
            <v>27.44</v>
          </cell>
          <cell r="CP156">
            <v>27.44</v>
          </cell>
          <cell r="CQ156">
            <v>27.44</v>
          </cell>
          <cell r="CR156">
            <v>27.44</v>
          </cell>
          <cell r="CS156">
            <v>27.44</v>
          </cell>
          <cell r="CT156">
            <v>27.44</v>
          </cell>
          <cell r="CU156">
            <v>27.44</v>
          </cell>
          <cell r="CV156">
            <v>27.44</v>
          </cell>
          <cell r="CW156">
            <v>27.44</v>
          </cell>
          <cell r="CX156">
            <v>27.44</v>
          </cell>
          <cell r="CY156">
            <v>27.44</v>
          </cell>
          <cell r="CZ156">
            <v>27.44</v>
          </cell>
          <cell r="DA156">
            <v>28.27</v>
          </cell>
          <cell r="DB156">
            <v>28.27</v>
          </cell>
          <cell r="DC156">
            <v>28.27</v>
          </cell>
          <cell r="DD156">
            <v>28.27</v>
          </cell>
          <cell r="DE156">
            <v>28.27</v>
          </cell>
          <cell r="DF156">
            <v>28.27</v>
          </cell>
          <cell r="DG156">
            <v>28.27</v>
          </cell>
          <cell r="DH156">
            <v>28.27</v>
          </cell>
          <cell r="DI156">
            <v>28.27</v>
          </cell>
          <cell r="DJ156">
            <v>28.27</v>
          </cell>
          <cell r="DK156">
            <v>28.27</v>
          </cell>
          <cell r="DL156">
            <v>28.27</v>
          </cell>
          <cell r="DM156">
            <v>29.15</v>
          </cell>
          <cell r="DN156">
            <v>29.15</v>
          </cell>
          <cell r="DO156">
            <v>29.15</v>
          </cell>
          <cell r="DP156">
            <v>29.15</v>
          </cell>
          <cell r="DQ156">
            <v>29.15</v>
          </cell>
          <cell r="DR156">
            <v>29.15</v>
          </cell>
          <cell r="DS156">
            <v>29.15</v>
          </cell>
          <cell r="DT156">
            <v>29.15</v>
          </cell>
          <cell r="DU156">
            <v>29.15</v>
          </cell>
          <cell r="DV156">
            <v>29.15</v>
          </cell>
          <cell r="DW156">
            <v>29.15</v>
          </cell>
          <cell r="DX156">
            <v>29.15</v>
          </cell>
          <cell r="DY156">
            <v>30.31</v>
          </cell>
          <cell r="DZ156">
            <v>30.31</v>
          </cell>
          <cell r="EA156">
            <v>30.31</v>
          </cell>
          <cell r="EB156">
            <v>30.31</v>
          </cell>
          <cell r="EC156">
            <v>30.31</v>
          </cell>
          <cell r="ED156">
            <v>30.31</v>
          </cell>
          <cell r="EE156">
            <v>30.31</v>
          </cell>
          <cell r="EF156">
            <v>30.31</v>
          </cell>
          <cell r="EG156">
            <v>30.31</v>
          </cell>
          <cell r="EH156">
            <v>30.31</v>
          </cell>
          <cell r="EI156">
            <v>30.31</v>
          </cell>
          <cell r="EJ156">
            <v>30.31</v>
          </cell>
          <cell r="EK156">
            <v>31.37</v>
          </cell>
          <cell r="EL156">
            <v>31.37</v>
          </cell>
          <cell r="EM156">
            <v>31.37</v>
          </cell>
          <cell r="EN156">
            <v>31.37</v>
          </cell>
          <cell r="EO156">
            <v>31.37</v>
          </cell>
          <cell r="EP156">
            <v>31.37</v>
          </cell>
          <cell r="EQ156">
            <v>31.37</v>
          </cell>
          <cell r="ER156">
            <v>31.37</v>
          </cell>
          <cell r="ES156">
            <v>31.37</v>
          </cell>
          <cell r="ET156">
            <v>31.37</v>
          </cell>
          <cell r="EU156">
            <v>31.37</v>
          </cell>
          <cell r="EV156">
            <v>31.37</v>
          </cell>
          <cell r="EW156">
            <v>32.46</v>
          </cell>
          <cell r="EX156">
            <v>32.46</v>
          </cell>
          <cell r="EY156">
            <v>32.46</v>
          </cell>
          <cell r="EZ156">
            <v>32.46</v>
          </cell>
          <cell r="FA156">
            <v>32.46</v>
          </cell>
          <cell r="FB156">
            <v>32.46</v>
          </cell>
          <cell r="FC156">
            <v>32.46</v>
          </cell>
          <cell r="FD156">
            <v>32.46</v>
          </cell>
          <cell r="FE156">
            <v>32.46</v>
          </cell>
          <cell r="FF156">
            <v>32.46</v>
          </cell>
          <cell r="FG156">
            <v>32.46</v>
          </cell>
          <cell r="FH156">
            <v>32.46</v>
          </cell>
          <cell r="FI156">
            <v>33.6</v>
          </cell>
          <cell r="FJ156">
            <v>33.6</v>
          </cell>
          <cell r="FK156">
            <v>33.6</v>
          </cell>
          <cell r="FL156">
            <v>33.6</v>
          </cell>
          <cell r="FM156">
            <v>33.6</v>
          </cell>
          <cell r="FN156">
            <v>33.6</v>
          </cell>
          <cell r="FO156">
            <v>33.6</v>
          </cell>
          <cell r="FP156">
            <v>33.6</v>
          </cell>
          <cell r="FQ156">
            <v>33.6</v>
          </cell>
          <cell r="FR156">
            <v>33.6</v>
          </cell>
          <cell r="FS156">
            <v>33.6</v>
          </cell>
          <cell r="FT156">
            <v>33.6</v>
          </cell>
          <cell r="FU156">
            <v>34.78</v>
          </cell>
          <cell r="FV156">
            <v>34.78</v>
          </cell>
          <cell r="FW156">
            <v>34.78</v>
          </cell>
          <cell r="FX156">
            <v>34.78</v>
          </cell>
          <cell r="FY156">
            <v>34.78</v>
          </cell>
          <cell r="FZ156">
            <v>34.78</v>
          </cell>
          <cell r="GA156">
            <v>34.78</v>
          </cell>
          <cell r="GB156">
            <v>34.78</v>
          </cell>
          <cell r="GC156">
            <v>34.78</v>
          </cell>
          <cell r="GD156">
            <v>34.78</v>
          </cell>
          <cell r="GE156">
            <v>34.78</v>
          </cell>
          <cell r="GF156">
            <v>34.78</v>
          </cell>
          <cell r="GG156">
            <v>38.340000000000003</v>
          </cell>
          <cell r="GH156">
            <v>38.340000000000003</v>
          </cell>
          <cell r="GI156">
            <v>38.340000000000003</v>
          </cell>
          <cell r="GJ156">
            <v>38.340000000000003</v>
          </cell>
          <cell r="GK156">
            <v>38.340000000000003</v>
          </cell>
          <cell r="GL156">
            <v>38.340000000000003</v>
          </cell>
          <cell r="GM156">
            <v>38.340000000000003</v>
          </cell>
          <cell r="GN156">
            <v>38.340000000000003</v>
          </cell>
          <cell r="GO156">
            <v>38.340000000000003</v>
          </cell>
          <cell r="GP156">
            <v>38.340000000000003</v>
          </cell>
          <cell r="GQ156">
            <v>35.99</v>
          </cell>
          <cell r="GR156">
            <v>35.99</v>
          </cell>
          <cell r="GS156">
            <v>35.99</v>
          </cell>
          <cell r="GT156">
            <v>35.99</v>
          </cell>
        </row>
        <row r="157">
          <cell r="F157" t="str">
            <v>5000006029</v>
          </cell>
          <cell r="G157">
            <v>29.74</v>
          </cell>
          <cell r="H157">
            <v>29.74</v>
          </cell>
          <cell r="I157">
            <v>29.74</v>
          </cell>
          <cell r="J157">
            <v>29.74</v>
          </cell>
          <cell r="K157">
            <v>29.74</v>
          </cell>
          <cell r="L157">
            <v>29.74</v>
          </cell>
          <cell r="M157">
            <v>29.74</v>
          </cell>
          <cell r="N157">
            <v>29.74</v>
          </cell>
          <cell r="O157">
            <v>29.74</v>
          </cell>
          <cell r="P157">
            <v>29.74</v>
          </cell>
          <cell r="Q157">
            <v>29.74</v>
          </cell>
          <cell r="R157">
            <v>29.74</v>
          </cell>
          <cell r="S157">
            <v>29.74</v>
          </cell>
          <cell r="T157">
            <v>29.74</v>
          </cell>
          <cell r="U157">
            <v>30.76</v>
          </cell>
          <cell r="V157">
            <v>30.76</v>
          </cell>
          <cell r="W157">
            <v>30.76</v>
          </cell>
          <cell r="X157">
            <v>30.76</v>
          </cell>
          <cell r="Y157">
            <v>30.76</v>
          </cell>
          <cell r="Z157">
            <v>30.76</v>
          </cell>
          <cell r="AA157">
            <v>30.76</v>
          </cell>
          <cell r="AB157">
            <v>30.76</v>
          </cell>
          <cell r="AC157">
            <v>30.76</v>
          </cell>
          <cell r="AD157">
            <v>30.76</v>
          </cell>
          <cell r="AE157">
            <v>30.76</v>
          </cell>
          <cell r="AF157">
            <v>30.76</v>
          </cell>
          <cell r="AG157">
            <v>31.75</v>
          </cell>
          <cell r="AH157">
            <v>31.75</v>
          </cell>
          <cell r="AI157">
            <v>31.75</v>
          </cell>
          <cell r="AJ157">
            <v>31.75</v>
          </cell>
          <cell r="AK157">
            <v>31.75</v>
          </cell>
          <cell r="AL157">
            <v>31.75</v>
          </cell>
          <cell r="AM157">
            <v>31.75</v>
          </cell>
          <cell r="AN157">
            <v>31.75</v>
          </cell>
          <cell r="AO157">
            <v>31.75</v>
          </cell>
          <cell r="AP157">
            <v>31.75</v>
          </cell>
          <cell r="AQ157">
            <v>31.75</v>
          </cell>
          <cell r="AR157">
            <v>31.75</v>
          </cell>
          <cell r="AS157">
            <v>32.729999999999997</v>
          </cell>
          <cell r="AT157">
            <v>32.729999999999997</v>
          </cell>
          <cell r="AU157">
            <v>32.729999999999997</v>
          </cell>
          <cell r="AV157">
            <v>32.729999999999997</v>
          </cell>
          <cell r="AW157">
            <v>32.729999999999997</v>
          </cell>
          <cell r="AX157">
            <v>32.729999999999997</v>
          </cell>
          <cell r="AY157">
            <v>32.729999999999997</v>
          </cell>
          <cell r="AZ157">
            <v>32.729999999999997</v>
          </cell>
          <cell r="BA157">
            <v>32.729999999999997</v>
          </cell>
          <cell r="BB157">
            <v>32.729999999999997</v>
          </cell>
          <cell r="BC157">
            <v>32.729999999999997</v>
          </cell>
          <cell r="BD157">
            <v>32.729999999999997</v>
          </cell>
          <cell r="BE157">
            <v>33.729999999999997</v>
          </cell>
          <cell r="BF157">
            <v>33.729999999999997</v>
          </cell>
          <cell r="BG157">
            <v>33.729999999999997</v>
          </cell>
          <cell r="BH157">
            <v>33.729999999999997</v>
          </cell>
          <cell r="BI157">
            <v>33.729999999999997</v>
          </cell>
          <cell r="BJ157">
            <v>33.729999999999997</v>
          </cell>
          <cell r="BK157">
            <v>33.729999999999997</v>
          </cell>
          <cell r="BL157">
            <v>33.729999999999997</v>
          </cell>
          <cell r="BM157">
            <v>33.729999999999997</v>
          </cell>
          <cell r="BN157">
            <v>33.729999999999997</v>
          </cell>
          <cell r="BO157">
            <v>33.729999999999997</v>
          </cell>
          <cell r="BP157">
            <v>33.729999999999997</v>
          </cell>
          <cell r="BQ157">
            <v>34.75</v>
          </cell>
          <cell r="BR157">
            <v>34.75</v>
          </cell>
          <cell r="BS157">
            <v>34.75</v>
          </cell>
          <cell r="BT157">
            <v>34.75</v>
          </cell>
          <cell r="BU157">
            <v>34.75</v>
          </cell>
          <cell r="BV157">
            <v>34.75</v>
          </cell>
          <cell r="BW157">
            <v>34.75</v>
          </cell>
          <cell r="BX157">
            <v>34.75</v>
          </cell>
          <cell r="BY157">
            <v>34.75</v>
          </cell>
          <cell r="BZ157">
            <v>34.75</v>
          </cell>
          <cell r="CA157">
            <v>34.75</v>
          </cell>
          <cell r="CB157">
            <v>34.75</v>
          </cell>
          <cell r="CC157">
            <v>35.79</v>
          </cell>
          <cell r="CD157">
            <v>35.79</v>
          </cell>
          <cell r="CE157">
            <v>35.79</v>
          </cell>
          <cell r="CF157">
            <v>35.79</v>
          </cell>
          <cell r="CG157">
            <v>35.79</v>
          </cell>
          <cell r="CH157">
            <v>35.79</v>
          </cell>
          <cell r="CI157">
            <v>35.79</v>
          </cell>
          <cell r="CJ157">
            <v>35.79</v>
          </cell>
          <cell r="CK157">
            <v>35.79</v>
          </cell>
          <cell r="CL157">
            <v>35.79</v>
          </cell>
          <cell r="CM157">
            <v>35.79</v>
          </cell>
          <cell r="CN157">
            <v>35.79</v>
          </cell>
          <cell r="CO157">
            <v>36.86</v>
          </cell>
          <cell r="CP157">
            <v>36.86</v>
          </cell>
          <cell r="CQ157">
            <v>36.86</v>
          </cell>
          <cell r="CR157">
            <v>36.86</v>
          </cell>
          <cell r="CS157">
            <v>36.86</v>
          </cell>
          <cell r="CT157">
            <v>36.86</v>
          </cell>
          <cell r="CU157">
            <v>36.86</v>
          </cell>
          <cell r="CV157">
            <v>36.86</v>
          </cell>
          <cell r="CW157">
            <v>36.86</v>
          </cell>
          <cell r="CX157">
            <v>36.86</v>
          </cell>
          <cell r="CY157">
            <v>36.86</v>
          </cell>
          <cell r="CZ157">
            <v>36.86</v>
          </cell>
          <cell r="DA157">
            <v>37.979999999999997</v>
          </cell>
          <cell r="DB157">
            <v>37.979999999999997</v>
          </cell>
          <cell r="DC157">
            <v>37.979999999999997</v>
          </cell>
          <cell r="DD157">
            <v>37.979999999999997</v>
          </cell>
          <cell r="DE157">
            <v>37.979999999999997</v>
          </cell>
          <cell r="DF157">
            <v>37.979999999999997</v>
          </cell>
          <cell r="DG157">
            <v>37.979999999999997</v>
          </cell>
          <cell r="DH157">
            <v>37.979999999999997</v>
          </cell>
          <cell r="DI157">
            <v>37.979999999999997</v>
          </cell>
          <cell r="DJ157">
            <v>37.979999999999997</v>
          </cell>
          <cell r="DK157">
            <v>37.979999999999997</v>
          </cell>
          <cell r="DL157">
            <v>37.979999999999997</v>
          </cell>
          <cell r="DM157">
            <v>39.159999999999997</v>
          </cell>
          <cell r="DN157">
            <v>39.159999999999997</v>
          </cell>
          <cell r="DO157">
            <v>39.159999999999997</v>
          </cell>
          <cell r="DP157">
            <v>39.159999999999997</v>
          </cell>
          <cell r="DQ157">
            <v>39.159999999999997</v>
          </cell>
          <cell r="DR157">
            <v>39.159999999999997</v>
          </cell>
          <cell r="DS157">
            <v>39.159999999999997</v>
          </cell>
          <cell r="DT157">
            <v>39.159999999999997</v>
          </cell>
          <cell r="DU157">
            <v>39.159999999999997</v>
          </cell>
          <cell r="DV157">
            <v>39.159999999999997</v>
          </cell>
          <cell r="DW157">
            <v>39.159999999999997</v>
          </cell>
          <cell r="DX157">
            <v>39.159999999999997</v>
          </cell>
          <cell r="DY157">
            <v>40.71</v>
          </cell>
          <cell r="DZ157">
            <v>40.71</v>
          </cell>
          <cell r="EA157">
            <v>40.71</v>
          </cell>
          <cell r="EB157">
            <v>40.71</v>
          </cell>
          <cell r="EC157">
            <v>40.71</v>
          </cell>
          <cell r="ED157">
            <v>40.71</v>
          </cell>
          <cell r="EE157">
            <v>40.71</v>
          </cell>
          <cell r="EF157">
            <v>40.71</v>
          </cell>
          <cell r="EG157">
            <v>40.71</v>
          </cell>
          <cell r="EH157">
            <v>40.71</v>
          </cell>
          <cell r="EI157">
            <v>40.71</v>
          </cell>
          <cell r="EJ157">
            <v>40.71</v>
          </cell>
          <cell r="EK157">
            <v>42.13</v>
          </cell>
          <cell r="EL157">
            <v>42.13</v>
          </cell>
          <cell r="EM157">
            <v>42.13</v>
          </cell>
          <cell r="EN157">
            <v>42.13</v>
          </cell>
          <cell r="EO157">
            <v>42.13</v>
          </cell>
          <cell r="EP157">
            <v>42.13</v>
          </cell>
          <cell r="EQ157">
            <v>42.13</v>
          </cell>
          <cell r="ER157">
            <v>42.13</v>
          </cell>
          <cell r="ES157">
            <v>42.13</v>
          </cell>
          <cell r="ET157">
            <v>42.13</v>
          </cell>
          <cell r="EU157">
            <v>42.13</v>
          </cell>
          <cell r="EV157">
            <v>42.13</v>
          </cell>
          <cell r="EW157">
            <v>43.61</v>
          </cell>
          <cell r="EX157">
            <v>43.61</v>
          </cell>
          <cell r="EY157">
            <v>43.61</v>
          </cell>
          <cell r="EZ157">
            <v>43.61</v>
          </cell>
          <cell r="FA157">
            <v>43.61</v>
          </cell>
          <cell r="FB157">
            <v>43.61</v>
          </cell>
          <cell r="FC157">
            <v>43.61</v>
          </cell>
          <cell r="FD157">
            <v>43.61</v>
          </cell>
          <cell r="FE157">
            <v>43.61</v>
          </cell>
          <cell r="FF157">
            <v>43.61</v>
          </cell>
          <cell r="FG157">
            <v>43.61</v>
          </cell>
          <cell r="FH157">
            <v>43.61</v>
          </cell>
          <cell r="FI157">
            <v>45.14</v>
          </cell>
          <cell r="FJ157">
            <v>45.14</v>
          </cell>
          <cell r="FK157">
            <v>45.14</v>
          </cell>
          <cell r="FL157">
            <v>45.14</v>
          </cell>
          <cell r="FM157">
            <v>45.14</v>
          </cell>
          <cell r="FN157">
            <v>45.14</v>
          </cell>
          <cell r="FO157">
            <v>45.14</v>
          </cell>
          <cell r="FP157">
            <v>45.14</v>
          </cell>
          <cell r="FQ157">
            <v>45.14</v>
          </cell>
          <cell r="FR157">
            <v>45.14</v>
          </cell>
          <cell r="FS157">
            <v>45.14</v>
          </cell>
          <cell r="FT157">
            <v>45.14</v>
          </cell>
          <cell r="FU157">
            <v>46.71</v>
          </cell>
          <cell r="FV157">
            <v>46.71</v>
          </cell>
          <cell r="FW157">
            <v>46.71</v>
          </cell>
          <cell r="FX157">
            <v>46.71</v>
          </cell>
          <cell r="FY157">
            <v>46.71</v>
          </cell>
          <cell r="FZ157">
            <v>46.71</v>
          </cell>
          <cell r="GA157">
            <v>46.71</v>
          </cell>
          <cell r="GB157">
            <v>46.71</v>
          </cell>
          <cell r="GC157">
            <v>46.71</v>
          </cell>
          <cell r="GD157">
            <v>46.71</v>
          </cell>
          <cell r="GE157">
            <v>46.71</v>
          </cell>
          <cell r="GF157">
            <v>46.71</v>
          </cell>
          <cell r="GG157">
            <v>51.5</v>
          </cell>
          <cell r="GH157">
            <v>51.5</v>
          </cell>
          <cell r="GI157">
            <v>51.5</v>
          </cell>
          <cell r="GJ157">
            <v>51.5</v>
          </cell>
          <cell r="GK157">
            <v>51.5</v>
          </cell>
          <cell r="GL157">
            <v>51.5</v>
          </cell>
          <cell r="GM157">
            <v>51.5</v>
          </cell>
          <cell r="GN157">
            <v>51.5</v>
          </cell>
          <cell r="GO157">
            <v>51.5</v>
          </cell>
          <cell r="GP157">
            <v>51.5</v>
          </cell>
          <cell r="GQ157">
            <v>48.35</v>
          </cell>
          <cell r="GR157">
            <v>48.35</v>
          </cell>
          <cell r="GS157">
            <v>48.35</v>
          </cell>
          <cell r="GT157">
            <v>48.35</v>
          </cell>
        </row>
        <row r="158">
          <cell r="F158" t="str">
            <v>5000006025</v>
          </cell>
          <cell r="G158">
            <v>27.46</v>
          </cell>
          <cell r="H158">
            <v>27.46</v>
          </cell>
          <cell r="I158">
            <v>27.46</v>
          </cell>
          <cell r="J158">
            <v>27.46</v>
          </cell>
          <cell r="K158">
            <v>27.46</v>
          </cell>
          <cell r="L158">
            <v>27.46</v>
          </cell>
          <cell r="M158">
            <v>27.46</v>
          </cell>
          <cell r="N158">
            <v>27.46</v>
          </cell>
          <cell r="O158">
            <v>27.46</v>
          </cell>
          <cell r="P158">
            <v>27.46</v>
          </cell>
          <cell r="Q158">
            <v>27.46</v>
          </cell>
          <cell r="R158">
            <v>27.46</v>
          </cell>
          <cell r="S158">
            <v>27.46</v>
          </cell>
          <cell r="T158">
            <v>27.46</v>
          </cell>
          <cell r="U158">
            <v>28.4</v>
          </cell>
          <cell r="V158">
            <v>28.4</v>
          </cell>
          <cell r="W158">
            <v>28.4</v>
          </cell>
          <cell r="X158">
            <v>28.4</v>
          </cell>
          <cell r="Y158">
            <v>28.4</v>
          </cell>
          <cell r="Z158">
            <v>28.4</v>
          </cell>
          <cell r="AA158">
            <v>28.4</v>
          </cell>
          <cell r="AB158">
            <v>28.4</v>
          </cell>
          <cell r="AC158">
            <v>28.4</v>
          </cell>
          <cell r="AD158">
            <v>28.4</v>
          </cell>
          <cell r="AE158">
            <v>28.4</v>
          </cell>
          <cell r="AF158">
            <v>28.4</v>
          </cell>
          <cell r="AG158">
            <v>29.31</v>
          </cell>
          <cell r="AH158">
            <v>29.31</v>
          </cell>
          <cell r="AI158">
            <v>29.31</v>
          </cell>
          <cell r="AJ158">
            <v>29.31</v>
          </cell>
          <cell r="AK158">
            <v>29.31</v>
          </cell>
          <cell r="AL158">
            <v>29.31</v>
          </cell>
          <cell r="AM158">
            <v>29.31</v>
          </cell>
          <cell r="AN158">
            <v>29.31</v>
          </cell>
          <cell r="AO158">
            <v>29.31</v>
          </cell>
          <cell r="AP158">
            <v>29.31</v>
          </cell>
          <cell r="AQ158">
            <v>29.31</v>
          </cell>
          <cell r="AR158">
            <v>29.31</v>
          </cell>
          <cell r="AS158">
            <v>30.22</v>
          </cell>
          <cell r="AT158">
            <v>30.22</v>
          </cell>
          <cell r="AU158">
            <v>30.22</v>
          </cell>
          <cell r="AV158">
            <v>30.22</v>
          </cell>
          <cell r="AW158">
            <v>30.22</v>
          </cell>
          <cell r="AX158">
            <v>30.22</v>
          </cell>
          <cell r="AY158">
            <v>30.22</v>
          </cell>
          <cell r="AZ158">
            <v>30.22</v>
          </cell>
          <cell r="BA158">
            <v>30.22</v>
          </cell>
          <cell r="BB158">
            <v>30.22</v>
          </cell>
          <cell r="BC158">
            <v>30.22</v>
          </cell>
          <cell r="BD158">
            <v>30.22</v>
          </cell>
          <cell r="BE158">
            <v>31.15</v>
          </cell>
          <cell r="BF158">
            <v>31.15</v>
          </cell>
          <cell r="BG158">
            <v>31.15</v>
          </cell>
          <cell r="BH158">
            <v>31.15</v>
          </cell>
          <cell r="BI158">
            <v>31.15</v>
          </cell>
          <cell r="BJ158">
            <v>31.15</v>
          </cell>
          <cell r="BK158">
            <v>31.15</v>
          </cell>
          <cell r="BL158">
            <v>31.15</v>
          </cell>
          <cell r="BM158">
            <v>31.15</v>
          </cell>
          <cell r="BN158">
            <v>31.15</v>
          </cell>
          <cell r="BO158">
            <v>31.15</v>
          </cell>
          <cell r="BP158">
            <v>31.15</v>
          </cell>
          <cell r="BQ158">
            <v>32.08</v>
          </cell>
          <cell r="BR158">
            <v>32.08</v>
          </cell>
          <cell r="BS158">
            <v>32.08</v>
          </cell>
          <cell r="BT158">
            <v>32.08</v>
          </cell>
          <cell r="BU158">
            <v>32.08</v>
          </cell>
          <cell r="BV158">
            <v>32.08</v>
          </cell>
          <cell r="BW158">
            <v>32.08</v>
          </cell>
          <cell r="BX158">
            <v>32.08</v>
          </cell>
          <cell r="BY158">
            <v>32.08</v>
          </cell>
          <cell r="BZ158">
            <v>32.08</v>
          </cell>
          <cell r="CA158">
            <v>32.08</v>
          </cell>
          <cell r="CB158">
            <v>32.08</v>
          </cell>
          <cell r="CC158">
            <v>33.04</v>
          </cell>
          <cell r="CD158">
            <v>33.04</v>
          </cell>
          <cell r="CE158">
            <v>33.04</v>
          </cell>
          <cell r="CF158">
            <v>33.04</v>
          </cell>
          <cell r="CG158">
            <v>33.04</v>
          </cell>
          <cell r="CH158">
            <v>33.04</v>
          </cell>
          <cell r="CI158">
            <v>33.04</v>
          </cell>
          <cell r="CJ158">
            <v>33.04</v>
          </cell>
          <cell r="CK158">
            <v>33.04</v>
          </cell>
          <cell r="CL158">
            <v>33.04</v>
          </cell>
          <cell r="CM158">
            <v>33.04</v>
          </cell>
          <cell r="CN158">
            <v>33.04</v>
          </cell>
          <cell r="CO158">
            <v>34.03</v>
          </cell>
          <cell r="CP158">
            <v>34.03</v>
          </cell>
          <cell r="CQ158">
            <v>34.03</v>
          </cell>
          <cell r="CR158">
            <v>34.03</v>
          </cell>
          <cell r="CS158">
            <v>34.03</v>
          </cell>
          <cell r="CT158">
            <v>34.03</v>
          </cell>
          <cell r="CU158">
            <v>34.03</v>
          </cell>
          <cell r="CV158">
            <v>34.03</v>
          </cell>
          <cell r="CW158">
            <v>34.03</v>
          </cell>
          <cell r="CX158">
            <v>34.03</v>
          </cell>
          <cell r="CY158">
            <v>34.03</v>
          </cell>
          <cell r="CZ158">
            <v>34.03</v>
          </cell>
          <cell r="DA158">
            <v>35.07</v>
          </cell>
          <cell r="DB158">
            <v>35.07</v>
          </cell>
          <cell r="DC158">
            <v>35.07</v>
          </cell>
          <cell r="DD158">
            <v>35.07</v>
          </cell>
          <cell r="DE158">
            <v>35.07</v>
          </cell>
          <cell r="DF158">
            <v>35.07</v>
          </cell>
          <cell r="DG158">
            <v>35.07</v>
          </cell>
          <cell r="DH158">
            <v>35.07</v>
          </cell>
          <cell r="DI158">
            <v>35.07</v>
          </cell>
          <cell r="DJ158">
            <v>35.07</v>
          </cell>
          <cell r="DK158">
            <v>35.07</v>
          </cell>
          <cell r="DL158">
            <v>35.07</v>
          </cell>
          <cell r="DM158">
            <v>36.159999999999997</v>
          </cell>
          <cell r="DN158">
            <v>36.159999999999997</v>
          </cell>
          <cell r="DO158">
            <v>36.159999999999997</v>
          </cell>
          <cell r="DP158">
            <v>36.159999999999997</v>
          </cell>
          <cell r="DQ158">
            <v>36.159999999999997</v>
          </cell>
          <cell r="DR158">
            <v>36.159999999999997</v>
          </cell>
          <cell r="DS158">
            <v>36.159999999999997</v>
          </cell>
          <cell r="DT158">
            <v>36.159999999999997</v>
          </cell>
          <cell r="DU158">
            <v>36.159999999999997</v>
          </cell>
          <cell r="DV158">
            <v>36.159999999999997</v>
          </cell>
          <cell r="DW158">
            <v>36.159999999999997</v>
          </cell>
          <cell r="DX158">
            <v>36.159999999999997</v>
          </cell>
          <cell r="DY158">
            <v>37.590000000000003</v>
          </cell>
          <cell r="DZ158">
            <v>37.590000000000003</v>
          </cell>
          <cell r="EA158">
            <v>37.590000000000003</v>
          </cell>
          <cell r="EB158">
            <v>37.590000000000003</v>
          </cell>
          <cell r="EC158">
            <v>37.590000000000003</v>
          </cell>
          <cell r="ED158">
            <v>37.590000000000003</v>
          </cell>
          <cell r="EE158">
            <v>37.590000000000003</v>
          </cell>
          <cell r="EF158">
            <v>37.590000000000003</v>
          </cell>
          <cell r="EG158">
            <v>37.590000000000003</v>
          </cell>
          <cell r="EH158">
            <v>37.590000000000003</v>
          </cell>
          <cell r="EI158">
            <v>37.590000000000003</v>
          </cell>
          <cell r="EJ158">
            <v>37.590000000000003</v>
          </cell>
          <cell r="EK158">
            <v>38.9</v>
          </cell>
          <cell r="EL158">
            <v>38.9</v>
          </cell>
          <cell r="EM158">
            <v>38.9</v>
          </cell>
          <cell r="EN158">
            <v>38.9</v>
          </cell>
          <cell r="EO158">
            <v>38.9</v>
          </cell>
          <cell r="EP158">
            <v>38.9</v>
          </cell>
          <cell r="EQ158">
            <v>38.9</v>
          </cell>
          <cell r="ER158">
            <v>38.9</v>
          </cell>
          <cell r="ES158">
            <v>38.9</v>
          </cell>
          <cell r="ET158">
            <v>38.9</v>
          </cell>
          <cell r="EU158">
            <v>38.9</v>
          </cell>
          <cell r="EV158">
            <v>38.9</v>
          </cell>
          <cell r="EW158">
            <v>40.270000000000003</v>
          </cell>
          <cell r="EX158">
            <v>40.270000000000003</v>
          </cell>
          <cell r="EY158">
            <v>40.270000000000003</v>
          </cell>
          <cell r="EZ158">
            <v>40.270000000000003</v>
          </cell>
          <cell r="FA158">
            <v>40.270000000000003</v>
          </cell>
          <cell r="FB158">
            <v>40.270000000000003</v>
          </cell>
          <cell r="FC158">
            <v>40.270000000000003</v>
          </cell>
          <cell r="FD158">
            <v>40.270000000000003</v>
          </cell>
          <cell r="FE158">
            <v>40.270000000000003</v>
          </cell>
          <cell r="FF158">
            <v>40.270000000000003</v>
          </cell>
          <cell r="FG158">
            <v>40.270000000000003</v>
          </cell>
          <cell r="FH158">
            <v>40.270000000000003</v>
          </cell>
          <cell r="FI158">
            <v>41.67</v>
          </cell>
          <cell r="FJ158">
            <v>41.67</v>
          </cell>
          <cell r="FK158">
            <v>41.67</v>
          </cell>
          <cell r="FL158">
            <v>41.67</v>
          </cell>
          <cell r="FM158">
            <v>41.67</v>
          </cell>
          <cell r="FN158">
            <v>41.67</v>
          </cell>
          <cell r="FO158">
            <v>41.67</v>
          </cell>
          <cell r="FP158">
            <v>41.67</v>
          </cell>
          <cell r="FQ158">
            <v>41.67</v>
          </cell>
          <cell r="FR158">
            <v>41.67</v>
          </cell>
          <cell r="FS158">
            <v>41.67</v>
          </cell>
          <cell r="FT158">
            <v>41.67</v>
          </cell>
          <cell r="FU158">
            <v>43.13</v>
          </cell>
          <cell r="FV158">
            <v>43.13</v>
          </cell>
          <cell r="FW158">
            <v>43.13</v>
          </cell>
          <cell r="FX158">
            <v>43.13</v>
          </cell>
          <cell r="FY158">
            <v>43.13</v>
          </cell>
          <cell r="FZ158">
            <v>43.13</v>
          </cell>
          <cell r="GA158">
            <v>43.13</v>
          </cell>
          <cell r="GB158">
            <v>43.13</v>
          </cell>
          <cell r="GC158">
            <v>43.13</v>
          </cell>
          <cell r="GD158">
            <v>43.13</v>
          </cell>
          <cell r="GE158">
            <v>43.13</v>
          </cell>
          <cell r="GF158">
            <v>43.13</v>
          </cell>
          <cell r="GG158">
            <v>47.55</v>
          </cell>
          <cell r="GH158">
            <v>47.55</v>
          </cell>
          <cell r="GI158">
            <v>47.55</v>
          </cell>
          <cell r="GJ158">
            <v>47.55</v>
          </cell>
          <cell r="GK158">
            <v>47.55</v>
          </cell>
          <cell r="GL158">
            <v>47.55</v>
          </cell>
          <cell r="GM158">
            <v>47.55</v>
          </cell>
          <cell r="GN158">
            <v>47.55</v>
          </cell>
          <cell r="GO158">
            <v>47.55</v>
          </cell>
          <cell r="GP158">
            <v>47.55</v>
          </cell>
          <cell r="GQ158">
            <v>44.64</v>
          </cell>
          <cell r="GR158">
            <v>44.64</v>
          </cell>
          <cell r="GS158">
            <v>44.64</v>
          </cell>
          <cell r="GT158">
            <v>44.64</v>
          </cell>
        </row>
        <row r="159">
          <cell r="F159" t="str">
            <v>5000006000</v>
          </cell>
          <cell r="G159">
            <v>25.06</v>
          </cell>
          <cell r="H159">
            <v>25.06</v>
          </cell>
          <cell r="I159">
            <v>25.06</v>
          </cell>
          <cell r="J159">
            <v>25.06</v>
          </cell>
          <cell r="K159">
            <v>25.06</v>
          </cell>
          <cell r="L159">
            <v>25.06</v>
          </cell>
          <cell r="M159">
            <v>25.06</v>
          </cell>
          <cell r="N159">
            <v>25.06</v>
          </cell>
          <cell r="O159">
            <v>25.06</v>
          </cell>
          <cell r="P159">
            <v>25.06</v>
          </cell>
          <cell r="Q159">
            <v>25.06</v>
          </cell>
          <cell r="R159">
            <v>25.06</v>
          </cell>
          <cell r="S159">
            <v>25.06</v>
          </cell>
          <cell r="T159">
            <v>25.06</v>
          </cell>
          <cell r="U159">
            <v>25.92</v>
          </cell>
          <cell r="V159">
            <v>25.92</v>
          </cell>
          <cell r="W159">
            <v>25.92</v>
          </cell>
          <cell r="X159">
            <v>25.92</v>
          </cell>
          <cell r="Y159">
            <v>25.92</v>
          </cell>
          <cell r="Z159">
            <v>25.92</v>
          </cell>
          <cell r="AA159">
            <v>25.92</v>
          </cell>
          <cell r="AB159">
            <v>25.92</v>
          </cell>
          <cell r="AC159">
            <v>25.92</v>
          </cell>
          <cell r="AD159">
            <v>25.92</v>
          </cell>
          <cell r="AE159">
            <v>25.92</v>
          </cell>
          <cell r="AF159">
            <v>25.92</v>
          </cell>
          <cell r="AG159">
            <v>26.75</v>
          </cell>
          <cell r="AH159">
            <v>26.75</v>
          </cell>
          <cell r="AI159">
            <v>26.75</v>
          </cell>
          <cell r="AJ159">
            <v>26.75</v>
          </cell>
          <cell r="AK159">
            <v>26.75</v>
          </cell>
          <cell r="AL159">
            <v>26.75</v>
          </cell>
          <cell r="AM159">
            <v>26.75</v>
          </cell>
          <cell r="AN159">
            <v>26.75</v>
          </cell>
          <cell r="AO159">
            <v>26.75</v>
          </cell>
          <cell r="AP159">
            <v>26.75</v>
          </cell>
          <cell r="AQ159">
            <v>26.75</v>
          </cell>
          <cell r="AR159">
            <v>26.75</v>
          </cell>
          <cell r="AS159">
            <v>27.58</v>
          </cell>
          <cell r="AT159">
            <v>27.58</v>
          </cell>
          <cell r="AU159">
            <v>27.58</v>
          </cell>
          <cell r="AV159">
            <v>27.58</v>
          </cell>
          <cell r="AW159">
            <v>27.58</v>
          </cell>
          <cell r="AX159">
            <v>27.58</v>
          </cell>
          <cell r="AY159">
            <v>27.58</v>
          </cell>
          <cell r="AZ159">
            <v>27.58</v>
          </cell>
          <cell r="BA159">
            <v>27.58</v>
          </cell>
          <cell r="BB159">
            <v>27.58</v>
          </cell>
          <cell r="BC159">
            <v>27.58</v>
          </cell>
          <cell r="BD159">
            <v>27.58</v>
          </cell>
          <cell r="BE159">
            <v>28.43</v>
          </cell>
          <cell r="BF159">
            <v>28.43</v>
          </cell>
          <cell r="BG159">
            <v>28.43</v>
          </cell>
          <cell r="BH159">
            <v>28.43</v>
          </cell>
          <cell r="BI159">
            <v>28.43</v>
          </cell>
          <cell r="BJ159">
            <v>28.43</v>
          </cell>
          <cell r="BK159">
            <v>28.43</v>
          </cell>
          <cell r="BL159">
            <v>28.43</v>
          </cell>
          <cell r="BM159">
            <v>28.43</v>
          </cell>
          <cell r="BN159">
            <v>28.43</v>
          </cell>
          <cell r="BO159">
            <v>28.43</v>
          </cell>
          <cell r="BP159">
            <v>28.43</v>
          </cell>
          <cell r="BQ159">
            <v>29.28</v>
          </cell>
          <cell r="BR159">
            <v>29.28</v>
          </cell>
          <cell r="BS159">
            <v>29.28</v>
          </cell>
          <cell r="BT159">
            <v>29.28</v>
          </cell>
          <cell r="BU159">
            <v>29.28</v>
          </cell>
          <cell r="BV159">
            <v>29.28</v>
          </cell>
          <cell r="BW159">
            <v>29.28</v>
          </cell>
          <cell r="BX159">
            <v>29.28</v>
          </cell>
          <cell r="BY159">
            <v>29.28</v>
          </cell>
          <cell r="BZ159">
            <v>29.28</v>
          </cell>
          <cell r="CA159">
            <v>29.28</v>
          </cell>
          <cell r="CB159">
            <v>29.28</v>
          </cell>
          <cell r="CC159">
            <v>30.15</v>
          </cell>
          <cell r="CD159">
            <v>30.15</v>
          </cell>
          <cell r="CE159">
            <v>30.15</v>
          </cell>
          <cell r="CF159">
            <v>30.15</v>
          </cell>
          <cell r="CG159">
            <v>30.15</v>
          </cell>
          <cell r="CH159">
            <v>30.15</v>
          </cell>
          <cell r="CI159">
            <v>30.15</v>
          </cell>
          <cell r="CJ159">
            <v>30.15</v>
          </cell>
          <cell r="CK159">
            <v>30.15</v>
          </cell>
          <cell r="CL159">
            <v>30.15</v>
          </cell>
          <cell r="CM159">
            <v>30.15</v>
          </cell>
          <cell r="CN159">
            <v>30.15</v>
          </cell>
          <cell r="CO159">
            <v>31.06</v>
          </cell>
          <cell r="CP159">
            <v>31.06</v>
          </cell>
          <cell r="CQ159">
            <v>31.06</v>
          </cell>
          <cell r="CR159">
            <v>31.06</v>
          </cell>
          <cell r="CS159">
            <v>31.06</v>
          </cell>
          <cell r="CT159">
            <v>31.06</v>
          </cell>
          <cell r="CU159">
            <v>31.06</v>
          </cell>
          <cell r="CV159">
            <v>31.06</v>
          </cell>
          <cell r="CW159">
            <v>31.06</v>
          </cell>
          <cell r="CX159">
            <v>31.06</v>
          </cell>
          <cell r="CY159">
            <v>31.06</v>
          </cell>
          <cell r="CZ159">
            <v>31.06</v>
          </cell>
          <cell r="DA159">
            <v>32</v>
          </cell>
          <cell r="DB159">
            <v>32</v>
          </cell>
          <cell r="DC159">
            <v>32</v>
          </cell>
          <cell r="DD159">
            <v>32</v>
          </cell>
          <cell r="DE159">
            <v>32</v>
          </cell>
          <cell r="DF159">
            <v>32</v>
          </cell>
          <cell r="DG159">
            <v>32</v>
          </cell>
          <cell r="DH159">
            <v>32</v>
          </cell>
          <cell r="DI159">
            <v>32</v>
          </cell>
          <cell r="DJ159">
            <v>32</v>
          </cell>
          <cell r="DK159">
            <v>32</v>
          </cell>
          <cell r="DL159">
            <v>32</v>
          </cell>
          <cell r="DM159">
            <v>33</v>
          </cell>
          <cell r="DN159">
            <v>33</v>
          </cell>
          <cell r="DO159">
            <v>33</v>
          </cell>
          <cell r="DP159">
            <v>33</v>
          </cell>
          <cell r="DQ159">
            <v>33</v>
          </cell>
          <cell r="DR159">
            <v>33</v>
          </cell>
          <cell r="DS159">
            <v>33</v>
          </cell>
          <cell r="DT159">
            <v>33</v>
          </cell>
          <cell r="DU159">
            <v>33</v>
          </cell>
          <cell r="DV159">
            <v>33</v>
          </cell>
          <cell r="DW159">
            <v>33</v>
          </cell>
          <cell r="DX159">
            <v>33</v>
          </cell>
          <cell r="DY159">
            <v>34.299999999999997</v>
          </cell>
          <cell r="DZ159">
            <v>34.299999999999997</v>
          </cell>
          <cell r="EA159">
            <v>34.299999999999997</v>
          </cell>
          <cell r="EB159">
            <v>34.299999999999997</v>
          </cell>
          <cell r="EC159">
            <v>34.299999999999997</v>
          </cell>
          <cell r="ED159">
            <v>34.299999999999997</v>
          </cell>
          <cell r="EE159">
            <v>34.299999999999997</v>
          </cell>
          <cell r="EF159">
            <v>34.299999999999997</v>
          </cell>
          <cell r="EG159">
            <v>34.299999999999997</v>
          </cell>
          <cell r="EH159">
            <v>34.299999999999997</v>
          </cell>
          <cell r="EI159">
            <v>34.299999999999997</v>
          </cell>
          <cell r="EJ159">
            <v>34.299999999999997</v>
          </cell>
          <cell r="EK159">
            <v>35.5</v>
          </cell>
          <cell r="EL159">
            <v>35.5</v>
          </cell>
          <cell r="EM159">
            <v>35.5</v>
          </cell>
          <cell r="EN159">
            <v>35.5</v>
          </cell>
          <cell r="EO159">
            <v>35.5</v>
          </cell>
          <cell r="EP159">
            <v>35.5</v>
          </cell>
          <cell r="EQ159">
            <v>35.5</v>
          </cell>
          <cell r="ER159">
            <v>35.5</v>
          </cell>
          <cell r="ES159">
            <v>35.5</v>
          </cell>
          <cell r="ET159">
            <v>35.5</v>
          </cell>
          <cell r="EU159">
            <v>35.5</v>
          </cell>
          <cell r="EV159">
            <v>35.5</v>
          </cell>
          <cell r="EW159">
            <v>36.75</v>
          </cell>
          <cell r="EX159">
            <v>36.75</v>
          </cell>
          <cell r="EY159">
            <v>36.75</v>
          </cell>
          <cell r="EZ159">
            <v>36.75</v>
          </cell>
          <cell r="FA159">
            <v>36.75</v>
          </cell>
          <cell r="FB159">
            <v>36.75</v>
          </cell>
          <cell r="FC159">
            <v>36.75</v>
          </cell>
          <cell r="FD159">
            <v>36.75</v>
          </cell>
          <cell r="FE159">
            <v>36.75</v>
          </cell>
          <cell r="FF159">
            <v>36.75</v>
          </cell>
          <cell r="FG159">
            <v>36.75</v>
          </cell>
          <cell r="FH159">
            <v>36.75</v>
          </cell>
          <cell r="FI159">
            <v>38.03</v>
          </cell>
          <cell r="FJ159">
            <v>38.03</v>
          </cell>
          <cell r="FK159">
            <v>38.03</v>
          </cell>
          <cell r="FL159">
            <v>38.03</v>
          </cell>
          <cell r="FM159">
            <v>38.03</v>
          </cell>
          <cell r="FN159">
            <v>38.03</v>
          </cell>
          <cell r="FO159">
            <v>38.03</v>
          </cell>
          <cell r="FP159">
            <v>38.03</v>
          </cell>
          <cell r="FQ159">
            <v>38.03</v>
          </cell>
          <cell r="FR159">
            <v>38.03</v>
          </cell>
          <cell r="FS159">
            <v>38.03</v>
          </cell>
          <cell r="FT159">
            <v>38.03</v>
          </cell>
          <cell r="FU159">
            <v>39.36</v>
          </cell>
          <cell r="FV159">
            <v>39.36</v>
          </cell>
          <cell r="FW159">
            <v>39.36</v>
          </cell>
          <cell r="FX159">
            <v>39.36</v>
          </cell>
          <cell r="FY159">
            <v>39.36</v>
          </cell>
          <cell r="FZ159">
            <v>39.36</v>
          </cell>
          <cell r="GA159">
            <v>39.36</v>
          </cell>
          <cell r="GB159">
            <v>39.36</v>
          </cell>
          <cell r="GC159">
            <v>39.36</v>
          </cell>
          <cell r="GD159">
            <v>39.36</v>
          </cell>
          <cell r="GE159">
            <v>39.36</v>
          </cell>
          <cell r="GF159">
            <v>39.36</v>
          </cell>
          <cell r="GG159">
            <v>43.4</v>
          </cell>
          <cell r="GH159">
            <v>43.4</v>
          </cell>
          <cell r="GI159">
            <v>43.4</v>
          </cell>
          <cell r="GJ159">
            <v>43.4</v>
          </cell>
          <cell r="GK159">
            <v>43.4</v>
          </cell>
          <cell r="GL159">
            <v>43.4</v>
          </cell>
          <cell r="GM159">
            <v>43.4</v>
          </cell>
          <cell r="GN159">
            <v>43.4</v>
          </cell>
          <cell r="GO159">
            <v>43.4</v>
          </cell>
          <cell r="GP159">
            <v>43.4</v>
          </cell>
          <cell r="GQ159">
            <v>40.74</v>
          </cell>
          <cell r="GR159">
            <v>40.74</v>
          </cell>
          <cell r="GS159">
            <v>40.74</v>
          </cell>
          <cell r="GT159">
            <v>40.74</v>
          </cell>
        </row>
        <row r="160">
          <cell r="F160" t="str">
            <v>5000006116</v>
          </cell>
          <cell r="G160">
            <v>26.91</v>
          </cell>
          <cell r="H160">
            <v>26.91</v>
          </cell>
          <cell r="I160">
            <v>26.91</v>
          </cell>
          <cell r="J160">
            <v>26.91</v>
          </cell>
          <cell r="K160">
            <v>26.91</v>
          </cell>
          <cell r="L160">
            <v>26.91</v>
          </cell>
          <cell r="M160">
            <v>26.91</v>
          </cell>
          <cell r="N160">
            <v>26.91</v>
          </cell>
          <cell r="O160">
            <v>26.91</v>
          </cell>
          <cell r="P160">
            <v>26.91</v>
          </cell>
          <cell r="Q160">
            <v>26.91</v>
          </cell>
          <cell r="R160">
            <v>26.91</v>
          </cell>
          <cell r="S160">
            <v>26.91</v>
          </cell>
          <cell r="T160">
            <v>26.91</v>
          </cell>
          <cell r="U160">
            <v>27.83</v>
          </cell>
          <cell r="V160">
            <v>27.83</v>
          </cell>
          <cell r="W160">
            <v>27.83</v>
          </cell>
          <cell r="X160">
            <v>27.83</v>
          </cell>
          <cell r="Y160">
            <v>27.83</v>
          </cell>
          <cell r="Z160">
            <v>27.83</v>
          </cell>
          <cell r="AA160">
            <v>27.83</v>
          </cell>
          <cell r="AB160">
            <v>27.83</v>
          </cell>
          <cell r="AC160">
            <v>27.83</v>
          </cell>
          <cell r="AD160">
            <v>27.83</v>
          </cell>
          <cell r="AE160">
            <v>27.83</v>
          </cell>
          <cell r="AF160">
            <v>27.83</v>
          </cell>
          <cell r="AG160">
            <v>28.73</v>
          </cell>
          <cell r="AH160">
            <v>28.73</v>
          </cell>
          <cell r="AI160">
            <v>28.73</v>
          </cell>
          <cell r="AJ160">
            <v>28.73</v>
          </cell>
          <cell r="AK160">
            <v>28.73</v>
          </cell>
          <cell r="AL160">
            <v>28.73</v>
          </cell>
          <cell r="AM160">
            <v>28.73</v>
          </cell>
          <cell r="AN160">
            <v>28.73</v>
          </cell>
          <cell r="AO160">
            <v>28.73</v>
          </cell>
          <cell r="AP160">
            <v>28.73</v>
          </cell>
          <cell r="AQ160">
            <v>28.73</v>
          </cell>
          <cell r="AR160">
            <v>28.73</v>
          </cell>
          <cell r="AS160">
            <v>29.62</v>
          </cell>
          <cell r="AT160">
            <v>29.62</v>
          </cell>
          <cell r="AU160">
            <v>29.62</v>
          </cell>
          <cell r="AV160">
            <v>29.62</v>
          </cell>
          <cell r="AW160">
            <v>29.62</v>
          </cell>
          <cell r="AX160">
            <v>29.62</v>
          </cell>
          <cell r="AY160">
            <v>29.62</v>
          </cell>
          <cell r="AZ160">
            <v>29.62</v>
          </cell>
          <cell r="BA160">
            <v>29.62</v>
          </cell>
          <cell r="BB160">
            <v>29.62</v>
          </cell>
          <cell r="BC160">
            <v>29.62</v>
          </cell>
          <cell r="BD160">
            <v>29.62</v>
          </cell>
          <cell r="BE160">
            <v>30.52</v>
          </cell>
          <cell r="BF160">
            <v>30.52</v>
          </cell>
          <cell r="BG160">
            <v>30.52</v>
          </cell>
          <cell r="BH160">
            <v>30.52</v>
          </cell>
          <cell r="BI160">
            <v>30.52</v>
          </cell>
          <cell r="BJ160">
            <v>30.52</v>
          </cell>
          <cell r="BK160">
            <v>30.52</v>
          </cell>
          <cell r="BL160">
            <v>30.52</v>
          </cell>
          <cell r="BM160">
            <v>30.52</v>
          </cell>
          <cell r="BN160">
            <v>30.52</v>
          </cell>
          <cell r="BO160">
            <v>30.52</v>
          </cell>
          <cell r="BP160">
            <v>30.52</v>
          </cell>
          <cell r="BQ160">
            <v>31.44</v>
          </cell>
          <cell r="BR160">
            <v>31.44</v>
          </cell>
          <cell r="BS160">
            <v>31.44</v>
          </cell>
          <cell r="BT160">
            <v>31.44</v>
          </cell>
          <cell r="BU160">
            <v>31.44</v>
          </cell>
          <cell r="BV160">
            <v>31.44</v>
          </cell>
          <cell r="BW160">
            <v>31.44</v>
          </cell>
          <cell r="BX160">
            <v>31.44</v>
          </cell>
          <cell r="BY160">
            <v>31.44</v>
          </cell>
          <cell r="BZ160">
            <v>31.44</v>
          </cell>
          <cell r="CA160">
            <v>31.44</v>
          </cell>
          <cell r="CB160">
            <v>31.44</v>
          </cell>
          <cell r="CC160">
            <v>32.380000000000003</v>
          </cell>
          <cell r="CD160">
            <v>32.380000000000003</v>
          </cell>
          <cell r="CE160">
            <v>32.380000000000003</v>
          </cell>
          <cell r="CF160">
            <v>32.380000000000003</v>
          </cell>
          <cell r="CG160">
            <v>32.380000000000003</v>
          </cell>
          <cell r="CH160">
            <v>32.380000000000003</v>
          </cell>
          <cell r="CI160">
            <v>32.380000000000003</v>
          </cell>
          <cell r="CJ160">
            <v>32.380000000000003</v>
          </cell>
          <cell r="CK160">
            <v>32.380000000000003</v>
          </cell>
          <cell r="CL160">
            <v>32.380000000000003</v>
          </cell>
          <cell r="CM160">
            <v>32.380000000000003</v>
          </cell>
          <cell r="CN160">
            <v>32.380000000000003</v>
          </cell>
          <cell r="CO160">
            <v>33.35</v>
          </cell>
          <cell r="CP160">
            <v>33.35</v>
          </cell>
          <cell r="CQ160">
            <v>33.35</v>
          </cell>
          <cell r="CR160">
            <v>33.35</v>
          </cell>
          <cell r="CS160">
            <v>33.35</v>
          </cell>
          <cell r="CT160">
            <v>33.35</v>
          </cell>
          <cell r="CU160">
            <v>33.35</v>
          </cell>
          <cell r="CV160">
            <v>33.35</v>
          </cell>
          <cell r="CW160">
            <v>33.35</v>
          </cell>
          <cell r="CX160">
            <v>33.35</v>
          </cell>
          <cell r="CY160">
            <v>33.35</v>
          </cell>
          <cell r="CZ160">
            <v>33.35</v>
          </cell>
          <cell r="DA160">
            <v>34.369999999999997</v>
          </cell>
          <cell r="DB160">
            <v>34.369999999999997</v>
          </cell>
          <cell r="DC160">
            <v>34.369999999999997</v>
          </cell>
          <cell r="DD160">
            <v>34.369999999999997</v>
          </cell>
          <cell r="DE160">
            <v>34.369999999999997</v>
          </cell>
          <cell r="DF160">
            <v>34.369999999999997</v>
          </cell>
          <cell r="DG160">
            <v>34.369999999999997</v>
          </cell>
          <cell r="DH160">
            <v>34.369999999999997</v>
          </cell>
          <cell r="DI160">
            <v>34.369999999999997</v>
          </cell>
          <cell r="DJ160">
            <v>34.369999999999997</v>
          </cell>
          <cell r="DK160">
            <v>34.369999999999997</v>
          </cell>
          <cell r="DL160">
            <v>34.369999999999997</v>
          </cell>
          <cell r="DM160">
            <v>35.43</v>
          </cell>
          <cell r="DN160">
            <v>35.43</v>
          </cell>
          <cell r="DO160">
            <v>35.43</v>
          </cell>
          <cell r="DP160">
            <v>35.43</v>
          </cell>
          <cell r="DQ160">
            <v>35.43</v>
          </cell>
          <cell r="DR160">
            <v>35.43</v>
          </cell>
          <cell r="DS160">
            <v>35.43</v>
          </cell>
          <cell r="DT160">
            <v>35.43</v>
          </cell>
          <cell r="DU160">
            <v>35.43</v>
          </cell>
          <cell r="DV160">
            <v>35.43</v>
          </cell>
          <cell r="DW160">
            <v>35.43</v>
          </cell>
          <cell r="DX160">
            <v>35.43</v>
          </cell>
          <cell r="DY160">
            <v>36.840000000000003</v>
          </cell>
          <cell r="DZ160">
            <v>36.840000000000003</v>
          </cell>
          <cell r="EA160">
            <v>36.840000000000003</v>
          </cell>
          <cell r="EB160">
            <v>36.840000000000003</v>
          </cell>
          <cell r="EC160">
            <v>36.840000000000003</v>
          </cell>
          <cell r="ED160">
            <v>36.840000000000003</v>
          </cell>
          <cell r="EE160">
            <v>36.840000000000003</v>
          </cell>
          <cell r="EF160">
            <v>36.840000000000003</v>
          </cell>
          <cell r="EG160">
            <v>36.840000000000003</v>
          </cell>
          <cell r="EH160">
            <v>36.840000000000003</v>
          </cell>
          <cell r="EI160">
            <v>36.840000000000003</v>
          </cell>
          <cell r="EJ160">
            <v>36.840000000000003</v>
          </cell>
          <cell r="EK160">
            <v>38.119999999999997</v>
          </cell>
          <cell r="EL160">
            <v>38.119999999999997</v>
          </cell>
          <cell r="EM160">
            <v>38.119999999999997</v>
          </cell>
          <cell r="EN160">
            <v>38.119999999999997</v>
          </cell>
          <cell r="EO160">
            <v>38.119999999999997</v>
          </cell>
          <cell r="EP160">
            <v>38.119999999999997</v>
          </cell>
          <cell r="EQ160">
            <v>38.119999999999997</v>
          </cell>
          <cell r="ER160">
            <v>38.119999999999997</v>
          </cell>
          <cell r="ES160">
            <v>38.119999999999997</v>
          </cell>
          <cell r="ET160">
            <v>38.119999999999997</v>
          </cell>
          <cell r="EU160">
            <v>38.119999999999997</v>
          </cell>
          <cell r="EV160">
            <v>38.119999999999997</v>
          </cell>
          <cell r="EW160">
            <v>39.46</v>
          </cell>
          <cell r="EX160">
            <v>39.46</v>
          </cell>
          <cell r="EY160">
            <v>39.46</v>
          </cell>
          <cell r="EZ160">
            <v>39.46</v>
          </cell>
          <cell r="FA160">
            <v>39.46</v>
          </cell>
          <cell r="FB160">
            <v>39.46</v>
          </cell>
          <cell r="FC160">
            <v>39.46</v>
          </cell>
          <cell r="FD160">
            <v>39.46</v>
          </cell>
          <cell r="FE160">
            <v>39.46</v>
          </cell>
          <cell r="FF160">
            <v>39.46</v>
          </cell>
          <cell r="FG160">
            <v>39.46</v>
          </cell>
          <cell r="FH160">
            <v>39.46</v>
          </cell>
          <cell r="FI160">
            <v>40.840000000000003</v>
          </cell>
          <cell r="FJ160">
            <v>40.840000000000003</v>
          </cell>
          <cell r="FK160">
            <v>40.840000000000003</v>
          </cell>
          <cell r="FL160">
            <v>40.840000000000003</v>
          </cell>
          <cell r="FM160">
            <v>40.840000000000003</v>
          </cell>
          <cell r="FN160">
            <v>40.840000000000003</v>
          </cell>
          <cell r="FO160">
            <v>40.840000000000003</v>
          </cell>
          <cell r="FP160">
            <v>40.840000000000003</v>
          </cell>
          <cell r="FQ160">
            <v>40.840000000000003</v>
          </cell>
          <cell r="FR160">
            <v>40.840000000000003</v>
          </cell>
          <cell r="FS160">
            <v>40.840000000000003</v>
          </cell>
          <cell r="FT160">
            <v>40.840000000000003</v>
          </cell>
          <cell r="FU160">
            <v>42.27</v>
          </cell>
          <cell r="FV160">
            <v>42.27</v>
          </cell>
          <cell r="FW160">
            <v>42.27</v>
          </cell>
          <cell r="FX160">
            <v>42.27</v>
          </cell>
          <cell r="FY160">
            <v>42.27</v>
          </cell>
          <cell r="FZ160">
            <v>42.27</v>
          </cell>
          <cell r="GA160">
            <v>42.27</v>
          </cell>
          <cell r="GB160">
            <v>42.27</v>
          </cell>
          <cell r="GC160">
            <v>42.27</v>
          </cell>
          <cell r="GD160">
            <v>42.27</v>
          </cell>
          <cell r="GE160">
            <v>42.27</v>
          </cell>
          <cell r="GF160">
            <v>42.27</v>
          </cell>
          <cell r="GG160">
            <v>46.6</v>
          </cell>
          <cell r="GH160">
            <v>46.6</v>
          </cell>
          <cell r="GI160">
            <v>46.6</v>
          </cell>
          <cell r="GJ160">
            <v>46.6</v>
          </cell>
          <cell r="GK160">
            <v>46.6</v>
          </cell>
          <cell r="GL160">
            <v>46.6</v>
          </cell>
          <cell r="GM160">
            <v>46.6</v>
          </cell>
          <cell r="GN160">
            <v>46.6</v>
          </cell>
          <cell r="GO160">
            <v>46.6</v>
          </cell>
          <cell r="GP160">
            <v>46.6</v>
          </cell>
          <cell r="GQ160">
            <v>43.75</v>
          </cell>
          <cell r="GR160">
            <v>43.75</v>
          </cell>
          <cell r="GS160">
            <v>43.75</v>
          </cell>
          <cell r="GT160">
            <v>43.75</v>
          </cell>
        </row>
        <row r="161">
          <cell r="F161" t="str">
            <v>5000006111</v>
          </cell>
          <cell r="G161">
            <v>25.06</v>
          </cell>
          <cell r="H161">
            <v>25.06</v>
          </cell>
          <cell r="I161">
            <v>25.06</v>
          </cell>
          <cell r="J161">
            <v>25.06</v>
          </cell>
          <cell r="K161">
            <v>25.06</v>
          </cell>
          <cell r="L161">
            <v>25.06</v>
          </cell>
          <cell r="M161">
            <v>25.06</v>
          </cell>
          <cell r="N161">
            <v>25.06</v>
          </cell>
          <cell r="O161">
            <v>25.06</v>
          </cell>
          <cell r="P161">
            <v>25.06</v>
          </cell>
          <cell r="Q161">
            <v>25.06</v>
          </cell>
          <cell r="R161">
            <v>25.06</v>
          </cell>
          <cell r="S161">
            <v>25.06</v>
          </cell>
          <cell r="T161">
            <v>25.06</v>
          </cell>
          <cell r="U161">
            <v>25.92</v>
          </cell>
          <cell r="V161">
            <v>25.92</v>
          </cell>
          <cell r="W161">
            <v>25.92</v>
          </cell>
          <cell r="X161">
            <v>25.92</v>
          </cell>
          <cell r="Y161">
            <v>25.92</v>
          </cell>
          <cell r="Z161">
            <v>25.92</v>
          </cell>
          <cell r="AA161">
            <v>25.92</v>
          </cell>
          <cell r="AB161">
            <v>25.92</v>
          </cell>
          <cell r="AC161">
            <v>25.92</v>
          </cell>
          <cell r="AD161">
            <v>25.92</v>
          </cell>
          <cell r="AE161">
            <v>25.92</v>
          </cell>
          <cell r="AF161">
            <v>25.92</v>
          </cell>
          <cell r="AG161">
            <v>26.75</v>
          </cell>
          <cell r="AH161">
            <v>26.75</v>
          </cell>
          <cell r="AI161">
            <v>26.75</v>
          </cell>
          <cell r="AJ161">
            <v>26.75</v>
          </cell>
          <cell r="AK161">
            <v>26.75</v>
          </cell>
          <cell r="AL161">
            <v>26.75</v>
          </cell>
          <cell r="AM161">
            <v>26.75</v>
          </cell>
          <cell r="AN161">
            <v>26.75</v>
          </cell>
          <cell r="AO161">
            <v>26.75</v>
          </cell>
          <cell r="AP161">
            <v>26.75</v>
          </cell>
          <cell r="AQ161">
            <v>26.75</v>
          </cell>
          <cell r="AR161">
            <v>26.75</v>
          </cell>
          <cell r="AS161">
            <v>27.58</v>
          </cell>
          <cell r="AT161">
            <v>27.58</v>
          </cell>
          <cell r="AU161">
            <v>27.58</v>
          </cell>
          <cell r="AV161">
            <v>27.58</v>
          </cell>
          <cell r="AW161">
            <v>27.58</v>
          </cell>
          <cell r="AX161">
            <v>27.58</v>
          </cell>
          <cell r="AY161">
            <v>27.58</v>
          </cell>
          <cell r="AZ161">
            <v>27.58</v>
          </cell>
          <cell r="BA161">
            <v>27.58</v>
          </cell>
          <cell r="BB161">
            <v>27.58</v>
          </cell>
          <cell r="BC161">
            <v>27.58</v>
          </cell>
          <cell r="BD161">
            <v>27.58</v>
          </cell>
          <cell r="BE161">
            <v>28.43</v>
          </cell>
          <cell r="BF161">
            <v>28.43</v>
          </cell>
          <cell r="BG161">
            <v>28.43</v>
          </cell>
          <cell r="BH161">
            <v>28.43</v>
          </cell>
          <cell r="BI161">
            <v>28.43</v>
          </cell>
          <cell r="BJ161">
            <v>28.43</v>
          </cell>
          <cell r="BK161">
            <v>28.43</v>
          </cell>
          <cell r="BL161">
            <v>28.43</v>
          </cell>
          <cell r="BM161">
            <v>28.43</v>
          </cell>
          <cell r="BN161">
            <v>28.43</v>
          </cell>
          <cell r="BO161">
            <v>28.43</v>
          </cell>
          <cell r="BP161">
            <v>28.43</v>
          </cell>
          <cell r="BQ161">
            <v>29.28</v>
          </cell>
          <cell r="BR161">
            <v>29.28</v>
          </cell>
          <cell r="BS161">
            <v>29.28</v>
          </cell>
          <cell r="BT161">
            <v>29.28</v>
          </cell>
          <cell r="BU161">
            <v>29.28</v>
          </cell>
          <cell r="BV161">
            <v>29.28</v>
          </cell>
          <cell r="BW161">
            <v>29.28</v>
          </cell>
          <cell r="BX161">
            <v>29.28</v>
          </cell>
          <cell r="BY161">
            <v>29.28</v>
          </cell>
          <cell r="BZ161">
            <v>29.28</v>
          </cell>
          <cell r="CA161">
            <v>29.28</v>
          </cell>
          <cell r="CB161">
            <v>29.28</v>
          </cell>
          <cell r="CC161">
            <v>30.15</v>
          </cell>
          <cell r="CD161">
            <v>30.15</v>
          </cell>
          <cell r="CE161">
            <v>30.15</v>
          </cell>
          <cell r="CF161">
            <v>30.15</v>
          </cell>
          <cell r="CG161">
            <v>30.15</v>
          </cell>
          <cell r="CH161">
            <v>30.15</v>
          </cell>
          <cell r="CI161">
            <v>30.15</v>
          </cell>
          <cell r="CJ161">
            <v>30.15</v>
          </cell>
          <cell r="CK161">
            <v>30.15</v>
          </cell>
          <cell r="CL161">
            <v>30.15</v>
          </cell>
          <cell r="CM161">
            <v>30.15</v>
          </cell>
          <cell r="CN161">
            <v>30.15</v>
          </cell>
          <cell r="CO161">
            <v>31.06</v>
          </cell>
          <cell r="CP161">
            <v>31.06</v>
          </cell>
          <cell r="CQ161">
            <v>31.06</v>
          </cell>
          <cell r="CR161">
            <v>31.06</v>
          </cell>
          <cell r="CS161">
            <v>31.06</v>
          </cell>
          <cell r="CT161">
            <v>31.06</v>
          </cell>
          <cell r="CU161">
            <v>31.06</v>
          </cell>
          <cell r="CV161">
            <v>31.06</v>
          </cell>
          <cell r="CW161">
            <v>31.06</v>
          </cell>
          <cell r="CX161">
            <v>31.06</v>
          </cell>
          <cell r="CY161">
            <v>31.06</v>
          </cell>
          <cell r="CZ161">
            <v>31.06</v>
          </cell>
          <cell r="DA161">
            <v>32</v>
          </cell>
          <cell r="DB161">
            <v>32</v>
          </cell>
          <cell r="DC161">
            <v>32</v>
          </cell>
          <cell r="DD161">
            <v>32</v>
          </cell>
          <cell r="DE161">
            <v>32</v>
          </cell>
          <cell r="DF161">
            <v>32</v>
          </cell>
          <cell r="DG161">
            <v>32</v>
          </cell>
          <cell r="DH161">
            <v>32</v>
          </cell>
          <cell r="DI161">
            <v>32</v>
          </cell>
          <cell r="DJ161">
            <v>32</v>
          </cell>
          <cell r="DK161">
            <v>32</v>
          </cell>
          <cell r="DL161">
            <v>32</v>
          </cell>
          <cell r="DM161">
            <v>33</v>
          </cell>
          <cell r="DN161">
            <v>33</v>
          </cell>
          <cell r="DO161">
            <v>33</v>
          </cell>
          <cell r="DP161">
            <v>33</v>
          </cell>
          <cell r="DQ161">
            <v>33</v>
          </cell>
          <cell r="DR161">
            <v>33</v>
          </cell>
          <cell r="DS161">
            <v>33</v>
          </cell>
          <cell r="DT161">
            <v>33</v>
          </cell>
          <cell r="DU161">
            <v>33</v>
          </cell>
          <cell r="DV161">
            <v>33</v>
          </cell>
          <cell r="DW161">
            <v>33</v>
          </cell>
          <cell r="DX161">
            <v>33</v>
          </cell>
          <cell r="DY161">
            <v>34.299999999999997</v>
          </cell>
          <cell r="DZ161">
            <v>34.299999999999997</v>
          </cell>
          <cell r="EA161">
            <v>34.299999999999997</v>
          </cell>
          <cell r="EB161">
            <v>34.299999999999997</v>
          </cell>
          <cell r="EC161">
            <v>34.299999999999997</v>
          </cell>
          <cell r="ED161">
            <v>34.299999999999997</v>
          </cell>
          <cell r="EE161">
            <v>34.299999999999997</v>
          </cell>
          <cell r="EF161">
            <v>34.299999999999997</v>
          </cell>
          <cell r="EG161">
            <v>34.299999999999997</v>
          </cell>
          <cell r="EH161">
            <v>34.299999999999997</v>
          </cell>
          <cell r="EI161">
            <v>34.299999999999997</v>
          </cell>
          <cell r="EJ161">
            <v>34.299999999999997</v>
          </cell>
          <cell r="EK161">
            <v>35.5</v>
          </cell>
          <cell r="EL161">
            <v>35.5</v>
          </cell>
          <cell r="EM161">
            <v>35.5</v>
          </cell>
          <cell r="EN161">
            <v>35.5</v>
          </cell>
          <cell r="EO161">
            <v>35.5</v>
          </cell>
          <cell r="EP161">
            <v>35.5</v>
          </cell>
          <cell r="EQ161">
            <v>35.5</v>
          </cell>
          <cell r="ER161">
            <v>35.5</v>
          </cell>
          <cell r="ES161">
            <v>35.5</v>
          </cell>
          <cell r="ET161">
            <v>35.5</v>
          </cell>
          <cell r="EU161">
            <v>35.5</v>
          </cell>
          <cell r="EV161">
            <v>35.5</v>
          </cell>
          <cell r="EW161">
            <v>36.75</v>
          </cell>
          <cell r="EX161">
            <v>36.75</v>
          </cell>
          <cell r="EY161">
            <v>36.75</v>
          </cell>
          <cell r="EZ161">
            <v>36.75</v>
          </cell>
          <cell r="FA161">
            <v>36.75</v>
          </cell>
          <cell r="FB161">
            <v>36.75</v>
          </cell>
          <cell r="FC161">
            <v>36.75</v>
          </cell>
          <cell r="FD161">
            <v>36.75</v>
          </cell>
          <cell r="FE161">
            <v>36.75</v>
          </cell>
          <cell r="FF161">
            <v>36.75</v>
          </cell>
          <cell r="FG161">
            <v>36.75</v>
          </cell>
          <cell r="FH161">
            <v>36.75</v>
          </cell>
          <cell r="FI161">
            <v>38.03</v>
          </cell>
          <cell r="FJ161">
            <v>38.03</v>
          </cell>
          <cell r="FK161">
            <v>38.03</v>
          </cell>
          <cell r="FL161">
            <v>38.03</v>
          </cell>
          <cell r="FM161">
            <v>38.03</v>
          </cell>
          <cell r="FN161">
            <v>38.03</v>
          </cell>
          <cell r="FO161">
            <v>38.03</v>
          </cell>
          <cell r="FP161">
            <v>38.03</v>
          </cell>
          <cell r="FQ161">
            <v>38.03</v>
          </cell>
          <cell r="FR161">
            <v>38.03</v>
          </cell>
          <cell r="FS161">
            <v>38.03</v>
          </cell>
          <cell r="FT161">
            <v>38.03</v>
          </cell>
          <cell r="FU161">
            <v>39.36</v>
          </cell>
          <cell r="FV161">
            <v>39.36</v>
          </cell>
          <cell r="FW161">
            <v>39.36</v>
          </cell>
          <cell r="FX161">
            <v>39.36</v>
          </cell>
          <cell r="FY161">
            <v>39.36</v>
          </cell>
          <cell r="FZ161">
            <v>39.36</v>
          </cell>
          <cell r="GA161">
            <v>39.36</v>
          </cell>
          <cell r="GB161">
            <v>39.36</v>
          </cell>
          <cell r="GC161">
            <v>39.36</v>
          </cell>
          <cell r="GD161">
            <v>39.36</v>
          </cell>
          <cell r="GE161">
            <v>39.36</v>
          </cell>
          <cell r="GF161">
            <v>39.36</v>
          </cell>
          <cell r="GG161">
            <v>43.4</v>
          </cell>
          <cell r="GH161">
            <v>43.4</v>
          </cell>
          <cell r="GI161">
            <v>43.4</v>
          </cell>
          <cell r="GJ161">
            <v>43.4</v>
          </cell>
          <cell r="GK161">
            <v>43.4</v>
          </cell>
          <cell r="GL161">
            <v>43.4</v>
          </cell>
          <cell r="GM161">
            <v>43.4</v>
          </cell>
          <cell r="GN161">
            <v>43.4</v>
          </cell>
          <cell r="GO161">
            <v>43.4</v>
          </cell>
          <cell r="GP161">
            <v>43.4</v>
          </cell>
          <cell r="GQ161">
            <v>40.74</v>
          </cell>
          <cell r="GR161">
            <v>40.74</v>
          </cell>
          <cell r="GS161">
            <v>40.74</v>
          </cell>
          <cell r="GT161">
            <v>40.74</v>
          </cell>
        </row>
        <row r="162">
          <cell r="F162" t="str">
            <v>5000006104</v>
          </cell>
          <cell r="G162">
            <v>26.28</v>
          </cell>
          <cell r="H162">
            <v>26.28</v>
          </cell>
          <cell r="I162">
            <v>26.28</v>
          </cell>
          <cell r="J162">
            <v>26.28</v>
          </cell>
          <cell r="K162">
            <v>26.28</v>
          </cell>
          <cell r="L162">
            <v>26.28</v>
          </cell>
          <cell r="M162">
            <v>26.28</v>
          </cell>
          <cell r="N162">
            <v>26.28</v>
          </cell>
          <cell r="O162">
            <v>26.28</v>
          </cell>
          <cell r="P162">
            <v>26.28</v>
          </cell>
          <cell r="Q162">
            <v>26.28</v>
          </cell>
          <cell r="R162">
            <v>26.28</v>
          </cell>
          <cell r="S162">
            <v>26.28</v>
          </cell>
          <cell r="T162">
            <v>26.28</v>
          </cell>
          <cell r="U162">
            <v>27.18</v>
          </cell>
          <cell r="V162">
            <v>27.18</v>
          </cell>
          <cell r="W162">
            <v>27.18</v>
          </cell>
          <cell r="X162">
            <v>27.18</v>
          </cell>
          <cell r="Y162">
            <v>27.18</v>
          </cell>
          <cell r="Z162">
            <v>27.18</v>
          </cell>
          <cell r="AA162">
            <v>27.18</v>
          </cell>
          <cell r="AB162">
            <v>27.18</v>
          </cell>
          <cell r="AC162">
            <v>27.18</v>
          </cell>
          <cell r="AD162">
            <v>27.18</v>
          </cell>
          <cell r="AE162">
            <v>27.18</v>
          </cell>
          <cell r="AF162">
            <v>27.18</v>
          </cell>
          <cell r="AG162">
            <v>28.05</v>
          </cell>
          <cell r="AH162">
            <v>28.05</v>
          </cell>
          <cell r="AI162">
            <v>28.05</v>
          </cell>
          <cell r="AJ162">
            <v>28.05</v>
          </cell>
          <cell r="AK162">
            <v>28.05</v>
          </cell>
          <cell r="AL162">
            <v>28.05</v>
          </cell>
          <cell r="AM162">
            <v>28.05</v>
          </cell>
          <cell r="AN162">
            <v>28.05</v>
          </cell>
          <cell r="AO162">
            <v>28.05</v>
          </cell>
          <cell r="AP162">
            <v>28.05</v>
          </cell>
          <cell r="AQ162">
            <v>28.05</v>
          </cell>
          <cell r="AR162">
            <v>28.05</v>
          </cell>
          <cell r="AS162">
            <v>28.92</v>
          </cell>
          <cell r="AT162">
            <v>28.92</v>
          </cell>
          <cell r="AU162">
            <v>28.92</v>
          </cell>
          <cell r="AV162">
            <v>28.92</v>
          </cell>
          <cell r="AW162">
            <v>28.92</v>
          </cell>
          <cell r="AX162">
            <v>28.92</v>
          </cell>
          <cell r="AY162">
            <v>28.92</v>
          </cell>
          <cell r="AZ162">
            <v>28.92</v>
          </cell>
          <cell r="BA162">
            <v>28.92</v>
          </cell>
          <cell r="BB162">
            <v>28.92</v>
          </cell>
          <cell r="BC162">
            <v>28.92</v>
          </cell>
          <cell r="BD162">
            <v>28.92</v>
          </cell>
          <cell r="BE162">
            <v>29.81</v>
          </cell>
          <cell r="BF162">
            <v>29.81</v>
          </cell>
          <cell r="BG162">
            <v>29.81</v>
          </cell>
          <cell r="BH162">
            <v>29.81</v>
          </cell>
          <cell r="BI162">
            <v>29.81</v>
          </cell>
          <cell r="BJ162">
            <v>29.81</v>
          </cell>
          <cell r="BK162">
            <v>29.81</v>
          </cell>
          <cell r="BL162">
            <v>29.81</v>
          </cell>
          <cell r="BM162">
            <v>29.81</v>
          </cell>
          <cell r="BN162">
            <v>29.81</v>
          </cell>
          <cell r="BO162">
            <v>29.81</v>
          </cell>
          <cell r="BP162">
            <v>29.81</v>
          </cell>
          <cell r="BQ162">
            <v>30.7</v>
          </cell>
          <cell r="BR162">
            <v>30.7</v>
          </cell>
          <cell r="BS162">
            <v>30.7</v>
          </cell>
          <cell r="BT162">
            <v>30.7</v>
          </cell>
          <cell r="BU162">
            <v>30.7</v>
          </cell>
          <cell r="BV162">
            <v>30.7</v>
          </cell>
          <cell r="BW162">
            <v>30.7</v>
          </cell>
          <cell r="BX162">
            <v>30.7</v>
          </cell>
          <cell r="BY162">
            <v>30.7</v>
          </cell>
          <cell r="BZ162">
            <v>30.7</v>
          </cell>
          <cell r="CA162">
            <v>30.7</v>
          </cell>
          <cell r="CB162">
            <v>30.7</v>
          </cell>
          <cell r="CC162">
            <v>31.62</v>
          </cell>
          <cell r="CD162">
            <v>31.62</v>
          </cell>
          <cell r="CE162">
            <v>31.62</v>
          </cell>
          <cell r="CF162">
            <v>31.62</v>
          </cell>
          <cell r="CG162">
            <v>31.62</v>
          </cell>
          <cell r="CH162">
            <v>31.62</v>
          </cell>
          <cell r="CI162">
            <v>31.62</v>
          </cell>
          <cell r="CJ162">
            <v>31.62</v>
          </cell>
          <cell r="CK162">
            <v>31.62</v>
          </cell>
          <cell r="CL162">
            <v>31.62</v>
          </cell>
          <cell r="CM162">
            <v>31.62</v>
          </cell>
          <cell r="CN162">
            <v>31.62</v>
          </cell>
          <cell r="CO162">
            <v>32.57</v>
          </cell>
          <cell r="CP162">
            <v>32.57</v>
          </cell>
          <cell r="CQ162">
            <v>32.57</v>
          </cell>
          <cell r="CR162">
            <v>32.57</v>
          </cell>
          <cell r="CS162">
            <v>32.57</v>
          </cell>
          <cell r="CT162">
            <v>32.57</v>
          </cell>
          <cell r="CU162">
            <v>32.57</v>
          </cell>
          <cell r="CV162">
            <v>32.57</v>
          </cell>
          <cell r="CW162">
            <v>32.57</v>
          </cell>
          <cell r="CX162">
            <v>32.57</v>
          </cell>
          <cell r="CY162">
            <v>32.57</v>
          </cell>
          <cell r="CZ162">
            <v>32.57</v>
          </cell>
          <cell r="DA162">
            <v>33.56</v>
          </cell>
          <cell r="DB162">
            <v>33.56</v>
          </cell>
          <cell r="DC162">
            <v>33.56</v>
          </cell>
          <cell r="DD162">
            <v>33.56</v>
          </cell>
          <cell r="DE162">
            <v>33.56</v>
          </cell>
          <cell r="DF162">
            <v>33.56</v>
          </cell>
          <cell r="DG162">
            <v>33.56</v>
          </cell>
          <cell r="DH162">
            <v>33.56</v>
          </cell>
          <cell r="DI162">
            <v>33.56</v>
          </cell>
          <cell r="DJ162">
            <v>33.56</v>
          </cell>
          <cell r="DK162">
            <v>33.56</v>
          </cell>
          <cell r="DL162">
            <v>33.56</v>
          </cell>
          <cell r="DM162">
            <v>34.6</v>
          </cell>
          <cell r="DN162">
            <v>34.6</v>
          </cell>
          <cell r="DO162">
            <v>34.6</v>
          </cell>
          <cell r="DP162">
            <v>34.6</v>
          </cell>
          <cell r="DQ162">
            <v>34.6</v>
          </cell>
          <cell r="DR162">
            <v>34.6</v>
          </cell>
          <cell r="DS162">
            <v>34.6</v>
          </cell>
          <cell r="DT162">
            <v>34.6</v>
          </cell>
          <cell r="DU162">
            <v>34.6</v>
          </cell>
          <cell r="DV162">
            <v>34.6</v>
          </cell>
          <cell r="DW162">
            <v>34.6</v>
          </cell>
          <cell r="DX162">
            <v>34.6</v>
          </cell>
          <cell r="DY162">
            <v>35.97</v>
          </cell>
          <cell r="DZ162">
            <v>35.97</v>
          </cell>
          <cell r="EA162">
            <v>35.97</v>
          </cell>
          <cell r="EB162">
            <v>35.97</v>
          </cell>
          <cell r="EC162">
            <v>35.97</v>
          </cell>
          <cell r="ED162">
            <v>35.97</v>
          </cell>
          <cell r="EE162">
            <v>35.97</v>
          </cell>
          <cell r="EF162">
            <v>35.97</v>
          </cell>
          <cell r="EG162">
            <v>35.97</v>
          </cell>
          <cell r="EH162">
            <v>35.97</v>
          </cell>
          <cell r="EI162">
            <v>35.97</v>
          </cell>
          <cell r="EJ162">
            <v>35.97</v>
          </cell>
          <cell r="EK162">
            <v>37.229999999999997</v>
          </cell>
          <cell r="EL162">
            <v>37.229999999999997</v>
          </cell>
          <cell r="EM162">
            <v>37.229999999999997</v>
          </cell>
          <cell r="EN162">
            <v>37.229999999999997</v>
          </cell>
          <cell r="EO162">
            <v>37.229999999999997</v>
          </cell>
          <cell r="EP162">
            <v>37.229999999999997</v>
          </cell>
          <cell r="EQ162">
            <v>37.229999999999997</v>
          </cell>
          <cell r="ER162">
            <v>37.229999999999997</v>
          </cell>
          <cell r="ES162">
            <v>37.229999999999997</v>
          </cell>
          <cell r="ET162">
            <v>37.229999999999997</v>
          </cell>
          <cell r="EU162">
            <v>37.229999999999997</v>
          </cell>
          <cell r="EV162">
            <v>37.229999999999997</v>
          </cell>
          <cell r="EW162">
            <v>38.54</v>
          </cell>
          <cell r="EX162">
            <v>38.54</v>
          </cell>
          <cell r="EY162">
            <v>38.54</v>
          </cell>
          <cell r="EZ162">
            <v>38.54</v>
          </cell>
          <cell r="FA162">
            <v>38.54</v>
          </cell>
          <cell r="FB162">
            <v>38.54</v>
          </cell>
          <cell r="FC162">
            <v>38.54</v>
          </cell>
          <cell r="FD162">
            <v>38.54</v>
          </cell>
          <cell r="FE162">
            <v>38.54</v>
          </cell>
          <cell r="FF162">
            <v>38.54</v>
          </cell>
          <cell r="FG162">
            <v>38.54</v>
          </cell>
          <cell r="FH162">
            <v>38.54</v>
          </cell>
          <cell r="FI162">
            <v>39.880000000000003</v>
          </cell>
          <cell r="FJ162">
            <v>39.880000000000003</v>
          </cell>
          <cell r="FK162">
            <v>39.880000000000003</v>
          </cell>
          <cell r="FL162">
            <v>39.880000000000003</v>
          </cell>
          <cell r="FM162">
            <v>39.880000000000003</v>
          </cell>
          <cell r="FN162">
            <v>39.880000000000003</v>
          </cell>
          <cell r="FO162">
            <v>39.880000000000003</v>
          </cell>
          <cell r="FP162">
            <v>39.880000000000003</v>
          </cell>
          <cell r="FQ162">
            <v>39.880000000000003</v>
          </cell>
          <cell r="FR162">
            <v>39.880000000000003</v>
          </cell>
          <cell r="FS162">
            <v>39.880000000000003</v>
          </cell>
          <cell r="FT162">
            <v>39.880000000000003</v>
          </cell>
          <cell r="FU162">
            <v>41.28</v>
          </cell>
          <cell r="FV162">
            <v>41.28</v>
          </cell>
          <cell r="FW162">
            <v>41.28</v>
          </cell>
          <cell r="FX162">
            <v>41.28</v>
          </cell>
          <cell r="FY162">
            <v>41.28</v>
          </cell>
          <cell r="FZ162">
            <v>41.28</v>
          </cell>
          <cell r="GA162">
            <v>41.28</v>
          </cell>
          <cell r="GB162">
            <v>41.28</v>
          </cell>
          <cell r="GC162">
            <v>41.28</v>
          </cell>
          <cell r="GD162">
            <v>41.28</v>
          </cell>
          <cell r="GE162">
            <v>41.28</v>
          </cell>
          <cell r="GF162">
            <v>41.28</v>
          </cell>
          <cell r="GG162">
            <v>45.51</v>
          </cell>
          <cell r="GH162">
            <v>45.51</v>
          </cell>
          <cell r="GI162">
            <v>45.51</v>
          </cell>
          <cell r="GJ162">
            <v>45.51</v>
          </cell>
          <cell r="GK162">
            <v>45.51</v>
          </cell>
          <cell r="GL162">
            <v>45.51</v>
          </cell>
          <cell r="GM162">
            <v>45.51</v>
          </cell>
          <cell r="GN162">
            <v>45.51</v>
          </cell>
          <cell r="GO162">
            <v>45.51</v>
          </cell>
          <cell r="GP162">
            <v>45.51</v>
          </cell>
          <cell r="GQ162">
            <v>42.72</v>
          </cell>
          <cell r="GR162">
            <v>42.72</v>
          </cell>
          <cell r="GS162">
            <v>42.72</v>
          </cell>
          <cell r="GT162">
            <v>42.72</v>
          </cell>
        </row>
        <row r="163">
          <cell r="F163" t="str">
            <v>5000006106</v>
          </cell>
          <cell r="G163">
            <v>25.06</v>
          </cell>
          <cell r="H163">
            <v>25.06</v>
          </cell>
          <cell r="I163">
            <v>25.06</v>
          </cell>
          <cell r="J163">
            <v>25.06</v>
          </cell>
          <cell r="K163">
            <v>25.06</v>
          </cell>
          <cell r="L163">
            <v>25.06</v>
          </cell>
          <cell r="M163">
            <v>25.06</v>
          </cell>
          <cell r="N163">
            <v>25.06</v>
          </cell>
          <cell r="O163">
            <v>25.06</v>
          </cell>
          <cell r="P163">
            <v>25.06</v>
          </cell>
          <cell r="Q163">
            <v>25.06</v>
          </cell>
          <cell r="R163">
            <v>25.06</v>
          </cell>
          <cell r="S163">
            <v>25.06</v>
          </cell>
          <cell r="T163">
            <v>25.06</v>
          </cell>
          <cell r="U163">
            <v>25.92</v>
          </cell>
          <cell r="V163">
            <v>25.92</v>
          </cell>
          <cell r="W163">
            <v>25.92</v>
          </cell>
          <cell r="X163">
            <v>25.92</v>
          </cell>
          <cell r="Y163">
            <v>25.92</v>
          </cell>
          <cell r="Z163">
            <v>25.92</v>
          </cell>
          <cell r="AA163">
            <v>25.92</v>
          </cell>
          <cell r="AB163">
            <v>25.92</v>
          </cell>
          <cell r="AC163">
            <v>25.92</v>
          </cell>
          <cell r="AD163">
            <v>25.92</v>
          </cell>
          <cell r="AE163">
            <v>25.92</v>
          </cell>
          <cell r="AF163">
            <v>25.92</v>
          </cell>
          <cell r="AG163">
            <v>26.75</v>
          </cell>
          <cell r="AH163">
            <v>26.75</v>
          </cell>
          <cell r="AI163">
            <v>26.75</v>
          </cell>
          <cell r="AJ163">
            <v>26.75</v>
          </cell>
          <cell r="AK163">
            <v>26.75</v>
          </cell>
          <cell r="AL163">
            <v>26.75</v>
          </cell>
          <cell r="AM163">
            <v>26.75</v>
          </cell>
          <cell r="AN163">
            <v>26.75</v>
          </cell>
          <cell r="AO163">
            <v>26.75</v>
          </cell>
          <cell r="AP163">
            <v>26.75</v>
          </cell>
          <cell r="AQ163">
            <v>26.75</v>
          </cell>
          <cell r="AR163">
            <v>26.75</v>
          </cell>
          <cell r="AS163">
            <v>27.58</v>
          </cell>
          <cell r="AT163">
            <v>27.58</v>
          </cell>
          <cell r="AU163">
            <v>27.58</v>
          </cell>
          <cell r="AV163">
            <v>27.58</v>
          </cell>
          <cell r="AW163">
            <v>27.58</v>
          </cell>
          <cell r="AX163">
            <v>27.58</v>
          </cell>
          <cell r="AY163">
            <v>27.58</v>
          </cell>
          <cell r="AZ163">
            <v>27.58</v>
          </cell>
          <cell r="BA163">
            <v>27.58</v>
          </cell>
          <cell r="BB163">
            <v>27.58</v>
          </cell>
          <cell r="BC163">
            <v>27.58</v>
          </cell>
          <cell r="BD163">
            <v>27.58</v>
          </cell>
          <cell r="BE163">
            <v>28.43</v>
          </cell>
          <cell r="BF163">
            <v>28.43</v>
          </cell>
          <cell r="BG163">
            <v>28.43</v>
          </cell>
          <cell r="BH163">
            <v>28.43</v>
          </cell>
          <cell r="BI163">
            <v>28.43</v>
          </cell>
          <cell r="BJ163">
            <v>28.43</v>
          </cell>
          <cell r="BK163">
            <v>28.43</v>
          </cell>
          <cell r="BL163">
            <v>28.43</v>
          </cell>
          <cell r="BM163">
            <v>28.43</v>
          </cell>
          <cell r="BN163">
            <v>28.43</v>
          </cell>
          <cell r="BO163">
            <v>28.43</v>
          </cell>
          <cell r="BP163">
            <v>28.43</v>
          </cell>
          <cell r="BQ163">
            <v>29.28</v>
          </cell>
          <cell r="BR163">
            <v>29.28</v>
          </cell>
          <cell r="BS163">
            <v>29.28</v>
          </cell>
          <cell r="BT163">
            <v>29.28</v>
          </cell>
          <cell r="BU163">
            <v>29.28</v>
          </cell>
          <cell r="BV163">
            <v>29.28</v>
          </cell>
          <cell r="BW163">
            <v>29.28</v>
          </cell>
          <cell r="BX163">
            <v>29.28</v>
          </cell>
          <cell r="BY163">
            <v>29.28</v>
          </cell>
          <cell r="BZ163">
            <v>29.28</v>
          </cell>
          <cell r="CA163">
            <v>29.28</v>
          </cell>
          <cell r="CB163">
            <v>29.28</v>
          </cell>
          <cell r="CC163">
            <v>30.15</v>
          </cell>
          <cell r="CD163">
            <v>30.15</v>
          </cell>
          <cell r="CE163">
            <v>30.15</v>
          </cell>
          <cell r="CF163">
            <v>30.15</v>
          </cell>
          <cell r="CG163">
            <v>30.15</v>
          </cell>
          <cell r="CH163">
            <v>30.15</v>
          </cell>
          <cell r="CI163">
            <v>30.15</v>
          </cell>
          <cell r="CJ163">
            <v>30.15</v>
          </cell>
          <cell r="CK163">
            <v>30.15</v>
          </cell>
          <cell r="CL163">
            <v>30.15</v>
          </cell>
          <cell r="CM163">
            <v>30.15</v>
          </cell>
          <cell r="CN163">
            <v>30.15</v>
          </cell>
          <cell r="CO163">
            <v>31.06</v>
          </cell>
          <cell r="CP163">
            <v>31.06</v>
          </cell>
          <cell r="CQ163">
            <v>31.06</v>
          </cell>
          <cell r="CR163">
            <v>31.06</v>
          </cell>
          <cell r="CS163">
            <v>31.06</v>
          </cell>
          <cell r="CT163">
            <v>31.06</v>
          </cell>
          <cell r="CU163">
            <v>31.06</v>
          </cell>
          <cell r="CV163">
            <v>31.06</v>
          </cell>
          <cell r="CW163">
            <v>31.06</v>
          </cell>
          <cell r="CX163">
            <v>31.06</v>
          </cell>
          <cell r="CY163">
            <v>31.06</v>
          </cell>
          <cell r="CZ163">
            <v>31.06</v>
          </cell>
          <cell r="DA163">
            <v>32</v>
          </cell>
          <cell r="DB163">
            <v>32</v>
          </cell>
          <cell r="DC163">
            <v>32</v>
          </cell>
          <cell r="DD163">
            <v>32</v>
          </cell>
          <cell r="DE163">
            <v>32</v>
          </cell>
          <cell r="DF163">
            <v>32</v>
          </cell>
          <cell r="DG163">
            <v>32</v>
          </cell>
          <cell r="DH163">
            <v>32</v>
          </cell>
          <cell r="DI163">
            <v>32</v>
          </cell>
          <cell r="DJ163">
            <v>32</v>
          </cell>
          <cell r="DK163">
            <v>32</v>
          </cell>
          <cell r="DL163">
            <v>32</v>
          </cell>
          <cell r="DM163">
            <v>33</v>
          </cell>
          <cell r="DN163">
            <v>33</v>
          </cell>
          <cell r="DO163">
            <v>33</v>
          </cell>
          <cell r="DP163">
            <v>33</v>
          </cell>
          <cell r="DQ163">
            <v>33</v>
          </cell>
          <cell r="DR163">
            <v>33</v>
          </cell>
          <cell r="DS163">
            <v>33</v>
          </cell>
          <cell r="DT163">
            <v>33</v>
          </cell>
          <cell r="DU163">
            <v>33</v>
          </cell>
          <cell r="DV163">
            <v>33</v>
          </cell>
          <cell r="DW163">
            <v>33</v>
          </cell>
          <cell r="DX163">
            <v>33</v>
          </cell>
          <cell r="DY163">
            <v>34.299999999999997</v>
          </cell>
          <cell r="DZ163">
            <v>34.299999999999997</v>
          </cell>
          <cell r="EA163">
            <v>34.299999999999997</v>
          </cell>
          <cell r="EB163">
            <v>34.299999999999997</v>
          </cell>
          <cell r="EC163">
            <v>34.299999999999997</v>
          </cell>
          <cell r="ED163">
            <v>34.299999999999997</v>
          </cell>
          <cell r="EE163">
            <v>34.299999999999997</v>
          </cell>
          <cell r="EF163">
            <v>34.299999999999997</v>
          </cell>
          <cell r="EG163">
            <v>34.299999999999997</v>
          </cell>
          <cell r="EH163">
            <v>34.299999999999997</v>
          </cell>
          <cell r="EI163">
            <v>34.299999999999997</v>
          </cell>
          <cell r="EJ163">
            <v>34.299999999999997</v>
          </cell>
          <cell r="EK163">
            <v>35.5</v>
          </cell>
          <cell r="EL163">
            <v>35.5</v>
          </cell>
          <cell r="EM163">
            <v>35.5</v>
          </cell>
          <cell r="EN163">
            <v>35.5</v>
          </cell>
          <cell r="EO163">
            <v>35.5</v>
          </cell>
          <cell r="EP163">
            <v>35.5</v>
          </cell>
          <cell r="EQ163">
            <v>35.5</v>
          </cell>
          <cell r="ER163">
            <v>35.5</v>
          </cell>
          <cell r="ES163">
            <v>35.5</v>
          </cell>
          <cell r="ET163">
            <v>35.5</v>
          </cell>
          <cell r="EU163">
            <v>35.5</v>
          </cell>
          <cell r="EV163">
            <v>35.5</v>
          </cell>
          <cell r="EW163">
            <v>36.75</v>
          </cell>
          <cell r="EX163">
            <v>36.75</v>
          </cell>
          <cell r="EY163">
            <v>36.75</v>
          </cell>
          <cell r="EZ163">
            <v>36.75</v>
          </cell>
          <cell r="FA163">
            <v>36.75</v>
          </cell>
          <cell r="FB163">
            <v>36.75</v>
          </cell>
          <cell r="FC163">
            <v>36.75</v>
          </cell>
          <cell r="FD163">
            <v>36.75</v>
          </cell>
          <cell r="FE163">
            <v>36.75</v>
          </cell>
          <cell r="FF163">
            <v>36.75</v>
          </cell>
          <cell r="FG163">
            <v>36.75</v>
          </cell>
          <cell r="FH163">
            <v>36.75</v>
          </cell>
          <cell r="FI163">
            <v>38.03</v>
          </cell>
          <cell r="FJ163">
            <v>38.03</v>
          </cell>
          <cell r="FK163">
            <v>38.03</v>
          </cell>
          <cell r="FL163">
            <v>38.03</v>
          </cell>
          <cell r="FM163">
            <v>38.03</v>
          </cell>
          <cell r="FN163">
            <v>38.03</v>
          </cell>
          <cell r="FO163">
            <v>38.03</v>
          </cell>
          <cell r="FP163">
            <v>38.03</v>
          </cell>
          <cell r="FQ163">
            <v>38.03</v>
          </cell>
          <cell r="FR163">
            <v>38.03</v>
          </cell>
          <cell r="FS163">
            <v>38.03</v>
          </cell>
          <cell r="FT163">
            <v>38.03</v>
          </cell>
          <cell r="FU163">
            <v>39.36</v>
          </cell>
          <cell r="FV163">
            <v>39.36</v>
          </cell>
          <cell r="FW163">
            <v>39.36</v>
          </cell>
          <cell r="FX163">
            <v>39.36</v>
          </cell>
          <cell r="FY163">
            <v>39.36</v>
          </cell>
          <cell r="FZ163">
            <v>39.36</v>
          </cell>
          <cell r="GA163">
            <v>39.36</v>
          </cell>
          <cell r="GB163">
            <v>39.36</v>
          </cell>
          <cell r="GC163">
            <v>39.36</v>
          </cell>
          <cell r="GD163">
            <v>39.36</v>
          </cell>
          <cell r="GE163">
            <v>39.36</v>
          </cell>
          <cell r="GF163">
            <v>39.36</v>
          </cell>
          <cell r="GG163">
            <v>43.4</v>
          </cell>
          <cell r="GH163">
            <v>43.4</v>
          </cell>
          <cell r="GI163">
            <v>43.4</v>
          </cell>
          <cell r="GJ163">
            <v>43.4</v>
          </cell>
          <cell r="GK163">
            <v>43.4</v>
          </cell>
          <cell r="GL163">
            <v>43.4</v>
          </cell>
          <cell r="GM163">
            <v>43.4</v>
          </cell>
          <cell r="GN163">
            <v>43.4</v>
          </cell>
          <cell r="GO163">
            <v>43.4</v>
          </cell>
          <cell r="GP163">
            <v>43.4</v>
          </cell>
          <cell r="GQ163">
            <v>40.74</v>
          </cell>
          <cell r="GR163">
            <v>40.74</v>
          </cell>
          <cell r="GS163">
            <v>40.74</v>
          </cell>
          <cell r="GT163">
            <v>40.74</v>
          </cell>
        </row>
        <row r="164">
          <cell r="F164" t="str">
            <v>5000006101</v>
          </cell>
          <cell r="G164">
            <v>27.1</v>
          </cell>
          <cell r="H164">
            <v>27.1</v>
          </cell>
          <cell r="I164">
            <v>27.1</v>
          </cell>
          <cell r="J164">
            <v>27.1</v>
          </cell>
          <cell r="K164">
            <v>27.1</v>
          </cell>
          <cell r="L164">
            <v>27.1</v>
          </cell>
          <cell r="M164">
            <v>27.1</v>
          </cell>
          <cell r="N164">
            <v>27.1</v>
          </cell>
          <cell r="O164">
            <v>27.1</v>
          </cell>
          <cell r="P164">
            <v>27.1</v>
          </cell>
          <cell r="Q164">
            <v>27.1</v>
          </cell>
          <cell r="R164">
            <v>27.1</v>
          </cell>
          <cell r="S164">
            <v>27.1</v>
          </cell>
          <cell r="T164">
            <v>27.1</v>
          </cell>
          <cell r="U164">
            <v>28.03</v>
          </cell>
          <cell r="V164">
            <v>28.03</v>
          </cell>
          <cell r="W164">
            <v>28.03</v>
          </cell>
          <cell r="X164">
            <v>28.03</v>
          </cell>
          <cell r="Y164">
            <v>28.03</v>
          </cell>
          <cell r="Z164">
            <v>28.03</v>
          </cell>
          <cell r="AA164">
            <v>28.03</v>
          </cell>
          <cell r="AB164">
            <v>28.03</v>
          </cell>
          <cell r="AC164">
            <v>28.03</v>
          </cell>
          <cell r="AD164">
            <v>28.03</v>
          </cell>
          <cell r="AE164">
            <v>28.03</v>
          </cell>
          <cell r="AF164">
            <v>28.03</v>
          </cell>
          <cell r="AG164">
            <v>28.93</v>
          </cell>
          <cell r="AH164">
            <v>28.93</v>
          </cell>
          <cell r="AI164">
            <v>28.93</v>
          </cell>
          <cell r="AJ164">
            <v>28.93</v>
          </cell>
          <cell r="AK164">
            <v>28.93</v>
          </cell>
          <cell r="AL164">
            <v>28.93</v>
          </cell>
          <cell r="AM164">
            <v>28.93</v>
          </cell>
          <cell r="AN164">
            <v>28.93</v>
          </cell>
          <cell r="AO164">
            <v>28.93</v>
          </cell>
          <cell r="AP164">
            <v>28.93</v>
          </cell>
          <cell r="AQ164">
            <v>28.93</v>
          </cell>
          <cell r="AR164">
            <v>28.93</v>
          </cell>
          <cell r="AS164">
            <v>29.83</v>
          </cell>
          <cell r="AT164">
            <v>29.83</v>
          </cell>
          <cell r="AU164">
            <v>29.83</v>
          </cell>
          <cell r="AV164">
            <v>29.83</v>
          </cell>
          <cell r="AW164">
            <v>29.83</v>
          </cell>
          <cell r="AX164">
            <v>29.83</v>
          </cell>
          <cell r="AY164">
            <v>29.83</v>
          </cell>
          <cell r="AZ164">
            <v>29.83</v>
          </cell>
          <cell r="BA164">
            <v>29.83</v>
          </cell>
          <cell r="BB164">
            <v>29.83</v>
          </cell>
          <cell r="BC164">
            <v>29.83</v>
          </cell>
          <cell r="BD164">
            <v>29.83</v>
          </cell>
          <cell r="BE164">
            <v>30.74</v>
          </cell>
          <cell r="BF164">
            <v>30.74</v>
          </cell>
          <cell r="BG164">
            <v>30.74</v>
          </cell>
          <cell r="BH164">
            <v>30.74</v>
          </cell>
          <cell r="BI164">
            <v>30.74</v>
          </cell>
          <cell r="BJ164">
            <v>30.74</v>
          </cell>
          <cell r="BK164">
            <v>30.74</v>
          </cell>
          <cell r="BL164">
            <v>30.74</v>
          </cell>
          <cell r="BM164">
            <v>30.74</v>
          </cell>
          <cell r="BN164">
            <v>30.74</v>
          </cell>
          <cell r="BO164">
            <v>30.74</v>
          </cell>
          <cell r="BP164">
            <v>30.74</v>
          </cell>
          <cell r="BQ164">
            <v>31.66</v>
          </cell>
          <cell r="BR164">
            <v>31.66</v>
          </cell>
          <cell r="BS164">
            <v>31.66</v>
          </cell>
          <cell r="BT164">
            <v>31.66</v>
          </cell>
          <cell r="BU164">
            <v>31.66</v>
          </cell>
          <cell r="BV164">
            <v>31.66</v>
          </cell>
          <cell r="BW164">
            <v>31.66</v>
          </cell>
          <cell r="BX164">
            <v>31.66</v>
          </cell>
          <cell r="BY164">
            <v>31.66</v>
          </cell>
          <cell r="BZ164">
            <v>31.66</v>
          </cell>
          <cell r="CA164">
            <v>31.66</v>
          </cell>
          <cell r="CB164">
            <v>31.66</v>
          </cell>
          <cell r="CC164">
            <v>32.61</v>
          </cell>
          <cell r="CD164">
            <v>32.61</v>
          </cell>
          <cell r="CE164">
            <v>32.61</v>
          </cell>
          <cell r="CF164">
            <v>32.61</v>
          </cell>
          <cell r="CG164">
            <v>32.61</v>
          </cell>
          <cell r="CH164">
            <v>32.61</v>
          </cell>
          <cell r="CI164">
            <v>32.61</v>
          </cell>
          <cell r="CJ164">
            <v>32.61</v>
          </cell>
          <cell r="CK164">
            <v>32.61</v>
          </cell>
          <cell r="CL164">
            <v>32.61</v>
          </cell>
          <cell r="CM164">
            <v>32.61</v>
          </cell>
          <cell r="CN164">
            <v>32.61</v>
          </cell>
          <cell r="CO164">
            <v>33.590000000000003</v>
          </cell>
          <cell r="CP164">
            <v>33.590000000000003</v>
          </cell>
          <cell r="CQ164">
            <v>33.590000000000003</v>
          </cell>
          <cell r="CR164">
            <v>33.590000000000003</v>
          </cell>
          <cell r="CS164">
            <v>33.590000000000003</v>
          </cell>
          <cell r="CT164">
            <v>33.590000000000003</v>
          </cell>
          <cell r="CU164">
            <v>33.590000000000003</v>
          </cell>
          <cell r="CV164">
            <v>33.590000000000003</v>
          </cell>
          <cell r="CW164">
            <v>33.590000000000003</v>
          </cell>
          <cell r="CX164">
            <v>33.590000000000003</v>
          </cell>
          <cell r="CY164">
            <v>33.590000000000003</v>
          </cell>
          <cell r="CZ164">
            <v>33.590000000000003</v>
          </cell>
          <cell r="DA164">
            <v>34.61</v>
          </cell>
          <cell r="DB164">
            <v>34.61</v>
          </cell>
          <cell r="DC164">
            <v>34.61</v>
          </cell>
          <cell r="DD164">
            <v>34.61</v>
          </cell>
          <cell r="DE164">
            <v>34.61</v>
          </cell>
          <cell r="DF164">
            <v>34.61</v>
          </cell>
          <cell r="DG164">
            <v>34.61</v>
          </cell>
          <cell r="DH164">
            <v>34.61</v>
          </cell>
          <cell r="DI164">
            <v>34.61</v>
          </cell>
          <cell r="DJ164">
            <v>34.61</v>
          </cell>
          <cell r="DK164">
            <v>34.61</v>
          </cell>
          <cell r="DL164">
            <v>34.61</v>
          </cell>
          <cell r="DM164">
            <v>35.68</v>
          </cell>
          <cell r="DN164">
            <v>35.68</v>
          </cell>
          <cell r="DO164">
            <v>35.68</v>
          </cell>
          <cell r="DP164">
            <v>35.68</v>
          </cell>
          <cell r="DQ164">
            <v>35.68</v>
          </cell>
          <cell r="DR164">
            <v>35.68</v>
          </cell>
          <cell r="DS164">
            <v>35.68</v>
          </cell>
          <cell r="DT164">
            <v>35.68</v>
          </cell>
          <cell r="DU164">
            <v>35.68</v>
          </cell>
          <cell r="DV164">
            <v>35.68</v>
          </cell>
          <cell r="DW164">
            <v>35.68</v>
          </cell>
          <cell r="DX164">
            <v>35.68</v>
          </cell>
          <cell r="DY164">
            <v>37.1</v>
          </cell>
          <cell r="DZ164">
            <v>37.1</v>
          </cell>
          <cell r="EA164">
            <v>37.1</v>
          </cell>
          <cell r="EB164">
            <v>37.1</v>
          </cell>
          <cell r="EC164">
            <v>37.1</v>
          </cell>
          <cell r="ED164">
            <v>37.1</v>
          </cell>
          <cell r="EE164">
            <v>37.1</v>
          </cell>
          <cell r="EF164">
            <v>37.1</v>
          </cell>
          <cell r="EG164">
            <v>37.1</v>
          </cell>
          <cell r="EH164">
            <v>37.1</v>
          </cell>
          <cell r="EI164">
            <v>37.1</v>
          </cell>
          <cell r="EJ164">
            <v>37.1</v>
          </cell>
          <cell r="EK164">
            <v>38.39</v>
          </cell>
          <cell r="EL164">
            <v>38.39</v>
          </cell>
          <cell r="EM164">
            <v>38.39</v>
          </cell>
          <cell r="EN164">
            <v>38.39</v>
          </cell>
          <cell r="EO164">
            <v>38.39</v>
          </cell>
          <cell r="EP164">
            <v>38.39</v>
          </cell>
          <cell r="EQ164">
            <v>38.39</v>
          </cell>
          <cell r="ER164">
            <v>38.39</v>
          </cell>
          <cell r="ES164">
            <v>38.39</v>
          </cell>
          <cell r="ET164">
            <v>38.39</v>
          </cell>
          <cell r="EU164">
            <v>38.39</v>
          </cell>
          <cell r="EV164">
            <v>38.39</v>
          </cell>
          <cell r="EW164">
            <v>39.74</v>
          </cell>
          <cell r="EX164">
            <v>39.74</v>
          </cell>
          <cell r="EY164">
            <v>39.74</v>
          </cell>
          <cell r="EZ164">
            <v>39.74</v>
          </cell>
          <cell r="FA164">
            <v>39.74</v>
          </cell>
          <cell r="FB164">
            <v>39.74</v>
          </cell>
          <cell r="FC164">
            <v>39.74</v>
          </cell>
          <cell r="FD164">
            <v>39.74</v>
          </cell>
          <cell r="FE164">
            <v>39.74</v>
          </cell>
          <cell r="FF164">
            <v>39.74</v>
          </cell>
          <cell r="FG164">
            <v>39.74</v>
          </cell>
          <cell r="FH164">
            <v>39.74</v>
          </cell>
          <cell r="FI164">
            <v>41.13</v>
          </cell>
          <cell r="FJ164">
            <v>41.13</v>
          </cell>
          <cell r="FK164">
            <v>41.13</v>
          </cell>
          <cell r="FL164">
            <v>41.13</v>
          </cell>
          <cell r="FM164">
            <v>41.13</v>
          </cell>
          <cell r="FN164">
            <v>41.13</v>
          </cell>
          <cell r="FO164">
            <v>41.13</v>
          </cell>
          <cell r="FP164">
            <v>41.13</v>
          </cell>
          <cell r="FQ164">
            <v>41.13</v>
          </cell>
          <cell r="FR164">
            <v>41.13</v>
          </cell>
          <cell r="FS164">
            <v>41.13</v>
          </cell>
          <cell r="FT164">
            <v>41.13</v>
          </cell>
          <cell r="FU164">
            <v>42.57</v>
          </cell>
          <cell r="FV164">
            <v>42.57</v>
          </cell>
          <cell r="FW164">
            <v>42.57</v>
          </cell>
          <cell r="FX164">
            <v>42.57</v>
          </cell>
          <cell r="FY164">
            <v>42.57</v>
          </cell>
          <cell r="FZ164">
            <v>42.57</v>
          </cell>
          <cell r="GA164">
            <v>42.57</v>
          </cell>
          <cell r="GB164">
            <v>42.57</v>
          </cell>
          <cell r="GC164">
            <v>42.57</v>
          </cell>
          <cell r="GD164">
            <v>42.57</v>
          </cell>
          <cell r="GE164">
            <v>42.57</v>
          </cell>
          <cell r="GF164">
            <v>42.57</v>
          </cell>
          <cell r="GG164">
            <v>46.93</v>
          </cell>
          <cell r="GH164">
            <v>46.93</v>
          </cell>
          <cell r="GI164">
            <v>46.93</v>
          </cell>
          <cell r="GJ164">
            <v>46.93</v>
          </cell>
          <cell r="GK164">
            <v>46.93</v>
          </cell>
          <cell r="GL164">
            <v>46.93</v>
          </cell>
          <cell r="GM164">
            <v>46.93</v>
          </cell>
          <cell r="GN164">
            <v>46.93</v>
          </cell>
          <cell r="GO164">
            <v>46.93</v>
          </cell>
          <cell r="GP164">
            <v>46.93</v>
          </cell>
          <cell r="GQ164">
            <v>44.06</v>
          </cell>
          <cell r="GR164">
            <v>44.06</v>
          </cell>
          <cell r="GS164">
            <v>44.06</v>
          </cell>
          <cell r="GT164">
            <v>44.06</v>
          </cell>
        </row>
        <row r="165">
          <cell r="F165" t="str">
            <v>5000006107</v>
          </cell>
          <cell r="G165">
            <v>25.06</v>
          </cell>
          <cell r="H165">
            <v>25.06</v>
          </cell>
          <cell r="I165">
            <v>25.06</v>
          </cell>
          <cell r="J165">
            <v>25.06</v>
          </cell>
          <cell r="K165">
            <v>25.06</v>
          </cell>
          <cell r="L165">
            <v>25.06</v>
          </cell>
          <cell r="M165">
            <v>25.06</v>
          </cell>
          <cell r="N165">
            <v>25.06</v>
          </cell>
          <cell r="O165">
            <v>25.06</v>
          </cell>
          <cell r="P165">
            <v>25.06</v>
          </cell>
          <cell r="Q165">
            <v>25.06</v>
          </cell>
          <cell r="R165">
            <v>25.06</v>
          </cell>
          <cell r="S165">
            <v>25.06</v>
          </cell>
          <cell r="T165">
            <v>25.06</v>
          </cell>
          <cell r="U165">
            <v>25.92</v>
          </cell>
          <cell r="V165">
            <v>25.92</v>
          </cell>
          <cell r="W165">
            <v>25.92</v>
          </cell>
          <cell r="X165">
            <v>25.92</v>
          </cell>
          <cell r="Y165">
            <v>25.92</v>
          </cell>
          <cell r="Z165">
            <v>25.92</v>
          </cell>
          <cell r="AA165">
            <v>25.92</v>
          </cell>
          <cell r="AB165">
            <v>25.92</v>
          </cell>
          <cell r="AC165">
            <v>25.92</v>
          </cell>
          <cell r="AD165">
            <v>25.92</v>
          </cell>
          <cell r="AE165">
            <v>25.92</v>
          </cell>
          <cell r="AF165">
            <v>25.92</v>
          </cell>
          <cell r="AG165">
            <v>26.75</v>
          </cell>
          <cell r="AH165">
            <v>26.75</v>
          </cell>
          <cell r="AI165">
            <v>26.75</v>
          </cell>
          <cell r="AJ165">
            <v>26.75</v>
          </cell>
          <cell r="AK165">
            <v>26.75</v>
          </cell>
          <cell r="AL165">
            <v>26.75</v>
          </cell>
          <cell r="AM165">
            <v>26.75</v>
          </cell>
          <cell r="AN165">
            <v>26.75</v>
          </cell>
          <cell r="AO165">
            <v>26.75</v>
          </cell>
          <cell r="AP165">
            <v>26.75</v>
          </cell>
          <cell r="AQ165">
            <v>26.75</v>
          </cell>
          <cell r="AR165">
            <v>26.75</v>
          </cell>
          <cell r="AS165">
            <v>27.58</v>
          </cell>
          <cell r="AT165">
            <v>27.58</v>
          </cell>
          <cell r="AU165">
            <v>27.58</v>
          </cell>
          <cell r="AV165">
            <v>27.58</v>
          </cell>
          <cell r="AW165">
            <v>27.58</v>
          </cell>
          <cell r="AX165">
            <v>27.58</v>
          </cell>
          <cell r="AY165">
            <v>27.58</v>
          </cell>
          <cell r="AZ165">
            <v>27.58</v>
          </cell>
          <cell r="BA165">
            <v>27.58</v>
          </cell>
          <cell r="BB165">
            <v>27.58</v>
          </cell>
          <cell r="BC165">
            <v>27.58</v>
          </cell>
          <cell r="BD165">
            <v>27.58</v>
          </cell>
          <cell r="BE165">
            <v>28.43</v>
          </cell>
          <cell r="BF165">
            <v>28.43</v>
          </cell>
          <cell r="BG165">
            <v>28.43</v>
          </cell>
          <cell r="BH165">
            <v>28.43</v>
          </cell>
          <cell r="BI165">
            <v>28.43</v>
          </cell>
          <cell r="BJ165">
            <v>28.43</v>
          </cell>
          <cell r="BK165">
            <v>28.43</v>
          </cell>
          <cell r="BL165">
            <v>28.43</v>
          </cell>
          <cell r="BM165">
            <v>28.43</v>
          </cell>
          <cell r="BN165">
            <v>28.43</v>
          </cell>
          <cell r="BO165">
            <v>28.43</v>
          </cell>
          <cell r="BP165">
            <v>28.43</v>
          </cell>
          <cell r="BQ165">
            <v>29.28</v>
          </cell>
          <cell r="BR165">
            <v>29.28</v>
          </cell>
          <cell r="BS165">
            <v>29.28</v>
          </cell>
          <cell r="BT165">
            <v>29.28</v>
          </cell>
          <cell r="BU165">
            <v>29.28</v>
          </cell>
          <cell r="BV165">
            <v>29.28</v>
          </cell>
          <cell r="BW165">
            <v>29.28</v>
          </cell>
          <cell r="BX165">
            <v>29.28</v>
          </cell>
          <cell r="BY165">
            <v>29.28</v>
          </cell>
          <cell r="BZ165">
            <v>29.28</v>
          </cell>
          <cell r="CA165">
            <v>29.28</v>
          </cell>
          <cell r="CB165">
            <v>29.28</v>
          </cell>
          <cell r="CC165">
            <v>30.15</v>
          </cell>
          <cell r="CD165">
            <v>30.15</v>
          </cell>
          <cell r="CE165">
            <v>30.15</v>
          </cell>
          <cell r="CF165">
            <v>30.15</v>
          </cell>
          <cell r="CG165">
            <v>30.15</v>
          </cell>
          <cell r="CH165">
            <v>30.15</v>
          </cell>
          <cell r="CI165">
            <v>30.15</v>
          </cell>
          <cell r="CJ165">
            <v>30.15</v>
          </cell>
          <cell r="CK165">
            <v>30.15</v>
          </cell>
          <cell r="CL165">
            <v>30.15</v>
          </cell>
          <cell r="CM165">
            <v>30.15</v>
          </cell>
          <cell r="CN165">
            <v>30.15</v>
          </cell>
          <cell r="CO165">
            <v>31.06</v>
          </cell>
          <cell r="CP165">
            <v>31.06</v>
          </cell>
          <cell r="CQ165">
            <v>31.06</v>
          </cell>
          <cell r="CR165">
            <v>31.06</v>
          </cell>
          <cell r="CS165">
            <v>31.06</v>
          </cell>
          <cell r="CT165">
            <v>31.06</v>
          </cell>
          <cell r="CU165">
            <v>31.06</v>
          </cell>
          <cell r="CV165">
            <v>31.06</v>
          </cell>
          <cell r="CW165">
            <v>31.06</v>
          </cell>
          <cell r="CX165">
            <v>31.06</v>
          </cell>
          <cell r="CY165">
            <v>31.06</v>
          </cell>
          <cell r="CZ165">
            <v>31.06</v>
          </cell>
          <cell r="DA165">
            <v>32</v>
          </cell>
          <cell r="DB165">
            <v>32</v>
          </cell>
          <cell r="DC165">
            <v>32</v>
          </cell>
          <cell r="DD165">
            <v>32</v>
          </cell>
          <cell r="DE165">
            <v>32</v>
          </cell>
          <cell r="DF165">
            <v>32</v>
          </cell>
          <cell r="DG165">
            <v>32</v>
          </cell>
          <cell r="DH165">
            <v>32</v>
          </cell>
          <cell r="DI165">
            <v>32</v>
          </cell>
          <cell r="DJ165">
            <v>32</v>
          </cell>
          <cell r="DK165">
            <v>32</v>
          </cell>
          <cell r="DL165">
            <v>32</v>
          </cell>
          <cell r="DM165">
            <v>33</v>
          </cell>
          <cell r="DN165">
            <v>33</v>
          </cell>
          <cell r="DO165">
            <v>33</v>
          </cell>
          <cell r="DP165">
            <v>33</v>
          </cell>
          <cell r="DQ165">
            <v>33</v>
          </cell>
          <cell r="DR165">
            <v>33</v>
          </cell>
          <cell r="DS165">
            <v>33</v>
          </cell>
          <cell r="DT165">
            <v>33</v>
          </cell>
          <cell r="DU165">
            <v>33</v>
          </cell>
          <cell r="DV165">
            <v>33</v>
          </cell>
          <cell r="DW165">
            <v>33</v>
          </cell>
          <cell r="DX165">
            <v>33</v>
          </cell>
          <cell r="DY165">
            <v>34.299999999999997</v>
          </cell>
          <cell r="DZ165">
            <v>34.299999999999997</v>
          </cell>
          <cell r="EA165">
            <v>34.299999999999997</v>
          </cell>
          <cell r="EB165">
            <v>34.299999999999997</v>
          </cell>
          <cell r="EC165">
            <v>34.299999999999997</v>
          </cell>
          <cell r="ED165">
            <v>34.299999999999997</v>
          </cell>
          <cell r="EE165">
            <v>34.299999999999997</v>
          </cell>
          <cell r="EF165">
            <v>34.299999999999997</v>
          </cell>
          <cell r="EG165">
            <v>34.299999999999997</v>
          </cell>
          <cell r="EH165">
            <v>34.299999999999997</v>
          </cell>
          <cell r="EI165">
            <v>34.299999999999997</v>
          </cell>
          <cell r="EJ165">
            <v>34.299999999999997</v>
          </cell>
          <cell r="EK165">
            <v>35.5</v>
          </cell>
          <cell r="EL165">
            <v>35.5</v>
          </cell>
          <cell r="EM165">
            <v>35.5</v>
          </cell>
          <cell r="EN165">
            <v>35.5</v>
          </cell>
          <cell r="EO165">
            <v>35.5</v>
          </cell>
          <cell r="EP165">
            <v>35.5</v>
          </cell>
          <cell r="EQ165">
            <v>35.5</v>
          </cell>
          <cell r="ER165">
            <v>35.5</v>
          </cell>
          <cell r="ES165">
            <v>35.5</v>
          </cell>
          <cell r="ET165">
            <v>35.5</v>
          </cell>
          <cell r="EU165">
            <v>35.5</v>
          </cell>
          <cell r="EV165">
            <v>35.5</v>
          </cell>
          <cell r="EW165">
            <v>36.75</v>
          </cell>
          <cell r="EX165">
            <v>36.75</v>
          </cell>
          <cell r="EY165">
            <v>36.75</v>
          </cell>
          <cell r="EZ165">
            <v>36.75</v>
          </cell>
          <cell r="FA165">
            <v>36.75</v>
          </cell>
          <cell r="FB165">
            <v>36.75</v>
          </cell>
          <cell r="FC165">
            <v>36.75</v>
          </cell>
          <cell r="FD165">
            <v>36.75</v>
          </cell>
          <cell r="FE165">
            <v>36.75</v>
          </cell>
          <cell r="FF165">
            <v>36.75</v>
          </cell>
          <cell r="FG165">
            <v>36.75</v>
          </cell>
          <cell r="FH165">
            <v>36.75</v>
          </cell>
          <cell r="FI165">
            <v>38.03</v>
          </cell>
          <cell r="FJ165">
            <v>38.03</v>
          </cell>
          <cell r="FK165">
            <v>38.03</v>
          </cell>
          <cell r="FL165">
            <v>38.03</v>
          </cell>
          <cell r="FM165">
            <v>38.03</v>
          </cell>
          <cell r="FN165">
            <v>38.03</v>
          </cell>
          <cell r="FO165">
            <v>38.03</v>
          </cell>
          <cell r="FP165">
            <v>38.03</v>
          </cell>
          <cell r="FQ165">
            <v>38.03</v>
          </cell>
          <cell r="FR165">
            <v>38.03</v>
          </cell>
          <cell r="FS165">
            <v>38.03</v>
          </cell>
          <cell r="FT165">
            <v>38.03</v>
          </cell>
          <cell r="FU165">
            <v>39.36</v>
          </cell>
          <cell r="FV165">
            <v>39.36</v>
          </cell>
          <cell r="FW165">
            <v>39.36</v>
          </cell>
          <cell r="FX165">
            <v>39.36</v>
          </cell>
          <cell r="FY165">
            <v>39.36</v>
          </cell>
          <cell r="FZ165">
            <v>39.36</v>
          </cell>
          <cell r="GA165">
            <v>39.36</v>
          </cell>
          <cell r="GB165">
            <v>39.36</v>
          </cell>
          <cell r="GC165">
            <v>39.36</v>
          </cell>
          <cell r="GD165">
            <v>39.36</v>
          </cell>
          <cell r="GE165">
            <v>39.36</v>
          </cell>
          <cell r="GF165">
            <v>39.36</v>
          </cell>
          <cell r="GG165">
            <v>43.4</v>
          </cell>
          <cell r="GH165">
            <v>43.4</v>
          </cell>
          <cell r="GI165">
            <v>43.4</v>
          </cell>
          <cell r="GJ165">
            <v>43.4</v>
          </cell>
          <cell r="GK165">
            <v>43.4</v>
          </cell>
          <cell r="GL165">
            <v>43.4</v>
          </cell>
          <cell r="GM165">
            <v>43.4</v>
          </cell>
          <cell r="GN165">
            <v>43.4</v>
          </cell>
          <cell r="GO165">
            <v>43.4</v>
          </cell>
          <cell r="GP165">
            <v>43.4</v>
          </cell>
          <cell r="GQ165">
            <v>40.74</v>
          </cell>
          <cell r="GR165">
            <v>40.74</v>
          </cell>
          <cell r="GS165">
            <v>40.74</v>
          </cell>
          <cell r="GT165">
            <v>40.74</v>
          </cell>
        </row>
        <row r="166">
          <cell r="F166" t="str">
            <v>5000006102</v>
          </cell>
          <cell r="G166">
            <v>27.66</v>
          </cell>
          <cell r="H166">
            <v>27.66</v>
          </cell>
          <cell r="I166">
            <v>27.66</v>
          </cell>
          <cell r="J166">
            <v>27.66</v>
          </cell>
          <cell r="K166">
            <v>27.66</v>
          </cell>
          <cell r="L166">
            <v>27.66</v>
          </cell>
          <cell r="M166">
            <v>27.66</v>
          </cell>
          <cell r="N166">
            <v>27.66</v>
          </cell>
          <cell r="O166">
            <v>27.66</v>
          </cell>
          <cell r="P166">
            <v>27.66</v>
          </cell>
          <cell r="Q166">
            <v>27.66</v>
          </cell>
          <cell r="R166">
            <v>27.66</v>
          </cell>
          <cell r="S166">
            <v>27.66</v>
          </cell>
          <cell r="T166">
            <v>27.66</v>
          </cell>
          <cell r="U166">
            <v>28.61</v>
          </cell>
          <cell r="V166">
            <v>28.61</v>
          </cell>
          <cell r="W166">
            <v>28.61</v>
          </cell>
          <cell r="X166">
            <v>28.61</v>
          </cell>
          <cell r="Y166">
            <v>28.61</v>
          </cell>
          <cell r="Z166">
            <v>28.61</v>
          </cell>
          <cell r="AA166">
            <v>28.61</v>
          </cell>
          <cell r="AB166">
            <v>28.61</v>
          </cell>
          <cell r="AC166">
            <v>28.61</v>
          </cell>
          <cell r="AD166">
            <v>28.61</v>
          </cell>
          <cell r="AE166">
            <v>28.61</v>
          </cell>
          <cell r="AF166">
            <v>28.61</v>
          </cell>
          <cell r="AG166">
            <v>29.53</v>
          </cell>
          <cell r="AH166">
            <v>29.53</v>
          </cell>
          <cell r="AI166">
            <v>29.53</v>
          </cell>
          <cell r="AJ166">
            <v>29.53</v>
          </cell>
          <cell r="AK166">
            <v>29.53</v>
          </cell>
          <cell r="AL166">
            <v>29.53</v>
          </cell>
          <cell r="AM166">
            <v>29.53</v>
          </cell>
          <cell r="AN166">
            <v>29.53</v>
          </cell>
          <cell r="AO166">
            <v>29.53</v>
          </cell>
          <cell r="AP166">
            <v>29.53</v>
          </cell>
          <cell r="AQ166">
            <v>29.53</v>
          </cell>
          <cell r="AR166">
            <v>29.53</v>
          </cell>
          <cell r="AS166">
            <v>30.44</v>
          </cell>
          <cell r="AT166">
            <v>30.44</v>
          </cell>
          <cell r="AU166">
            <v>30.44</v>
          </cell>
          <cell r="AV166">
            <v>30.44</v>
          </cell>
          <cell r="AW166">
            <v>30.44</v>
          </cell>
          <cell r="AX166">
            <v>30.44</v>
          </cell>
          <cell r="AY166">
            <v>30.44</v>
          </cell>
          <cell r="AZ166">
            <v>30.44</v>
          </cell>
          <cell r="BA166">
            <v>30.44</v>
          </cell>
          <cell r="BB166">
            <v>30.44</v>
          </cell>
          <cell r="BC166">
            <v>30.44</v>
          </cell>
          <cell r="BD166">
            <v>30.44</v>
          </cell>
          <cell r="BE166">
            <v>31.37</v>
          </cell>
          <cell r="BF166">
            <v>31.37</v>
          </cell>
          <cell r="BG166">
            <v>31.37</v>
          </cell>
          <cell r="BH166">
            <v>31.37</v>
          </cell>
          <cell r="BI166">
            <v>31.37</v>
          </cell>
          <cell r="BJ166">
            <v>31.37</v>
          </cell>
          <cell r="BK166">
            <v>31.37</v>
          </cell>
          <cell r="BL166">
            <v>31.37</v>
          </cell>
          <cell r="BM166">
            <v>31.37</v>
          </cell>
          <cell r="BN166">
            <v>31.37</v>
          </cell>
          <cell r="BO166">
            <v>31.37</v>
          </cell>
          <cell r="BP166">
            <v>31.37</v>
          </cell>
          <cell r="BQ166">
            <v>32.32</v>
          </cell>
          <cell r="BR166">
            <v>32.32</v>
          </cell>
          <cell r="BS166">
            <v>32.32</v>
          </cell>
          <cell r="BT166">
            <v>32.32</v>
          </cell>
          <cell r="BU166">
            <v>32.32</v>
          </cell>
          <cell r="BV166">
            <v>32.32</v>
          </cell>
          <cell r="BW166">
            <v>32.32</v>
          </cell>
          <cell r="BX166">
            <v>32.32</v>
          </cell>
          <cell r="BY166">
            <v>32.32</v>
          </cell>
          <cell r="BZ166">
            <v>32.32</v>
          </cell>
          <cell r="CA166">
            <v>32.32</v>
          </cell>
          <cell r="CB166">
            <v>32.32</v>
          </cell>
          <cell r="CC166">
            <v>33.28</v>
          </cell>
          <cell r="CD166">
            <v>33.28</v>
          </cell>
          <cell r="CE166">
            <v>33.28</v>
          </cell>
          <cell r="CF166">
            <v>33.28</v>
          </cell>
          <cell r="CG166">
            <v>33.28</v>
          </cell>
          <cell r="CH166">
            <v>33.28</v>
          </cell>
          <cell r="CI166">
            <v>33.28</v>
          </cell>
          <cell r="CJ166">
            <v>33.28</v>
          </cell>
          <cell r="CK166">
            <v>33.28</v>
          </cell>
          <cell r="CL166">
            <v>33.28</v>
          </cell>
          <cell r="CM166">
            <v>33.28</v>
          </cell>
          <cell r="CN166">
            <v>33.28</v>
          </cell>
          <cell r="CO166">
            <v>34.28</v>
          </cell>
          <cell r="CP166">
            <v>34.28</v>
          </cell>
          <cell r="CQ166">
            <v>34.28</v>
          </cell>
          <cell r="CR166">
            <v>34.28</v>
          </cell>
          <cell r="CS166">
            <v>34.28</v>
          </cell>
          <cell r="CT166">
            <v>34.28</v>
          </cell>
          <cell r="CU166">
            <v>34.28</v>
          </cell>
          <cell r="CV166">
            <v>34.28</v>
          </cell>
          <cell r="CW166">
            <v>34.28</v>
          </cell>
          <cell r="CX166">
            <v>34.28</v>
          </cell>
          <cell r="CY166">
            <v>34.28</v>
          </cell>
          <cell r="CZ166">
            <v>34.28</v>
          </cell>
          <cell r="DA166">
            <v>35.32</v>
          </cell>
          <cell r="DB166">
            <v>35.32</v>
          </cell>
          <cell r="DC166">
            <v>35.32</v>
          </cell>
          <cell r="DD166">
            <v>35.32</v>
          </cell>
          <cell r="DE166">
            <v>35.32</v>
          </cell>
          <cell r="DF166">
            <v>35.32</v>
          </cell>
          <cell r="DG166">
            <v>35.32</v>
          </cell>
          <cell r="DH166">
            <v>35.32</v>
          </cell>
          <cell r="DI166">
            <v>35.32</v>
          </cell>
          <cell r="DJ166">
            <v>35.32</v>
          </cell>
          <cell r="DK166">
            <v>35.32</v>
          </cell>
          <cell r="DL166">
            <v>35.32</v>
          </cell>
          <cell r="DM166">
            <v>36.42</v>
          </cell>
          <cell r="DN166">
            <v>36.42</v>
          </cell>
          <cell r="DO166">
            <v>36.42</v>
          </cell>
          <cell r="DP166">
            <v>36.42</v>
          </cell>
          <cell r="DQ166">
            <v>36.42</v>
          </cell>
          <cell r="DR166">
            <v>36.42</v>
          </cell>
          <cell r="DS166">
            <v>36.42</v>
          </cell>
          <cell r="DT166">
            <v>36.42</v>
          </cell>
          <cell r="DU166">
            <v>36.42</v>
          </cell>
          <cell r="DV166">
            <v>36.42</v>
          </cell>
          <cell r="DW166">
            <v>36.42</v>
          </cell>
          <cell r="DX166">
            <v>36.42</v>
          </cell>
          <cell r="DY166">
            <v>37.86</v>
          </cell>
          <cell r="DZ166">
            <v>37.86</v>
          </cell>
          <cell r="EA166">
            <v>37.86</v>
          </cell>
          <cell r="EB166">
            <v>37.86</v>
          </cell>
          <cell r="EC166">
            <v>37.86</v>
          </cell>
          <cell r="ED166">
            <v>37.86</v>
          </cell>
          <cell r="EE166">
            <v>37.86</v>
          </cell>
          <cell r="EF166">
            <v>37.86</v>
          </cell>
          <cell r="EG166">
            <v>37.86</v>
          </cell>
          <cell r="EH166">
            <v>37.86</v>
          </cell>
          <cell r="EI166">
            <v>37.86</v>
          </cell>
          <cell r="EJ166">
            <v>37.86</v>
          </cell>
          <cell r="EK166">
            <v>39.19</v>
          </cell>
          <cell r="EL166">
            <v>39.19</v>
          </cell>
          <cell r="EM166">
            <v>39.19</v>
          </cell>
          <cell r="EN166">
            <v>39.19</v>
          </cell>
          <cell r="EO166">
            <v>39.19</v>
          </cell>
          <cell r="EP166">
            <v>39.19</v>
          </cell>
          <cell r="EQ166">
            <v>39.19</v>
          </cell>
          <cell r="ER166">
            <v>39.19</v>
          </cell>
          <cell r="ES166">
            <v>39.19</v>
          </cell>
          <cell r="ET166">
            <v>39.19</v>
          </cell>
          <cell r="EU166">
            <v>39.19</v>
          </cell>
          <cell r="EV166">
            <v>39.19</v>
          </cell>
          <cell r="EW166">
            <v>40.56</v>
          </cell>
          <cell r="EX166">
            <v>40.56</v>
          </cell>
          <cell r="EY166">
            <v>40.56</v>
          </cell>
          <cell r="EZ166">
            <v>40.56</v>
          </cell>
          <cell r="FA166">
            <v>40.56</v>
          </cell>
          <cell r="FB166">
            <v>40.56</v>
          </cell>
          <cell r="FC166">
            <v>40.56</v>
          </cell>
          <cell r="FD166">
            <v>40.56</v>
          </cell>
          <cell r="FE166">
            <v>40.56</v>
          </cell>
          <cell r="FF166">
            <v>40.56</v>
          </cell>
          <cell r="FG166">
            <v>40.56</v>
          </cell>
          <cell r="FH166">
            <v>40.56</v>
          </cell>
          <cell r="FI166">
            <v>41.98</v>
          </cell>
          <cell r="FJ166">
            <v>41.98</v>
          </cell>
          <cell r="FK166">
            <v>41.98</v>
          </cell>
          <cell r="FL166">
            <v>41.98</v>
          </cell>
          <cell r="FM166">
            <v>41.98</v>
          </cell>
          <cell r="FN166">
            <v>41.98</v>
          </cell>
          <cell r="FO166">
            <v>41.98</v>
          </cell>
          <cell r="FP166">
            <v>41.98</v>
          </cell>
          <cell r="FQ166">
            <v>41.98</v>
          </cell>
          <cell r="FR166">
            <v>41.98</v>
          </cell>
          <cell r="FS166">
            <v>41.98</v>
          </cell>
          <cell r="FT166">
            <v>41.98</v>
          </cell>
          <cell r="FU166">
            <v>43.45</v>
          </cell>
          <cell r="FV166">
            <v>43.45</v>
          </cell>
          <cell r="FW166">
            <v>43.45</v>
          </cell>
          <cell r="FX166">
            <v>43.45</v>
          </cell>
          <cell r="FY166">
            <v>43.45</v>
          </cell>
          <cell r="FZ166">
            <v>43.45</v>
          </cell>
          <cell r="GA166">
            <v>43.45</v>
          </cell>
          <cell r="GB166">
            <v>43.45</v>
          </cell>
          <cell r="GC166">
            <v>43.45</v>
          </cell>
          <cell r="GD166">
            <v>43.45</v>
          </cell>
          <cell r="GE166">
            <v>43.45</v>
          </cell>
          <cell r="GF166">
            <v>43.45</v>
          </cell>
          <cell r="GG166">
            <v>47.9</v>
          </cell>
          <cell r="GH166">
            <v>47.9</v>
          </cell>
          <cell r="GI166">
            <v>47.9</v>
          </cell>
          <cell r="GJ166">
            <v>47.9</v>
          </cell>
          <cell r="GK166">
            <v>47.9</v>
          </cell>
          <cell r="GL166">
            <v>47.9</v>
          </cell>
          <cell r="GM166">
            <v>47.9</v>
          </cell>
          <cell r="GN166">
            <v>47.9</v>
          </cell>
          <cell r="GO166">
            <v>47.9</v>
          </cell>
          <cell r="GP166">
            <v>47.9</v>
          </cell>
          <cell r="GQ166">
            <v>44.97</v>
          </cell>
          <cell r="GR166">
            <v>44.97</v>
          </cell>
          <cell r="GS166">
            <v>44.97</v>
          </cell>
          <cell r="GT166">
            <v>44.97</v>
          </cell>
        </row>
        <row r="167">
          <cell r="F167" t="str">
            <v>5000006100</v>
          </cell>
          <cell r="G167">
            <v>27.16</v>
          </cell>
          <cell r="H167">
            <v>27.16</v>
          </cell>
          <cell r="I167">
            <v>27.16</v>
          </cell>
          <cell r="J167">
            <v>27.16</v>
          </cell>
          <cell r="K167">
            <v>27.16</v>
          </cell>
          <cell r="L167">
            <v>27.16</v>
          </cell>
          <cell r="M167">
            <v>27.16</v>
          </cell>
          <cell r="N167">
            <v>27.16</v>
          </cell>
          <cell r="O167">
            <v>27.16</v>
          </cell>
          <cell r="P167">
            <v>27.16</v>
          </cell>
          <cell r="Q167">
            <v>27.16</v>
          </cell>
          <cell r="R167">
            <v>27.16</v>
          </cell>
          <cell r="S167">
            <v>27.16</v>
          </cell>
          <cell r="T167">
            <v>27.16</v>
          </cell>
          <cell r="U167">
            <v>28.09</v>
          </cell>
          <cell r="V167">
            <v>28.09</v>
          </cell>
          <cell r="W167">
            <v>28.09</v>
          </cell>
          <cell r="X167">
            <v>28.09</v>
          </cell>
          <cell r="Y167">
            <v>28.09</v>
          </cell>
          <cell r="Z167">
            <v>28.09</v>
          </cell>
          <cell r="AA167">
            <v>28.09</v>
          </cell>
          <cell r="AB167">
            <v>28.09</v>
          </cell>
          <cell r="AC167">
            <v>28.09</v>
          </cell>
          <cell r="AD167">
            <v>28.09</v>
          </cell>
          <cell r="AE167">
            <v>28.09</v>
          </cell>
          <cell r="AF167">
            <v>28.09</v>
          </cell>
          <cell r="AG167">
            <v>28.99</v>
          </cell>
          <cell r="AH167">
            <v>28.99</v>
          </cell>
          <cell r="AI167">
            <v>28.99</v>
          </cell>
          <cell r="AJ167">
            <v>28.99</v>
          </cell>
          <cell r="AK167">
            <v>28.99</v>
          </cell>
          <cell r="AL167">
            <v>28.99</v>
          </cell>
          <cell r="AM167">
            <v>28.99</v>
          </cell>
          <cell r="AN167">
            <v>28.99</v>
          </cell>
          <cell r="AO167">
            <v>28.99</v>
          </cell>
          <cell r="AP167">
            <v>28.99</v>
          </cell>
          <cell r="AQ167">
            <v>28.99</v>
          </cell>
          <cell r="AR167">
            <v>28.99</v>
          </cell>
          <cell r="AS167">
            <v>29.89</v>
          </cell>
          <cell r="AT167">
            <v>29.89</v>
          </cell>
          <cell r="AU167">
            <v>29.89</v>
          </cell>
          <cell r="AV167">
            <v>29.89</v>
          </cell>
          <cell r="AW167">
            <v>29.89</v>
          </cell>
          <cell r="AX167">
            <v>29.89</v>
          </cell>
          <cell r="AY167">
            <v>29.89</v>
          </cell>
          <cell r="AZ167">
            <v>29.89</v>
          </cell>
          <cell r="BA167">
            <v>29.89</v>
          </cell>
          <cell r="BB167">
            <v>29.89</v>
          </cell>
          <cell r="BC167">
            <v>29.89</v>
          </cell>
          <cell r="BD167">
            <v>29.89</v>
          </cell>
          <cell r="BE167">
            <v>30.81</v>
          </cell>
          <cell r="BF167">
            <v>30.81</v>
          </cell>
          <cell r="BG167">
            <v>30.81</v>
          </cell>
          <cell r="BH167">
            <v>30.81</v>
          </cell>
          <cell r="BI167">
            <v>30.81</v>
          </cell>
          <cell r="BJ167">
            <v>30.81</v>
          </cell>
          <cell r="BK167">
            <v>30.81</v>
          </cell>
          <cell r="BL167">
            <v>30.81</v>
          </cell>
          <cell r="BM167">
            <v>30.81</v>
          </cell>
          <cell r="BN167">
            <v>30.81</v>
          </cell>
          <cell r="BO167">
            <v>30.81</v>
          </cell>
          <cell r="BP167">
            <v>30.81</v>
          </cell>
          <cell r="BQ167">
            <v>31.73</v>
          </cell>
          <cell r="BR167">
            <v>31.73</v>
          </cell>
          <cell r="BS167">
            <v>31.73</v>
          </cell>
          <cell r="BT167">
            <v>31.73</v>
          </cell>
          <cell r="BU167">
            <v>31.73</v>
          </cell>
          <cell r="BV167">
            <v>31.73</v>
          </cell>
          <cell r="BW167">
            <v>31.73</v>
          </cell>
          <cell r="BX167">
            <v>31.73</v>
          </cell>
          <cell r="BY167">
            <v>31.73</v>
          </cell>
          <cell r="BZ167">
            <v>31.73</v>
          </cell>
          <cell r="CA167">
            <v>31.73</v>
          </cell>
          <cell r="CB167">
            <v>31.73</v>
          </cell>
          <cell r="CC167">
            <v>32.68</v>
          </cell>
          <cell r="CD167">
            <v>32.68</v>
          </cell>
          <cell r="CE167">
            <v>32.68</v>
          </cell>
          <cell r="CF167">
            <v>32.68</v>
          </cell>
          <cell r="CG167">
            <v>32.68</v>
          </cell>
          <cell r="CH167">
            <v>32.68</v>
          </cell>
          <cell r="CI167">
            <v>32.68</v>
          </cell>
          <cell r="CJ167">
            <v>32.68</v>
          </cell>
          <cell r="CK167">
            <v>32.68</v>
          </cell>
          <cell r="CL167">
            <v>32.68</v>
          </cell>
          <cell r="CM167">
            <v>32.68</v>
          </cell>
          <cell r="CN167">
            <v>32.68</v>
          </cell>
          <cell r="CO167">
            <v>33.659999999999997</v>
          </cell>
          <cell r="CP167">
            <v>33.659999999999997</v>
          </cell>
          <cell r="CQ167">
            <v>33.659999999999997</v>
          </cell>
          <cell r="CR167">
            <v>33.659999999999997</v>
          </cell>
          <cell r="CS167">
            <v>33.659999999999997</v>
          </cell>
          <cell r="CT167">
            <v>33.659999999999997</v>
          </cell>
          <cell r="CU167">
            <v>33.659999999999997</v>
          </cell>
          <cell r="CV167">
            <v>33.659999999999997</v>
          </cell>
          <cell r="CW167">
            <v>33.659999999999997</v>
          </cell>
          <cell r="CX167">
            <v>33.659999999999997</v>
          </cell>
          <cell r="CY167">
            <v>33.659999999999997</v>
          </cell>
          <cell r="CZ167">
            <v>33.659999999999997</v>
          </cell>
          <cell r="DA167">
            <v>34.69</v>
          </cell>
          <cell r="DB167">
            <v>34.69</v>
          </cell>
          <cell r="DC167">
            <v>34.69</v>
          </cell>
          <cell r="DD167">
            <v>34.69</v>
          </cell>
          <cell r="DE167">
            <v>34.69</v>
          </cell>
          <cell r="DF167">
            <v>34.69</v>
          </cell>
          <cell r="DG167">
            <v>34.69</v>
          </cell>
          <cell r="DH167">
            <v>34.69</v>
          </cell>
          <cell r="DI167">
            <v>34.69</v>
          </cell>
          <cell r="DJ167">
            <v>34.69</v>
          </cell>
          <cell r="DK167">
            <v>34.69</v>
          </cell>
          <cell r="DL167">
            <v>34.69</v>
          </cell>
          <cell r="DM167">
            <v>35.76</v>
          </cell>
          <cell r="DN167">
            <v>35.76</v>
          </cell>
          <cell r="DO167">
            <v>35.76</v>
          </cell>
          <cell r="DP167">
            <v>35.76</v>
          </cell>
          <cell r="DQ167">
            <v>35.76</v>
          </cell>
          <cell r="DR167">
            <v>35.76</v>
          </cell>
          <cell r="DS167">
            <v>35.76</v>
          </cell>
          <cell r="DT167">
            <v>35.76</v>
          </cell>
          <cell r="DU167">
            <v>35.76</v>
          </cell>
          <cell r="DV167">
            <v>35.76</v>
          </cell>
          <cell r="DW167">
            <v>35.76</v>
          </cell>
          <cell r="DX167">
            <v>35.76</v>
          </cell>
          <cell r="DY167">
            <v>37.18</v>
          </cell>
          <cell r="DZ167">
            <v>37.18</v>
          </cell>
          <cell r="EA167">
            <v>37.18</v>
          </cell>
          <cell r="EB167">
            <v>37.18</v>
          </cell>
          <cell r="EC167">
            <v>37.18</v>
          </cell>
          <cell r="ED167">
            <v>37.18</v>
          </cell>
          <cell r="EE167">
            <v>37.18</v>
          </cell>
          <cell r="EF167">
            <v>37.18</v>
          </cell>
          <cell r="EG167">
            <v>37.18</v>
          </cell>
          <cell r="EH167">
            <v>37.18</v>
          </cell>
          <cell r="EI167">
            <v>37.18</v>
          </cell>
          <cell r="EJ167">
            <v>37.18</v>
          </cell>
          <cell r="EK167">
            <v>38.479999999999997</v>
          </cell>
          <cell r="EL167">
            <v>38.479999999999997</v>
          </cell>
          <cell r="EM167">
            <v>38.479999999999997</v>
          </cell>
          <cell r="EN167">
            <v>38.479999999999997</v>
          </cell>
          <cell r="EO167">
            <v>38.479999999999997</v>
          </cell>
          <cell r="EP167">
            <v>38.479999999999997</v>
          </cell>
          <cell r="EQ167">
            <v>38.479999999999997</v>
          </cell>
          <cell r="ER167">
            <v>38.479999999999997</v>
          </cell>
          <cell r="ES167">
            <v>38.479999999999997</v>
          </cell>
          <cell r="ET167">
            <v>38.479999999999997</v>
          </cell>
          <cell r="EU167">
            <v>38.479999999999997</v>
          </cell>
          <cell r="EV167">
            <v>38.479999999999997</v>
          </cell>
          <cell r="EW167">
            <v>39.83</v>
          </cell>
          <cell r="EX167">
            <v>39.83</v>
          </cell>
          <cell r="EY167">
            <v>39.83</v>
          </cell>
          <cell r="EZ167">
            <v>39.83</v>
          </cell>
          <cell r="FA167">
            <v>39.83</v>
          </cell>
          <cell r="FB167">
            <v>39.83</v>
          </cell>
          <cell r="FC167">
            <v>39.83</v>
          </cell>
          <cell r="FD167">
            <v>39.83</v>
          </cell>
          <cell r="FE167">
            <v>39.83</v>
          </cell>
          <cell r="FF167">
            <v>39.83</v>
          </cell>
          <cell r="FG167">
            <v>39.83</v>
          </cell>
          <cell r="FH167">
            <v>39.83</v>
          </cell>
          <cell r="FI167">
            <v>41.22</v>
          </cell>
          <cell r="FJ167">
            <v>41.22</v>
          </cell>
          <cell r="FK167">
            <v>41.22</v>
          </cell>
          <cell r="FL167">
            <v>41.22</v>
          </cell>
          <cell r="FM167">
            <v>41.22</v>
          </cell>
          <cell r="FN167">
            <v>41.22</v>
          </cell>
          <cell r="FO167">
            <v>41.22</v>
          </cell>
          <cell r="FP167">
            <v>41.22</v>
          </cell>
          <cell r="FQ167">
            <v>41.22</v>
          </cell>
          <cell r="FR167">
            <v>41.22</v>
          </cell>
          <cell r="FS167">
            <v>41.22</v>
          </cell>
          <cell r="FT167">
            <v>41.22</v>
          </cell>
          <cell r="FU167">
            <v>42.66</v>
          </cell>
          <cell r="FV167">
            <v>42.66</v>
          </cell>
          <cell r="FW167">
            <v>42.66</v>
          </cell>
          <cell r="FX167">
            <v>42.66</v>
          </cell>
          <cell r="FY167">
            <v>42.66</v>
          </cell>
          <cell r="FZ167">
            <v>42.66</v>
          </cell>
          <cell r="GA167">
            <v>42.66</v>
          </cell>
          <cell r="GB167">
            <v>42.66</v>
          </cell>
          <cell r="GC167">
            <v>42.66</v>
          </cell>
          <cell r="GD167">
            <v>42.66</v>
          </cell>
          <cell r="GE167">
            <v>42.66</v>
          </cell>
          <cell r="GF167">
            <v>42.66</v>
          </cell>
          <cell r="GG167">
            <v>47.03</v>
          </cell>
          <cell r="GH167">
            <v>47.03</v>
          </cell>
          <cell r="GI167">
            <v>47.03</v>
          </cell>
          <cell r="GJ167">
            <v>47.03</v>
          </cell>
          <cell r="GK167">
            <v>47.03</v>
          </cell>
          <cell r="GL167">
            <v>47.03</v>
          </cell>
          <cell r="GM167">
            <v>47.03</v>
          </cell>
          <cell r="GN167">
            <v>47.03</v>
          </cell>
          <cell r="GO167">
            <v>47.03</v>
          </cell>
          <cell r="GP167">
            <v>47.03</v>
          </cell>
          <cell r="GQ167">
            <v>44.16</v>
          </cell>
          <cell r="GR167">
            <v>44.16</v>
          </cell>
          <cell r="GS167">
            <v>44.16</v>
          </cell>
          <cell r="GT167">
            <v>44.16</v>
          </cell>
        </row>
        <row r="168">
          <cell r="F168" t="str">
            <v>5000006120</v>
          </cell>
          <cell r="G168">
            <v>25.06</v>
          </cell>
          <cell r="H168">
            <v>25.06</v>
          </cell>
          <cell r="I168">
            <v>25.06</v>
          </cell>
          <cell r="J168">
            <v>25.06</v>
          </cell>
          <cell r="K168">
            <v>25.06</v>
          </cell>
          <cell r="L168">
            <v>25.06</v>
          </cell>
          <cell r="M168">
            <v>25.06</v>
          </cell>
          <cell r="N168">
            <v>25.06</v>
          </cell>
          <cell r="O168">
            <v>25.06</v>
          </cell>
          <cell r="P168">
            <v>25.06</v>
          </cell>
          <cell r="Q168">
            <v>25.06</v>
          </cell>
          <cell r="R168">
            <v>25.06</v>
          </cell>
          <cell r="S168">
            <v>25.06</v>
          </cell>
          <cell r="T168">
            <v>25.06</v>
          </cell>
          <cell r="U168">
            <v>25.92</v>
          </cell>
          <cell r="V168">
            <v>25.92</v>
          </cell>
          <cell r="W168">
            <v>25.92</v>
          </cell>
          <cell r="X168">
            <v>25.92</v>
          </cell>
          <cell r="Y168">
            <v>25.92</v>
          </cell>
          <cell r="Z168">
            <v>25.92</v>
          </cell>
          <cell r="AA168">
            <v>25.92</v>
          </cell>
          <cell r="AB168">
            <v>25.92</v>
          </cell>
          <cell r="AC168">
            <v>25.92</v>
          </cell>
          <cell r="AD168">
            <v>25.92</v>
          </cell>
          <cell r="AE168">
            <v>25.92</v>
          </cell>
          <cell r="AF168">
            <v>25.92</v>
          </cell>
          <cell r="AG168">
            <v>26.75</v>
          </cell>
          <cell r="AH168">
            <v>26.75</v>
          </cell>
          <cell r="AI168">
            <v>26.75</v>
          </cell>
          <cell r="AJ168">
            <v>26.75</v>
          </cell>
          <cell r="AK168">
            <v>26.75</v>
          </cell>
          <cell r="AL168">
            <v>26.75</v>
          </cell>
          <cell r="AM168">
            <v>26.75</v>
          </cell>
          <cell r="AN168">
            <v>26.75</v>
          </cell>
          <cell r="AO168">
            <v>26.75</v>
          </cell>
          <cell r="AP168">
            <v>26.75</v>
          </cell>
          <cell r="AQ168">
            <v>26.75</v>
          </cell>
          <cell r="AR168">
            <v>26.75</v>
          </cell>
          <cell r="AS168">
            <v>27.58</v>
          </cell>
          <cell r="AT168">
            <v>27.58</v>
          </cell>
          <cell r="AU168">
            <v>27.58</v>
          </cell>
          <cell r="AV168">
            <v>27.58</v>
          </cell>
          <cell r="AW168">
            <v>27.58</v>
          </cell>
          <cell r="AX168">
            <v>27.58</v>
          </cell>
          <cell r="AY168">
            <v>27.58</v>
          </cell>
          <cell r="AZ168">
            <v>27.58</v>
          </cell>
          <cell r="BA168">
            <v>27.58</v>
          </cell>
          <cell r="BB168">
            <v>27.58</v>
          </cell>
          <cell r="BC168">
            <v>27.58</v>
          </cell>
          <cell r="BD168">
            <v>27.58</v>
          </cell>
          <cell r="BE168">
            <v>28.43</v>
          </cell>
          <cell r="BF168">
            <v>28.43</v>
          </cell>
          <cell r="BG168">
            <v>28.43</v>
          </cell>
          <cell r="BH168">
            <v>28.43</v>
          </cell>
          <cell r="BI168">
            <v>28.43</v>
          </cell>
          <cell r="BJ168">
            <v>28.43</v>
          </cell>
          <cell r="BK168">
            <v>28.43</v>
          </cell>
          <cell r="BL168">
            <v>28.43</v>
          </cell>
          <cell r="BM168">
            <v>28.43</v>
          </cell>
          <cell r="BN168">
            <v>28.43</v>
          </cell>
          <cell r="BO168">
            <v>28.43</v>
          </cell>
          <cell r="BP168">
            <v>28.43</v>
          </cell>
          <cell r="BQ168">
            <v>29.28</v>
          </cell>
          <cell r="BR168">
            <v>29.28</v>
          </cell>
          <cell r="BS168">
            <v>29.28</v>
          </cell>
          <cell r="BT168">
            <v>29.28</v>
          </cell>
          <cell r="BU168">
            <v>29.28</v>
          </cell>
          <cell r="BV168">
            <v>29.28</v>
          </cell>
          <cell r="BW168">
            <v>29.28</v>
          </cell>
          <cell r="BX168">
            <v>29.28</v>
          </cell>
          <cell r="BY168">
            <v>29.28</v>
          </cell>
          <cell r="BZ168">
            <v>29.28</v>
          </cell>
          <cell r="CA168">
            <v>29.28</v>
          </cell>
          <cell r="CB168">
            <v>29.28</v>
          </cell>
          <cell r="CC168">
            <v>30.15</v>
          </cell>
          <cell r="CD168">
            <v>30.15</v>
          </cell>
          <cell r="CE168">
            <v>30.15</v>
          </cell>
          <cell r="CF168">
            <v>30.15</v>
          </cell>
          <cell r="CG168">
            <v>30.15</v>
          </cell>
          <cell r="CH168">
            <v>30.15</v>
          </cell>
          <cell r="CI168">
            <v>30.15</v>
          </cell>
          <cell r="CJ168">
            <v>30.15</v>
          </cell>
          <cell r="CK168">
            <v>30.15</v>
          </cell>
          <cell r="CL168">
            <v>30.15</v>
          </cell>
          <cell r="CM168">
            <v>30.15</v>
          </cell>
          <cell r="CN168">
            <v>30.15</v>
          </cell>
          <cell r="CO168">
            <v>31.06</v>
          </cell>
          <cell r="CP168">
            <v>31.06</v>
          </cell>
          <cell r="CQ168">
            <v>31.06</v>
          </cell>
          <cell r="CR168">
            <v>31.06</v>
          </cell>
          <cell r="CS168">
            <v>31.06</v>
          </cell>
          <cell r="CT168">
            <v>31.06</v>
          </cell>
          <cell r="CU168">
            <v>31.06</v>
          </cell>
          <cell r="CV168">
            <v>31.06</v>
          </cell>
          <cell r="CW168">
            <v>31.06</v>
          </cell>
          <cell r="CX168">
            <v>31.06</v>
          </cell>
          <cell r="CY168">
            <v>31.06</v>
          </cell>
          <cell r="CZ168">
            <v>31.06</v>
          </cell>
          <cell r="DA168">
            <v>32</v>
          </cell>
          <cell r="DB168">
            <v>32</v>
          </cell>
          <cell r="DC168">
            <v>32</v>
          </cell>
          <cell r="DD168">
            <v>32</v>
          </cell>
          <cell r="DE168">
            <v>32</v>
          </cell>
          <cell r="DF168">
            <v>32</v>
          </cell>
          <cell r="DG168">
            <v>32</v>
          </cell>
          <cell r="DH168">
            <v>32</v>
          </cell>
          <cell r="DI168">
            <v>32</v>
          </cell>
          <cell r="DJ168">
            <v>32</v>
          </cell>
          <cell r="DK168">
            <v>32</v>
          </cell>
          <cell r="DL168">
            <v>32</v>
          </cell>
          <cell r="DM168">
            <v>33</v>
          </cell>
          <cell r="DN168">
            <v>33</v>
          </cell>
          <cell r="DO168">
            <v>33</v>
          </cell>
          <cell r="DP168">
            <v>33</v>
          </cell>
          <cell r="DQ168">
            <v>33</v>
          </cell>
          <cell r="DR168">
            <v>33</v>
          </cell>
          <cell r="DS168">
            <v>33</v>
          </cell>
          <cell r="DT168">
            <v>33</v>
          </cell>
          <cell r="DU168">
            <v>33</v>
          </cell>
          <cell r="DV168">
            <v>33</v>
          </cell>
          <cell r="DW168">
            <v>33</v>
          </cell>
          <cell r="DX168">
            <v>33</v>
          </cell>
          <cell r="DY168">
            <v>34.299999999999997</v>
          </cell>
          <cell r="DZ168">
            <v>34.299999999999997</v>
          </cell>
          <cell r="EA168">
            <v>34.299999999999997</v>
          </cell>
          <cell r="EB168">
            <v>34.299999999999997</v>
          </cell>
          <cell r="EC168">
            <v>34.299999999999997</v>
          </cell>
          <cell r="ED168">
            <v>34.299999999999997</v>
          </cell>
          <cell r="EE168">
            <v>34.299999999999997</v>
          </cell>
          <cell r="EF168">
            <v>34.299999999999997</v>
          </cell>
          <cell r="EG168">
            <v>34.299999999999997</v>
          </cell>
          <cell r="EH168">
            <v>34.299999999999997</v>
          </cell>
          <cell r="EI168">
            <v>34.299999999999997</v>
          </cell>
          <cell r="EJ168">
            <v>34.299999999999997</v>
          </cell>
          <cell r="EK168">
            <v>35.5</v>
          </cell>
          <cell r="EL168">
            <v>35.5</v>
          </cell>
          <cell r="EM168">
            <v>35.5</v>
          </cell>
          <cell r="EN168">
            <v>35.5</v>
          </cell>
          <cell r="EO168">
            <v>35.5</v>
          </cell>
          <cell r="EP168">
            <v>35.5</v>
          </cell>
          <cell r="EQ168">
            <v>35.5</v>
          </cell>
          <cell r="ER168">
            <v>35.5</v>
          </cell>
          <cell r="ES168">
            <v>35.5</v>
          </cell>
          <cell r="ET168">
            <v>35.5</v>
          </cell>
          <cell r="EU168">
            <v>35.5</v>
          </cell>
          <cell r="EV168">
            <v>35.5</v>
          </cell>
          <cell r="EW168">
            <v>36.75</v>
          </cell>
          <cell r="EX168">
            <v>36.75</v>
          </cell>
          <cell r="EY168">
            <v>36.75</v>
          </cell>
          <cell r="EZ168">
            <v>36.75</v>
          </cell>
          <cell r="FA168">
            <v>36.75</v>
          </cell>
          <cell r="FB168">
            <v>36.75</v>
          </cell>
          <cell r="FC168">
            <v>36.75</v>
          </cell>
          <cell r="FD168">
            <v>36.75</v>
          </cell>
          <cell r="FE168">
            <v>36.75</v>
          </cell>
          <cell r="FF168">
            <v>36.75</v>
          </cell>
          <cell r="FG168">
            <v>36.75</v>
          </cell>
          <cell r="FH168">
            <v>36.75</v>
          </cell>
          <cell r="FI168">
            <v>38.03</v>
          </cell>
          <cell r="FJ168">
            <v>38.03</v>
          </cell>
          <cell r="FK168">
            <v>38.03</v>
          </cell>
          <cell r="FL168">
            <v>38.03</v>
          </cell>
          <cell r="FM168">
            <v>38.03</v>
          </cell>
          <cell r="FN168">
            <v>38.03</v>
          </cell>
          <cell r="FO168">
            <v>38.03</v>
          </cell>
          <cell r="FP168">
            <v>38.03</v>
          </cell>
          <cell r="FQ168">
            <v>38.03</v>
          </cell>
          <cell r="FR168">
            <v>38.03</v>
          </cell>
          <cell r="FS168">
            <v>38.03</v>
          </cell>
          <cell r="FT168">
            <v>38.03</v>
          </cell>
          <cell r="FU168">
            <v>39.36</v>
          </cell>
          <cell r="FV168">
            <v>39.36</v>
          </cell>
          <cell r="FW168">
            <v>39.36</v>
          </cell>
          <cell r="FX168">
            <v>39.36</v>
          </cell>
          <cell r="FY168">
            <v>39.36</v>
          </cell>
          <cell r="FZ168">
            <v>39.36</v>
          </cell>
          <cell r="GA168">
            <v>39.36</v>
          </cell>
          <cell r="GB168">
            <v>39.36</v>
          </cell>
          <cell r="GC168">
            <v>39.36</v>
          </cell>
          <cell r="GD168">
            <v>39.36</v>
          </cell>
          <cell r="GE168">
            <v>39.36</v>
          </cell>
          <cell r="GF168">
            <v>39.36</v>
          </cell>
          <cell r="GG168">
            <v>43.4</v>
          </cell>
          <cell r="GH168">
            <v>43.4</v>
          </cell>
          <cell r="GI168">
            <v>43.4</v>
          </cell>
          <cell r="GJ168">
            <v>43.4</v>
          </cell>
          <cell r="GK168">
            <v>43.4</v>
          </cell>
          <cell r="GL168">
            <v>43.4</v>
          </cell>
          <cell r="GM168">
            <v>43.4</v>
          </cell>
          <cell r="GN168">
            <v>43.4</v>
          </cell>
          <cell r="GO168">
            <v>43.4</v>
          </cell>
          <cell r="GP168">
            <v>43.4</v>
          </cell>
          <cell r="GQ168">
            <v>40.74</v>
          </cell>
          <cell r="GR168">
            <v>40.74</v>
          </cell>
          <cell r="GS168">
            <v>40.74</v>
          </cell>
          <cell r="GT168">
            <v>40.74</v>
          </cell>
        </row>
        <row r="169">
          <cell r="F169" t="str">
            <v>5000006115</v>
          </cell>
          <cell r="G169">
            <v>29.69</v>
          </cell>
          <cell r="H169">
            <v>29.69</v>
          </cell>
          <cell r="I169">
            <v>29.69</v>
          </cell>
          <cell r="J169">
            <v>29.69</v>
          </cell>
          <cell r="K169">
            <v>29.69</v>
          </cell>
          <cell r="L169">
            <v>29.69</v>
          </cell>
          <cell r="M169">
            <v>29.69</v>
          </cell>
          <cell r="N169">
            <v>29.69</v>
          </cell>
          <cell r="O169">
            <v>29.69</v>
          </cell>
          <cell r="P169">
            <v>29.69</v>
          </cell>
          <cell r="Q169">
            <v>29.69</v>
          </cell>
          <cell r="R169">
            <v>29.69</v>
          </cell>
          <cell r="S169">
            <v>29.69</v>
          </cell>
          <cell r="T169">
            <v>29.69</v>
          </cell>
          <cell r="U169">
            <v>30.71</v>
          </cell>
          <cell r="V169">
            <v>30.71</v>
          </cell>
          <cell r="W169">
            <v>30.71</v>
          </cell>
          <cell r="X169">
            <v>30.71</v>
          </cell>
          <cell r="Y169">
            <v>30.71</v>
          </cell>
          <cell r="Z169">
            <v>30.71</v>
          </cell>
          <cell r="AA169">
            <v>30.71</v>
          </cell>
          <cell r="AB169">
            <v>30.71</v>
          </cell>
          <cell r="AC169">
            <v>30.71</v>
          </cell>
          <cell r="AD169">
            <v>30.71</v>
          </cell>
          <cell r="AE169">
            <v>30.71</v>
          </cell>
          <cell r="AF169">
            <v>30.71</v>
          </cell>
          <cell r="AG169">
            <v>31.69</v>
          </cell>
          <cell r="AH169">
            <v>31.69</v>
          </cell>
          <cell r="AI169">
            <v>31.69</v>
          </cell>
          <cell r="AJ169">
            <v>31.69</v>
          </cell>
          <cell r="AK169">
            <v>31.69</v>
          </cell>
          <cell r="AL169">
            <v>31.69</v>
          </cell>
          <cell r="AM169">
            <v>31.69</v>
          </cell>
          <cell r="AN169">
            <v>31.69</v>
          </cell>
          <cell r="AO169">
            <v>31.69</v>
          </cell>
          <cell r="AP169">
            <v>31.69</v>
          </cell>
          <cell r="AQ169">
            <v>31.69</v>
          </cell>
          <cell r="AR169">
            <v>31.69</v>
          </cell>
          <cell r="AS169">
            <v>32.68</v>
          </cell>
          <cell r="AT169">
            <v>32.68</v>
          </cell>
          <cell r="AU169">
            <v>32.68</v>
          </cell>
          <cell r="AV169">
            <v>32.68</v>
          </cell>
          <cell r="AW169">
            <v>32.68</v>
          </cell>
          <cell r="AX169">
            <v>32.68</v>
          </cell>
          <cell r="AY169">
            <v>32.68</v>
          </cell>
          <cell r="AZ169">
            <v>32.68</v>
          </cell>
          <cell r="BA169">
            <v>32.68</v>
          </cell>
          <cell r="BB169">
            <v>32.68</v>
          </cell>
          <cell r="BC169">
            <v>32.68</v>
          </cell>
          <cell r="BD169">
            <v>32.68</v>
          </cell>
          <cell r="BE169">
            <v>33.68</v>
          </cell>
          <cell r="BF169">
            <v>33.68</v>
          </cell>
          <cell r="BG169">
            <v>33.68</v>
          </cell>
          <cell r="BH169">
            <v>33.68</v>
          </cell>
          <cell r="BI169">
            <v>33.68</v>
          </cell>
          <cell r="BJ169">
            <v>33.68</v>
          </cell>
          <cell r="BK169">
            <v>33.68</v>
          </cell>
          <cell r="BL169">
            <v>33.68</v>
          </cell>
          <cell r="BM169">
            <v>33.68</v>
          </cell>
          <cell r="BN169">
            <v>33.68</v>
          </cell>
          <cell r="BO169">
            <v>33.68</v>
          </cell>
          <cell r="BP169">
            <v>33.68</v>
          </cell>
          <cell r="BQ169">
            <v>34.69</v>
          </cell>
          <cell r="BR169">
            <v>34.69</v>
          </cell>
          <cell r="BS169">
            <v>34.69</v>
          </cell>
          <cell r="BT169">
            <v>34.69</v>
          </cell>
          <cell r="BU169">
            <v>34.69</v>
          </cell>
          <cell r="BV169">
            <v>34.69</v>
          </cell>
          <cell r="BW169">
            <v>34.69</v>
          </cell>
          <cell r="BX169">
            <v>34.69</v>
          </cell>
          <cell r="BY169">
            <v>34.69</v>
          </cell>
          <cell r="BZ169">
            <v>34.69</v>
          </cell>
          <cell r="CA169">
            <v>34.69</v>
          </cell>
          <cell r="CB169">
            <v>34.69</v>
          </cell>
          <cell r="CC169">
            <v>35.729999999999997</v>
          </cell>
          <cell r="CD169">
            <v>35.729999999999997</v>
          </cell>
          <cell r="CE169">
            <v>35.729999999999997</v>
          </cell>
          <cell r="CF169">
            <v>35.729999999999997</v>
          </cell>
          <cell r="CG169">
            <v>35.729999999999997</v>
          </cell>
          <cell r="CH169">
            <v>35.729999999999997</v>
          </cell>
          <cell r="CI169">
            <v>35.729999999999997</v>
          </cell>
          <cell r="CJ169">
            <v>35.729999999999997</v>
          </cell>
          <cell r="CK169">
            <v>35.729999999999997</v>
          </cell>
          <cell r="CL169">
            <v>35.729999999999997</v>
          </cell>
          <cell r="CM169">
            <v>35.729999999999997</v>
          </cell>
          <cell r="CN169">
            <v>35.729999999999997</v>
          </cell>
          <cell r="CO169">
            <v>36.799999999999997</v>
          </cell>
          <cell r="CP169">
            <v>36.799999999999997</v>
          </cell>
          <cell r="CQ169">
            <v>36.799999999999997</v>
          </cell>
          <cell r="CR169">
            <v>36.799999999999997</v>
          </cell>
          <cell r="CS169">
            <v>36.799999999999997</v>
          </cell>
          <cell r="CT169">
            <v>36.799999999999997</v>
          </cell>
          <cell r="CU169">
            <v>36.799999999999997</v>
          </cell>
          <cell r="CV169">
            <v>36.799999999999997</v>
          </cell>
          <cell r="CW169">
            <v>36.799999999999997</v>
          </cell>
          <cell r="CX169">
            <v>36.799999999999997</v>
          </cell>
          <cell r="CY169">
            <v>36.799999999999997</v>
          </cell>
          <cell r="CZ169">
            <v>36.799999999999997</v>
          </cell>
          <cell r="DA169">
            <v>37.92</v>
          </cell>
          <cell r="DB169">
            <v>37.92</v>
          </cell>
          <cell r="DC169">
            <v>37.92</v>
          </cell>
          <cell r="DD169">
            <v>37.92</v>
          </cell>
          <cell r="DE169">
            <v>37.92</v>
          </cell>
          <cell r="DF169">
            <v>37.92</v>
          </cell>
          <cell r="DG169">
            <v>37.92</v>
          </cell>
          <cell r="DH169">
            <v>37.92</v>
          </cell>
          <cell r="DI169">
            <v>37.92</v>
          </cell>
          <cell r="DJ169">
            <v>37.92</v>
          </cell>
          <cell r="DK169">
            <v>37.92</v>
          </cell>
          <cell r="DL169">
            <v>37.92</v>
          </cell>
          <cell r="DM169">
            <v>39.090000000000003</v>
          </cell>
          <cell r="DN169">
            <v>39.090000000000003</v>
          </cell>
          <cell r="DO169">
            <v>39.090000000000003</v>
          </cell>
          <cell r="DP169">
            <v>39.090000000000003</v>
          </cell>
          <cell r="DQ169">
            <v>39.090000000000003</v>
          </cell>
          <cell r="DR169">
            <v>39.090000000000003</v>
          </cell>
          <cell r="DS169">
            <v>39.090000000000003</v>
          </cell>
          <cell r="DT169">
            <v>39.090000000000003</v>
          </cell>
          <cell r="DU169">
            <v>39.090000000000003</v>
          </cell>
          <cell r="DV169">
            <v>39.090000000000003</v>
          </cell>
          <cell r="DW169">
            <v>39.090000000000003</v>
          </cell>
          <cell r="DX169">
            <v>39.090000000000003</v>
          </cell>
          <cell r="DY169">
            <v>40.64</v>
          </cell>
          <cell r="DZ169">
            <v>40.64</v>
          </cell>
          <cell r="EA169">
            <v>40.64</v>
          </cell>
          <cell r="EB169">
            <v>40.64</v>
          </cell>
          <cell r="EC169">
            <v>40.64</v>
          </cell>
          <cell r="ED169">
            <v>40.64</v>
          </cell>
          <cell r="EE169">
            <v>40.64</v>
          </cell>
          <cell r="EF169">
            <v>40.64</v>
          </cell>
          <cell r="EG169">
            <v>40.64</v>
          </cell>
          <cell r="EH169">
            <v>40.64</v>
          </cell>
          <cell r="EI169">
            <v>40.64</v>
          </cell>
          <cell r="EJ169">
            <v>40.64</v>
          </cell>
          <cell r="EK169">
            <v>42.06</v>
          </cell>
          <cell r="EL169">
            <v>42.06</v>
          </cell>
          <cell r="EM169">
            <v>42.06</v>
          </cell>
          <cell r="EN169">
            <v>42.06</v>
          </cell>
          <cell r="EO169">
            <v>42.06</v>
          </cell>
          <cell r="EP169">
            <v>42.06</v>
          </cell>
          <cell r="EQ169">
            <v>42.06</v>
          </cell>
          <cell r="ER169">
            <v>42.06</v>
          </cell>
          <cell r="ES169">
            <v>42.06</v>
          </cell>
          <cell r="ET169">
            <v>42.06</v>
          </cell>
          <cell r="EU169">
            <v>42.06</v>
          </cell>
          <cell r="EV169">
            <v>42.06</v>
          </cell>
          <cell r="EW169">
            <v>43.54</v>
          </cell>
          <cell r="EX169">
            <v>43.54</v>
          </cell>
          <cell r="EY169">
            <v>43.54</v>
          </cell>
          <cell r="EZ169">
            <v>43.54</v>
          </cell>
          <cell r="FA169">
            <v>43.54</v>
          </cell>
          <cell r="FB169">
            <v>43.54</v>
          </cell>
          <cell r="FC169">
            <v>43.54</v>
          </cell>
          <cell r="FD169">
            <v>43.54</v>
          </cell>
          <cell r="FE169">
            <v>43.54</v>
          </cell>
          <cell r="FF169">
            <v>43.54</v>
          </cell>
          <cell r="FG169">
            <v>43.54</v>
          </cell>
          <cell r="FH169">
            <v>43.54</v>
          </cell>
          <cell r="FI169">
            <v>45.06</v>
          </cell>
          <cell r="FJ169">
            <v>45.06</v>
          </cell>
          <cell r="FK169">
            <v>45.06</v>
          </cell>
          <cell r="FL169">
            <v>45.06</v>
          </cell>
          <cell r="FM169">
            <v>45.06</v>
          </cell>
          <cell r="FN169">
            <v>45.06</v>
          </cell>
          <cell r="FO169">
            <v>45.06</v>
          </cell>
          <cell r="FP169">
            <v>45.06</v>
          </cell>
          <cell r="FQ169">
            <v>45.06</v>
          </cell>
          <cell r="FR169">
            <v>45.06</v>
          </cell>
          <cell r="FS169">
            <v>45.06</v>
          </cell>
          <cell r="FT169">
            <v>45.06</v>
          </cell>
          <cell r="FU169">
            <v>46.64</v>
          </cell>
          <cell r="FV169">
            <v>46.64</v>
          </cell>
          <cell r="FW169">
            <v>46.64</v>
          </cell>
          <cell r="FX169">
            <v>46.64</v>
          </cell>
          <cell r="FY169">
            <v>46.64</v>
          </cell>
          <cell r="FZ169">
            <v>46.64</v>
          </cell>
          <cell r="GA169">
            <v>46.64</v>
          </cell>
          <cell r="GB169">
            <v>46.64</v>
          </cell>
          <cell r="GC169">
            <v>46.64</v>
          </cell>
          <cell r="GD169">
            <v>46.64</v>
          </cell>
          <cell r="GE169">
            <v>46.64</v>
          </cell>
          <cell r="GF169">
            <v>46.64</v>
          </cell>
          <cell r="GG169">
            <v>51.41</v>
          </cell>
          <cell r="GH169">
            <v>51.41</v>
          </cell>
          <cell r="GI169">
            <v>51.41</v>
          </cell>
          <cell r="GJ169">
            <v>51.41</v>
          </cell>
          <cell r="GK169">
            <v>51.41</v>
          </cell>
          <cell r="GL169">
            <v>51.41</v>
          </cell>
          <cell r="GM169">
            <v>51.41</v>
          </cell>
          <cell r="GN169">
            <v>51.41</v>
          </cell>
          <cell r="GO169">
            <v>51.41</v>
          </cell>
          <cell r="GP169">
            <v>51.41</v>
          </cell>
          <cell r="GQ169">
            <v>48.27</v>
          </cell>
          <cell r="GR169">
            <v>48.27</v>
          </cell>
          <cell r="GS169">
            <v>48.27</v>
          </cell>
          <cell r="GT169">
            <v>48.27</v>
          </cell>
        </row>
        <row r="170">
          <cell r="F170" t="str">
            <v>5000006105</v>
          </cell>
          <cell r="G170">
            <v>27.53</v>
          </cell>
          <cell r="H170">
            <v>27.53</v>
          </cell>
          <cell r="I170">
            <v>27.53</v>
          </cell>
          <cell r="J170">
            <v>27.53</v>
          </cell>
          <cell r="K170">
            <v>27.53</v>
          </cell>
          <cell r="L170">
            <v>27.53</v>
          </cell>
          <cell r="M170">
            <v>27.53</v>
          </cell>
          <cell r="N170">
            <v>27.53</v>
          </cell>
          <cell r="O170">
            <v>27.53</v>
          </cell>
          <cell r="P170">
            <v>27.53</v>
          </cell>
          <cell r="Q170">
            <v>27.53</v>
          </cell>
          <cell r="R170">
            <v>27.53</v>
          </cell>
          <cell r="S170">
            <v>27.53</v>
          </cell>
          <cell r="T170">
            <v>27.53</v>
          </cell>
          <cell r="U170">
            <v>28.47</v>
          </cell>
          <cell r="V170">
            <v>28.47</v>
          </cell>
          <cell r="W170">
            <v>28.47</v>
          </cell>
          <cell r="X170">
            <v>28.47</v>
          </cell>
          <cell r="Y170">
            <v>28.47</v>
          </cell>
          <cell r="Z170">
            <v>28.47</v>
          </cell>
          <cell r="AA170">
            <v>28.47</v>
          </cell>
          <cell r="AB170">
            <v>28.47</v>
          </cell>
          <cell r="AC170">
            <v>28.47</v>
          </cell>
          <cell r="AD170">
            <v>28.47</v>
          </cell>
          <cell r="AE170">
            <v>28.47</v>
          </cell>
          <cell r="AF170">
            <v>28.47</v>
          </cell>
          <cell r="AG170">
            <v>29.39</v>
          </cell>
          <cell r="AH170">
            <v>29.39</v>
          </cell>
          <cell r="AI170">
            <v>29.39</v>
          </cell>
          <cell r="AJ170">
            <v>29.39</v>
          </cell>
          <cell r="AK170">
            <v>29.39</v>
          </cell>
          <cell r="AL170">
            <v>29.39</v>
          </cell>
          <cell r="AM170">
            <v>29.39</v>
          </cell>
          <cell r="AN170">
            <v>29.39</v>
          </cell>
          <cell r="AO170">
            <v>29.39</v>
          </cell>
          <cell r="AP170">
            <v>29.39</v>
          </cell>
          <cell r="AQ170">
            <v>29.39</v>
          </cell>
          <cell r="AR170">
            <v>29.39</v>
          </cell>
          <cell r="AS170">
            <v>30.3</v>
          </cell>
          <cell r="AT170">
            <v>30.3</v>
          </cell>
          <cell r="AU170">
            <v>30.3</v>
          </cell>
          <cell r="AV170">
            <v>30.3</v>
          </cell>
          <cell r="AW170">
            <v>30.3</v>
          </cell>
          <cell r="AX170">
            <v>30.3</v>
          </cell>
          <cell r="AY170">
            <v>30.3</v>
          </cell>
          <cell r="AZ170">
            <v>30.3</v>
          </cell>
          <cell r="BA170">
            <v>30.3</v>
          </cell>
          <cell r="BB170">
            <v>30.3</v>
          </cell>
          <cell r="BC170">
            <v>30.3</v>
          </cell>
          <cell r="BD170">
            <v>30.3</v>
          </cell>
          <cell r="BE170">
            <v>31.23</v>
          </cell>
          <cell r="BF170">
            <v>31.23</v>
          </cell>
          <cell r="BG170">
            <v>31.23</v>
          </cell>
          <cell r="BH170">
            <v>31.23</v>
          </cell>
          <cell r="BI170">
            <v>31.23</v>
          </cell>
          <cell r="BJ170">
            <v>31.23</v>
          </cell>
          <cell r="BK170">
            <v>31.23</v>
          </cell>
          <cell r="BL170">
            <v>31.23</v>
          </cell>
          <cell r="BM170">
            <v>31.23</v>
          </cell>
          <cell r="BN170">
            <v>31.23</v>
          </cell>
          <cell r="BO170">
            <v>31.23</v>
          </cell>
          <cell r="BP170">
            <v>31.23</v>
          </cell>
          <cell r="BQ170">
            <v>32.159999999999997</v>
          </cell>
          <cell r="BR170">
            <v>32.159999999999997</v>
          </cell>
          <cell r="BS170">
            <v>32.159999999999997</v>
          </cell>
          <cell r="BT170">
            <v>32.159999999999997</v>
          </cell>
          <cell r="BU170">
            <v>32.159999999999997</v>
          </cell>
          <cell r="BV170">
            <v>32.159999999999997</v>
          </cell>
          <cell r="BW170">
            <v>32.159999999999997</v>
          </cell>
          <cell r="BX170">
            <v>32.159999999999997</v>
          </cell>
          <cell r="BY170">
            <v>32.159999999999997</v>
          </cell>
          <cell r="BZ170">
            <v>32.159999999999997</v>
          </cell>
          <cell r="CA170">
            <v>32.159999999999997</v>
          </cell>
          <cell r="CB170">
            <v>32.159999999999997</v>
          </cell>
          <cell r="CC170">
            <v>33.130000000000003</v>
          </cell>
          <cell r="CD170">
            <v>33.130000000000003</v>
          </cell>
          <cell r="CE170">
            <v>33.130000000000003</v>
          </cell>
          <cell r="CF170">
            <v>33.130000000000003</v>
          </cell>
          <cell r="CG170">
            <v>33.130000000000003</v>
          </cell>
          <cell r="CH170">
            <v>33.130000000000003</v>
          </cell>
          <cell r="CI170">
            <v>33.130000000000003</v>
          </cell>
          <cell r="CJ170">
            <v>33.130000000000003</v>
          </cell>
          <cell r="CK170">
            <v>33.130000000000003</v>
          </cell>
          <cell r="CL170">
            <v>33.130000000000003</v>
          </cell>
          <cell r="CM170">
            <v>33.130000000000003</v>
          </cell>
          <cell r="CN170">
            <v>33.130000000000003</v>
          </cell>
          <cell r="CO170">
            <v>34.119999999999997</v>
          </cell>
          <cell r="CP170">
            <v>34.119999999999997</v>
          </cell>
          <cell r="CQ170">
            <v>34.119999999999997</v>
          </cell>
          <cell r="CR170">
            <v>34.119999999999997</v>
          </cell>
          <cell r="CS170">
            <v>34.119999999999997</v>
          </cell>
          <cell r="CT170">
            <v>34.119999999999997</v>
          </cell>
          <cell r="CU170">
            <v>34.119999999999997</v>
          </cell>
          <cell r="CV170">
            <v>34.119999999999997</v>
          </cell>
          <cell r="CW170">
            <v>34.119999999999997</v>
          </cell>
          <cell r="CX170">
            <v>34.119999999999997</v>
          </cell>
          <cell r="CY170">
            <v>34.119999999999997</v>
          </cell>
          <cell r="CZ170">
            <v>34.119999999999997</v>
          </cell>
          <cell r="DA170">
            <v>35.159999999999997</v>
          </cell>
          <cell r="DB170">
            <v>35.159999999999997</v>
          </cell>
          <cell r="DC170">
            <v>35.159999999999997</v>
          </cell>
          <cell r="DD170">
            <v>35.159999999999997</v>
          </cell>
          <cell r="DE170">
            <v>35.159999999999997</v>
          </cell>
          <cell r="DF170">
            <v>35.159999999999997</v>
          </cell>
          <cell r="DG170">
            <v>35.159999999999997</v>
          </cell>
          <cell r="DH170">
            <v>35.159999999999997</v>
          </cell>
          <cell r="DI170">
            <v>35.159999999999997</v>
          </cell>
          <cell r="DJ170">
            <v>35.159999999999997</v>
          </cell>
          <cell r="DK170">
            <v>35.159999999999997</v>
          </cell>
          <cell r="DL170">
            <v>35.159999999999997</v>
          </cell>
          <cell r="DM170">
            <v>36.25</v>
          </cell>
          <cell r="DN170">
            <v>36.25</v>
          </cell>
          <cell r="DO170">
            <v>36.25</v>
          </cell>
          <cell r="DP170">
            <v>36.25</v>
          </cell>
          <cell r="DQ170">
            <v>36.25</v>
          </cell>
          <cell r="DR170">
            <v>36.25</v>
          </cell>
          <cell r="DS170">
            <v>36.25</v>
          </cell>
          <cell r="DT170">
            <v>36.25</v>
          </cell>
          <cell r="DU170">
            <v>36.25</v>
          </cell>
          <cell r="DV170">
            <v>36.25</v>
          </cell>
          <cell r="DW170">
            <v>36.25</v>
          </cell>
          <cell r="DX170">
            <v>36.25</v>
          </cell>
          <cell r="DY170">
            <v>37.68</v>
          </cell>
          <cell r="DZ170">
            <v>37.68</v>
          </cell>
          <cell r="EA170">
            <v>37.68</v>
          </cell>
          <cell r="EB170">
            <v>37.68</v>
          </cell>
          <cell r="EC170">
            <v>37.68</v>
          </cell>
          <cell r="ED170">
            <v>37.68</v>
          </cell>
          <cell r="EE170">
            <v>37.68</v>
          </cell>
          <cell r="EF170">
            <v>37.68</v>
          </cell>
          <cell r="EG170">
            <v>37.68</v>
          </cell>
          <cell r="EH170">
            <v>37.68</v>
          </cell>
          <cell r="EI170">
            <v>37.68</v>
          </cell>
          <cell r="EJ170">
            <v>37.68</v>
          </cell>
          <cell r="EK170">
            <v>39</v>
          </cell>
          <cell r="EL170">
            <v>39</v>
          </cell>
          <cell r="EM170">
            <v>39</v>
          </cell>
          <cell r="EN170">
            <v>39</v>
          </cell>
          <cell r="EO170">
            <v>39</v>
          </cell>
          <cell r="EP170">
            <v>39</v>
          </cell>
          <cell r="EQ170">
            <v>39</v>
          </cell>
          <cell r="ER170">
            <v>39</v>
          </cell>
          <cell r="ES170">
            <v>39</v>
          </cell>
          <cell r="ET170">
            <v>39</v>
          </cell>
          <cell r="EU170">
            <v>39</v>
          </cell>
          <cell r="EV170">
            <v>39</v>
          </cell>
          <cell r="EW170">
            <v>40.369999999999997</v>
          </cell>
          <cell r="EX170">
            <v>40.369999999999997</v>
          </cell>
          <cell r="EY170">
            <v>40.369999999999997</v>
          </cell>
          <cell r="EZ170">
            <v>40.369999999999997</v>
          </cell>
          <cell r="FA170">
            <v>40.369999999999997</v>
          </cell>
          <cell r="FB170">
            <v>40.369999999999997</v>
          </cell>
          <cell r="FC170">
            <v>40.369999999999997</v>
          </cell>
          <cell r="FD170">
            <v>40.369999999999997</v>
          </cell>
          <cell r="FE170">
            <v>40.369999999999997</v>
          </cell>
          <cell r="FF170">
            <v>40.369999999999997</v>
          </cell>
          <cell r="FG170">
            <v>40.369999999999997</v>
          </cell>
          <cell r="FH170">
            <v>40.369999999999997</v>
          </cell>
          <cell r="FI170">
            <v>41.78</v>
          </cell>
          <cell r="FJ170">
            <v>41.78</v>
          </cell>
          <cell r="FK170">
            <v>41.78</v>
          </cell>
          <cell r="FL170">
            <v>41.78</v>
          </cell>
          <cell r="FM170">
            <v>41.78</v>
          </cell>
          <cell r="FN170">
            <v>41.78</v>
          </cell>
          <cell r="FO170">
            <v>41.78</v>
          </cell>
          <cell r="FP170">
            <v>41.78</v>
          </cell>
          <cell r="FQ170">
            <v>41.78</v>
          </cell>
          <cell r="FR170">
            <v>41.78</v>
          </cell>
          <cell r="FS170">
            <v>41.78</v>
          </cell>
          <cell r="FT170">
            <v>41.78</v>
          </cell>
          <cell r="FU170">
            <v>43.24</v>
          </cell>
          <cell r="FV170">
            <v>43.24</v>
          </cell>
          <cell r="FW170">
            <v>43.24</v>
          </cell>
          <cell r="FX170">
            <v>43.24</v>
          </cell>
          <cell r="FY170">
            <v>43.24</v>
          </cell>
          <cell r="FZ170">
            <v>43.24</v>
          </cell>
          <cell r="GA170">
            <v>43.24</v>
          </cell>
          <cell r="GB170">
            <v>43.24</v>
          </cell>
          <cell r="GC170">
            <v>43.24</v>
          </cell>
          <cell r="GD170">
            <v>43.24</v>
          </cell>
          <cell r="GE170">
            <v>43.24</v>
          </cell>
          <cell r="GF170">
            <v>43.24</v>
          </cell>
          <cell r="GG170">
            <v>47.67</v>
          </cell>
          <cell r="GH170">
            <v>47.67</v>
          </cell>
          <cell r="GI170">
            <v>47.67</v>
          </cell>
          <cell r="GJ170">
            <v>47.67</v>
          </cell>
          <cell r="GK170">
            <v>47.67</v>
          </cell>
          <cell r="GL170">
            <v>47.67</v>
          </cell>
          <cell r="GM170">
            <v>47.67</v>
          </cell>
          <cell r="GN170">
            <v>47.67</v>
          </cell>
          <cell r="GO170">
            <v>47.67</v>
          </cell>
          <cell r="GP170">
            <v>47.67</v>
          </cell>
          <cell r="GQ170">
            <v>44.76</v>
          </cell>
          <cell r="GR170">
            <v>44.76</v>
          </cell>
          <cell r="GS170">
            <v>44.76</v>
          </cell>
          <cell r="GT170">
            <v>44.76</v>
          </cell>
        </row>
        <row r="171">
          <cell r="F171" t="str">
            <v>50000062AA</v>
          </cell>
          <cell r="G171">
            <v>23.72</v>
          </cell>
          <cell r="H171">
            <v>23.72</v>
          </cell>
          <cell r="I171">
            <v>23.72</v>
          </cell>
          <cell r="J171">
            <v>23.72</v>
          </cell>
          <cell r="K171">
            <v>23.72</v>
          </cell>
          <cell r="L171">
            <v>23.72</v>
          </cell>
          <cell r="M171">
            <v>23.72</v>
          </cell>
          <cell r="N171">
            <v>23.72</v>
          </cell>
          <cell r="O171">
            <v>23.72</v>
          </cell>
          <cell r="P171">
            <v>23.72</v>
          </cell>
          <cell r="Q171">
            <v>23.72</v>
          </cell>
          <cell r="R171">
            <v>23.72</v>
          </cell>
          <cell r="S171">
            <v>23.72</v>
          </cell>
          <cell r="T171">
            <v>23.72</v>
          </cell>
          <cell r="U171">
            <v>24.53</v>
          </cell>
          <cell r="V171">
            <v>24.53</v>
          </cell>
          <cell r="W171">
            <v>24.53</v>
          </cell>
          <cell r="X171">
            <v>24.53</v>
          </cell>
          <cell r="Y171">
            <v>24.53</v>
          </cell>
          <cell r="Z171">
            <v>24.53</v>
          </cell>
          <cell r="AA171">
            <v>24.53</v>
          </cell>
          <cell r="AB171">
            <v>24.53</v>
          </cell>
          <cell r="AC171">
            <v>24.53</v>
          </cell>
          <cell r="AD171">
            <v>24.53</v>
          </cell>
          <cell r="AE171">
            <v>24.53</v>
          </cell>
          <cell r="AF171">
            <v>24.53</v>
          </cell>
          <cell r="AG171">
            <v>25.32</v>
          </cell>
          <cell r="AH171">
            <v>25.32</v>
          </cell>
          <cell r="AI171">
            <v>25.32</v>
          </cell>
          <cell r="AJ171">
            <v>25.32</v>
          </cell>
          <cell r="AK171">
            <v>25.32</v>
          </cell>
          <cell r="AL171">
            <v>25.32</v>
          </cell>
          <cell r="AM171">
            <v>25.32</v>
          </cell>
          <cell r="AN171">
            <v>25.32</v>
          </cell>
          <cell r="AO171">
            <v>25.32</v>
          </cell>
          <cell r="AP171">
            <v>25.32</v>
          </cell>
          <cell r="AQ171">
            <v>25.32</v>
          </cell>
          <cell r="AR171">
            <v>25.32</v>
          </cell>
          <cell r="AS171">
            <v>26.11</v>
          </cell>
          <cell r="AT171">
            <v>26.11</v>
          </cell>
          <cell r="AU171">
            <v>26.11</v>
          </cell>
          <cell r="AV171">
            <v>26.11</v>
          </cell>
          <cell r="AW171">
            <v>26.11</v>
          </cell>
          <cell r="AX171">
            <v>26.11</v>
          </cell>
          <cell r="AY171">
            <v>26.11</v>
          </cell>
          <cell r="AZ171">
            <v>26.11</v>
          </cell>
          <cell r="BA171">
            <v>26.11</v>
          </cell>
          <cell r="BB171">
            <v>26.11</v>
          </cell>
          <cell r="BC171">
            <v>26.11</v>
          </cell>
          <cell r="BD171">
            <v>26.11</v>
          </cell>
          <cell r="BE171">
            <v>26.91</v>
          </cell>
          <cell r="BF171">
            <v>26.91</v>
          </cell>
          <cell r="BG171">
            <v>26.91</v>
          </cell>
          <cell r="BH171">
            <v>26.91</v>
          </cell>
          <cell r="BI171">
            <v>26.91</v>
          </cell>
          <cell r="BJ171">
            <v>26.91</v>
          </cell>
          <cell r="BK171">
            <v>26.91</v>
          </cell>
          <cell r="BL171">
            <v>26.91</v>
          </cell>
          <cell r="BM171">
            <v>26.91</v>
          </cell>
          <cell r="BN171">
            <v>26.91</v>
          </cell>
          <cell r="BO171">
            <v>26.91</v>
          </cell>
          <cell r="BP171">
            <v>26.91</v>
          </cell>
          <cell r="BQ171">
            <v>27.71</v>
          </cell>
          <cell r="BR171">
            <v>27.71</v>
          </cell>
          <cell r="BS171">
            <v>27.71</v>
          </cell>
          <cell r="BT171">
            <v>27.71</v>
          </cell>
          <cell r="BU171">
            <v>27.71</v>
          </cell>
          <cell r="BV171">
            <v>27.71</v>
          </cell>
          <cell r="BW171">
            <v>27.71</v>
          </cell>
          <cell r="BX171">
            <v>27.71</v>
          </cell>
          <cell r="BY171">
            <v>27.71</v>
          </cell>
          <cell r="BZ171">
            <v>27.71</v>
          </cell>
          <cell r="CA171">
            <v>27.71</v>
          </cell>
          <cell r="CB171">
            <v>27.71</v>
          </cell>
          <cell r="CC171">
            <v>28.54</v>
          </cell>
          <cell r="CD171">
            <v>28.54</v>
          </cell>
          <cell r="CE171">
            <v>28.54</v>
          </cell>
          <cell r="CF171">
            <v>28.54</v>
          </cell>
          <cell r="CG171">
            <v>28.54</v>
          </cell>
          <cell r="CH171">
            <v>28.54</v>
          </cell>
          <cell r="CI171">
            <v>28.54</v>
          </cell>
          <cell r="CJ171">
            <v>28.54</v>
          </cell>
          <cell r="CK171">
            <v>28.54</v>
          </cell>
          <cell r="CL171">
            <v>28.54</v>
          </cell>
          <cell r="CM171">
            <v>28.54</v>
          </cell>
          <cell r="CN171">
            <v>28.54</v>
          </cell>
          <cell r="CO171">
            <v>29.4</v>
          </cell>
          <cell r="CP171">
            <v>29.4</v>
          </cell>
          <cell r="CQ171">
            <v>29.4</v>
          </cell>
          <cell r="CR171">
            <v>29.4</v>
          </cell>
          <cell r="CS171">
            <v>29.4</v>
          </cell>
          <cell r="CT171">
            <v>29.4</v>
          </cell>
          <cell r="CU171">
            <v>29.4</v>
          </cell>
          <cell r="CV171">
            <v>29.4</v>
          </cell>
          <cell r="CW171">
            <v>29.4</v>
          </cell>
          <cell r="CX171">
            <v>29.4</v>
          </cell>
          <cell r="CY171">
            <v>29.4</v>
          </cell>
          <cell r="CZ171">
            <v>29.4</v>
          </cell>
          <cell r="DA171">
            <v>30.29</v>
          </cell>
          <cell r="DB171">
            <v>30.29</v>
          </cell>
          <cell r="DC171">
            <v>30.29</v>
          </cell>
          <cell r="DD171">
            <v>30.29</v>
          </cell>
          <cell r="DE171">
            <v>30.29</v>
          </cell>
          <cell r="DF171">
            <v>30.29</v>
          </cell>
          <cell r="DG171">
            <v>30.29</v>
          </cell>
          <cell r="DH171">
            <v>30.29</v>
          </cell>
          <cell r="DI171">
            <v>30.29</v>
          </cell>
          <cell r="DJ171">
            <v>30.29</v>
          </cell>
          <cell r="DK171">
            <v>30.29</v>
          </cell>
          <cell r="DL171">
            <v>30.29</v>
          </cell>
          <cell r="DM171">
            <v>31.23</v>
          </cell>
          <cell r="DN171">
            <v>31.23</v>
          </cell>
          <cell r="DO171">
            <v>31.23</v>
          </cell>
          <cell r="DP171">
            <v>31.23</v>
          </cell>
          <cell r="DQ171">
            <v>31.23</v>
          </cell>
          <cell r="DR171">
            <v>31.23</v>
          </cell>
          <cell r="DS171">
            <v>31.23</v>
          </cell>
          <cell r="DT171">
            <v>31.23</v>
          </cell>
          <cell r="DU171">
            <v>31.23</v>
          </cell>
          <cell r="DV171">
            <v>31.23</v>
          </cell>
          <cell r="DW171">
            <v>31.23</v>
          </cell>
          <cell r="DX171">
            <v>31.23</v>
          </cell>
          <cell r="DY171">
            <v>32.47</v>
          </cell>
          <cell r="DZ171">
            <v>32.47</v>
          </cell>
          <cell r="EA171">
            <v>32.47</v>
          </cell>
          <cell r="EB171">
            <v>32.47</v>
          </cell>
          <cell r="EC171">
            <v>32.47</v>
          </cell>
          <cell r="ED171">
            <v>32.47</v>
          </cell>
          <cell r="EE171">
            <v>32.47</v>
          </cell>
          <cell r="EF171">
            <v>32.47</v>
          </cell>
          <cell r="EG171">
            <v>32.47</v>
          </cell>
          <cell r="EH171">
            <v>32.47</v>
          </cell>
          <cell r="EI171">
            <v>32.47</v>
          </cell>
          <cell r="EJ171">
            <v>32.47</v>
          </cell>
          <cell r="EK171">
            <v>33.61</v>
          </cell>
          <cell r="EL171">
            <v>33.61</v>
          </cell>
          <cell r="EM171">
            <v>33.61</v>
          </cell>
          <cell r="EN171">
            <v>33.61</v>
          </cell>
          <cell r="EO171">
            <v>33.61</v>
          </cell>
          <cell r="EP171">
            <v>33.61</v>
          </cell>
          <cell r="EQ171">
            <v>33.61</v>
          </cell>
          <cell r="ER171">
            <v>33.61</v>
          </cell>
          <cell r="ES171">
            <v>33.61</v>
          </cell>
          <cell r="ET171">
            <v>33.61</v>
          </cell>
          <cell r="EU171">
            <v>33.61</v>
          </cell>
          <cell r="EV171">
            <v>33.61</v>
          </cell>
          <cell r="EW171">
            <v>34.78</v>
          </cell>
          <cell r="EX171">
            <v>34.78</v>
          </cell>
          <cell r="EY171">
            <v>34.78</v>
          </cell>
          <cell r="EZ171">
            <v>34.78</v>
          </cell>
          <cell r="FA171">
            <v>34.78</v>
          </cell>
          <cell r="FB171">
            <v>34.78</v>
          </cell>
          <cell r="FC171">
            <v>34.78</v>
          </cell>
          <cell r="FD171">
            <v>34.78</v>
          </cell>
          <cell r="FE171">
            <v>34.78</v>
          </cell>
          <cell r="FF171">
            <v>34.78</v>
          </cell>
          <cell r="FG171">
            <v>34.78</v>
          </cell>
          <cell r="FH171">
            <v>34.78</v>
          </cell>
          <cell r="FI171">
            <v>36</v>
          </cell>
          <cell r="FJ171">
            <v>36</v>
          </cell>
          <cell r="FK171">
            <v>36</v>
          </cell>
          <cell r="FL171">
            <v>36</v>
          </cell>
          <cell r="FM171">
            <v>36</v>
          </cell>
          <cell r="FN171">
            <v>36</v>
          </cell>
          <cell r="FO171">
            <v>36</v>
          </cell>
          <cell r="FP171">
            <v>36</v>
          </cell>
          <cell r="FQ171">
            <v>36</v>
          </cell>
          <cell r="FR171">
            <v>36</v>
          </cell>
          <cell r="FS171">
            <v>36</v>
          </cell>
          <cell r="FT171">
            <v>36</v>
          </cell>
          <cell r="FU171">
            <v>37.26</v>
          </cell>
          <cell r="FV171">
            <v>37.26</v>
          </cell>
          <cell r="FW171">
            <v>37.26</v>
          </cell>
          <cell r="FX171">
            <v>37.26</v>
          </cell>
          <cell r="FY171">
            <v>37.26</v>
          </cell>
          <cell r="FZ171">
            <v>37.26</v>
          </cell>
          <cell r="GA171">
            <v>37.26</v>
          </cell>
          <cell r="GB171">
            <v>37.26</v>
          </cell>
          <cell r="GC171">
            <v>37.26</v>
          </cell>
          <cell r="GD171">
            <v>37.26</v>
          </cell>
          <cell r="GE171">
            <v>37.26</v>
          </cell>
          <cell r="GF171">
            <v>37.26</v>
          </cell>
          <cell r="GG171">
            <v>41.08</v>
          </cell>
          <cell r="GH171">
            <v>41.08</v>
          </cell>
          <cell r="GI171">
            <v>41.08</v>
          </cell>
          <cell r="GJ171">
            <v>41.08</v>
          </cell>
          <cell r="GK171">
            <v>41.08</v>
          </cell>
          <cell r="GL171">
            <v>41.08</v>
          </cell>
          <cell r="GM171">
            <v>41.08</v>
          </cell>
          <cell r="GN171">
            <v>41.08</v>
          </cell>
          <cell r="GO171">
            <v>41.08</v>
          </cell>
          <cell r="GP171">
            <v>41.08</v>
          </cell>
          <cell r="GQ171">
            <v>38.56</v>
          </cell>
          <cell r="GR171">
            <v>38.56</v>
          </cell>
          <cell r="GS171">
            <v>38.56</v>
          </cell>
          <cell r="GT171">
            <v>38.56</v>
          </cell>
        </row>
        <row r="172">
          <cell r="F172" t="str">
            <v>50000062TD</v>
          </cell>
          <cell r="G172">
            <v>25.06</v>
          </cell>
          <cell r="H172">
            <v>25.06</v>
          </cell>
          <cell r="I172">
            <v>25.06</v>
          </cell>
          <cell r="J172">
            <v>25.06</v>
          </cell>
          <cell r="K172">
            <v>25.06</v>
          </cell>
          <cell r="L172">
            <v>25.06</v>
          </cell>
          <cell r="M172">
            <v>25.06</v>
          </cell>
          <cell r="N172">
            <v>25.06</v>
          </cell>
          <cell r="O172">
            <v>25.06</v>
          </cell>
          <cell r="P172">
            <v>25.06</v>
          </cell>
          <cell r="Q172">
            <v>25.06</v>
          </cell>
          <cell r="R172">
            <v>25.06</v>
          </cell>
          <cell r="S172">
            <v>25.06</v>
          </cell>
          <cell r="T172">
            <v>25.06</v>
          </cell>
          <cell r="U172">
            <v>25.92</v>
          </cell>
          <cell r="V172">
            <v>25.92</v>
          </cell>
          <cell r="W172">
            <v>25.92</v>
          </cell>
          <cell r="X172">
            <v>25.92</v>
          </cell>
          <cell r="Y172">
            <v>25.92</v>
          </cell>
          <cell r="Z172">
            <v>25.92</v>
          </cell>
          <cell r="AA172">
            <v>25.92</v>
          </cell>
          <cell r="AB172">
            <v>25.92</v>
          </cell>
          <cell r="AC172">
            <v>25.92</v>
          </cell>
          <cell r="AD172">
            <v>25.92</v>
          </cell>
          <cell r="AE172">
            <v>25.92</v>
          </cell>
          <cell r="AF172">
            <v>25.92</v>
          </cell>
          <cell r="AG172">
            <v>26.75</v>
          </cell>
          <cell r="AH172">
            <v>26.75</v>
          </cell>
          <cell r="AI172">
            <v>26.75</v>
          </cell>
          <cell r="AJ172">
            <v>26.75</v>
          </cell>
          <cell r="AK172">
            <v>26.75</v>
          </cell>
          <cell r="AL172">
            <v>26.75</v>
          </cell>
          <cell r="AM172">
            <v>26.75</v>
          </cell>
          <cell r="AN172">
            <v>26.75</v>
          </cell>
          <cell r="AO172">
            <v>26.75</v>
          </cell>
          <cell r="AP172">
            <v>26.75</v>
          </cell>
          <cell r="AQ172">
            <v>26.75</v>
          </cell>
          <cell r="AR172">
            <v>26.75</v>
          </cell>
          <cell r="AS172">
            <v>27.58</v>
          </cell>
          <cell r="AT172">
            <v>27.58</v>
          </cell>
          <cell r="AU172">
            <v>27.58</v>
          </cell>
          <cell r="AV172">
            <v>27.58</v>
          </cell>
          <cell r="AW172">
            <v>27.58</v>
          </cell>
          <cell r="AX172">
            <v>27.58</v>
          </cell>
          <cell r="AY172">
            <v>27.58</v>
          </cell>
          <cell r="AZ172">
            <v>27.58</v>
          </cell>
          <cell r="BA172">
            <v>27.58</v>
          </cell>
          <cell r="BB172">
            <v>27.58</v>
          </cell>
          <cell r="BC172">
            <v>27.58</v>
          </cell>
          <cell r="BD172">
            <v>27.58</v>
          </cell>
          <cell r="BE172">
            <v>28.43</v>
          </cell>
          <cell r="BF172">
            <v>28.43</v>
          </cell>
          <cell r="BG172">
            <v>28.43</v>
          </cell>
          <cell r="BH172">
            <v>28.43</v>
          </cell>
          <cell r="BI172">
            <v>28.43</v>
          </cell>
          <cell r="BJ172">
            <v>28.43</v>
          </cell>
          <cell r="BK172">
            <v>28.43</v>
          </cell>
          <cell r="BL172">
            <v>28.43</v>
          </cell>
          <cell r="BM172">
            <v>28.43</v>
          </cell>
          <cell r="BN172">
            <v>28.43</v>
          </cell>
          <cell r="BO172">
            <v>28.43</v>
          </cell>
          <cell r="BP172">
            <v>28.43</v>
          </cell>
          <cell r="BQ172">
            <v>29.28</v>
          </cell>
          <cell r="BR172">
            <v>29.28</v>
          </cell>
          <cell r="BS172">
            <v>29.28</v>
          </cell>
          <cell r="BT172">
            <v>29.28</v>
          </cell>
          <cell r="BU172">
            <v>29.28</v>
          </cell>
          <cell r="BV172">
            <v>29.28</v>
          </cell>
          <cell r="BW172">
            <v>29.28</v>
          </cell>
          <cell r="BX172">
            <v>29.28</v>
          </cell>
          <cell r="BY172">
            <v>29.28</v>
          </cell>
          <cell r="BZ172">
            <v>29.28</v>
          </cell>
          <cell r="CA172">
            <v>29.28</v>
          </cell>
          <cell r="CB172">
            <v>29.28</v>
          </cell>
          <cell r="CC172">
            <v>30.15</v>
          </cell>
          <cell r="CD172">
            <v>30.15</v>
          </cell>
          <cell r="CE172">
            <v>30.15</v>
          </cell>
          <cell r="CF172">
            <v>30.15</v>
          </cell>
          <cell r="CG172">
            <v>30.15</v>
          </cell>
          <cell r="CH172">
            <v>30.15</v>
          </cell>
          <cell r="CI172">
            <v>30.15</v>
          </cell>
          <cell r="CJ172">
            <v>30.15</v>
          </cell>
          <cell r="CK172">
            <v>30.15</v>
          </cell>
          <cell r="CL172">
            <v>30.15</v>
          </cell>
          <cell r="CM172">
            <v>30.15</v>
          </cell>
          <cell r="CN172">
            <v>30.15</v>
          </cell>
          <cell r="CO172">
            <v>31.06</v>
          </cell>
          <cell r="CP172">
            <v>31.06</v>
          </cell>
          <cell r="CQ172">
            <v>31.06</v>
          </cell>
          <cell r="CR172">
            <v>31.06</v>
          </cell>
          <cell r="CS172">
            <v>31.06</v>
          </cell>
          <cell r="CT172">
            <v>31.06</v>
          </cell>
          <cell r="CU172">
            <v>31.06</v>
          </cell>
          <cell r="CV172">
            <v>31.06</v>
          </cell>
          <cell r="CW172">
            <v>31.06</v>
          </cell>
          <cell r="CX172">
            <v>31.06</v>
          </cell>
          <cell r="CY172">
            <v>31.06</v>
          </cell>
          <cell r="CZ172">
            <v>31.06</v>
          </cell>
          <cell r="DA172">
            <v>32</v>
          </cell>
          <cell r="DB172">
            <v>32</v>
          </cell>
          <cell r="DC172">
            <v>32</v>
          </cell>
          <cell r="DD172">
            <v>32</v>
          </cell>
          <cell r="DE172">
            <v>32</v>
          </cell>
          <cell r="DF172">
            <v>32</v>
          </cell>
          <cell r="DG172">
            <v>32</v>
          </cell>
          <cell r="DH172">
            <v>32</v>
          </cell>
          <cell r="DI172">
            <v>32</v>
          </cell>
          <cell r="DJ172">
            <v>32</v>
          </cell>
          <cell r="DK172">
            <v>32</v>
          </cell>
          <cell r="DL172">
            <v>32</v>
          </cell>
          <cell r="DM172">
            <v>33</v>
          </cell>
          <cell r="DN172">
            <v>33</v>
          </cell>
          <cell r="DO172">
            <v>33</v>
          </cell>
          <cell r="DP172">
            <v>33</v>
          </cell>
          <cell r="DQ172">
            <v>33</v>
          </cell>
          <cell r="DR172">
            <v>33</v>
          </cell>
          <cell r="DS172">
            <v>33</v>
          </cell>
          <cell r="DT172">
            <v>33</v>
          </cell>
          <cell r="DU172">
            <v>33</v>
          </cell>
          <cell r="DV172">
            <v>33</v>
          </cell>
          <cell r="DW172">
            <v>33</v>
          </cell>
          <cell r="DX172">
            <v>33</v>
          </cell>
          <cell r="DY172">
            <v>34.299999999999997</v>
          </cell>
          <cell r="DZ172">
            <v>34.299999999999997</v>
          </cell>
          <cell r="EA172">
            <v>34.299999999999997</v>
          </cell>
          <cell r="EB172">
            <v>34.299999999999997</v>
          </cell>
          <cell r="EC172">
            <v>34.299999999999997</v>
          </cell>
          <cell r="ED172">
            <v>34.299999999999997</v>
          </cell>
          <cell r="EE172">
            <v>34.299999999999997</v>
          </cell>
          <cell r="EF172">
            <v>34.299999999999997</v>
          </cell>
          <cell r="EG172">
            <v>34.299999999999997</v>
          </cell>
          <cell r="EH172">
            <v>34.299999999999997</v>
          </cell>
          <cell r="EI172">
            <v>34.299999999999997</v>
          </cell>
          <cell r="EJ172">
            <v>34.299999999999997</v>
          </cell>
          <cell r="EK172">
            <v>35.5</v>
          </cell>
          <cell r="EL172">
            <v>35.5</v>
          </cell>
          <cell r="EM172">
            <v>35.5</v>
          </cell>
          <cell r="EN172">
            <v>35.5</v>
          </cell>
          <cell r="EO172">
            <v>35.5</v>
          </cell>
          <cell r="EP172">
            <v>35.5</v>
          </cell>
          <cell r="EQ172">
            <v>35.5</v>
          </cell>
          <cell r="ER172">
            <v>35.5</v>
          </cell>
          <cell r="ES172">
            <v>35.5</v>
          </cell>
          <cell r="ET172">
            <v>35.5</v>
          </cell>
          <cell r="EU172">
            <v>35.5</v>
          </cell>
          <cell r="EV172">
            <v>35.5</v>
          </cell>
          <cell r="EW172">
            <v>36.75</v>
          </cell>
          <cell r="EX172">
            <v>36.75</v>
          </cell>
          <cell r="EY172">
            <v>36.75</v>
          </cell>
          <cell r="EZ172">
            <v>36.75</v>
          </cell>
          <cell r="FA172">
            <v>36.75</v>
          </cell>
          <cell r="FB172">
            <v>36.75</v>
          </cell>
          <cell r="FC172">
            <v>36.75</v>
          </cell>
          <cell r="FD172">
            <v>36.75</v>
          </cell>
          <cell r="FE172">
            <v>36.75</v>
          </cell>
          <cell r="FF172">
            <v>36.75</v>
          </cell>
          <cell r="FG172">
            <v>36.75</v>
          </cell>
          <cell r="FH172">
            <v>36.75</v>
          </cell>
          <cell r="FI172">
            <v>38.03</v>
          </cell>
          <cell r="FJ172">
            <v>38.03</v>
          </cell>
          <cell r="FK172">
            <v>38.03</v>
          </cell>
          <cell r="FL172">
            <v>38.03</v>
          </cell>
          <cell r="FM172">
            <v>38.03</v>
          </cell>
          <cell r="FN172">
            <v>38.03</v>
          </cell>
          <cell r="FO172">
            <v>38.03</v>
          </cell>
          <cell r="FP172">
            <v>38.03</v>
          </cell>
          <cell r="FQ172">
            <v>38.03</v>
          </cell>
          <cell r="FR172">
            <v>38.03</v>
          </cell>
          <cell r="FS172">
            <v>38.03</v>
          </cell>
          <cell r="FT172">
            <v>38.03</v>
          </cell>
          <cell r="FU172">
            <v>39.36</v>
          </cell>
          <cell r="FV172">
            <v>39.36</v>
          </cell>
          <cell r="FW172">
            <v>39.36</v>
          </cell>
          <cell r="FX172">
            <v>39.36</v>
          </cell>
          <cell r="FY172">
            <v>39.36</v>
          </cell>
          <cell r="FZ172">
            <v>39.36</v>
          </cell>
          <cell r="GA172">
            <v>39.36</v>
          </cell>
          <cell r="GB172">
            <v>39.36</v>
          </cell>
          <cell r="GC172">
            <v>39.36</v>
          </cell>
          <cell r="GD172">
            <v>39.36</v>
          </cell>
          <cell r="GE172">
            <v>39.36</v>
          </cell>
          <cell r="GF172">
            <v>39.36</v>
          </cell>
          <cell r="GG172">
            <v>43.4</v>
          </cell>
          <cell r="GH172">
            <v>43.4</v>
          </cell>
          <cell r="GI172">
            <v>43.4</v>
          </cell>
          <cell r="GJ172">
            <v>43.4</v>
          </cell>
          <cell r="GK172">
            <v>43.4</v>
          </cell>
          <cell r="GL172">
            <v>43.4</v>
          </cell>
          <cell r="GM172">
            <v>43.4</v>
          </cell>
          <cell r="GN172">
            <v>43.4</v>
          </cell>
          <cell r="GO172">
            <v>43.4</v>
          </cell>
          <cell r="GP172">
            <v>43.4</v>
          </cell>
          <cell r="GQ172">
            <v>40.74</v>
          </cell>
          <cell r="GR172">
            <v>40.74</v>
          </cell>
          <cell r="GS172">
            <v>40.74</v>
          </cell>
          <cell r="GT172">
            <v>40.74</v>
          </cell>
        </row>
        <row r="173">
          <cell r="F173" t="str">
            <v>5000006210</v>
          </cell>
          <cell r="G173">
            <v>25.06</v>
          </cell>
          <cell r="H173">
            <v>25.06</v>
          </cell>
          <cell r="I173">
            <v>25.06</v>
          </cell>
          <cell r="J173">
            <v>25.06</v>
          </cell>
          <cell r="K173">
            <v>25.06</v>
          </cell>
          <cell r="L173">
            <v>25.06</v>
          </cell>
          <cell r="M173">
            <v>25.06</v>
          </cell>
          <cell r="N173">
            <v>25.06</v>
          </cell>
          <cell r="O173">
            <v>25.06</v>
          </cell>
          <cell r="P173">
            <v>25.06</v>
          </cell>
          <cell r="Q173">
            <v>25.06</v>
          </cell>
          <cell r="R173">
            <v>25.06</v>
          </cell>
          <cell r="S173">
            <v>25.06</v>
          </cell>
          <cell r="T173">
            <v>25.06</v>
          </cell>
          <cell r="U173">
            <v>25.92</v>
          </cell>
          <cell r="V173">
            <v>25.92</v>
          </cell>
          <cell r="W173">
            <v>25.92</v>
          </cell>
          <cell r="X173">
            <v>25.92</v>
          </cell>
          <cell r="Y173">
            <v>25.92</v>
          </cell>
          <cell r="Z173">
            <v>25.92</v>
          </cell>
          <cell r="AA173">
            <v>25.92</v>
          </cell>
          <cell r="AB173">
            <v>25.92</v>
          </cell>
          <cell r="AC173">
            <v>25.92</v>
          </cell>
          <cell r="AD173">
            <v>25.92</v>
          </cell>
          <cell r="AE173">
            <v>25.92</v>
          </cell>
          <cell r="AF173">
            <v>25.92</v>
          </cell>
          <cell r="AG173">
            <v>26.75</v>
          </cell>
          <cell r="AH173">
            <v>26.75</v>
          </cell>
          <cell r="AI173">
            <v>26.75</v>
          </cell>
          <cell r="AJ173">
            <v>26.75</v>
          </cell>
          <cell r="AK173">
            <v>26.75</v>
          </cell>
          <cell r="AL173">
            <v>26.75</v>
          </cell>
          <cell r="AM173">
            <v>26.75</v>
          </cell>
          <cell r="AN173">
            <v>26.75</v>
          </cell>
          <cell r="AO173">
            <v>26.75</v>
          </cell>
          <cell r="AP173">
            <v>26.75</v>
          </cell>
          <cell r="AQ173">
            <v>26.75</v>
          </cell>
          <cell r="AR173">
            <v>26.75</v>
          </cell>
          <cell r="AS173">
            <v>27.58</v>
          </cell>
          <cell r="AT173">
            <v>27.58</v>
          </cell>
          <cell r="AU173">
            <v>27.58</v>
          </cell>
          <cell r="AV173">
            <v>27.58</v>
          </cell>
          <cell r="AW173">
            <v>27.58</v>
          </cell>
          <cell r="AX173">
            <v>27.58</v>
          </cell>
          <cell r="AY173">
            <v>27.58</v>
          </cell>
          <cell r="AZ173">
            <v>27.58</v>
          </cell>
          <cell r="BA173">
            <v>27.58</v>
          </cell>
          <cell r="BB173">
            <v>27.58</v>
          </cell>
          <cell r="BC173">
            <v>27.58</v>
          </cell>
          <cell r="BD173">
            <v>27.58</v>
          </cell>
          <cell r="BE173">
            <v>28.43</v>
          </cell>
          <cell r="BF173">
            <v>28.43</v>
          </cell>
          <cell r="BG173">
            <v>28.43</v>
          </cell>
          <cell r="BH173">
            <v>28.43</v>
          </cell>
          <cell r="BI173">
            <v>28.43</v>
          </cell>
          <cell r="BJ173">
            <v>28.43</v>
          </cell>
          <cell r="BK173">
            <v>28.43</v>
          </cell>
          <cell r="BL173">
            <v>28.43</v>
          </cell>
          <cell r="BM173">
            <v>28.43</v>
          </cell>
          <cell r="BN173">
            <v>28.43</v>
          </cell>
          <cell r="BO173">
            <v>28.43</v>
          </cell>
          <cell r="BP173">
            <v>28.43</v>
          </cell>
          <cell r="BQ173">
            <v>29.28</v>
          </cell>
          <cell r="BR173">
            <v>29.28</v>
          </cell>
          <cell r="BS173">
            <v>29.28</v>
          </cell>
          <cell r="BT173">
            <v>29.28</v>
          </cell>
          <cell r="BU173">
            <v>29.28</v>
          </cell>
          <cell r="BV173">
            <v>29.28</v>
          </cell>
          <cell r="BW173">
            <v>29.28</v>
          </cell>
          <cell r="BX173">
            <v>29.28</v>
          </cell>
          <cell r="BY173">
            <v>29.28</v>
          </cell>
          <cell r="BZ173">
            <v>29.28</v>
          </cell>
          <cell r="CA173">
            <v>29.28</v>
          </cell>
          <cell r="CB173">
            <v>29.28</v>
          </cell>
          <cell r="CC173">
            <v>30.15</v>
          </cell>
          <cell r="CD173">
            <v>30.15</v>
          </cell>
          <cell r="CE173">
            <v>30.15</v>
          </cell>
          <cell r="CF173">
            <v>30.15</v>
          </cell>
          <cell r="CG173">
            <v>30.15</v>
          </cell>
          <cell r="CH173">
            <v>30.15</v>
          </cell>
          <cell r="CI173">
            <v>30.15</v>
          </cell>
          <cell r="CJ173">
            <v>30.15</v>
          </cell>
          <cell r="CK173">
            <v>30.15</v>
          </cell>
          <cell r="CL173">
            <v>30.15</v>
          </cell>
          <cell r="CM173">
            <v>30.15</v>
          </cell>
          <cell r="CN173">
            <v>30.15</v>
          </cell>
          <cell r="CO173">
            <v>31.06</v>
          </cell>
          <cell r="CP173">
            <v>31.06</v>
          </cell>
          <cell r="CQ173">
            <v>31.06</v>
          </cell>
          <cell r="CR173">
            <v>31.06</v>
          </cell>
          <cell r="CS173">
            <v>31.06</v>
          </cell>
          <cell r="CT173">
            <v>31.06</v>
          </cell>
          <cell r="CU173">
            <v>31.06</v>
          </cell>
          <cell r="CV173">
            <v>31.06</v>
          </cell>
          <cell r="CW173">
            <v>31.06</v>
          </cell>
          <cell r="CX173">
            <v>31.06</v>
          </cell>
          <cell r="CY173">
            <v>31.06</v>
          </cell>
          <cell r="CZ173">
            <v>31.06</v>
          </cell>
          <cell r="DA173">
            <v>32</v>
          </cell>
          <cell r="DB173">
            <v>32</v>
          </cell>
          <cell r="DC173">
            <v>32</v>
          </cell>
          <cell r="DD173">
            <v>32</v>
          </cell>
          <cell r="DE173">
            <v>32</v>
          </cell>
          <cell r="DF173">
            <v>32</v>
          </cell>
          <cell r="DG173">
            <v>32</v>
          </cell>
          <cell r="DH173">
            <v>32</v>
          </cell>
          <cell r="DI173">
            <v>32</v>
          </cell>
          <cell r="DJ173">
            <v>32</v>
          </cell>
          <cell r="DK173">
            <v>32</v>
          </cell>
          <cell r="DL173">
            <v>32</v>
          </cell>
          <cell r="DM173">
            <v>33</v>
          </cell>
          <cell r="DN173">
            <v>33</v>
          </cell>
          <cell r="DO173">
            <v>33</v>
          </cell>
          <cell r="DP173">
            <v>33</v>
          </cell>
          <cell r="DQ173">
            <v>33</v>
          </cell>
          <cell r="DR173">
            <v>33</v>
          </cell>
          <cell r="DS173">
            <v>33</v>
          </cell>
          <cell r="DT173">
            <v>33</v>
          </cell>
          <cell r="DU173">
            <v>33</v>
          </cell>
          <cell r="DV173">
            <v>33</v>
          </cell>
          <cell r="DW173">
            <v>33</v>
          </cell>
          <cell r="DX173">
            <v>33</v>
          </cell>
          <cell r="DY173">
            <v>34.299999999999997</v>
          </cell>
          <cell r="DZ173">
            <v>34.299999999999997</v>
          </cell>
          <cell r="EA173">
            <v>34.299999999999997</v>
          </cell>
          <cell r="EB173">
            <v>34.299999999999997</v>
          </cell>
          <cell r="EC173">
            <v>34.299999999999997</v>
          </cell>
          <cell r="ED173">
            <v>34.299999999999997</v>
          </cell>
          <cell r="EE173">
            <v>34.299999999999997</v>
          </cell>
          <cell r="EF173">
            <v>34.299999999999997</v>
          </cell>
          <cell r="EG173">
            <v>34.299999999999997</v>
          </cell>
          <cell r="EH173">
            <v>34.299999999999997</v>
          </cell>
          <cell r="EI173">
            <v>34.299999999999997</v>
          </cell>
          <cell r="EJ173">
            <v>34.299999999999997</v>
          </cell>
          <cell r="EK173">
            <v>35.5</v>
          </cell>
          <cell r="EL173">
            <v>35.5</v>
          </cell>
          <cell r="EM173">
            <v>35.5</v>
          </cell>
          <cell r="EN173">
            <v>35.5</v>
          </cell>
          <cell r="EO173">
            <v>35.5</v>
          </cell>
          <cell r="EP173">
            <v>35.5</v>
          </cell>
          <cell r="EQ173">
            <v>35.5</v>
          </cell>
          <cell r="ER173">
            <v>35.5</v>
          </cell>
          <cell r="ES173">
            <v>35.5</v>
          </cell>
          <cell r="ET173">
            <v>35.5</v>
          </cell>
          <cell r="EU173">
            <v>35.5</v>
          </cell>
          <cell r="EV173">
            <v>35.5</v>
          </cell>
          <cell r="EW173">
            <v>36.75</v>
          </cell>
          <cell r="EX173">
            <v>36.75</v>
          </cell>
          <cell r="EY173">
            <v>36.75</v>
          </cell>
          <cell r="EZ173">
            <v>36.75</v>
          </cell>
          <cell r="FA173">
            <v>36.75</v>
          </cell>
          <cell r="FB173">
            <v>36.75</v>
          </cell>
          <cell r="FC173">
            <v>36.75</v>
          </cell>
          <cell r="FD173">
            <v>36.75</v>
          </cell>
          <cell r="FE173">
            <v>36.75</v>
          </cell>
          <cell r="FF173">
            <v>36.75</v>
          </cell>
          <cell r="FG173">
            <v>36.75</v>
          </cell>
          <cell r="FH173">
            <v>36.75</v>
          </cell>
          <cell r="FI173">
            <v>38.03</v>
          </cell>
          <cell r="FJ173">
            <v>38.03</v>
          </cell>
          <cell r="FK173">
            <v>38.03</v>
          </cell>
          <cell r="FL173">
            <v>38.03</v>
          </cell>
          <cell r="FM173">
            <v>38.03</v>
          </cell>
          <cell r="FN173">
            <v>38.03</v>
          </cell>
          <cell r="FO173">
            <v>38.03</v>
          </cell>
          <cell r="FP173">
            <v>38.03</v>
          </cell>
          <cell r="FQ173">
            <v>38.03</v>
          </cell>
          <cell r="FR173">
            <v>38.03</v>
          </cell>
          <cell r="FS173">
            <v>38.03</v>
          </cell>
          <cell r="FT173">
            <v>38.03</v>
          </cell>
          <cell r="FU173">
            <v>39.36</v>
          </cell>
          <cell r="FV173">
            <v>39.36</v>
          </cell>
          <cell r="FW173">
            <v>39.36</v>
          </cell>
          <cell r="FX173">
            <v>39.36</v>
          </cell>
          <cell r="FY173">
            <v>39.36</v>
          </cell>
          <cell r="FZ173">
            <v>39.36</v>
          </cell>
          <cell r="GA173">
            <v>39.36</v>
          </cell>
          <cell r="GB173">
            <v>39.36</v>
          </cell>
          <cell r="GC173">
            <v>39.36</v>
          </cell>
          <cell r="GD173">
            <v>39.36</v>
          </cell>
          <cell r="GE173">
            <v>39.36</v>
          </cell>
          <cell r="GF173">
            <v>39.36</v>
          </cell>
          <cell r="GG173">
            <v>43.4</v>
          </cell>
          <cell r="GH173">
            <v>43.4</v>
          </cell>
          <cell r="GI173">
            <v>43.4</v>
          </cell>
          <cell r="GJ173">
            <v>43.4</v>
          </cell>
          <cell r="GK173">
            <v>43.4</v>
          </cell>
          <cell r="GL173">
            <v>43.4</v>
          </cell>
          <cell r="GM173">
            <v>43.4</v>
          </cell>
          <cell r="GN173">
            <v>43.4</v>
          </cell>
          <cell r="GO173">
            <v>43.4</v>
          </cell>
          <cell r="GP173">
            <v>43.4</v>
          </cell>
          <cell r="GQ173">
            <v>40.74</v>
          </cell>
          <cell r="GR173">
            <v>40.74</v>
          </cell>
          <cell r="GS173">
            <v>40.74</v>
          </cell>
          <cell r="GT173">
            <v>40.74</v>
          </cell>
        </row>
        <row r="174">
          <cell r="F174" t="str">
            <v>50000062PC</v>
          </cell>
          <cell r="G174">
            <v>27.78</v>
          </cell>
          <cell r="H174">
            <v>27.78</v>
          </cell>
          <cell r="I174">
            <v>27.78</v>
          </cell>
          <cell r="J174">
            <v>27.78</v>
          </cell>
          <cell r="K174">
            <v>27.78</v>
          </cell>
          <cell r="L174">
            <v>27.78</v>
          </cell>
          <cell r="M174">
            <v>27.78</v>
          </cell>
          <cell r="N174">
            <v>27.78</v>
          </cell>
          <cell r="O174">
            <v>27.78</v>
          </cell>
          <cell r="P174">
            <v>27.78</v>
          </cell>
          <cell r="Q174">
            <v>27.78</v>
          </cell>
          <cell r="R174">
            <v>27.78</v>
          </cell>
          <cell r="S174">
            <v>27.78</v>
          </cell>
          <cell r="T174">
            <v>27.78</v>
          </cell>
          <cell r="U174">
            <v>28.73</v>
          </cell>
          <cell r="V174">
            <v>28.73</v>
          </cell>
          <cell r="W174">
            <v>28.73</v>
          </cell>
          <cell r="X174">
            <v>28.73</v>
          </cell>
          <cell r="Y174">
            <v>28.73</v>
          </cell>
          <cell r="Z174">
            <v>28.73</v>
          </cell>
          <cell r="AA174">
            <v>28.73</v>
          </cell>
          <cell r="AB174">
            <v>28.73</v>
          </cell>
          <cell r="AC174">
            <v>28.73</v>
          </cell>
          <cell r="AD174">
            <v>28.73</v>
          </cell>
          <cell r="AE174">
            <v>28.73</v>
          </cell>
          <cell r="AF174">
            <v>28.73</v>
          </cell>
          <cell r="AG174">
            <v>29.66</v>
          </cell>
          <cell r="AH174">
            <v>29.66</v>
          </cell>
          <cell r="AI174">
            <v>29.66</v>
          </cell>
          <cell r="AJ174">
            <v>29.66</v>
          </cell>
          <cell r="AK174">
            <v>29.66</v>
          </cell>
          <cell r="AL174">
            <v>29.66</v>
          </cell>
          <cell r="AM174">
            <v>29.66</v>
          </cell>
          <cell r="AN174">
            <v>29.66</v>
          </cell>
          <cell r="AO174">
            <v>29.66</v>
          </cell>
          <cell r="AP174">
            <v>29.66</v>
          </cell>
          <cell r="AQ174">
            <v>29.66</v>
          </cell>
          <cell r="AR174">
            <v>29.66</v>
          </cell>
          <cell r="AS174">
            <v>30.57</v>
          </cell>
          <cell r="AT174">
            <v>30.57</v>
          </cell>
          <cell r="AU174">
            <v>30.57</v>
          </cell>
          <cell r="AV174">
            <v>30.57</v>
          </cell>
          <cell r="AW174">
            <v>30.57</v>
          </cell>
          <cell r="AX174">
            <v>30.57</v>
          </cell>
          <cell r="AY174">
            <v>30.57</v>
          </cell>
          <cell r="AZ174">
            <v>30.57</v>
          </cell>
          <cell r="BA174">
            <v>30.57</v>
          </cell>
          <cell r="BB174">
            <v>30.57</v>
          </cell>
          <cell r="BC174">
            <v>30.57</v>
          </cell>
          <cell r="BD174">
            <v>30.57</v>
          </cell>
          <cell r="BE174">
            <v>31.51</v>
          </cell>
          <cell r="BF174">
            <v>31.51</v>
          </cell>
          <cell r="BG174">
            <v>31.51</v>
          </cell>
          <cell r="BH174">
            <v>31.51</v>
          </cell>
          <cell r="BI174">
            <v>31.51</v>
          </cell>
          <cell r="BJ174">
            <v>31.51</v>
          </cell>
          <cell r="BK174">
            <v>31.51</v>
          </cell>
          <cell r="BL174">
            <v>31.51</v>
          </cell>
          <cell r="BM174">
            <v>31.51</v>
          </cell>
          <cell r="BN174">
            <v>31.51</v>
          </cell>
          <cell r="BO174">
            <v>31.51</v>
          </cell>
          <cell r="BP174">
            <v>31.51</v>
          </cell>
          <cell r="BQ174">
            <v>32.46</v>
          </cell>
          <cell r="BR174">
            <v>32.46</v>
          </cell>
          <cell r="BS174">
            <v>32.46</v>
          </cell>
          <cell r="BT174">
            <v>32.46</v>
          </cell>
          <cell r="BU174">
            <v>32.46</v>
          </cell>
          <cell r="BV174">
            <v>32.46</v>
          </cell>
          <cell r="BW174">
            <v>32.46</v>
          </cell>
          <cell r="BX174">
            <v>32.46</v>
          </cell>
          <cell r="BY174">
            <v>32.46</v>
          </cell>
          <cell r="BZ174">
            <v>32.46</v>
          </cell>
          <cell r="CA174">
            <v>32.46</v>
          </cell>
          <cell r="CB174">
            <v>32.46</v>
          </cell>
          <cell r="CC174">
            <v>33.43</v>
          </cell>
          <cell r="CD174">
            <v>33.43</v>
          </cell>
          <cell r="CE174">
            <v>33.43</v>
          </cell>
          <cell r="CF174">
            <v>33.43</v>
          </cell>
          <cell r="CG174">
            <v>33.43</v>
          </cell>
          <cell r="CH174">
            <v>33.43</v>
          </cell>
          <cell r="CI174">
            <v>33.43</v>
          </cell>
          <cell r="CJ174">
            <v>33.43</v>
          </cell>
          <cell r="CK174">
            <v>33.43</v>
          </cell>
          <cell r="CL174">
            <v>33.43</v>
          </cell>
          <cell r="CM174">
            <v>33.43</v>
          </cell>
          <cell r="CN174">
            <v>33.43</v>
          </cell>
          <cell r="CO174">
            <v>34.43</v>
          </cell>
          <cell r="CP174">
            <v>34.43</v>
          </cell>
          <cell r="CQ174">
            <v>34.43</v>
          </cell>
          <cell r="CR174">
            <v>34.43</v>
          </cell>
          <cell r="CS174">
            <v>34.43</v>
          </cell>
          <cell r="CT174">
            <v>34.43</v>
          </cell>
          <cell r="CU174">
            <v>34.43</v>
          </cell>
          <cell r="CV174">
            <v>34.43</v>
          </cell>
          <cell r="CW174">
            <v>34.43</v>
          </cell>
          <cell r="CX174">
            <v>34.43</v>
          </cell>
          <cell r="CY174">
            <v>34.43</v>
          </cell>
          <cell r="CZ174">
            <v>34.43</v>
          </cell>
          <cell r="DA174">
            <v>35.479999999999997</v>
          </cell>
          <cell r="DB174">
            <v>35.479999999999997</v>
          </cell>
          <cell r="DC174">
            <v>35.479999999999997</v>
          </cell>
          <cell r="DD174">
            <v>35.479999999999997</v>
          </cell>
          <cell r="DE174">
            <v>35.479999999999997</v>
          </cell>
          <cell r="DF174">
            <v>35.479999999999997</v>
          </cell>
          <cell r="DG174">
            <v>35.479999999999997</v>
          </cell>
          <cell r="DH174">
            <v>35.479999999999997</v>
          </cell>
          <cell r="DI174">
            <v>35.479999999999997</v>
          </cell>
          <cell r="DJ174">
            <v>35.479999999999997</v>
          </cell>
          <cell r="DK174">
            <v>35.479999999999997</v>
          </cell>
          <cell r="DL174">
            <v>35.479999999999997</v>
          </cell>
          <cell r="DM174">
            <v>36.58</v>
          </cell>
          <cell r="DN174">
            <v>36.58</v>
          </cell>
          <cell r="DO174">
            <v>36.58</v>
          </cell>
          <cell r="DP174">
            <v>36.58</v>
          </cell>
          <cell r="DQ174">
            <v>36.58</v>
          </cell>
          <cell r="DR174">
            <v>36.58</v>
          </cell>
          <cell r="DS174">
            <v>36.58</v>
          </cell>
          <cell r="DT174">
            <v>36.58</v>
          </cell>
          <cell r="DU174">
            <v>36.58</v>
          </cell>
          <cell r="DV174">
            <v>36.58</v>
          </cell>
          <cell r="DW174">
            <v>36.58</v>
          </cell>
          <cell r="DX174">
            <v>36.58</v>
          </cell>
          <cell r="DY174">
            <v>38.03</v>
          </cell>
          <cell r="DZ174">
            <v>38.03</v>
          </cell>
          <cell r="EA174">
            <v>38.03</v>
          </cell>
          <cell r="EB174">
            <v>38.03</v>
          </cell>
          <cell r="EC174">
            <v>38.03</v>
          </cell>
          <cell r="ED174">
            <v>38.03</v>
          </cell>
          <cell r="EE174">
            <v>38.03</v>
          </cell>
          <cell r="EF174">
            <v>38.03</v>
          </cell>
          <cell r="EG174">
            <v>38.03</v>
          </cell>
          <cell r="EH174">
            <v>38.03</v>
          </cell>
          <cell r="EI174">
            <v>38.03</v>
          </cell>
          <cell r="EJ174">
            <v>38.03</v>
          </cell>
          <cell r="EK174">
            <v>39.36</v>
          </cell>
          <cell r="EL174">
            <v>39.36</v>
          </cell>
          <cell r="EM174">
            <v>39.36</v>
          </cell>
          <cell r="EN174">
            <v>39.36</v>
          </cell>
          <cell r="EO174">
            <v>39.36</v>
          </cell>
          <cell r="EP174">
            <v>39.36</v>
          </cell>
          <cell r="EQ174">
            <v>39.36</v>
          </cell>
          <cell r="ER174">
            <v>39.36</v>
          </cell>
          <cell r="ES174">
            <v>39.36</v>
          </cell>
          <cell r="ET174">
            <v>39.36</v>
          </cell>
          <cell r="EU174">
            <v>39.36</v>
          </cell>
          <cell r="EV174">
            <v>39.36</v>
          </cell>
          <cell r="EW174">
            <v>40.729999999999997</v>
          </cell>
          <cell r="EX174">
            <v>40.729999999999997</v>
          </cell>
          <cell r="EY174">
            <v>40.729999999999997</v>
          </cell>
          <cell r="EZ174">
            <v>40.729999999999997</v>
          </cell>
          <cell r="FA174">
            <v>40.729999999999997</v>
          </cell>
          <cell r="FB174">
            <v>40.729999999999997</v>
          </cell>
          <cell r="FC174">
            <v>40.729999999999997</v>
          </cell>
          <cell r="FD174">
            <v>40.729999999999997</v>
          </cell>
          <cell r="FE174">
            <v>40.729999999999997</v>
          </cell>
          <cell r="FF174">
            <v>40.729999999999997</v>
          </cell>
          <cell r="FG174">
            <v>40.729999999999997</v>
          </cell>
          <cell r="FH174">
            <v>40.729999999999997</v>
          </cell>
          <cell r="FI174">
            <v>42.16</v>
          </cell>
          <cell r="FJ174">
            <v>42.16</v>
          </cell>
          <cell r="FK174">
            <v>42.16</v>
          </cell>
          <cell r="FL174">
            <v>42.16</v>
          </cell>
          <cell r="FM174">
            <v>42.16</v>
          </cell>
          <cell r="FN174">
            <v>42.16</v>
          </cell>
          <cell r="FO174">
            <v>42.16</v>
          </cell>
          <cell r="FP174">
            <v>42.16</v>
          </cell>
          <cell r="FQ174">
            <v>42.16</v>
          </cell>
          <cell r="FR174">
            <v>42.16</v>
          </cell>
          <cell r="FS174">
            <v>42.16</v>
          </cell>
          <cell r="FT174">
            <v>42.16</v>
          </cell>
          <cell r="FU174">
            <v>43.64</v>
          </cell>
          <cell r="FV174">
            <v>43.64</v>
          </cell>
          <cell r="FW174">
            <v>43.64</v>
          </cell>
          <cell r="FX174">
            <v>43.64</v>
          </cell>
          <cell r="FY174">
            <v>43.64</v>
          </cell>
          <cell r="FZ174">
            <v>43.64</v>
          </cell>
          <cell r="GA174">
            <v>43.64</v>
          </cell>
          <cell r="GB174">
            <v>43.64</v>
          </cell>
          <cell r="GC174">
            <v>43.64</v>
          </cell>
          <cell r="GD174">
            <v>43.64</v>
          </cell>
          <cell r="GE174">
            <v>43.64</v>
          </cell>
          <cell r="GF174">
            <v>43.64</v>
          </cell>
          <cell r="GG174">
            <v>48.11</v>
          </cell>
          <cell r="GH174">
            <v>48.11</v>
          </cell>
          <cell r="GI174">
            <v>48.11</v>
          </cell>
          <cell r="GJ174">
            <v>48.11</v>
          </cell>
          <cell r="GK174">
            <v>48.11</v>
          </cell>
          <cell r="GL174">
            <v>48.11</v>
          </cell>
          <cell r="GM174">
            <v>48.11</v>
          </cell>
          <cell r="GN174">
            <v>48.11</v>
          </cell>
          <cell r="GO174">
            <v>48.11</v>
          </cell>
          <cell r="GP174">
            <v>48.11</v>
          </cell>
          <cell r="GQ174">
            <v>45.16</v>
          </cell>
          <cell r="GR174">
            <v>45.16</v>
          </cell>
          <cell r="GS174">
            <v>45.16</v>
          </cell>
          <cell r="GT174">
            <v>45.16</v>
          </cell>
        </row>
        <row r="175">
          <cell r="F175" t="str">
            <v>5000006240</v>
          </cell>
          <cell r="G175">
            <v>25.06</v>
          </cell>
          <cell r="H175">
            <v>25.06</v>
          </cell>
          <cell r="I175">
            <v>25.06</v>
          </cell>
          <cell r="J175">
            <v>25.06</v>
          </cell>
          <cell r="K175">
            <v>25.06</v>
          </cell>
          <cell r="L175">
            <v>25.06</v>
          </cell>
          <cell r="M175">
            <v>25.06</v>
          </cell>
          <cell r="N175">
            <v>25.06</v>
          </cell>
          <cell r="O175">
            <v>25.06</v>
          </cell>
          <cell r="P175">
            <v>25.06</v>
          </cell>
          <cell r="Q175">
            <v>25.06</v>
          </cell>
          <cell r="R175">
            <v>25.06</v>
          </cell>
          <cell r="S175">
            <v>25.06</v>
          </cell>
          <cell r="T175">
            <v>25.06</v>
          </cell>
          <cell r="U175">
            <v>25.92</v>
          </cell>
          <cell r="V175">
            <v>25.92</v>
          </cell>
          <cell r="W175">
            <v>25.92</v>
          </cell>
          <cell r="X175">
            <v>25.92</v>
          </cell>
          <cell r="Y175">
            <v>25.92</v>
          </cell>
          <cell r="Z175">
            <v>25.92</v>
          </cell>
          <cell r="AA175">
            <v>25.92</v>
          </cell>
          <cell r="AB175">
            <v>25.92</v>
          </cell>
          <cell r="AC175">
            <v>25.92</v>
          </cell>
          <cell r="AD175">
            <v>25.92</v>
          </cell>
          <cell r="AE175">
            <v>25.92</v>
          </cell>
          <cell r="AF175">
            <v>25.92</v>
          </cell>
          <cell r="AG175">
            <v>26.75</v>
          </cell>
          <cell r="AH175">
            <v>26.75</v>
          </cell>
          <cell r="AI175">
            <v>26.75</v>
          </cell>
          <cell r="AJ175">
            <v>26.75</v>
          </cell>
          <cell r="AK175">
            <v>26.75</v>
          </cell>
          <cell r="AL175">
            <v>26.75</v>
          </cell>
          <cell r="AM175">
            <v>26.75</v>
          </cell>
          <cell r="AN175">
            <v>26.75</v>
          </cell>
          <cell r="AO175">
            <v>26.75</v>
          </cell>
          <cell r="AP175">
            <v>26.75</v>
          </cell>
          <cell r="AQ175">
            <v>26.75</v>
          </cell>
          <cell r="AR175">
            <v>26.75</v>
          </cell>
          <cell r="AS175">
            <v>27.58</v>
          </cell>
          <cell r="AT175">
            <v>27.58</v>
          </cell>
          <cell r="AU175">
            <v>27.58</v>
          </cell>
          <cell r="AV175">
            <v>27.58</v>
          </cell>
          <cell r="AW175">
            <v>27.58</v>
          </cell>
          <cell r="AX175">
            <v>27.58</v>
          </cell>
          <cell r="AY175">
            <v>27.58</v>
          </cell>
          <cell r="AZ175">
            <v>27.58</v>
          </cell>
          <cell r="BA175">
            <v>27.58</v>
          </cell>
          <cell r="BB175">
            <v>27.58</v>
          </cell>
          <cell r="BC175">
            <v>27.58</v>
          </cell>
          <cell r="BD175">
            <v>27.58</v>
          </cell>
          <cell r="BE175">
            <v>28.43</v>
          </cell>
          <cell r="BF175">
            <v>28.43</v>
          </cell>
          <cell r="BG175">
            <v>28.43</v>
          </cell>
          <cell r="BH175">
            <v>28.43</v>
          </cell>
          <cell r="BI175">
            <v>28.43</v>
          </cell>
          <cell r="BJ175">
            <v>28.43</v>
          </cell>
          <cell r="BK175">
            <v>28.43</v>
          </cell>
          <cell r="BL175">
            <v>28.43</v>
          </cell>
          <cell r="BM175">
            <v>28.43</v>
          </cell>
          <cell r="BN175">
            <v>28.43</v>
          </cell>
          <cell r="BO175">
            <v>28.43</v>
          </cell>
          <cell r="BP175">
            <v>28.43</v>
          </cell>
          <cell r="BQ175">
            <v>29.28</v>
          </cell>
          <cell r="BR175">
            <v>29.28</v>
          </cell>
          <cell r="BS175">
            <v>29.28</v>
          </cell>
          <cell r="BT175">
            <v>29.28</v>
          </cell>
          <cell r="BU175">
            <v>29.28</v>
          </cell>
          <cell r="BV175">
            <v>29.28</v>
          </cell>
          <cell r="BW175">
            <v>29.28</v>
          </cell>
          <cell r="BX175">
            <v>29.28</v>
          </cell>
          <cell r="BY175">
            <v>29.28</v>
          </cell>
          <cell r="BZ175">
            <v>29.28</v>
          </cell>
          <cell r="CA175">
            <v>29.28</v>
          </cell>
          <cell r="CB175">
            <v>29.28</v>
          </cell>
          <cell r="CC175">
            <v>30.15</v>
          </cell>
          <cell r="CD175">
            <v>30.15</v>
          </cell>
          <cell r="CE175">
            <v>30.15</v>
          </cell>
          <cell r="CF175">
            <v>30.15</v>
          </cell>
          <cell r="CG175">
            <v>30.15</v>
          </cell>
          <cell r="CH175">
            <v>30.15</v>
          </cell>
          <cell r="CI175">
            <v>30.15</v>
          </cell>
          <cell r="CJ175">
            <v>30.15</v>
          </cell>
          <cell r="CK175">
            <v>30.15</v>
          </cell>
          <cell r="CL175">
            <v>30.15</v>
          </cell>
          <cell r="CM175">
            <v>30.15</v>
          </cell>
          <cell r="CN175">
            <v>30.15</v>
          </cell>
          <cell r="CO175">
            <v>31.06</v>
          </cell>
          <cell r="CP175">
            <v>31.06</v>
          </cell>
          <cell r="CQ175">
            <v>31.06</v>
          </cell>
          <cell r="CR175">
            <v>31.06</v>
          </cell>
          <cell r="CS175">
            <v>31.06</v>
          </cell>
          <cell r="CT175">
            <v>31.06</v>
          </cell>
          <cell r="CU175">
            <v>31.06</v>
          </cell>
          <cell r="CV175">
            <v>31.06</v>
          </cell>
          <cell r="CW175">
            <v>31.06</v>
          </cell>
          <cell r="CX175">
            <v>31.06</v>
          </cell>
          <cell r="CY175">
            <v>31.06</v>
          </cell>
          <cell r="CZ175">
            <v>31.06</v>
          </cell>
          <cell r="DA175">
            <v>32</v>
          </cell>
          <cell r="DB175">
            <v>32</v>
          </cell>
          <cell r="DC175">
            <v>32</v>
          </cell>
          <cell r="DD175">
            <v>32</v>
          </cell>
          <cell r="DE175">
            <v>32</v>
          </cell>
          <cell r="DF175">
            <v>32</v>
          </cell>
          <cell r="DG175">
            <v>32</v>
          </cell>
          <cell r="DH175">
            <v>32</v>
          </cell>
          <cell r="DI175">
            <v>32</v>
          </cell>
          <cell r="DJ175">
            <v>32</v>
          </cell>
          <cell r="DK175">
            <v>32</v>
          </cell>
          <cell r="DL175">
            <v>32</v>
          </cell>
          <cell r="DM175">
            <v>33</v>
          </cell>
          <cell r="DN175">
            <v>33</v>
          </cell>
          <cell r="DO175">
            <v>33</v>
          </cell>
          <cell r="DP175">
            <v>33</v>
          </cell>
          <cell r="DQ175">
            <v>33</v>
          </cell>
          <cell r="DR175">
            <v>33</v>
          </cell>
          <cell r="DS175">
            <v>33</v>
          </cell>
          <cell r="DT175">
            <v>33</v>
          </cell>
          <cell r="DU175">
            <v>33</v>
          </cell>
          <cell r="DV175">
            <v>33</v>
          </cell>
          <cell r="DW175">
            <v>33</v>
          </cell>
          <cell r="DX175">
            <v>33</v>
          </cell>
          <cell r="DY175">
            <v>34.299999999999997</v>
          </cell>
          <cell r="DZ175">
            <v>34.299999999999997</v>
          </cell>
          <cell r="EA175">
            <v>34.299999999999997</v>
          </cell>
          <cell r="EB175">
            <v>34.299999999999997</v>
          </cell>
          <cell r="EC175">
            <v>34.299999999999997</v>
          </cell>
          <cell r="ED175">
            <v>34.299999999999997</v>
          </cell>
          <cell r="EE175">
            <v>34.299999999999997</v>
          </cell>
          <cell r="EF175">
            <v>34.299999999999997</v>
          </cell>
          <cell r="EG175">
            <v>34.299999999999997</v>
          </cell>
          <cell r="EH175">
            <v>34.299999999999997</v>
          </cell>
          <cell r="EI175">
            <v>34.299999999999997</v>
          </cell>
          <cell r="EJ175">
            <v>34.299999999999997</v>
          </cell>
          <cell r="EK175">
            <v>35.5</v>
          </cell>
          <cell r="EL175">
            <v>35.5</v>
          </cell>
          <cell r="EM175">
            <v>35.5</v>
          </cell>
          <cell r="EN175">
            <v>35.5</v>
          </cell>
          <cell r="EO175">
            <v>35.5</v>
          </cell>
          <cell r="EP175">
            <v>35.5</v>
          </cell>
          <cell r="EQ175">
            <v>35.5</v>
          </cell>
          <cell r="ER175">
            <v>35.5</v>
          </cell>
          <cell r="ES175">
            <v>35.5</v>
          </cell>
          <cell r="ET175">
            <v>35.5</v>
          </cell>
          <cell r="EU175">
            <v>35.5</v>
          </cell>
          <cell r="EV175">
            <v>35.5</v>
          </cell>
          <cell r="EW175">
            <v>36.75</v>
          </cell>
          <cell r="EX175">
            <v>36.75</v>
          </cell>
          <cell r="EY175">
            <v>36.75</v>
          </cell>
          <cell r="EZ175">
            <v>36.75</v>
          </cell>
          <cell r="FA175">
            <v>36.75</v>
          </cell>
          <cell r="FB175">
            <v>36.75</v>
          </cell>
          <cell r="FC175">
            <v>36.75</v>
          </cell>
          <cell r="FD175">
            <v>36.75</v>
          </cell>
          <cell r="FE175">
            <v>36.75</v>
          </cell>
          <cell r="FF175">
            <v>36.75</v>
          </cell>
          <cell r="FG175">
            <v>36.75</v>
          </cell>
          <cell r="FH175">
            <v>36.75</v>
          </cell>
          <cell r="FI175">
            <v>38.03</v>
          </cell>
          <cell r="FJ175">
            <v>38.03</v>
          </cell>
          <cell r="FK175">
            <v>38.03</v>
          </cell>
          <cell r="FL175">
            <v>38.03</v>
          </cell>
          <cell r="FM175">
            <v>38.03</v>
          </cell>
          <cell r="FN175">
            <v>38.03</v>
          </cell>
          <cell r="FO175">
            <v>38.03</v>
          </cell>
          <cell r="FP175">
            <v>38.03</v>
          </cell>
          <cell r="FQ175">
            <v>38.03</v>
          </cell>
          <cell r="FR175">
            <v>38.03</v>
          </cell>
          <cell r="FS175">
            <v>38.03</v>
          </cell>
          <cell r="FT175">
            <v>38.03</v>
          </cell>
          <cell r="FU175">
            <v>39.36</v>
          </cell>
          <cell r="FV175">
            <v>39.36</v>
          </cell>
          <cell r="FW175">
            <v>39.36</v>
          </cell>
          <cell r="FX175">
            <v>39.36</v>
          </cell>
          <cell r="FY175">
            <v>39.36</v>
          </cell>
          <cell r="FZ175">
            <v>39.36</v>
          </cell>
          <cell r="GA175">
            <v>39.36</v>
          </cell>
          <cell r="GB175">
            <v>39.36</v>
          </cell>
          <cell r="GC175">
            <v>39.36</v>
          </cell>
          <cell r="GD175">
            <v>39.36</v>
          </cell>
          <cell r="GE175">
            <v>39.36</v>
          </cell>
          <cell r="GF175">
            <v>39.36</v>
          </cell>
          <cell r="GG175">
            <v>43.4</v>
          </cell>
          <cell r="GH175">
            <v>43.4</v>
          </cell>
          <cell r="GI175">
            <v>43.4</v>
          </cell>
          <cell r="GJ175">
            <v>43.4</v>
          </cell>
          <cell r="GK175">
            <v>43.4</v>
          </cell>
          <cell r="GL175">
            <v>43.4</v>
          </cell>
          <cell r="GM175">
            <v>43.4</v>
          </cell>
          <cell r="GN175">
            <v>43.4</v>
          </cell>
          <cell r="GO175">
            <v>43.4</v>
          </cell>
          <cell r="GP175">
            <v>43.4</v>
          </cell>
          <cell r="GQ175">
            <v>40.74</v>
          </cell>
          <cell r="GR175">
            <v>40.74</v>
          </cell>
          <cell r="GS175">
            <v>40.74</v>
          </cell>
          <cell r="GT175">
            <v>40.74</v>
          </cell>
        </row>
        <row r="176">
          <cell r="F176" t="str">
            <v>70000032CN</v>
          </cell>
          <cell r="G176">
            <v>30.1</v>
          </cell>
          <cell r="H176">
            <v>30.1</v>
          </cell>
          <cell r="I176">
            <v>30.1</v>
          </cell>
          <cell r="J176">
            <v>30.1</v>
          </cell>
          <cell r="K176">
            <v>30.1</v>
          </cell>
          <cell r="L176">
            <v>30.1</v>
          </cell>
          <cell r="M176">
            <v>30.1</v>
          </cell>
          <cell r="N176">
            <v>30.1</v>
          </cell>
          <cell r="O176">
            <v>30.1</v>
          </cell>
          <cell r="P176">
            <v>30.1</v>
          </cell>
          <cell r="Q176">
            <v>30.1</v>
          </cell>
          <cell r="R176">
            <v>30.1</v>
          </cell>
          <cell r="S176">
            <v>30.1</v>
          </cell>
          <cell r="T176">
            <v>30.1</v>
          </cell>
          <cell r="U176">
            <v>31.13</v>
          </cell>
          <cell r="V176">
            <v>31.13</v>
          </cell>
          <cell r="W176">
            <v>31.13</v>
          </cell>
          <cell r="X176">
            <v>31.13</v>
          </cell>
          <cell r="Y176">
            <v>31.13</v>
          </cell>
          <cell r="Z176">
            <v>31.13</v>
          </cell>
          <cell r="AA176">
            <v>31.13</v>
          </cell>
          <cell r="AB176">
            <v>31.13</v>
          </cell>
          <cell r="AC176">
            <v>31.13</v>
          </cell>
          <cell r="AD176">
            <v>31.13</v>
          </cell>
          <cell r="AE176">
            <v>31.13</v>
          </cell>
          <cell r="AF176">
            <v>31.13</v>
          </cell>
          <cell r="AG176">
            <v>32.130000000000003</v>
          </cell>
          <cell r="AH176">
            <v>32.130000000000003</v>
          </cell>
          <cell r="AI176">
            <v>32.130000000000003</v>
          </cell>
          <cell r="AJ176">
            <v>32.130000000000003</v>
          </cell>
          <cell r="AK176">
            <v>32.130000000000003</v>
          </cell>
          <cell r="AL176">
            <v>32.130000000000003</v>
          </cell>
          <cell r="AM176">
            <v>32.130000000000003</v>
          </cell>
          <cell r="AN176">
            <v>32.130000000000003</v>
          </cell>
          <cell r="AO176">
            <v>32.130000000000003</v>
          </cell>
          <cell r="AP176">
            <v>32.130000000000003</v>
          </cell>
          <cell r="AQ176">
            <v>32.130000000000003</v>
          </cell>
          <cell r="AR176">
            <v>32.130000000000003</v>
          </cell>
          <cell r="AS176">
            <v>33.130000000000003</v>
          </cell>
          <cell r="AT176">
            <v>33.130000000000003</v>
          </cell>
          <cell r="AU176">
            <v>33.130000000000003</v>
          </cell>
          <cell r="AV176">
            <v>33.130000000000003</v>
          </cell>
          <cell r="AW176">
            <v>33.130000000000003</v>
          </cell>
          <cell r="AX176">
            <v>33.130000000000003</v>
          </cell>
          <cell r="AY176">
            <v>33.130000000000003</v>
          </cell>
          <cell r="AZ176">
            <v>33.130000000000003</v>
          </cell>
          <cell r="BA176">
            <v>33.130000000000003</v>
          </cell>
          <cell r="BB176">
            <v>33.130000000000003</v>
          </cell>
          <cell r="BC176">
            <v>33.130000000000003</v>
          </cell>
          <cell r="BD176">
            <v>33.130000000000003</v>
          </cell>
          <cell r="BE176">
            <v>34.14</v>
          </cell>
          <cell r="BF176">
            <v>34.14</v>
          </cell>
          <cell r="BG176">
            <v>34.14</v>
          </cell>
          <cell r="BH176">
            <v>34.14</v>
          </cell>
          <cell r="BI176">
            <v>34.14</v>
          </cell>
          <cell r="BJ176">
            <v>34.14</v>
          </cell>
          <cell r="BK176">
            <v>34.14</v>
          </cell>
          <cell r="BL176">
            <v>34.14</v>
          </cell>
          <cell r="BM176">
            <v>34.14</v>
          </cell>
          <cell r="BN176">
            <v>34.14</v>
          </cell>
          <cell r="BO176">
            <v>34.14</v>
          </cell>
          <cell r="BP176">
            <v>34.14</v>
          </cell>
          <cell r="BQ176">
            <v>35.17</v>
          </cell>
          <cell r="BR176">
            <v>35.17</v>
          </cell>
          <cell r="BS176">
            <v>35.17</v>
          </cell>
          <cell r="BT176">
            <v>35.17</v>
          </cell>
          <cell r="BU176">
            <v>35.17</v>
          </cell>
          <cell r="BV176">
            <v>35.17</v>
          </cell>
          <cell r="BW176">
            <v>35.17</v>
          </cell>
          <cell r="BX176">
            <v>35.17</v>
          </cell>
          <cell r="BY176">
            <v>35.17</v>
          </cell>
          <cell r="BZ176">
            <v>35.17</v>
          </cell>
          <cell r="CA176">
            <v>35.17</v>
          </cell>
          <cell r="CB176">
            <v>35.17</v>
          </cell>
          <cell r="CC176">
            <v>36.22</v>
          </cell>
          <cell r="CD176">
            <v>36.22</v>
          </cell>
          <cell r="CE176">
            <v>36.22</v>
          </cell>
          <cell r="CF176">
            <v>36.22</v>
          </cell>
          <cell r="CG176">
            <v>36.22</v>
          </cell>
          <cell r="CH176">
            <v>36.22</v>
          </cell>
          <cell r="CI176">
            <v>36.22</v>
          </cell>
          <cell r="CJ176">
            <v>36.22</v>
          </cell>
          <cell r="CK176">
            <v>36.22</v>
          </cell>
          <cell r="CL176">
            <v>36.22</v>
          </cell>
          <cell r="CM176">
            <v>36.22</v>
          </cell>
          <cell r="CN176">
            <v>36.22</v>
          </cell>
          <cell r="CO176">
            <v>37.31</v>
          </cell>
          <cell r="CP176">
            <v>37.31</v>
          </cell>
          <cell r="CQ176">
            <v>37.31</v>
          </cell>
          <cell r="CR176">
            <v>37.31</v>
          </cell>
          <cell r="CS176">
            <v>37.31</v>
          </cell>
          <cell r="CT176">
            <v>37.31</v>
          </cell>
          <cell r="CU176">
            <v>37.31</v>
          </cell>
          <cell r="CV176">
            <v>37.31</v>
          </cell>
          <cell r="CW176">
            <v>37.31</v>
          </cell>
          <cell r="CX176">
            <v>37.31</v>
          </cell>
          <cell r="CY176">
            <v>37.31</v>
          </cell>
          <cell r="CZ176">
            <v>37.31</v>
          </cell>
          <cell r="DA176">
            <v>38.44</v>
          </cell>
          <cell r="DB176">
            <v>38.44</v>
          </cell>
          <cell r="DC176">
            <v>38.44</v>
          </cell>
          <cell r="DD176">
            <v>38.44</v>
          </cell>
          <cell r="DE176">
            <v>38.44</v>
          </cell>
          <cell r="DF176">
            <v>38.44</v>
          </cell>
          <cell r="DG176">
            <v>38.44</v>
          </cell>
          <cell r="DH176">
            <v>38.44</v>
          </cell>
          <cell r="DI176">
            <v>38.44</v>
          </cell>
          <cell r="DJ176">
            <v>38.44</v>
          </cell>
          <cell r="DK176">
            <v>38.44</v>
          </cell>
          <cell r="DL176">
            <v>38.44</v>
          </cell>
          <cell r="DM176">
            <v>39.630000000000003</v>
          </cell>
          <cell r="DN176">
            <v>39.630000000000003</v>
          </cell>
          <cell r="DO176">
            <v>39.630000000000003</v>
          </cell>
          <cell r="DP176">
            <v>39.630000000000003</v>
          </cell>
          <cell r="DQ176">
            <v>39.630000000000003</v>
          </cell>
          <cell r="DR176">
            <v>39.630000000000003</v>
          </cell>
          <cell r="DS176">
            <v>39.630000000000003</v>
          </cell>
          <cell r="DT176">
            <v>39.630000000000003</v>
          </cell>
          <cell r="DU176">
            <v>39.630000000000003</v>
          </cell>
          <cell r="DV176">
            <v>39.630000000000003</v>
          </cell>
          <cell r="DW176">
            <v>39.630000000000003</v>
          </cell>
          <cell r="DX176">
            <v>39.630000000000003</v>
          </cell>
          <cell r="DY176">
            <v>41.2</v>
          </cell>
          <cell r="DZ176">
            <v>41.2</v>
          </cell>
          <cell r="EA176">
            <v>41.2</v>
          </cell>
          <cell r="EB176">
            <v>41.2</v>
          </cell>
          <cell r="EC176">
            <v>41.2</v>
          </cell>
          <cell r="ED176">
            <v>41.2</v>
          </cell>
          <cell r="EE176">
            <v>41.2</v>
          </cell>
          <cell r="EF176">
            <v>41.2</v>
          </cell>
          <cell r="EG176">
            <v>41.2</v>
          </cell>
          <cell r="EH176">
            <v>41.2</v>
          </cell>
          <cell r="EI176">
            <v>41.2</v>
          </cell>
          <cell r="EJ176">
            <v>41.2</v>
          </cell>
          <cell r="EK176">
            <v>42.64</v>
          </cell>
          <cell r="EL176">
            <v>42.64</v>
          </cell>
          <cell r="EM176">
            <v>42.64</v>
          </cell>
          <cell r="EN176">
            <v>42.64</v>
          </cell>
          <cell r="EO176">
            <v>42.64</v>
          </cell>
          <cell r="EP176">
            <v>42.64</v>
          </cell>
          <cell r="EQ176">
            <v>42.64</v>
          </cell>
          <cell r="ER176">
            <v>42.64</v>
          </cell>
          <cell r="ES176">
            <v>42.64</v>
          </cell>
          <cell r="ET176">
            <v>42.64</v>
          </cell>
          <cell r="EU176">
            <v>42.64</v>
          </cell>
          <cell r="EV176">
            <v>42.64</v>
          </cell>
          <cell r="EW176">
            <v>44.14</v>
          </cell>
          <cell r="EX176">
            <v>44.14</v>
          </cell>
          <cell r="EY176">
            <v>44.14</v>
          </cell>
          <cell r="EZ176">
            <v>44.14</v>
          </cell>
          <cell r="FA176">
            <v>44.14</v>
          </cell>
          <cell r="FB176">
            <v>44.14</v>
          </cell>
          <cell r="FC176">
            <v>44.14</v>
          </cell>
          <cell r="FD176">
            <v>44.14</v>
          </cell>
          <cell r="FE176">
            <v>44.14</v>
          </cell>
          <cell r="FF176">
            <v>44.14</v>
          </cell>
          <cell r="FG176">
            <v>44.14</v>
          </cell>
          <cell r="FH176">
            <v>44.14</v>
          </cell>
          <cell r="FI176">
            <v>45.68</v>
          </cell>
          <cell r="FJ176">
            <v>45.68</v>
          </cell>
          <cell r="FK176">
            <v>45.68</v>
          </cell>
          <cell r="FL176">
            <v>45.68</v>
          </cell>
          <cell r="FM176">
            <v>45.68</v>
          </cell>
          <cell r="FN176">
            <v>45.68</v>
          </cell>
          <cell r="FO176">
            <v>45.68</v>
          </cell>
          <cell r="FP176">
            <v>45.68</v>
          </cell>
          <cell r="FQ176">
            <v>45.68</v>
          </cell>
          <cell r="FR176">
            <v>45.68</v>
          </cell>
          <cell r="FS176">
            <v>45.68</v>
          </cell>
          <cell r="FT176">
            <v>45.68</v>
          </cell>
          <cell r="FU176">
            <v>47.28</v>
          </cell>
          <cell r="FV176">
            <v>47.28</v>
          </cell>
          <cell r="FW176">
            <v>47.28</v>
          </cell>
          <cell r="FX176">
            <v>47.28</v>
          </cell>
          <cell r="FY176">
            <v>47.28</v>
          </cell>
          <cell r="FZ176">
            <v>47.28</v>
          </cell>
          <cell r="GA176">
            <v>47.28</v>
          </cell>
          <cell r="GB176">
            <v>47.28</v>
          </cell>
          <cell r="GC176">
            <v>47.28</v>
          </cell>
          <cell r="GD176">
            <v>47.28</v>
          </cell>
          <cell r="GE176">
            <v>47.28</v>
          </cell>
          <cell r="GF176">
            <v>47.28</v>
          </cell>
          <cell r="GG176">
            <v>52.12</v>
          </cell>
          <cell r="GH176">
            <v>52.12</v>
          </cell>
          <cell r="GI176">
            <v>52.12</v>
          </cell>
          <cell r="GJ176">
            <v>52.12</v>
          </cell>
          <cell r="GK176">
            <v>52.12</v>
          </cell>
          <cell r="GL176">
            <v>52.12</v>
          </cell>
          <cell r="GM176">
            <v>52.12</v>
          </cell>
          <cell r="GN176">
            <v>52.12</v>
          </cell>
          <cell r="GO176">
            <v>52.12</v>
          </cell>
          <cell r="GP176">
            <v>52.12</v>
          </cell>
          <cell r="GQ176">
            <v>48.94</v>
          </cell>
          <cell r="GR176">
            <v>48.94</v>
          </cell>
          <cell r="GS176">
            <v>48.94</v>
          </cell>
          <cell r="GT176">
            <v>48.94</v>
          </cell>
        </row>
        <row r="177">
          <cell r="F177" t="str">
            <v>70000032PC</v>
          </cell>
          <cell r="G177">
            <v>27.01</v>
          </cell>
          <cell r="H177">
            <v>27.01</v>
          </cell>
          <cell r="I177">
            <v>27.01</v>
          </cell>
          <cell r="J177">
            <v>27.01</v>
          </cell>
          <cell r="K177">
            <v>27.01</v>
          </cell>
          <cell r="L177">
            <v>27.01</v>
          </cell>
          <cell r="M177">
            <v>27.01</v>
          </cell>
          <cell r="N177">
            <v>27.01</v>
          </cell>
          <cell r="O177">
            <v>27.01</v>
          </cell>
          <cell r="P177">
            <v>27.01</v>
          </cell>
          <cell r="Q177">
            <v>27.01</v>
          </cell>
          <cell r="R177">
            <v>27.01</v>
          </cell>
          <cell r="S177">
            <v>27.01</v>
          </cell>
          <cell r="T177">
            <v>27.01</v>
          </cell>
          <cell r="U177">
            <v>27.93</v>
          </cell>
          <cell r="V177">
            <v>27.93</v>
          </cell>
          <cell r="W177">
            <v>27.93</v>
          </cell>
          <cell r="X177">
            <v>27.93</v>
          </cell>
          <cell r="Y177">
            <v>27.93</v>
          </cell>
          <cell r="Z177">
            <v>27.93</v>
          </cell>
          <cell r="AA177">
            <v>27.93</v>
          </cell>
          <cell r="AB177">
            <v>27.93</v>
          </cell>
          <cell r="AC177">
            <v>27.93</v>
          </cell>
          <cell r="AD177">
            <v>27.93</v>
          </cell>
          <cell r="AE177">
            <v>27.93</v>
          </cell>
          <cell r="AF177">
            <v>27.93</v>
          </cell>
          <cell r="AG177">
            <v>28.83</v>
          </cell>
          <cell r="AH177">
            <v>28.83</v>
          </cell>
          <cell r="AI177">
            <v>28.83</v>
          </cell>
          <cell r="AJ177">
            <v>28.83</v>
          </cell>
          <cell r="AK177">
            <v>28.83</v>
          </cell>
          <cell r="AL177">
            <v>28.83</v>
          </cell>
          <cell r="AM177">
            <v>28.83</v>
          </cell>
          <cell r="AN177">
            <v>28.83</v>
          </cell>
          <cell r="AO177">
            <v>28.83</v>
          </cell>
          <cell r="AP177">
            <v>28.83</v>
          </cell>
          <cell r="AQ177">
            <v>28.83</v>
          </cell>
          <cell r="AR177">
            <v>28.83</v>
          </cell>
          <cell r="AS177">
            <v>29.73</v>
          </cell>
          <cell r="AT177">
            <v>29.73</v>
          </cell>
          <cell r="AU177">
            <v>29.73</v>
          </cell>
          <cell r="AV177">
            <v>29.73</v>
          </cell>
          <cell r="AW177">
            <v>29.73</v>
          </cell>
          <cell r="AX177">
            <v>29.73</v>
          </cell>
          <cell r="AY177">
            <v>29.73</v>
          </cell>
          <cell r="AZ177">
            <v>29.73</v>
          </cell>
          <cell r="BA177">
            <v>29.73</v>
          </cell>
          <cell r="BB177">
            <v>29.73</v>
          </cell>
          <cell r="BC177">
            <v>29.73</v>
          </cell>
          <cell r="BD177">
            <v>29.73</v>
          </cell>
          <cell r="BE177">
            <v>30.64</v>
          </cell>
          <cell r="BF177">
            <v>30.64</v>
          </cell>
          <cell r="BG177">
            <v>30.64</v>
          </cell>
          <cell r="BH177">
            <v>30.64</v>
          </cell>
          <cell r="BI177">
            <v>30.64</v>
          </cell>
          <cell r="BJ177">
            <v>30.64</v>
          </cell>
          <cell r="BK177">
            <v>30.64</v>
          </cell>
          <cell r="BL177">
            <v>30.64</v>
          </cell>
          <cell r="BM177">
            <v>30.64</v>
          </cell>
          <cell r="BN177">
            <v>30.64</v>
          </cell>
          <cell r="BO177">
            <v>30.64</v>
          </cell>
          <cell r="BP177">
            <v>30.64</v>
          </cell>
          <cell r="BQ177">
            <v>31.56</v>
          </cell>
          <cell r="BR177">
            <v>31.56</v>
          </cell>
          <cell r="BS177">
            <v>31.56</v>
          </cell>
          <cell r="BT177">
            <v>31.56</v>
          </cell>
          <cell r="BU177">
            <v>31.56</v>
          </cell>
          <cell r="BV177">
            <v>31.56</v>
          </cell>
          <cell r="BW177">
            <v>31.56</v>
          </cell>
          <cell r="BX177">
            <v>31.56</v>
          </cell>
          <cell r="BY177">
            <v>31.56</v>
          </cell>
          <cell r="BZ177">
            <v>31.56</v>
          </cell>
          <cell r="CA177">
            <v>31.56</v>
          </cell>
          <cell r="CB177">
            <v>31.56</v>
          </cell>
          <cell r="CC177">
            <v>32.5</v>
          </cell>
          <cell r="CD177">
            <v>32.5</v>
          </cell>
          <cell r="CE177">
            <v>32.5</v>
          </cell>
          <cell r="CF177">
            <v>32.5</v>
          </cell>
          <cell r="CG177">
            <v>32.5</v>
          </cell>
          <cell r="CH177">
            <v>32.5</v>
          </cell>
          <cell r="CI177">
            <v>32.5</v>
          </cell>
          <cell r="CJ177">
            <v>32.5</v>
          </cell>
          <cell r="CK177">
            <v>32.5</v>
          </cell>
          <cell r="CL177">
            <v>32.5</v>
          </cell>
          <cell r="CM177">
            <v>32.5</v>
          </cell>
          <cell r="CN177">
            <v>32.5</v>
          </cell>
          <cell r="CO177">
            <v>33.479999999999997</v>
          </cell>
          <cell r="CP177">
            <v>33.479999999999997</v>
          </cell>
          <cell r="CQ177">
            <v>33.479999999999997</v>
          </cell>
          <cell r="CR177">
            <v>33.479999999999997</v>
          </cell>
          <cell r="CS177">
            <v>33.479999999999997</v>
          </cell>
          <cell r="CT177">
            <v>33.479999999999997</v>
          </cell>
          <cell r="CU177">
            <v>33.479999999999997</v>
          </cell>
          <cell r="CV177">
            <v>33.479999999999997</v>
          </cell>
          <cell r="CW177">
            <v>33.479999999999997</v>
          </cell>
          <cell r="CX177">
            <v>33.479999999999997</v>
          </cell>
          <cell r="CY177">
            <v>33.479999999999997</v>
          </cell>
          <cell r="CZ177">
            <v>33.479999999999997</v>
          </cell>
          <cell r="DA177">
            <v>34.49</v>
          </cell>
          <cell r="DB177">
            <v>34.49</v>
          </cell>
          <cell r="DC177">
            <v>34.49</v>
          </cell>
          <cell r="DD177">
            <v>34.49</v>
          </cell>
          <cell r="DE177">
            <v>34.49</v>
          </cell>
          <cell r="DF177">
            <v>34.49</v>
          </cell>
          <cell r="DG177">
            <v>34.49</v>
          </cell>
          <cell r="DH177">
            <v>34.49</v>
          </cell>
          <cell r="DI177">
            <v>34.49</v>
          </cell>
          <cell r="DJ177">
            <v>34.49</v>
          </cell>
          <cell r="DK177">
            <v>34.49</v>
          </cell>
          <cell r="DL177">
            <v>34.49</v>
          </cell>
          <cell r="DM177">
            <v>35.56</v>
          </cell>
          <cell r="DN177">
            <v>35.56</v>
          </cell>
          <cell r="DO177">
            <v>35.56</v>
          </cell>
          <cell r="DP177">
            <v>35.56</v>
          </cell>
          <cell r="DQ177">
            <v>35.56</v>
          </cell>
          <cell r="DR177">
            <v>35.56</v>
          </cell>
          <cell r="DS177">
            <v>35.56</v>
          </cell>
          <cell r="DT177">
            <v>35.56</v>
          </cell>
          <cell r="DU177">
            <v>35.56</v>
          </cell>
          <cell r="DV177">
            <v>35.56</v>
          </cell>
          <cell r="DW177">
            <v>35.56</v>
          </cell>
          <cell r="DX177">
            <v>35.56</v>
          </cell>
          <cell r="DY177">
            <v>36.97</v>
          </cell>
          <cell r="DZ177">
            <v>36.97</v>
          </cell>
          <cell r="EA177">
            <v>36.97</v>
          </cell>
          <cell r="EB177">
            <v>36.97</v>
          </cell>
          <cell r="EC177">
            <v>36.97</v>
          </cell>
          <cell r="ED177">
            <v>36.97</v>
          </cell>
          <cell r="EE177">
            <v>36.97</v>
          </cell>
          <cell r="EF177">
            <v>36.97</v>
          </cell>
          <cell r="EG177">
            <v>36.97</v>
          </cell>
          <cell r="EH177">
            <v>36.97</v>
          </cell>
          <cell r="EI177">
            <v>36.97</v>
          </cell>
          <cell r="EJ177">
            <v>36.97</v>
          </cell>
          <cell r="EK177">
            <v>38.270000000000003</v>
          </cell>
          <cell r="EL177">
            <v>38.270000000000003</v>
          </cell>
          <cell r="EM177">
            <v>38.270000000000003</v>
          </cell>
          <cell r="EN177">
            <v>38.270000000000003</v>
          </cell>
          <cell r="EO177">
            <v>38.270000000000003</v>
          </cell>
          <cell r="EP177">
            <v>38.270000000000003</v>
          </cell>
          <cell r="EQ177">
            <v>38.270000000000003</v>
          </cell>
          <cell r="ER177">
            <v>38.270000000000003</v>
          </cell>
          <cell r="ES177">
            <v>38.270000000000003</v>
          </cell>
          <cell r="ET177">
            <v>38.270000000000003</v>
          </cell>
          <cell r="EU177">
            <v>38.270000000000003</v>
          </cell>
          <cell r="EV177">
            <v>38.270000000000003</v>
          </cell>
          <cell r="EW177">
            <v>39.61</v>
          </cell>
          <cell r="EX177">
            <v>39.61</v>
          </cell>
          <cell r="EY177">
            <v>39.61</v>
          </cell>
          <cell r="EZ177">
            <v>39.61</v>
          </cell>
          <cell r="FA177">
            <v>39.61</v>
          </cell>
          <cell r="FB177">
            <v>39.61</v>
          </cell>
          <cell r="FC177">
            <v>39.61</v>
          </cell>
          <cell r="FD177">
            <v>39.61</v>
          </cell>
          <cell r="FE177">
            <v>39.61</v>
          </cell>
          <cell r="FF177">
            <v>39.61</v>
          </cell>
          <cell r="FG177">
            <v>39.61</v>
          </cell>
          <cell r="FH177">
            <v>39.61</v>
          </cell>
          <cell r="FI177">
            <v>40.99</v>
          </cell>
          <cell r="FJ177">
            <v>40.99</v>
          </cell>
          <cell r="FK177">
            <v>40.99</v>
          </cell>
          <cell r="FL177">
            <v>40.99</v>
          </cell>
          <cell r="FM177">
            <v>40.99</v>
          </cell>
          <cell r="FN177">
            <v>40.99</v>
          </cell>
          <cell r="FO177">
            <v>40.99</v>
          </cell>
          <cell r="FP177">
            <v>40.99</v>
          </cell>
          <cell r="FQ177">
            <v>40.99</v>
          </cell>
          <cell r="FR177">
            <v>40.99</v>
          </cell>
          <cell r="FS177">
            <v>40.99</v>
          </cell>
          <cell r="FT177">
            <v>40.99</v>
          </cell>
          <cell r="FU177">
            <v>42.43</v>
          </cell>
          <cell r="FV177">
            <v>42.43</v>
          </cell>
          <cell r="FW177">
            <v>42.43</v>
          </cell>
          <cell r="FX177">
            <v>42.43</v>
          </cell>
          <cell r="FY177">
            <v>42.43</v>
          </cell>
          <cell r="FZ177">
            <v>42.43</v>
          </cell>
          <cell r="GA177">
            <v>42.43</v>
          </cell>
          <cell r="GB177">
            <v>42.43</v>
          </cell>
          <cell r="GC177">
            <v>42.43</v>
          </cell>
          <cell r="GD177">
            <v>42.43</v>
          </cell>
          <cell r="GE177">
            <v>42.43</v>
          </cell>
          <cell r="GF177">
            <v>42.43</v>
          </cell>
          <cell r="GG177">
            <v>46.77</v>
          </cell>
          <cell r="GH177">
            <v>46.77</v>
          </cell>
          <cell r="GI177">
            <v>46.77</v>
          </cell>
          <cell r="GJ177">
            <v>46.77</v>
          </cell>
          <cell r="GK177">
            <v>46.77</v>
          </cell>
          <cell r="GL177">
            <v>46.77</v>
          </cell>
          <cell r="GM177">
            <v>46.77</v>
          </cell>
          <cell r="GN177">
            <v>46.77</v>
          </cell>
          <cell r="GO177">
            <v>46.77</v>
          </cell>
          <cell r="GP177">
            <v>46.77</v>
          </cell>
          <cell r="GQ177">
            <v>43.91</v>
          </cell>
          <cell r="GR177">
            <v>43.91</v>
          </cell>
          <cell r="GS177">
            <v>43.91</v>
          </cell>
          <cell r="GT177">
            <v>43.91</v>
          </cell>
        </row>
        <row r="178">
          <cell r="F178" t="str">
            <v>70000032TC</v>
          </cell>
          <cell r="G178">
            <v>25.06</v>
          </cell>
          <cell r="H178">
            <v>25.06</v>
          </cell>
          <cell r="I178">
            <v>25.06</v>
          </cell>
          <cell r="J178">
            <v>25.06</v>
          </cell>
          <cell r="K178">
            <v>25.06</v>
          </cell>
          <cell r="L178">
            <v>25.06</v>
          </cell>
          <cell r="M178">
            <v>25.06</v>
          </cell>
          <cell r="N178">
            <v>25.06</v>
          </cell>
          <cell r="O178">
            <v>25.06</v>
          </cell>
          <cell r="P178">
            <v>25.06</v>
          </cell>
          <cell r="Q178">
            <v>25.06</v>
          </cell>
          <cell r="R178">
            <v>25.06</v>
          </cell>
          <cell r="S178">
            <v>25.06</v>
          </cell>
          <cell r="T178">
            <v>25.06</v>
          </cell>
          <cell r="U178">
            <v>25.92</v>
          </cell>
          <cell r="V178">
            <v>25.92</v>
          </cell>
          <cell r="W178">
            <v>25.92</v>
          </cell>
          <cell r="X178">
            <v>25.92</v>
          </cell>
          <cell r="Y178">
            <v>25.92</v>
          </cell>
          <cell r="Z178">
            <v>25.92</v>
          </cell>
          <cell r="AA178">
            <v>25.92</v>
          </cell>
          <cell r="AB178">
            <v>25.92</v>
          </cell>
          <cell r="AC178">
            <v>25.92</v>
          </cell>
          <cell r="AD178">
            <v>25.92</v>
          </cell>
          <cell r="AE178">
            <v>25.92</v>
          </cell>
          <cell r="AF178">
            <v>25.92</v>
          </cell>
          <cell r="AG178">
            <v>26.75</v>
          </cell>
          <cell r="AH178">
            <v>26.75</v>
          </cell>
          <cell r="AI178">
            <v>26.75</v>
          </cell>
          <cell r="AJ178">
            <v>26.75</v>
          </cell>
          <cell r="AK178">
            <v>26.75</v>
          </cell>
          <cell r="AL178">
            <v>26.75</v>
          </cell>
          <cell r="AM178">
            <v>26.75</v>
          </cell>
          <cell r="AN178">
            <v>26.75</v>
          </cell>
          <cell r="AO178">
            <v>26.75</v>
          </cell>
          <cell r="AP178">
            <v>26.75</v>
          </cell>
          <cell r="AQ178">
            <v>26.75</v>
          </cell>
          <cell r="AR178">
            <v>26.75</v>
          </cell>
          <cell r="AS178">
            <v>27.58</v>
          </cell>
          <cell r="AT178">
            <v>27.58</v>
          </cell>
          <cell r="AU178">
            <v>27.58</v>
          </cell>
          <cell r="AV178">
            <v>27.58</v>
          </cell>
          <cell r="AW178">
            <v>27.58</v>
          </cell>
          <cell r="AX178">
            <v>27.58</v>
          </cell>
          <cell r="AY178">
            <v>27.58</v>
          </cell>
          <cell r="AZ178">
            <v>27.58</v>
          </cell>
          <cell r="BA178">
            <v>27.58</v>
          </cell>
          <cell r="BB178">
            <v>27.58</v>
          </cell>
          <cell r="BC178">
            <v>27.58</v>
          </cell>
          <cell r="BD178">
            <v>27.58</v>
          </cell>
          <cell r="BE178">
            <v>28.43</v>
          </cell>
          <cell r="BF178">
            <v>28.43</v>
          </cell>
          <cell r="BG178">
            <v>28.43</v>
          </cell>
          <cell r="BH178">
            <v>28.43</v>
          </cell>
          <cell r="BI178">
            <v>28.43</v>
          </cell>
          <cell r="BJ178">
            <v>28.43</v>
          </cell>
          <cell r="BK178">
            <v>28.43</v>
          </cell>
          <cell r="BL178">
            <v>28.43</v>
          </cell>
          <cell r="BM178">
            <v>28.43</v>
          </cell>
          <cell r="BN178">
            <v>28.43</v>
          </cell>
          <cell r="BO178">
            <v>28.43</v>
          </cell>
          <cell r="BP178">
            <v>28.43</v>
          </cell>
          <cell r="BQ178">
            <v>29.28</v>
          </cell>
          <cell r="BR178">
            <v>29.28</v>
          </cell>
          <cell r="BS178">
            <v>29.28</v>
          </cell>
          <cell r="BT178">
            <v>29.28</v>
          </cell>
          <cell r="BU178">
            <v>29.28</v>
          </cell>
          <cell r="BV178">
            <v>29.28</v>
          </cell>
          <cell r="BW178">
            <v>29.28</v>
          </cell>
          <cell r="BX178">
            <v>29.28</v>
          </cell>
          <cell r="BY178">
            <v>29.28</v>
          </cell>
          <cell r="BZ178">
            <v>29.28</v>
          </cell>
          <cell r="CA178">
            <v>29.28</v>
          </cell>
          <cell r="CB178">
            <v>29.28</v>
          </cell>
          <cell r="CC178">
            <v>30.15</v>
          </cell>
          <cell r="CD178">
            <v>30.15</v>
          </cell>
          <cell r="CE178">
            <v>30.15</v>
          </cell>
          <cell r="CF178">
            <v>30.15</v>
          </cell>
          <cell r="CG178">
            <v>30.15</v>
          </cell>
          <cell r="CH178">
            <v>30.15</v>
          </cell>
          <cell r="CI178">
            <v>30.15</v>
          </cell>
          <cell r="CJ178">
            <v>30.15</v>
          </cell>
          <cell r="CK178">
            <v>30.15</v>
          </cell>
          <cell r="CL178">
            <v>30.15</v>
          </cell>
          <cell r="CM178">
            <v>30.15</v>
          </cell>
          <cell r="CN178">
            <v>30.15</v>
          </cell>
          <cell r="CO178">
            <v>31.06</v>
          </cell>
          <cell r="CP178">
            <v>31.06</v>
          </cell>
          <cell r="CQ178">
            <v>31.06</v>
          </cell>
          <cell r="CR178">
            <v>31.06</v>
          </cell>
          <cell r="CS178">
            <v>31.06</v>
          </cell>
          <cell r="CT178">
            <v>31.06</v>
          </cell>
          <cell r="CU178">
            <v>31.06</v>
          </cell>
          <cell r="CV178">
            <v>31.06</v>
          </cell>
          <cell r="CW178">
            <v>31.06</v>
          </cell>
          <cell r="CX178">
            <v>31.06</v>
          </cell>
          <cell r="CY178">
            <v>31.06</v>
          </cell>
          <cell r="CZ178">
            <v>31.06</v>
          </cell>
          <cell r="DA178">
            <v>32</v>
          </cell>
          <cell r="DB178">
            <v>32</v>
          </cell>
          <cell r="DC178">
            <v>32</v>
          </cell>
          <cell r="DD178">
            <v>32</v>
          </cell>
          <cell r="DE178">
            <v>32</v>
          </cell>
          <cell r="DF178">
            <v>32</v>
          </cell>
          <cell r="DG178">
            <v>32</v>
          </cell>
          <cell r="DH178">
            <v>32</v>
          </cell>
          <cell r="DI178">
            <v>32</v>
          </cell>
          <cell r="DJ178">
            <v>32</v>
          </cell>
          <cell r="DK178">
            <v>32</v>
          </cell>
          <cell r="DL178">
            <v>32</v>
          </cell>
          <cell r="DM178">
            <v>33</v>
          </cell>
          <cell r="DN178">
            <v>33</v>
          </cell>
          <cell r="DO178">
            <v>33</v>
          </cell>
          <cell r="DP178">
            <v>33</v>
          </cell>
          <cell r="DQ178">
            <v>33</v>
          </cell>
          <cell r="DR178">
            <v>33</v>
          </cell>
          <cell r="DS178">
            <v>33</v>
          </cell>
          <cell r="DT178">
            <v>33</v>
          </cell>
          <cell r="DU178">
            <v>33</v>
          </cell>
          <cell r="DV178">
            <v>33</v>
          </cell>
          <cell r="DW178">
            <v>33</v>
          </cell>
          <cell r="DX178">
            <v>33</v>
          </cell>
          <cell r="DY178">
            <v>34.299999999999997</v>
          </cell>
          <cell r="DZ178">
            <v>34.299999999999997</v>
          </cell>
          <cell r="EA178">
            <v>34.299999999999997</v>
          </cell>
          <cell r="EB178">
            <v>34.299999999999997</v>
          </cell>
          <cell r="EC178">
            <v>34.299999999999997</v>
          </cell>
          <cell r="ED178">
            <v>34.299999999999997</v>
          </cell>
          <cell r="EE178">
            <v>34.299999999999997</v>
          </cell>
          <cell r="EF178">
            <v>34.299999999999997</v>
          </cell>
          <cell r="EG178">
            <v>34.299999999999997</v>
          </cell>
          <cell r="EH178">
            <v>34.299999999999997</v>
          </cell>
          <cell r="EI178">
            <v>34.299999999999997</v>
          </cell>
          <cell r="EJ178">
            <v>34.299999999999997</v>
          </cell>
          <cell r="EK178">
            <v>35.5</v>
          </cell>
          <cell r="EL178">
            <v>35.5</v>
          </cell>
          <cell r="EM178">
            <v>35.5</v>
          </cell>
          <cell r="EN178">
            <v>35.5</v>
          </cell>
          <cell r="EO178">
            <v>35.5</v>
          </cell>
          <cell r="EP178">
            <v>35.5</v>
          </cell>
          <cell r="EQ178">
            <v>35.5</v>
          </cell>
          <cell r="ER178">
            <v>35.5</v>
          </cell>
          <cell r="ES178">
            <v>35.5</v>
          </cell>
          <cell r="ET178">
            <v>35.5</v>
          </cell>
          <cell r="EU178">
            <v>35.5</v>
          </cell>
          <cell r="EV178">
            <v>35.5</v>
          </cell>
          <cell r="EW178">
            <v>36.75</v>
          </cell>
          <cell r="EX178">
            <v>36.75</v>
          </cell>
          <cell r="EY178">
            <v>36.75</v>
          </cell>
          <cell r="EZ178">
            <v>36.75</v>
          </cell>
          <cell r="FA178">
            <v>36.75</v>
          </cell>
          <cell r="FB178">
            <v>36.75</v>
          </cell>
          <cell r="FC178">
            <v>36.75</v>
          </cell>
          <cell r="FD178">
            <v>36.75</v>
          </cell>
          <cell r="FE178">
            <v>36.75</v>
          </cell>
          <cell r="FF178">
            <v>36.75</v>
          </cell>
          <cell r="FG178">
            <v>36.75</v>
          </cell>
          <cell r="FH178">
            <v>36.75</v>
          </cell>
          <cell r="FI178">
            <v>38.03</v>
          </cell>
          <cell r="FJ178">
            <v>38.03</v>
          </cell>
          <cell r="FK178">
            <v>38.03</v>
          </cell>
          <cell r="FL178">
            <v>38.03</v>
          </cell>
          <cell r="FM178">
            <v>38.03</v>
          </cell>
          <cell r="FN178">
            <v>38.03</v>
          </cell>
          <cell r="FO178">
            <v>38.03</v>
          </cell>
          <cell r="FP178">
            <v>38.03</v>
          </cell>
          <cell r="FQ178">
            <v>38.03</v>
          </cell>
          <cell r="FR178">
            <v>38.03</v>
          </cell>
          <cell r="FS178">
            <v>38.03</v>
          </cell>
          <cell r="FT178">
            <v>38.03</v>
          </cell>
          <cell r="FU178">
            <v>39.36</v>
          </cell>
          <cell r="FV178">
            <v>39.36</v>
          </cell>
          <cell r="FW178">
            <v>39.36</v>
          </cell>
          <cell r="FX178">
            <v>39.36</v>
          </cell>
          <cell r="FY178">
            <v>39.36</v>
          </cell>
          <cell r="FZ178">
            <v>39.36</v>
          </cell>
          <cell r="GA178">
            <v>39.36</v>
          </cell>
          <cell r="GB178">
            <v>39.36</v>
          </cell>
          <cell r="GC178">
            <v>39.36</v>
          </cell>
          <cell r="GD178">
            <v>39.36</v>
          </cell>
          <cell r="GE178">
            <v>39.36</v>
          </cell>
          <cell r="GF178">
            <v>39.36</v>
          </cell>
          <cell r="GG178">
            <v>43.4</v>
          </cell>
          <cell r="GH178">
            <v>43.4</v>
          </cell>
          <cell r="GI178">
            <v>43.4</v>
          </cell>
          <cell r="GJ178">
            <v>43.4</v>
          </cell>
          <cell r="GK178">
            <v>43.4</v>
          </cell>
          <cell r="GL178">
            <v>43.4</v>
          </cell>
          <cell r="GM178">
            <v>43.4</v>
          </cell>
          <cell r="GN178">
            <v>43.4</v>
          </cell>
          <cell r="GO178">
            <v>43.4</v>
          </cell>
          <cell r="GP178">
            <v>43.4</v>
          </cell>
          <cell r="GQ178">
            <v>40.74</v>
          </cell>
          <cell r="GR178">
            <v>40.74</v>
          </cell>
          <cell r="GS178">
            <v>40.74</v>
          </cell>
          <cell r="GT178">
            <v>40.74</v>
          </cell>
        </row>
        <row r="179">
          <cell r="F179" t="str">
            <v>5000006316</v>
          </cell>
          <cell r="G179">
            <v>30.53</v>
          </cell>
          <cell r="H179">
            <v>30.53</v>
          </cell>
          <cell r="I179">
            <v>30.53</v>
          </cell>
          <cell r="J179">
            <v>30.53</v>
          </cell>
          <cell r="K179">
            <v>30.53</v>
          </cell>
          <cell r="L179">
            <v>30.53</v>
          </cell>
          <cell r="M179">
            <v>30.53</v>
          </cell>
          <cell r="N179">
            <v>30.53</v>
          </cell>
          <cell r="O179">
            <v>30.53</v>
          </cell>
          <cell r="P179">
            <v>30.53</v>
          </cell>
          <cell r="Q179">
            <v>30.53</v>
          </cell>
          <cell r="R179">
            <v>30.53</v>
          </cell>
          <cell r="S179">
            <v>30.53</v>
          </cell>
          <cell r="T179">
            <v>30.53</v>
          </cell>
          <cell r="U179">
            <v>31.57</v>
          </cell>
          <cell r="V179">
            <v>31.57</v>
          </cell>
          <cell r="W179">
            <v>31.57</v>
          </cell>
          <cell r="X179">
            <v>31.57</v>
          </cell>
          <cell r="Y179">
            <v>31.57</v>
          </cell>
          <cell r="Z179">
            <v>31.57</v>
          </cell>
          <cell r="AA179">
            <v>31.57</v>
          </cell>
          <cell r="AB179">
            <v>31.57</v>
          </cell>
          <cell r="AC179">
            <v>31.57</v>
          </cell>
          <cell r="AD179">
            <v>31.57</v>
          </cell>
          <cell r="AE179">
            <v>31.57</v>
          </cell>
          <cell r="AF179">
            <v>31.57</v>
          </cell>
          <cell r="AG179">
            <v>32.590000000000003</v>
          </cell>
          <cell r="AH179">
            <v>32.590000000000003</v>
          </cell>
          <cell r="AI179">
            <v>32.590000000000003</v>
          </cell>
          <cell r="AJ179">
            <v>32.590000000000003</v>
          </cell>
          <cell r="AK179">
            <v>32.590000000000003</v>
          </cell>
          <cell r="AL179">
            <v>32.590000000000003</v>
          </cell>
          <cell r="AM179">
            <v>32.590000000000003</v>
          </cell>
          <cell r="AN179">
            <v>32.590000000000003</v>
          </cell>
          <cell r="AO179">
            <v>32.590000000000003</v>
          </cell>
          <cell r="AP179">
            <v>32.590000000000003</v>
          </cell>
          <cell r="AQ179">
            <v>32.590000000000003</v>
          </cell>
          <cell r="AR179">
            <v>32.590000000000003</v>
          </cell>
          <cell r="AS179">
            <v>33.6</v>
          </cell>
          <cell r="AT179">
            <v>33.6</v>
          </cell>
          <cell r="AU179">
            <v>33.6</v>
          </cell>
          <cell r="AV179">
            <v>33.6</v>
          </cell>
          <cell r="AW179">
            <v>33.6</v>
          </cell>
          <cell r="AX179">
            <v>33.6</v>
          </cell>
          <cell r="AY179">
            <v>33.6</v>
          </cell>
          <cell r="AZ179">
            <v>33.6</v>
          </cell>
          <cell r="BA179">
            <v>33.6</v>
          </cell>
          <cell r="BB179">
            <v>33.6</v>
          </cell>
          <cell r="BC179">
            <v>33.6</v>
          </cell>
          <cell r="BD179">
            <v>33.6</v>
          </cell>
          <cell r="BE179">
            <v>34.630000000000003</v>
          </cell>
          <cell r="BF179">
            <v>34.630000000000003</v>
          </cell>
          <cell r="BG179">
            <v>34.630000000000003</v>
          </cell>
          <cell r="BH179">
            <v>34.630000000000003</v>
          </cell>
          <cell r="BI179">
            <v>34.630000000000003</v>
          </cell>
          <cell r="BJ179">
            <v>34.630000000000003</v>
          </cell>
          <cell r="BK179">
            <v>34.630000000000003</v>
          </cell>
          <cell r="BL179">
            <v>34.630000000000003</v>
          </cell>
          <cell r="BM179">
            <v>34.630000000000003</v>
          </cell>
          <cell r="BN179">
            <v>34.630000000000003</v>
          </cell>
          <cell r="BO179">
            <v>34.630000000000003</v>
          </cell>
          <cell r="BP179">
            <v>34.630000000000003</v>
          </cell>
          <cell r="BQ179">
            <v>35.67</v>
          </cell>
          <cell r="BR179">
            <v>35.67</v>
          </cell>
          <cell r="BS179">
            <v>35.67</v>
          </cell>
          <cell r="BT179">
            <v>35.67</v>
          </cell>
          <cell r="BU179">
            <v>35.67</v>
          </cell>
          <cell r="BV179">
            <v>35.67</v>
          </cell>
          <cell r="BW179">
            <v>35.67</v>
          </cell>
          <cell r="BX179">
            <v>35.67</v>
          </cell>
          <cell r="BY179">
            <v>35.67</v>
          </cell>
          <cell r="BZ179">
            <v>35.67</v>
          </cell>
          <cell r="CA179">
            <v>35.67</v>
          </cell>
          <cell r="CB179">
            <v>35.67</v>
          </cell>
          <cell r="CC179">
            <v>36.74</v>
          </cell>
          <cell r="CD179">
            <v>36.74</v>
          </cell>
          <cell r="CE179">
            <v>36.74</v>
          </cell>
          <cell r="CF179">
            <v>36.74</v>
          </cell>
          <cell r="CG179">
            <v>36.74</v>
          </cell>
          <cell r="CH179">
            <v>36.74</v>
          </cell>
          <cell r="CI179">
            <v>36.74</v>
          </cell>
          <cell r="CJ179">
            <v>36.74</v>
          </cell>
          <cell r="CK179">
            <v>36.74</v>
          </cell>
          <cell r="CL179">
            <v>36.74</v>
          </cell>
          <cell r="CM179">
            <v>36.74</v>
          </cell>
          <cell r="CN179">
            <v>36.74</v>
          </cell>
          <cell r="CO179">
            <v>37.840000000000003</v>
          </cell>
          <cell r="CP179">
            <v>37.840000000000003</v>
          </cell>
          <cell r="CQ179">
            <v>37.840000000000003</v>
          </cell>
          <cell r="CR179">
            <v>37.840000000000003</v>
          </cell>
          <cell r="CS179">
            <v>37.840000000000003</v>
          </cell>
          <cell r="CT179">
            <v>37.840000000000003</v>
          </cell>
          <cell r="CU179">
            <v>37.840000000000003</v>
          </cell>
          <cell r="CV179">
            <v>37.840000000000003</v>
          </cell>
          <cell r="CW179">
            <v>37.840000000000003</v>
          </cell>
          <cell r="CX179">
            <v>37.840000000000003</v>
          </cell>
          <cell r="CY179">
            <v>37.840000000000003</v>
          </cell>
          <cell r="CZ179">
            <v>37.840000000000003</v>
          </cell>
          <cell r="DA179">
            <v>38.99</v>
          </cell>
          <cell r="DB179">
            <v>38.99</v>
          </cell>
          <cell r="DC179">
            <v>38.99</v>
          </cell>
          <cell r="DD179">
            <v>38.99</v>
          </cell>
          <cell r="DE179">
            <v>38.99</v>
          </cell>
          <cell r="DF179">
            <v>38.99</v>
          </cell>
          <cell r="DG179">
            <v>38.99</v>
          </cell>
          <cell r="DH179">
            <v>38.99</v>
          </cell>
          <cell r="DI179">
            <v>38.99</v>
          </cell>
          <cell r="DJ179">
            <v>38.99</v>
          </cell>
          <cell r="DK179">
            <v>38.99</v>
          </cell>
          <cell r="DL179">
            <v>38.99</v>
          </cell>
          <cell r="DM179">
            <v>40.200000000000003</v>
          </cell>
          <cell r="DN179">
            <v>40.200000000000003</v>
          </cell>
          <cell r="DO179">
            <v>40.200000000000003</v>
          </cell>
          <cell r="DP179">
            <v>40.200000000000003</v>
          </cell>
          <cell r="DQ179">
            <v>40.200000000000003</v>
          </cell>
          <cell r="DR179">
            <v>40.200000000000003</v>
          </cell>
          <cell r="DS179">
            <v>40.200000000000003</v>
          </cell>
          <cell r="DT179">
            <v>40.200000000000003</v>
          </cell>
          <cell r="DU179">
            <v>40.200000000000003</v>
          </cell>
          <cell r="DV179">
            <v>40.200000000000003</v>
          </cell>
          <cell r="DW179">
            <v>40.200000000000003</v>
          </cell>
          <cell r="DX179">
            <v>40.200000000000003</v>
          </cell>
          <cell r="DY179">
            <v>41.79</v>
          </cell>
          <cell r="DZ179">
            <v>41.79</v>
          </cell>
          <cell r="EA179">
            <v>41.79</v>
          </cell>
          <cell r="EB179">
            <v>41.79</v>
          </cell>
          <cell r="EC179">
            <v>41.79</v>
          </cell>
          <cell r="ED179">
            <v>41.79</v>
          </cell>
          <cell r="EE179">
            <v>41.79</v>
          </cell>
          <cell r="EF179">
            <v>41.79</v>
          </cell>
          <cell r="EG179">
            <v>41.79</v>
          </cell>
          <cell r="EH179">
            <v>41.79</v>
          </cell>
          <cell r="EI179">
            <v>41.79</v>
          </cell>
          <cell r="EJ179">
            <v>41.79</v>
          </cell>
          <cell r="EK179">
            <v>43.25</v>
          </cell>
          <cell r="EL179">
            <v>43.25</v>
          </cell>
          <cell r="EM179">
            <v>43.25</v>
          </cell>
          <cell r="EN179">
            <v>43.25</v>
          </cell>
          <cell r="EO179">
            <v>43.25</v>
          </cell>
          <cell r="EP179">
            <v>43.25</v>
          </cell>
          <cell r="EQ179">
            <v>43.25</v>
          </cell>
          <cell r="ER179">
            <v>43.25</v>
          </cell>
          <cell r="ES179">
            <v>43.25</v>
          </cell>
          <cell r="ET179">
            <v>43.25</v>
          </cell>
          <cell r="EU179">
            <v>43.25</v>
          </cell>
          <cell r="EV179">
            <v>43.25</v>
          </cell>
          <cell r="EW179">
            <v>44.77</v>
          </cell>
          <cell r="EX179">
            <v>44.77</v>
          </cell>
          <cell r="EY179">
            <v>44.77</v>
          </cell>
          <cell r="EZ179">
            <v>44.77</v>
          </cell>
          <cell r="FA179">
            <v>44.77</v>
          </cell>
          <cell r="FB179">
            <v>44.77</v>
          </cell>
          <cell r="FC179">
            <v>44.77</v>
          </cell>
          <cell r="FD179">
            <v>44.77</v>
          </cell>
          <cell r="FE179">
            <v>44.77</v>
          </cell>
          <cell r="FF179">
            <v>44.77</v>
          </cell>
          <cell r="FG179">
            <v>44.77</v>
          </cell>
          <cell r="FH179">
            <v>44.77</v>
          </cell>
          <cell r="FI179">
            <v>46.33</v>
          </cell>
          <cell r="FJ179">
            <v>46.33</v>
          </cell>
          <cell r="FK179">
            <v>46.33</v>
          </cell>
          <cell r="FL179">
            <v>46.33</v>
          </cell>
          <cell r="FM179">
            <v>46.33</v>
          </cell>
          <cell r="FN179">
            <v>46.33</v>
          </cell>
          <cell r="FO179">
            <v>46.33</v>
          </cell>
          <cell r="FP179">
            <v>46.33</v>
          </cell>
          <cell r="FQ179">
            <v>46.33</v>
          </cell>
          <cell r="FR179">
            <v>46.33</v>
          </cell>
          <cell r="FS179">
            <v>46.33</v>
          </cell>
          <cell r="FT179">
            <v>46.33</v>
          </cell>
          <cell r="FU179">
            <v>47.96</v>
          </cell>
          <cell r="FV179">
            <v>47.96</v>
          </cell>
          <cell r="FW179">
            <v>47.96</v>
          </cell>
          <cell r="FX179">
            <v>47.96</v>
          </cell>
          <cell r="FY179">
            <v>47.96</v>
          </cell>
          <cell r="FZ179">
            <v>47.96</v>
          </cell>
          <cell r="GA179">
            <v>47.96</v>
          </cell>
          <cell r="GB179">
            <v>47.96</v>
          </cell>
          <cell r="GC179">
            <v>47.96</v>
          </cell>
          <cell r="GD179">
            <v>47.96</v>
          </cell>
          <cell r="GE179">
            <v>47.96</v>
          </cell>
          <cell r="GF179">
            <v>47.96</v>
          </cell>
          <cell r="GG179">
            <v>52.87</v>
          </cell>
          <cell r="GH179">
            <v>52.87</v>
          </cell>
          <cell r="GI179">
            <v>52.87</v>
          </cell>
          <cell r="GJ179">
            <v>52.87</v>
          </cell>
          <cell r="GK179">
            <v>52.87</v>
          </cell>
          <cell r="GL179">
            <v>52.87</v>
          </cell>
          <cell r="GM179">
            <v>52.87</v>
          </cell>
          <cell r="GN179">
            <v>52.87</v>
          </cell>
          <cell r="GO179">
            <v>52.87</v>
          </cell>
          <cell r="GP179">
            <v>52.87</v>
          </cell>
          <cell r="GQ179">
            <v>49.63</v>
          </cell>
          <cell r="GR179">
            <v>49.63</v>
          </cell>
          <cell r="GS179">
            <v>49.63</v>
          </cell>
          <cell r="GT179">
            <v>49.63</v>
          </cell>
        </row>
        <row r="180">
          <cell r="F180" t="str">
            <v>5000006311</v>
          </cell>
          <cell r="G180">
            <v>30.53</v>
          </cell>
          <cell r="H180">
            <v>30.53</v>
          </cell>
          <cell r="I180">
            <v>30.53</v>
          </cell>
          <cell r="J180">
            <v>30.53</v>
          </cell>
          <cell r="K180">
            <v>30.53</v>
          </cell>
          <cell r="L180">
            <v>30.53</v>
          </cell>
          <cell r="M180">
            <v>30.53</v>
          </cell>
          <cell r="N180">
            <v>30.53</v>
          </cell>
          <cell r="O180">
            <v>30.53</v>
          </cell>
          <cell r="P180">
            <v>30.53</v>
          </cell>
          <cell r="Q180">
            <v>30.53</v>
          </cell>
          <cell r="R180">
            <v>30.53</v>
          </cell>
          <cell r="S180">
            <v>30.53</v>
          </cell>
          <cell r="T180">
            <v>30.53</v>
          </cell>
          <cell r="U180">
            <v>31.57</v>
          </cell>
          <cell r="V180">
            <v>31.57</v>
          </cell>
          <cell r="W180">
            <v>31.57</v>
          </cell>
          <cell r="X180">
            <v>31.57</v>
          </cell>
          <cell r="Y180">
            <v>31.57</v>
          </cell>
          <cell r="Z180">
            <v>31.57</v>
          </cell>
          <cell r="AA180">
            <v>31.57</v>
          </cell>
          <cell r="AB180">
            <v>31.57</v>
          </cell>
          <cell r="AC180">
            <v>31.57</v>
          </cell>
          <cell r="AD180">
            <v>31.57</v>
          </cell>
          <cell r="AE180">
            <v>31.57</v>
          </cell>
          <cell r="AF180">
            <v>31.57</v>
          </cell>
          <cell r="AG180">
            <v>32.590000000000003</v>
          </cell>
          <cell r="AH180">
            <v>32.590000000000003</v>
          </cell>
          <cell r="AI180">
            <v>32.590000000000003</v>
          </cell>
          <cell r="AJ180">
            <v>32.590000000000003</v>
          </cell>
          <cell r="AK180">
            <v>32.590000000000003</v>
          </cell>
          <cell r="AL180">
            <v>32.590000000000003</v>
          </cell>
          <cell r="AM180">
            <v>32.590000000000003</v>
          </cell>
          <cell r="AN180">
            <v>32.590000000000003</v>
          </cell>
          <cell r="AO180">
            <v>32.590000000000003</v>
          </cell>
          <cell r="AP180">
            <v>32.590000000000003</v>
          </cell>
          <cell r="AQ180">
            <v>32.590000000000003</v>
          </cell>
          <cell r="AR180">
            <v>32.590000000000003</v>
          </cell>
          <cell r="AS180">
            <v>33.6</v>
          </cell>
          <cell r="AT180">
            <v>33.6</v>
          </cell>
          <cell r="AU180">
            <v>33.6</v>
          </cell>
          <cell r="AV180">
            <v>33.6</v>
          </cell>
          <cell r="AW180">
            <v>33.6</v>
          </cell>
          <cell r="AX180">
            <v>33.6</v>
          </cell>
          <cell r="AY180">
            <v>33.6</v>
          </cell>
          <cell r="AZ180">
            <v>33.6</v>
          </cell>
          <cell r="BA180">
            <v>33.6</v>
          </cell>
          <cell r="BB180">
            <v>33.6</v>
          </cell>
          <cell r="BC180">
            <v>33.6</v>
          </cell>
          <cell r="BD180">
            <v>33.6</v>
          </cell>
          <cell r="BE180">
            <v>34.630000000000003</v>
          </cell>
          <cell r="BF180">
            <v>34.630000000000003</v>
          </cell>
          <cell r="BG180">
            <v>34.630000000000003</v>
          </cell>
          <cell r="BH180">
            <v>34.630000000000003</v>
          </cell>
          <cell r="BI180">
            <v>34.630000000000003</v>
          </cell>
          <cell r="BJ180">
            <v>34.630000000000003</v>
          </cell>
          <cell r="BK180">
            <v>34.630000000000003</v>
          </cell>
          <cell r="BL180">
            <v>34.630000000000003</v>
          </cell>
          <cell r="BM180">
            <v>34.630000000000003</v>
          </cell>
          <cell r="BN180">
            <v>34.630000000000003</v>
          </cell>
          <cell r="BO180">
            <v>34.630000000000003</v>
          </cell>
          <cell r="BP180">
            <v>34.630000000000003</v>
          </cell>
          <cell r="BQ180">
            <v>35.67</v>
          </cell>
          <cell r="BR180">
            <v>35.67</v>
          </cell>
          <cell r="BS180">
            <v>35.67</v>
          </cell>
          <cell r="BT180">
            <v>35.67</v>
          </cell>
          <cell r="BU180">
            <v>35.67</v>
          </cell>
          <cell r="BV180">
            <v>35.67</v>
          </cell>
          <cell r="BW180">
            <v>35.67</v>
          </cell>
          <cell r="BX180">
            <v>35.67</v>
          </cell>
          <cell r="BY180">
            <v>35.67</v>
          </cell>
          <cell r="BZ180">
            <v>35.67</v>
          </cell>
          <cell r="CA180">
            <v>35.67</v>
          </cell>
          <cell r="CB180">
            <v>35.67</v>
          </cell>
          <cell r="CC180">
            <v>36.74</v>
          </cell>
          <cell r="CD180">
            <v>36.74</v>
          </cell>
          <cell r="CE180">
            <v>36.74</v>
          </cell>
          <cell r="CF180">
            <v>36.74</v>
          </cell>
          <cell r="CG180">
            <v>36.74</v>
          </cell>
          <cell r="CH180">
            <v>36.74</v>
          </cell>
          <cell r="CI180">
            <v>36.74</v>
          </cell>
          <cell r="CJ180">
            <v>36.74</v>
          </cell>
          <cell r="CK180">
            <v>36.74</v>
          </cell>
          <cell r="CL180">
            <v>36.74</v>
          </cell>
          <cell r="CM180">
            <v>36.74</v>
          </cell>
          <cell r="CN180">
            <v>36.74</v>
          </cell>
          <cell r="CO180">
            <v>37.840000000000003</v>
          </cell>
          <cell r="CP180">
            <v>37.840000000000003</v>
          </cell>
          <cell r="CQ180">
            <v>37.840000000000003</v>
          </cell>
          <cell r="CR180">
            <v>37.840000000000003</v>
          </cell>
          <cell r="CS180">
            <v>37.840000000000003</v>
          </cell>
          <cell r="CT180">
            <v>37.840000000000003</v>
          </cell>
          <cell r="CU180">
            <v>37.840000000000003</v>
          </cell>
          <cell r="CV180">
            <v>37.840000000000003</v>
          </cell>
          <cell r="CW180">
            <v>37.840000000000003</v>
          </cell>
          <cell r="CX180">
            <v>37.840000000000003</v>
          </cell>
          <cell r="CY180">
            <v>37.840000000000003</v>
          </cell>
          <cell r="CZ180">
            <v>37.840000000000003</v>
          </cell>
          <cell r="DA180">
            <v>38.99</v>
          </cell>
          <cell r="DB180">
            <v>38.99</v>
          </cell>
          <cell r="DC180">
            <v>38.99</v>
          </cell>
          <cell r="DD180">
            <v>38.99</v>
          </cell>
          <cell r="DE180">
            <v>38.99</v>
          </cell>
          <cell r="DF180">
            <v>38.99</v>
          </cell>
          <cell r="DG180">
            <v>38.99</v>
          </cell>
          <cell r="DH180">
            <v>38.99</v>
          </cell>
          <cell r="DI180">
            <v>38.99</v>
          </cell>
          <cell r="DJ180">
            <v>38.99</v>
          </cell>
          <cell r="DK180">
            <v>38.99</v>
          </cell>
          <cell r="DL180">
            <v>38.99</v>
          </cell>
          <cell r="DM180">
            <v>40.200000000000003</v>
          </cell>
          <cell r="DN180">
            <v>40.200000000000003</v>
          </cell>
          <cell r="DO180">
            <v>40.200000000000003</v>
          </cell>
          <cell r="DP180">
            <v>40.200000000000003</v>
          </cell>
          <cell r="DQ180">
            <v>40.200000000000003</v>
          </cell>
          <cell r="DR180">
            <v>40.200000000000003</v>
          </cell>
          <cell r="DS180">
            <v>40.200000000000003</v>
          </cell>
          <cell r="DT180">
            <v>40.200000000000003</v>
          </cell>
          <cell r="DU180">
            <v>40.200000000000003</v>
          </cell>
          <cell r="DV180">
            <v>40.200000000000003</v>
          </cell>
          <cell r="DW180">
            <v>40.200000000000003</v>
          </cell>
          <cell r="DX180">
            <v>40.200000000000003</v>
          </cell>
          <cell r="DY180">
            <v>41.79</v>
          </cell>
          <cell r="DZ180">
            <v>41.79</v>
          </cell>
          <cell r="EA180">
            <v>41.79</v>
          </cell>
          <cell r="EB180">
            <v>41.79</v>
          </cell>
          <cell r="EC180">
            <v>41.79</v>
          </cell>
          <cell r="ED180">
            <v>41.79</v>
          </cell>
          <cell r="EE180">
            <v>41.79</v>
          </cell>
          <cell r="EF180">
            <v>41.79</v>
          </cell>
          <cell r="EG180">
            <v>41.79</v>
          </cell>
          <cell r="EH180">
            <v>41.79</v>
          </cell>
          <cell r="EI180">
            <v>41.79</v>
          </cell>
          <cell r="EJ180">
            <v>41.79</v>
          </cell>
          <cell r="EK180">
            <v>43.25</v>
          </cell>
          <cell r="EL180">
            <v>43.25</v>
          </cell>
          <cell r="EM180">
            <v>43.25</v>
          </cell>
          <cell r="EN180">
            <v>43.25</v>
          </cell>
          <cell r="EO180">
            <v>43.25</v>
          </cell>
          <cell r="EP180">
            <v>43.25</v>
          </cell>
          <cell r="EQ180">
            <v>43.25</v>
          </cell>
          <cell r="ER180">
            <v>43.25</v>
          </cell>
          <cell r="ES180">
            <v>43.25</v>
          </cell>
          <cell r="ET180">
            <v>43.25</v>
          </cell>
          <cell r="EU180">
            <v>43.25</v>
          </cell>
          <cell r="EV180">
            <v>43.25</v>
          </cell>
          <cell r="EW180">
            <v>44.77</v>
          </cell>
          <cell r="EX180">
            <v>44.77</v>
          </cell>
          <cell r="EY180">
            <v>44.77</v>
          </cell>
          <cell r="EZ180">
            <v>44.77</v>
          </cell>
          <cell r="FA180">
            <v>44.77</v>
          </cell>
          <cell r="FB180">
            <v>44.77</v>
          </cell>
          <cell r="FC180">
            <v>44.77</v>
          </cell>
          <cell r="FD180">
            <v>44.77</v>
          </cell>
          <cell r="FE180">
            <v>44.77</v>
          </cell>
          <cell r="FF180">
            <v>44.77</v>
          </cell>
          <cell r="FG180">
            <v>44.77</v>
          </cell>
          <cell r="FH180">
            <v>44.77</v>
          </cell>
          <cell r="FI180">
            <v>46.33</v>
          </cell>
          <cell r="FJ180">
            <v>46.33</v>
          </cell>
          <cell r="FK180">
            <v>46.33</v>
          </cell>
          <cell r="FL180">
            <v>46.33</v>
          </cell>
          <cell r="FM180">
            <v>46.33</v>
          </cell>
          <cell r="FN180">
            <v>46.33</v>
          </cell>
          <cell r="FO180">
            <v>46.33</v>
          </cell>
          <cell r="FP180">
            <v>46.33</v>
          </cell>
          <cell r="FQ180">
            <v>46.33</v>
          </cell>
          <cell r="FR180">
            <v>46.33</v>
          </cell>
          <cell r="FS180">
            <v>46.33</v>
          </cell>
          <cell r="FT180">
            <v>46.33</v>
          </cell>
          <cell r="FU180">
            <v>47.96</v>
          </cell>
          <cell r="FV180">
            <v>47.96</v>
          </cell>
          <cell r="FW180">
            <v>47.96</v>
          </cell>
          <cell r="FX180">
            <v>47.96</v>
          </cell>
          <cell r="FY180">
            <v>47.96</v>
          </cell>
          <cell r="FZ180">
            <v>47.96</v>
          </cell>
          <cell r="GA180">
            <v>47.96</v>
          </cell>
          <cell r="GB180">
            <v>47.96</v>
          </cell>
          <cell r="GC180">
            <v>47.96</v>
          </cell>
          <cell r="GD180">
            <v>47.96</v>
          </cell>
          <cell r="GE180">
            <v>47.96</v>
          </cell>
          <cell r="GF180">
            <v>47.96</v>
          </cell>
          <cell r="GG180">
            <v>52.87</v>
          </cell>
          <cell r="GH180">
            <v>52.87</v>
          </cell>
          <cell r="GI180">
            <v>52.87</v>
          </cell>
          <cell r="GJ180">
            <v>52.87</v>
          </cell>
          <cell r="GK180">
            <v>52.87</v>
          </cell>
          <cell r="GL180">
            <v>52.87</v>
          </cell>
          <cell r="GM180">
            <v>52.87</v>
          </cell>
          <cell r="GN180">
            <v>52.87</v>
          </cell>
          <cell r="GO180">
            <v>52.87</v>
          </cell>
          <cell r="GP180">
            <v>52.87</v>
          </cell>
          <cell r="GQ180">
            <v>49.63</v>
          </cell>
          <cell r="GR180">
            <v>49.63</v>
          </cell>
          <cell r="GS180">
            <v>49.63</v>
          </cell>
          <cell r="GT180">
            <v>49.63</v>
          </cell>
        </row>
        <row r="181">
          <cell r="F181" t="str">
            <v>5000006304</v>
          </cell>
          <cell r="G181">
            <v>36.22</v>
          </cell>
          <cell r="H181">
            <v>36.22</v>
          </cell>
          <cell r="I181">
            <v>36.22</v>
          </cell>
          <cell r="J181">
            <v>36.22</v>
          </cell>
          <cell r="K181">
            <v>36.22</v>
          </cell>
          <cell r="L181">
            <v>36.22</v>
          </cell>
          <cell r="M181">
            <v>36.22</v>
          </cell>
          <cell r="N181">
            <v>36.22</v>
          </cell>
          <cell r="O181">
            <v>36.22</v>
          </cell>
          <cell r="P181">
            <v>36.22</v>
          </cell>
          <cell r="Q181">
            <v>36.22</v>
          </cell>
          <cell r="R181">
            <v>36.22</v>
          </cell>
          <cell r="S181">
            <v>36.22</v>
          </cell>
          <cell r="T181">
            <v>36.22</v>
          </cell>
          <cell r="U181">
            <v>37.46</v>
          </cell>
          <cell r="V181">
            <v>37.46</v>
          </cell>
          <cell r="W181">
            <v>37.46</v>
          </cell>
          <cell r="X181">
            <v>37.46</v>
          </cell>
          <cell r="Y181">
            <v>37.46</v>
          </cell>
          <cell r="Z181">
            <v>37.46</v>
          </cell>
          <cell r="AA181">
            <v>37.46</v>
          </cell>
          <cell r="AB181">
            <v>37.46</v>
          </cell>
          <cell r="AC181">
            <v>37.46</v>
          </cell>
          <cell r="AD181">
            <v>37.46</v>
          </cell>
          <cell r="AE181">
            <v>37.46</v>
          </cell>
          <cell r="AF181">
            <v>37.46</v>
          </cell>
          <cell r="AG181">
            <v>38.659999999999997</v>
          </cell>
          <cell r="AH181">
            <v>38.659999999999997</v>
          </cell>
          <cell r="AI181">
            <v>38.659999999999997</v>
          </cell>
          <cell r="AJ181">
            <v>38.659999999999997</v>
          </cell>
          <cell r="AK181">
            <v>38.659999999999997</v>
          </cell>
          <cell r="AL181">
            <v>38.659999999999997</v>
          </cell>
          <cell r="AM181">
            <v>38.659999999999997</v>
          </cell>
          <cell r="AN181">
            <v>38.659999999999997</v>
          </cell>
          <cell r="AO181">
            <v>38.659999999999997</v>
          </cell>
          <cell r="AP181">
            <v>38.659999999999997</v>
          </cell>
          <cell r="AQ181">
            <v>38.659999999999997</v>
          </cell>
          <cell r="AR181">
            <v>38.659999999999997</v>
          </cell>
          <cell r="AS181">
            <v>39.86</v>
          </cell>
          <cell r="AT181">
            <v>39.86</v>
          </cell>
          <cell r="AU181">
            <v>39.86</v>
          </cell>
          <cell r="AV181">
            <v>39.86</v>
          </cell>
          <cell r="AW181">
            <v>39.86</v>
          </cell>
          <cell r="AX181">
            <v>39.86</v>
          </cell>
          <cell r="AY181">
            <v>39.86</v>
          </cell>
          <cell r="AZ181">
            <v>39.86</v>
          </cell>
          <cell r="BA181">
            <v>39.86</v>
          </cell>
          <cell r="BB181">
            <v>39.86</v>
          </cell>
          <cell r="BC181">
            <v>39.86</v>
          </cell>
          <cell r="BD181">
            <v>39.86</v>
          </cell>
          <cell r="BE181">
            <v>41.08</v>
          </cell>
          <cell r="BF181">
            <v>41.08</v>
          </cell>
          <cell r="BG181">
            <v>41.08</v>
          </cell>
          <cell r="BH181">
            <v>41.08</v>
          </cell>
          <cell r="BI181">
            <v>41.08</v>
          </cell>
          <cell r="BJ181">
            <v>41.08</v>
          </cell>
          <cell r="BK181">
            <v>41.08</v>
          </cell>
          <cell r="BL181">
            <v>41.08</v>
          </cell>
          <cell r="BM181">
            <v>41.08</v>
          </cell>
          <cell r="BN181">
            <v>41.08</v>
          </cell>
          <cell r="BO181">
            <v>41.08</v>
          </cell>
          <cell r="BP181">
            <v>41.08</v>
          </cell>
          <cell r="BQ181">
            <v>42.32</v>
          </cell>
          <cell r="BR181">
            <v>42.32</v>
          </cell>
          <cell r="BS181">
            <v>42.32</v>
          </cell>
          <cell r="BT181">
            <v>42.32</v>
          </cell>
          <cell r="BU181">
            <v>42.32</v>
          </cell>
          <cell r="BV181">
            <v>42.32</v>
          </cell>
          <cell r="BW181">
            <v>42.32</v>
          </cell>
          <cell r="BX181">
            <v>42.32</v>
          </cell>
          <cell r="BY181">
            <v>42.32</v>
          </cell>
          <cell r="BZ181">
            <v>42.32</v>
          </cell>
          <cell r="CA181">
            <v>42.32</v>
          </cell>
          <cell r="CB181">
            <v>42.32</v>
          </cell>
          <cell r="CC181">
            <v>43.58</v>
          </cell>
          <cell r="CD181">
            <v>43.58</v>
          </cell>
          <cell r="CE181">
            <v>43.58</v>
          </cell>
          <cell r="CF181">
            <v>43.58</v>
          </cell>
          <cell r="CG181">
            <v>43.58</v>
          </cell>
          <cell r="CH181">
            <v>43.58</v>
          </cell>
          <cell r="CI181">
            <v>43.58</v>
          </cell>
          <cell r="CJ181">
            <v>43.58</v>
          </cell>
          <cell r="CK181">
            <v>43.58</v>
          </cell>
          <cell r="CL181">
            <v>43.58</v>
          </cell>
          <cell r="CM181">
            <v>43.58</v>
          </cell>
          <cell r="CN181">
            <v>43.58</v>
          </cell>
          <cell r="CO181">
            <v>44.89</v>
          </cell>
          <cell r="CP181">
            <v>44.89</v>
          </cell>
          <cell r="CQ181">
            <v>44.89</v>
          </cell>
          <cell r="CR181">
            <v>44.89</v>
          </cell>
          <cell r="CS181">
            <v>44.89</v>
          </cell>
          <cell r="CT181">
            <v>44.89</v>
          </cell>
          <cell r="CU181">
            <v>44.89</v>
          </cell>
          <cell r="CV181">
            <v>44.89</v>
          </cell>
          <cell r="CW181">
            <v>44.89</v>
          </cell>
          <cell r="CX181">
            <v>44.89</v>
          </cell>
          <cell r="CY181">
            <v>44.89</v>
          </cell>
          <cell r="CZ181">
            <v>44.89</v>
          </cell>
          <cell r="DA181">
            <v>46.26</v>
          </cell>
          <cell r="DB181">
            <v>46.26</v>
          </cell>
          <cell r="DC181">
            <v>46.26</v>
          </cell>
          <cell r="DD181">
            <v>46.26</v>
          </cell>
          <cell r="DE181">
            <v>46.26</v>
          </cell>
          <cell r="DF181">
            <v>46.26</v>
          </cell>
          <cell r="DG181">
            <v>46.26</v>
          </cell>
          <cell r="DH181">
            <v>46.26</v>
          </cell>
          <cell r="DI181">
            <v>46.26</v>
          </cell>
          <cell r="DJ181">
            <v>46.26</v>
          </cell>
          <cell r="DK181">
            <v>46.26</v>
          </cell>
          <cell r="DL181">
            <v>46.26</v>
          </cell>
          <cell r="DM181">
            <v>47.69</v>
          </cell>
          <cell r="DN181">
            <v>47.69</v>
          </cell>
          <cell r="DO181">
            <v>47.69</v>
          </cell>
          <cell r="DP181">
            <v>47.69</v>
          </cell>
          <cell r="DQ181">
            <v>47.69</v>
          </cell>
          <cell r="DR181">
            <v>47.69</v>
          </cell>
          <cell r="DS181">
            <v>47.69</v>
          </cell>
          <cell r="DT181">
            <v>47.69</v>
          </cell>
          <cell r="DU181">
            <v>47.69</v>
          </cell>
          <cell r="DV181">
            <v>47.69</v>
          </cell>
          <cell r="DW181">
            <v>47.69</v>
          </cell>
          <cell r="DX181">
            <v>47.69</v>
          </cell>
          <cell r="DY181">
            <v>49.58</v>
          </cell>
          <cell r="DZ181">
            <v>49.58</v>
          </cell>
          <cell r="EA181">
            <v>49.58</v>
          </cell>
          <cell r="EB181">
            <v>49.58</v>
          </cell>
          <cell r="EC181">
            <v>49.58</v>
          </cell>
          <cell r="ED181">
            <v>49.58</v>
          </cell>
          <cell r="EE181">
            <v>49.58</v>
          </cell>
          <cell r="EF181">
            <v>49.58</v>
          </cell>
          <cell r="EG181">
            <v>49.58</v>
          </cell>
          <cell r="EH181">
            <v>49.58</v>
          </cell>
          <cell r="EI181">
            <v>49.58</v>
          </cell>
          <cell r="EJ181">
            <v>49.58</v>
          </cell>
          <cell r="EK181">
            <v>51.31</v>
          </cell>
          <cell r="EL181">
            <v>51.31</v>
          </cell>
          <cell r="EM181">
            <v>51.31</v>
          </cell>
          <cell r="EN181">
            <v>51.31</v>
          </cell>
          <cell r="EO181">
            <v>51.31</v>
          </cell>
          <cell r="EP181">
            <v>51.31</v>
          </cell>
          <cell r="EQ181">
            <v>51.31</v>
          </cell>
          <cell r="ER181">
            <v>51.31</v>
          </cell>
          <cell r="ES181">
            <v>51.31</v>
          </cell>
          <cell r="ET181">
            <v>51.31</v>
          </cell>
          <cell r="EU181">
            <v>51.31</v>
          </cell>
          <cell r="EV181">
            <v>51.31</v>
          </cell>
          <cell r="EW181">
            <v>53.11</v>
          </cell>
          <cell r="EX181">
            <v>53.11</v>
          </cell>
          <cell r="EY181">
            <v>53.11</v>
          </cell>
          <cell r="EZ181">
            <v>53.11</v>
          </cell>
          <cell r="FA181">
            <v>53.11</v>
          </cell>
          <cell r="FB181">
            <v>53.11</v>
          </cell>
          <cell r="FC181">
            <v>53.11</v>
          </cell>
          <cell r="FD181">
            <v>53.11</v>
          </cell>
          <cell r="FE181">
            <v>53.11</v>
          </cell>
          <cell r="FF181">
            <v>53.11</v>
          </cell>
          <cell r="FG181">
            <v>53.11</v>
          </cell>
          <cell r="FH181">
            <v>53.11</v>
          </cell>
          <cell r="FI181">
            <v>54.97</v>
          </cell>
          <cell r="FJ181">
            <v>54.97</v>
          </cell>
          <cell r="FK181">
            <v>54.97</v>
          </cell>
          <cell r="FL181">
            <v>54.97</v>
          </cell>
          <cell r="FM181">
            <v>54.97</v>
          </cell>
          <cell r="FN181">
            <v>54.97</v>
          </cell>
          <cell r="FO181">
            <v>54.97</v>
          </cell>
          <cell r="FP181">
            <v>54.97</v>
          </cell>
          <cell r="FQ181">
            <v>54.97</v>
          </cell>
          <cell r="FR181">
            <v>54.97</v>
          </cell>
          <cell r="FS181">
            <v>54.97</v>
          </cell>
          <cell r="FT181">
            <v>54.97</v>
          </cell>
          <cell r="FU181">
            <v>56.89</v>
          </cell>
          <cell r="FV181">
            <v>56.89</v>
          </cell>
          <cell r="FW181">
            <v>56.89</v>
          </cell>
          <cell r="FX181">
            <v>56.89</v>
          </cell>
          <cell r="FY181">
            <v>56.89</v>
          </cell>
          <cell r="FZ181">
            <v>56.89</v>
          </cell>
          <cell r="GA181">
            <v>56.89</v>
          </cell>
          <cell r="GB181">
            <v>56.89</v>
          </cell>
          <cell r="GC181">
            <v>56.89</v>
          </cell>
          <cell r="GD181">
            <v>56.89</v>
          </cell>
          <cell r="GE181">
            <v>56.89</v>
          </cell>
          <cell r="GF181">
            <v>56.89</v>
          </cell>
          <cell r="GG181">
            <v>62.72</v>
          </cell>
          <cell r="GH181">
            <v>62.72</v>
          </cell>
          <cell r="GI181">
            <v>62.72</v>
          </cell>
          <cell r="GJ181">
            <v>62.72</v>
          </cell>
          <cell r="GK181">
            <v>62.72</v>
          </cell>
          <cell r="GL181">
            <v>62.72</v>
          </cell>
          <cell r="GM181">
            <v>62.72</v>
          </cell>
          <cell r="GN181">
            <v>62.72</v>
          </cell>
          <cell r="GO181">
            <v>62.72</v>
          </cell>
          <cell r="GP181">
            <v>62.72</v>
          </cell>
          <cell r="GQ181">
            <v>58.88</v>
          </cell>
          <cell r="GR181">
            <v>58.88</v>
          </cell>
          <cell r="GS181">
            <v>58.88</v>
          </cell>
          <cell r="GT181">
            <v>58.88</v>
          </cell>
        </row>
        <row r="182">
          <cell r="F182" t="str">
            <v>5000006317</v>
          </cell>
          <cell r="G182">
            <v>30.53</v>
          </cell>
          <cell r="H182">
            <v>30.53</v>
          </cell>
          <cell r="I182">
            <v>30.53</v>
          </cell>
          <cell r="J182">
            <v>30.53</v>
          </cell>
          <cell r="K182">
            <v>30.53</v>
          </cell>
          <cell r="L182">
            <v>30.53</v>
          </cell>
          <cell r="M182">
            <v>30.53</v>
          </cell>
          <cell r="N182">
            <v>30.53</v>
          </cell>
          <cell r="O182">
            <v>30.53</v>
          </cell>
          <cell r="P182">
            <v>30.53</v>
          </cell>
          <cell r="Q182">
            <v>30.53</v>
          </cell>
          <cell r="R182">
            <v>30.53</v>
          </cell>
          <cell r="S182">
            <v>30.53</v>
          </cell>
          <cell r="T182">
            <v>30.53</v>
          </cell>
          <cell r="U182">
            <v>31.57</v>
          </cell>
          <cell r="V182">
            <v>31.57</v>
          </cell>
          <cell r="W182">
            <v>31.57</v>
          </cell>
          <cell r="X182">
            <v>31.57</v>
          </cell>
          <cell r="Y182">
            <v>31.57</v>
          </cell>
          <cell r="Z182">
            <v>31.57</v>
          </cell>
          <cell r="AA182">
            <v>31.57</v>
          </cell>
          <cell r="AB182">
            <v>31.57</v>
          </cell>
          <cell r="AC182">
            <v>31.57</v>
          </cell>
          <cell r="AD182">
            <v>31.57</v>
          </cell>
          <cell r="AE182">
            <v>31.57</v>
          </cell>
          <cell r="AF182">
            <v>31.57</v>
          </cell>
          <cell r="AG182">
            <v>32.590000000000003</v>
          </cell>
          <cell r="AH182">
            <v>32.590000000000003</v>
          </cell>
          <cell r="AI182">
            <v>32.590000000000003</v>
          </cell>
          <cell r="AJ182">
            <v>32.590000000000003</v>
          </cell>
          <cell r="AK182">
            <v>32.590000000000003</v>
          </cell>
          <cell r="AL182">
            <v>32.590000000000003</v>
          </cell>
          <cell r="AM182">
            <v>32.590000000000003</v>
          </cell>
          <cell r="AN182">
            <v>32.590000000000003</v>
          </cell>
          <cell r="AO182">
            <v>32.590000000000003</v>
          </cell>
          <cell r="AP182">
            <v>32.590000000000003</v>
          </cell>
          <cell r="AQ182">
            <v>32.590000000000003</v>
          </cell>
          <cell r="AR182">
            <v>32.590000000000003</v>
          </cell>
          <cell r="AS182">
            <v>33.6</v>
          </cell>
          <cell r="AT182">
            <v>33.6</v>
          </cell>
          <cell r="AU182">
            <v>33.6</v>
          </cell>
          <cell r="AV182">
            <v>33.6</v>
          </cell>
          <cell r="AW182">
            <v>33.6</v>
          </cell>
          <cell r="AX182">
            <v>33.6</v>
          </cell>
          <cell r="AY182">
            <v>33.6</v>
          </cell>
          <cell r="AZ182">
            <v>33.6</v>
          </cell>
          <cell r="BA182">
            <v>33.6</v>
          </cell>
          <cell r="BB182">
            <v>33.6</v>
          </cell>
          <cell r="BC182">
            <v>33.6</v>
          </cell>
          <cell r="BD182">
            <v>33.6</v>
          </cell>
          <cell r="BE182">
            <v>34.630000000000003</v>
          </cell>
          <cell r="BF182">
            <v>34.630000000000003</v>
          </cell>
          <cell r="BG182">
            <v>34.630000000000003</v>
          </cell>
          <cell r="BH182">
            <v>34.630000000000003</v>
          </cell>
          <cell r="BI182">
            <v>34.630000000000003</v>
          </cell>
          <cell r="BJ182">
            <v>34.630000000000003</v>
          </cell>
          <cell r="BK182">
            <v>34.630000000000003</v>
          </cell>
          <cell r="BL182">
            <v>34.630000000000003</v>
          </cell>
          <cell r="BM182">
            <v>34.630000000000003</v>
          </cell>
          <cell r="BN182">
            <v>34.630000000000003</v>
          </cell>
          <cell r="BO182">
            <v>34.630000000000003</v>
          </cell>
          <cell r="BP182">
            <v>34.630000000000003</v>
          </cell>
          <cell r="BQ182">
            <v>35.67</v>
          </cell>
          <cell r="BR182">
            <v>35.67</v>
          </cell>
          <cell r="BS182">
            <v>35.67</v>
          </cell>
          <cell r="BT182">
            <v>35.67</v>
          </cell>
          <cell r="BU182">
            <v>35.67</v>
          </cell>
          <cell r="BV182">
            <v>35.67</v>
          </cell>
          <cell r="BW182">
            <v>35.67</v>
          </cell>
          <cell r="BX182">
            <v>35.67</v>
          </cell>
          <cell r="BY182">
            <v>35.67</v>
          </cell>
          <cell r="BZ182">
            <v>35.67</v>
          </cell>
          <cell r="CA182">
            <v>35.67</v>
          </cell>
          <cell r="CB182">
            <v>35.67</v>
          </cell>
          <cell r="CC182">
            <v>36.74</v>
          </cell>
          <cell r="CD182">
            <v>36.74</v>
          </cell>
          <cell r="CE182">
            <v>36.74</v>
          </cell>
          <cell r="CF182">
            <v>36.74</v>
          </cell>
          <cell r="CG182">
            <v>36.74</v>
          </cell>
          <cell r="CH182">
            <v>36.74</v>
          </cell>
          <cell r="CI182">
            <v>36.74</v>
          </cell>
          <cell r="CJ182">
            <v>36.74</v>
          </cell>
          <cell r="CK182">
            <v>36.74</v>
          </cell>
          <cell r="CL182">
            <v>36.74</v>
          </cell>
          <cell r="CM182">
            <v>36.74</v>
          </cell>
          <cell r="CN182">
            <v>36.74</v>
          </cell>
          <cell r="CO182">
            <v>37.840000000000003</v>
          </cell>
          <cell r="CP182">
            <v>37.840000000000003</v>
          </cell>
          <cell r="CQ182">
            <v>37.840000000000003</v>
          </cell>
          <cell r="CR182">
            <v>37.840000000000003</v>
          </cell>
          <cell r="CS182">
            <v>37.840000000000003</v>
          </cell>
          <cell r="CT182">
            <v>37.840000000000003</v>
          </cell>
          <cell r="CU182">
            <v>37.840000000000003</v>
          </cell>
          <cell r="CV182">
            <v>37.840000000000003</v>
          </cell>
          <cell r="CW182">
            <v>37.840000000000003</v>
          </cell>
          <cell r="CX182">
            <v>37.840000000000003</v>
          </cell>
          <cell r="CY182">
            <v>37.840000000000003</v>
          </cell>
          <cell r="CZ182">
            <v>37.840000000000003</v>
          </cell>
          <cell r="DA182">
            <v>38.99</v>
          </cell>
          <cell r="DB182">
            <v>38.99</v>
          </cell>
          <cell r="DC182">
            <v>38.99</v>
          </cell>
          <cell r="DD182">
            <v>38.99</v>
          </cell>
          <cell r="DE182">
            <v>38.99</v>
          </cell>
          <cell r="DF182">
            <v>38.99</v>
          </cell>
          <cell r="DG182">
            <v>38.99</v>
          </cell>
          <cell r="DH182">
            <v>38.99</v>
          </cell>
          <cell r="DI182">
            <v>38.99</v>
          </cell>
          <cell r="DJ182">
            <v>38.99</v>
          </cell>
          <cell r="DK182">
            <v>38.99</v>
          </cell>
          <cell r="DL182">
            <v>38.99</v>
          </cell>
          <cell r="DM182">
            <v>40.200000000000003</v>
          </cell>
          <cell r="DN182">
            <v>40.200000000000003</v>
          </cell>
          <cell r="DO182">
            <v>40.200000000000003</v>
          </cell>
          <cell r="DP182">
            <v>40.200000000000003</v>
          </cell>
          <cell r="DQ182">
            <v>40.200000000000003</v>
          </cell>
          <cell r="DR182">
            <v>40.200000000000003</v>
          </cell>
          <cell r="DS182">
            <v>40.200000000000003</v>
          </cell>
          <cell r="DT182">
            <v>40.200000000000003</v>
          </cell>
          <cell r="DU182">
            <v>40.200000000000003</v>
          </cell>
          <cell r="DV182">
            <v>40.200000000000003</v>
          </cell>
          <cell r="DW182">
            <v>40.200000000000003</v>
          </cell>
          <cell r="DX182">
            <v>40.200000000000003</v>
          </cell>
          <cell r="DY182">
            <v>41.79</v>
          </cell>
          <cell r="DZ182">
            <v>41.79</v>
          </cell>
          <cell r="EA182">
            <v>41.79</v>
          </cell>
          <cell r="EB182">
            <v>41.79</v>
          </cell>
          <cell r="EC182">
            <v>41.79</v>
          </cell>
          <cell r="ED182">
            <v>41.79</v>
          </cell>
          <cell r="EE182">
            <v>41.79</v>
          </cell>
          <cell r="EF182">
            <v>41.79</v>
          </cell>
          <cell r="EG182">
            <v>41.79</v>
          </cell>
          <cell r="EH182">
            <v>41.79</v>
          </cell>
          <cell r="EI182">
            <v>41.79</v>
          </cell>
          <cell r="EJ182">
            <v>41.79</v>
          </cell>
          <cell r="EK182">
            <v>43.25</v>
          </cell>
          <cell r="EL182">
            <v>43.25</v>
          </cell>
          <cell r="EM182">
            <v>43.25</v>
          </cell>
          <cell r="EN182">
            <v>43.25</v>
          </cell>
          <cell r="EO182">
            <v>43.25</v>
          </cell>
          <cell r="EP182">
            <v>43.25</v>
          </cell>
          <cell r="EQ182">
            <v>43.25</v>
          </cell>
          <cell r="ER182">
            <v>43.25</v>
          </cell>
          <cell r="ES182">
            <v>43.25</v>
          </cell>
          <cell r="ET182">
            <v>43.25</v>
          </cell>
          <cell r="EU182">
            <v>43.25</v>
          </cell>
          <cell r="EV182">
            <v>43.25</v>
          </cell>
          <cell r="EW182">
            <v>44.77</v>
          </cell>
          <cell r="EX182">
            <v>44.77</v>
          </cell>
          <cell r="EY182">
            <v>44.77</v>
          </cell>
          <cell r="EZ182">
            <v>44.77</v>
          </cell>
          <cell r="FA182">
            <v>44.77</v>
          </cell>
          <cell r="FB182">
            <v>44.77</v>
          </cell>
          <cell r="FC182">
            <v>44.77</v>
          </cell>
          <cell r="FD182">
            <v>44.77</v>
          </cell>
          <cell r="FE182">
            <v>44.77</v>
          </cell>
          <cell r="FF182">
            <v>44.77</v>
          </cell>
          <cell r="FG182">
            <v>44.77</v>
          </cell>
          <cell r="FH182">
            <v>44.77</v>
          </cell>
          <cell r="FI182">
            <v>46.33</v>
          </cell>
          <cell r="FJ182">
            <v>46.33</v>
          </cell>
          <cell r="FK182">
            <v>46.33</v>
          </cell>
          <cell r="FL182">
            <v>46.33</v>
          </cell>
          <cell r="FM182">
            <v>46.33</v>
          </cell>
          <cell r="FN182">
            <v>46.33</v>
          </cell>
          <cell r="FO182">
            <v>46.33</v>
          </cell>
          <cell r="FP182">
            <v>46.33</v>
          </cell>
          <cell r="FQ182">
            <v>46.33</v>
          </cell>
          <cell r="FR182">
            <v>46.33</v>
          </cell>
          <cell r="FS182">
            <v>46.33</v>
          </cell>
          <cell r="FT182">
            <v>46.33</v>
          </cell>
          <cell r="FU182">
            <v>47.96</v>
          </cell>
          <cell r="FV182">
            <v>47.96</v>
          </cell>
          <cell r="FW182">
            <v>47.96</v>
          </cell>
          <cell r="FX182">
            <v>47.96</v>
          </cell>
          <cell r="FY182">
            <v>47.96</v>
          </cell>
          <cell r="FZ182">
            <v>47.96</v>
          </cell>
          <cell r="GA182">
            <v>47.96</v>
          </cell>
          <cell r="GB182">
            <v>47.96</v>
          </cell>
          <cell r="GC182">
            <v>47.96</v>
          </cell>
          <cell r="GD182">
            <v>47.96</v>
          </cell>
          <cell r="GE182">
            <v>47.96</v>
          </cell>
          <cell r="GF182">
            <v>47.96</v>
          </cell>
          <cell r="GG182">
            <v>52.87</v>
          </cell>
          <cell r="GH182">
            <v>52.87</v>
          </cell>
          <cell r="GI182">
            <v>52.87</v>
          </cell>
          <cell r="GJ182">
            <v>52.87</v>
          </cell>
          <cell r="GK182">
            <v>52.87</v>
          </cell>
          <cell r="GL182">
            <v>52.87</v>
          </cell>
          <cell r="GM182">
            <v>52.87</v>
          </cell>
          <cell r="GN182">
            <v>52.87</v>
          </cell>
          <cell r="GO182">
            <v>52.87</v>
          </cell>
          <cell r="GP182">
            <v>52.87</v>
          </cell>
          <cell r="GQ182">
            <v>49.63</v>
          </cell>
          <cell r="GR182">
            <v>49.63</v>
          </cell>
          <cell r="GS182">
            <v>49.63</v>
          </cell>
          <cell r="GT182">
            <v>49.63</v>
          </cell>
        </row>
        <row r="183">
          <cell r="F183" t="str">
            <v>5000006306</v>
          </cell>
          <cell r="G183">
            <v>30.53</v>
          </cell>
          <cell r="H183">
            <v>30.53</v>
          </cell>
          <cell r="I183">
            <v>30.53</v>
          </cell>
          <cell r="J183">
            <v>30.53</v>
          </cell>
          <cell r="K183">
            <v>30.53</v>
          </cell>
          <cell r="L183">
            <v>30.53</v>
          </cell>
          <cell r="M183">
            <v>30.53</v>
          </cell>
          <cell r="N183">
            <v>30.53</v>
          </cell>
          <cell r="O183">
            <v>30.53</v>
          </cell>
          <cell r="P183">
            <v>30.53</v>
          </cell>
          <cell r="Q183">
            <v>30.53</v>
          </cell>
          <cell r="R183">
            <v>30.53</v>
          </cell>
          <cell r="S183">
            <v>30.53</v>
          </cell>
          <cell r="T183">
            <v>30.53</v>
          </cell>
          <cell r="U183">
            <v>31.57</v>
          </cell>
          <cell r="V183">
            <v>31.57</v>
          </cell>
          <cell r="W183">
            <v>31.57</v>
          </cell>
          <cell r="X183">
            <v>31.57</v>
          </cell>
          <cell r="Y183">
            <v>31.57</v>
          </cell>
          <cell r="Z183">
            <v>31.57</v>
          </cell>
          <cell r="AA183">
            <v>31.57</v>
          </cell>
          <cell r="AB183">
            <v>31.57</v>
          </cell>
          <cell r="AC183">
            <v>31.57</v>
          </cell>
          <cell r="AD183">
            <v>31.57</v>
          </cell>
          <cell r="AE183">
            <v>31.57</v>
          </cell>
          <cell r="AF183">
            <v>31.57</v>
          </cell>
          <cell r="AG183">
            <v>32.590000000000003</v>
          </cell>
          <cell r="AH183">
            <v>32.590000000000003</v>
          </cell>
          <cell r="AI183">
            <v>32.590000000000003</v>
          </cell>
          <cell r="AJ183">
            <v>32.590000000000003</v>
          </cell>
          <cell r="AK183">
            <v>32.590000000000003</v>
          </cell>
          <cell r="AL183">
            <v>32.590000000000003</v>
          </cell>
          <cell r="AM183">
            <v>32.590000000000003</v>
          </cell>
          <cell r="AN183">
            <v>32.590000000000003</v>
          </cell>
          <cell r="AO183">
            <v>32.590000000000003</v>
          </cell>
          <cell r="AP183">
            <v>32.590000000000003</v>
          </cell>
          <cell r="AQ183">
            <v>32.590000000000003</v>
          </cell>
          <cell r="AR183">
            <v>32.590000000000003</v>
          </cell>
          <cell r="AS183">
            <v>33.6</v>
          </cell>
          <cell r="AT183">
            <v>33.6</v>
          </cell>
          <cell r="AU183">
            <v>33.6</v>
          </cell>
          <cell r="AV183">
            <v>33.6</v>
          </cell>
          <cell r="AW183">
            <v>33.6</v>
          </cell>
          <cell r="AX183">
            <v>33.6</v>
          </cell>
          <cell r="AY183">
            <v>33.6</v>
          </cell>
          <cell r="AZ183">
            <v>33.6</v>
          </cell>
          <cell r="BA183">
            <v>33.6</v>
          </cell>
          <cell r="BB183">
            <v>33.6</v>
          </cell>
          <cell r="BC183">
            <v>33.6</v>
          </cell>
          <cell r="BD183">
            <v>33.6</v>
          </cell>
          <cell r="BE183">
            <v>34.630000000000003</v>
          </cell>
          <cell r="BF183">
            <v>34.630000000000003</v>
          </cell>
          <cell r="BG183">
            <v>34.630000000000003</v>
          </cell>
          <cell r="BH183">
            <v>34.630000000000003</v>
          </cell>
          <cell r="BI183">
            <v>34.630000000000003</v>
          </cell>
          <cell r="BJ183">
            <v>34.630000000000003</v>
          </cell>
          <cell r="BK183">
            <v>34.630000000000003</v>
          </cell>
          <cell r="BL183">
            <v>34.630000000000003</v>
          </cell>
          <cell r="BM183">
            <v>34.630000000000003</v>
          </cell>
          <cell r="BN183">
            <v>34.630000000000003</v>
          </cell>
          <cell r="BO183">
            <v>34.630000000000003</v>
          </cell>
          <cell r="BP183">
            <v>34.630000000000003</v>
          </cell>
          <cell r="BQ183">
            <v>35.67</v>
          </cell>
          <cell r="BR183">
            <v>35.67</v>
          </cell>
          <cell r="BS183">
            <v>35.67</v>
          </cell>
          <cell r="BT183">
            <v>35.67</v>
          </cell>
          <cell r="BU183">
            <v>35.67</v>
          </cell>
          <cell r="BV183">
            <v>35.67</v>
          </cell>
          <cell r="BW183">
            <v>35.67</v>
          </cell>
          <cell r="BX183">
            <v>35.67</v>
          </cell>
          <cell r="BY183">
            <v>35.67</v>
          </cell>
          <cell r="BZ183">
            <v>35.67</v>
          </cell>
          <cell r="CA183">
            <v>35.67</v>
          </cell>
          <cell r="CB183">
            <v>35.67</v>
          </cell>
          <cell r="CC183">
            <v>36.74</v>
          </cell>
          <cell r="CD183">
            <v>36.74</v>
          </cell>
          <cell r="CE183">
            <v>36.74</v>
          </cell>
          <cell r="CF183">
            <v>36.74</v>
          </cell>
          <cell r="CG183">
            <v>36.74</v>
          </cell>
          <cell r="CH183">
            <v>36.74</v>
          </cell>
          <cell r="CI183">
            <v>36.74</v>
          </cell>
          <cell r="CJ183">
            <v>36.74</v>
          </cell>
          <cell r="CK183">
            <v>36.74</v>
          </cell>
          <cell r="CL183">
            <v>36.74</v>
          </cell>
          <cell r="CM183">
            <v>36.74</v>
          </cell>
          <cell r="CN183">
            <v>36.74</v>
          </cell>
          <cell r="CO183">
            <v>37.840000000000003</v>
          </cell>
          <cell r="CP183">
            <v>37.840000000000003</v>
          </cell>
          <cell r="CQ183">
            <v>37.840000000000003</v>
          </cell>
          <cell r="CR183">
            <v>37.840000000000003</v>
          </cell>
          <cell r="CS183">
            <v>37.840000000000003</v>
          </cell>
          <cell r="CT183">
            <v>37.840000000000003</v>
          </cell>
          <cell r="CU183">
            <v>37.840000000000003</v>
          </cell>
          <cell r="CV183">
            <v>37.840000000000003</v>
          </cell>
          <cell r="CW183">
            <v>37.840000000000003</v>
          </cell>
          <cell r="CX183">
            <v>37.840000000000003</v>
          </cell>
          <cell r="CY183">
            <v>37.840000000000003</v>
          </cell>
          <cell r="CZ183">
            <v>37.840000000000003</v>
          </cell>
          <cell r="DA183">
            <v>38.99</v>
          </cell>
          <cell r="DB183">
            <v>38.99</v>
          </cell>
          <cell r="DC183">
            <v>38.99</v>
          </cell>
          <cell r="DD183">
            <v>38.99</v>
          </cell>
          <cell r="DE183">
            <v>38.99</v>
          </cell>
          <cell r="DF183">
            <v>38.99</v>
          </cell>
          <cell r="DG183">
            <v>38.99</v>
          </cell>
          <cell r="DH183">
            <v>38.99</v>
          </cell>
          <cell r="DI183">
            <v>38.99</v>
          </cell>
          <cell r="DJ183">
            <v>38.99</v>
          </cell>
          <cell r="DK183">
            <v>38.99</v>
          </cell>
          <cell r="DL183">
            <v>38.99</v>
          </cell>
          <cell r="DM183">
            <v>40.200000000000003</v>
          </cell>
          <cell r="DN183">
            <v>40.200000000000003</v>
          </cell>
          <cell r="DO183">
            <v>40.200000000000003</v>
          </cell>
          <cell r="DP183">
            <v>40.200000000000003</v>
          </cell>
          <cell r="DQ183">
            <v>40.200000000000003</v>
          </cell>
          <cell r="DR183">
            <v>40.200000000000003</v>
          </cell>
          <cell r="DS183">
            <v>40.200000000000003</v>
          </cell>
          <cell r="DT183">
            <v>40.200000000000003</v>
          </cell>
          <cell r="DU183">
            <v>40.200000000000003</v>
          </cell>
          <cell r="DV183">
            <v>40.200000000000003</v>
          </cell>
          <cell r="DW183">
            <v>40.200000000000003</v>
          </cell>
          <cell r="DX183">
            <v>40.200000000000003</v>
          </cell>
          <cell r="DY183">
            <v>41.79</v>
          </cell>
          <cell r="DZ183">
            <v>41.79</v>
          </cell>
          <cell r="EA183">
            <v>41.79</v>
          </cell>
          <cell r="EB183">
            <v>41.79</v>
          </cell>
          <cell r="EC183">
            <v>41.79</v>
          </cell>
          <cell r="ED183">
            <v>41.79</v>
          </cell>
          <cell r="EE183">
            <v>41.79</v>
          </cell>
          <cell r="EF183">
            <v>41.79</v>
          </cell>
          <cell r="EG183">
            <v>41.79</v>
          </cell>
          <cell r="EH183">
            <v>41.79</v>
          </cell>
          <cell r="EI183">
            <v>41.79</v>
          </cell>
          <cell r="EJ183">
            <v>41.79</v>
          </cell>
          <cell r="EK183">
            <v>43.25</v>
          </cell>
          <cell r="EL183">
            <v>43.25</v>
          </cell>
          <cell r="EM183">
            <v>43.25</v>
          </cell>
          <cell r="EN183">
            <v>43.25</v>
          </cell>
          <cell r="EO183">
            <v>43.25</v>
          </cell>
          <cell r="EP183">
            <v>43.25</v>
          </cell>
          <cell r="EQ183">
            <v>43.25</v>
          </cell>
          <cell r="ER183">
            <v>43.25</v>
          </cell>
          <cell r="ES183">
            <v>43.25</v>
          </cell>
          <cell r="ET183">
            <v>43.25</v>
          </cell>
          <cell r="EU183">
            <v>43.25</v>
          </cell>
          <cell r="EV183">
            <v>43.25</v>
          </cell>
          <cell r="EW183">
            <v>44.77</v>
          </cell>
          <cell r="EX183">
            <v>44.77</v>
          </cell>
          <cell r="EY183">
            <v>44.77</v>
          </cell>
          <cell r="EZ183">
            <v>44.77</v>
          </cell>
          <cell r="FA183">
            <v>44.77</v>
          </cell>
          <cell r="FB183">
            <v>44.77</v>
          </cell>
          <cell r="FC183">
            <v>44.77</v>
          </cell>
          <cell r="FD183">
            <v>44.77</v>
          </cell>
          <cell r="FE183">
            <v>44.77</v>
          </cell>
          <cell r="FF183">
            <v>44.77</v>
          </cell>
          <cell r="FG183">
            <v>44.77</v>
          </cell>
          <cell r="FH183">
            <v>44.77</v>
          </cell>
          <cell r="FI183">
            <v>46.33</v>
          </cell>
          <cell r="FJ183">
            <v>46.33</v>
          </cell>
          <cell r="FK183">
            <v>46.33</v>
          </cell>
          <cell r="FL183">
            <v>46.33</v>
          </cell>
          <cell r="FM183">
            <v>46.33</v>
          </cell>
          <cell r="FN183">
            <v>46.33</v>
          </cell>
          <cell r="FO183">
            <v>46.33</v>
          </cell>
          <cell r="FP183">
            <v>46.33</v>
          </cell>
          <cell r="FQ183">
            <v>46.33</v>
          </cell>
          <cell r="FR183">
            <v>46.33</v>
          </cell>
          <cell r="FS183">
            <v>46.33</v>
          </cell>
          <cell r="FT183">
            <v>46.33</v>
          </cell>
          <cell r="FU183">
            <v>47.96</v>
          </cell>
          <cell r="FV183">
            <v>47.96</v>
          </cell>
          <cell r="FW183">
            <v>47.96</v>
          </cell>
          <cell r="FX183">
            <v>47.96</v>
          </cell>
          <cell r="FY183">
            <v>47.96</v>
          </cell>
          <cell r="FZ183">
            <v>47.96</v>
          </cell>
          <cell r="GA183">
            <v>47.96</v>
          </cell>
          <cell r="GB183">
            <v>47.96</v>
          </cell>
          <cell r="GC183">
            <v>47.96</v>
          </cell>
          <cell r="GD183">
            <v>47.96</v>
          </cell>
          <cell r="GE183">
            <v>47.96</v>
          </cell>
          <cell r="GF183">
            <v>47.96</v>
          </cell>
          <cell r="GG183">
            <v>52.87</v>
          </cell>
          <cell r="GH183">
            <v>52.87</v>
          </cell>
          <cell r="GI183">
            <v>52.87</v>
          </cell>
          <cell r="GJ183">
            <v>52.87</v>
          </cell>
          <cell r="GK183">
            <v>52.87</v>
          </cell>
          <cell r="GL183">
            <v>52.87</v>
          </cell>
          <cell r="GM183">
            <v>52.87</v>
          </cell>
          <cell r="GN183">
            <v>52.87</v>
          </cell>
          <cell r="GO183">
            <v>52.87</v>
          </cell>
          <cell r="GP183">
            <v>52.87</v>
          </cell>
          <cell r="GQ183">
            <v>49.63</v>
          </cell>
          <cell r="GR183">
            <v>49.63</v>
          </cell>
          <cell r="GS183">
            <v>49.63</v>
          </cell>
          <cell r="GT183">
            <v>49.63</v>
          </cell>
        </row>
        <row r="184">
          <cell r="F184" t="str">
            <v>5000006301</v>
          </cell>
          <cell r="G184">
            <v>32.35</v>
          </cell>
          <cell r="H184">
            <v>32.35</v>
          </cell>
          <cell r="I184">
            <v>32.35</v>
          </cell>
          <cell r="J184">
            <v>32.35</v>
          </cell>
          <cell r="K184">
            <v>32.35</v>
          </cell>
          <cell r="L184">
            <v>32.35</v>
          </cell>
          <cell r="M184">
            <v>32.35</v>
          </cell>
          <cell r="N184">
            <v>32.35</v>
          </cell>
          <cell r="O184">
            <v>32.35</v>
          </cell>
          <cell r="P184">
            <v>32.35</v>
          </cell>
          <cell r="Q184">
            <v>32.35</v>
          </cell>
          <cell r="R184">
            <v>32.35</v>
          </cell>
          <cell r="S184">
            <v>32.35</v>
          </cell>
          <cell r="T184">
            <v>32.35</v>
          </cell>
          <cell r="U184">
            <v>33.46</v>
          </cell>
          <cell r="V184">
            <v>33.46</v>
          </cell>
          <cell r="W184">
            <v>33.46</v>
          </cell>
          <cell r="X184">
            <v>33.46</v>
          </cell>
          <cell r="Y184">
            <v>33.46</v>
          </cell>
          <cell r="Z184">
            <v>33.46</v>
          </cell>
          <cell r="AA184">
            <v>33.46</v>
          </cell>
          <cell r="AB184">
            <v>33.46</v>
          </cell>
          <cell r="AC184">
            <v>33.46</v>
          </cell>
          <cell r="AD184">
            <v>33.46</v>
          </cell>
          <cell r="AE184">
            <v>33.46</v>
          </cell>
          <cell r="AF184">
            <v>33.46</v>
          </cell>
          <cell r="AG184">
            <v>34.53</v>
          </cell>
          <cell r="AH184">
            <v>34.53</v>
          </cell>
          <cell r="AI184">
            <v>34.53</v>
          </cell>
          <cell r="AJ184">
            <v>34.53</v>
          </cell>
          <cell r="AK184">
            <v>34.53</v>
          </cell>
          <cell r="AL184">
            <v>34.53</v>
          </cell>
          <cell r="AM184">
            <v>34.53</v>
          </cell>
          <cell r="AN184">
            <v>34.53</v>
          </cell>
          <cell r="AO184">
            <v>34.53</v>
          </cell>
          <cell r="AP184">
            <v>34.53</v>
          </cell>
          <cell r="AQ184">
            <v>34.53</v>
          </cell>
          <cell r="AR184">
            <v>34.53</v>
          </cell>
          <cell r="AS184">
            <v>35.6</v>
          </cell>
          <cell r="AT184">
            <v>35.6</v>
          </cell>
          <cell r="AU184">
            <v>35.6</v>
          </cell>
          <cell r="AV184">
            <v>35.6</v>
          </cell>
          <cell r="AW184">
            <v>35.6</v>
          </cell>
          <cell r="AX184">
            <v>35.6</v>
          </cell>
          <cell r="AY184">
            <v>35.6</v>
          </cell>
          <cell r="AZ184">
            <v>35.6</v>
          </cell>
          <cell r="BA184">
            <v>35.6</v>
          </cell>
          <cell r="BB184">
            <v>35.6</v>
          </cell>
          <cell r="BC184">
            <v>35.6</v>
          </cell>
          <cell r="BD184">
            <v>35.6</v>
          </cell>
          <cell r="BE184">
            <v>36.69</v>
          </cell>
          <cell r="BF184">
            <v>36.69</v>
          </cell>
          <cell r="BG184">
            <v>36.69</v>
          </cell>
          <cell r="BH184">
            <v>36.69</v>
          </cell>
          <cell r="BI184">
            <v>36.69</v>
          </cell>
          <cell r="BJ184">
            <v>36.69</v>
          </cell>
          <cell r="BK184">
            <v>36.69</v>
          </cell>
          <cell r="BL184">
            <v>36.69</v>
          </cell>
          <cell r="BM184">
            <v>36.69</v>
          </cell>
          <cell r="BN184">
            <v>36.69</v>
          </cell>
          <cell r="BO184">
            <v>36.69</v>
          </cell>
          <cell r="BP184">
            <v>36.69</v>
          </cell>
          <cell r="BQ184">
            <v>37.79</v>
          </cell>
          <cell r="BR184">
            <v>37.79</v>
          </cell>
          <cell r="BS184">
            <v>37.79</v>
          </cell>
          <cell r="BT184">
            <v>37.79</v>
          </cell>
          <cell r="BU184">
            <v>37.79</v>
          </cell>
          <cell r="BV184">
            <v>37.79</v>
          </cell>
          <cell r="BW184">
            <v>37.79</v>
          </cell>
          <cell r="BX184">
            <v>37.79</v>
          </cell>
          <cell r="BY184">
            <v>37.79</v>
          </cell>
          <cell r="BZ184">
            <v>37.79</v>
          </cell>
          <cell r="CA184">
            <v>37.79</v>
          </cell>
          <cell r="CB184">
            <v>37.79</v>
          </cell>
          <cell r="CC184">
            <v>38.93</v>
          </cell>
          <cell r="CD184">
            <v>38.93</v>
          </cell>
          <cell r="CE184">
            <v>38.93</v>
          </cell>
          <cell r="CF184">
            <v>38.93</v>
          </cell>
          <cell r="CG184">
            <v>38.93</v>
          </cell>
          <cell r="CH184">
            <v>38.93</v>
          </cell>
          <cell r="CI184">
            <v>38.93</v>
          </cell>
          <cell r="CJ184">
            <v>38.93</v>
          </cell>
          <cell r="CK184">
            <v>38.93</v>
          </cell>
          <cell r="CL184">
            <v>38.93</v>
          </cell>
          <cell r="CM184">
            <v>38.93</v>
          </cell>
          <cell r="CN184">
            <v>38.93</v>
          </cell>
          <cell r="CO184">
            <v>40.090000000000003</v>
          </cell>
          <cell r="CP184">
            <v>40.090000000000003</v>
          </cell>
          <cell r="CQ184">
            <v>40.090000000000003</v>
          </cell>
          <cell r="CR184">
            <v>40.090000000000003</v>
          </cell>
          <cell r="CS184">
            <v>40.090000000000003</v>
          </cell>
          <cell r="CT184">
            <v>40.090000000000003</v>
          </cell>
          <cell r="CU184">
            <v>40.090000000000003</v>
          </cell>
          <cell r="CV184">
            <v>40.090000000000003</v>
          </cell>
          <cell r="CW184">
            <v>40.090000000000003</v>
          </cell>
          <cell r="CX184">
            <v>40.090000000000003</v>
          </cell>
          <cell r="CY184">
            <v>40.090000000000003</v>
          </cell>
          <cell r="CZ184">
            <v>40.090000000000003</v>
          </cell>
          <cell r="DA184">
            <v>41.31</v>
          </cell>
          <cell r="DB184">
            <v>41.31</v>
          </cell>
          <cell r="DC184">
            <v>41.31</v>
          </cell>
          <cell r="DD184">
            <v>41.31</v>
          </cell>
          <cell r="DE184">
            <v>41.31</v>
          </cell>
          <cell r="DF184">
            <v>41.31</v>
          </cell>
          <cell r="DG184">
            <v>41.31</v>
          </cell>
          <cell r="DH184">
            <v>41.31</v>
          </cell>
          <cell r="DI184">
            <v>41.31</v>
          </cell>
          <cell r="DJ184">
            <v>41.31</v>
          </cell>
          <cell r="DK184">
            <v>41.31</v>
          </cell>
          <cell r="DL184">
            <v>41.31</v>
          </cell>
          <cell r="DM184">
            <v>42.6</v>
          </cell>
          <cell r="DN184">
            <v>42.6</v>
          </cell>
          <cell r="DO184">
            <v>42.6</v>
          </cell>
          <cell r="DP184">
            <v>42.6</v>
          </cell>
          <cell r="DQ184">
            <v>42.6</v>
          </cell>
          <cell r="DR184">
            <v>42.6</v>
          </cell>
          <cell r="DS184">
            <v>42.6</v>
          </cell>
          <cell r="DT184">
            <v>42.6</v>
          </cell>
          <cell r="DU184">
            <v>42.6</v>
          </cell>
          <cell r="DV184">
            <v>42.6</v>
          </cell>
          <cell r="DW184">
            <v>42.6</v>
          </cell>
          <cell r="DX184">
            <v>42.6</v>
          </cell>
          <cell r="DY184">
            <v>44.28</v>
          </cell>
          <cell r="DZ184">
            <v>44.28</v>
          </cell>
          <cell r="EA184">
            <v>44.28</v>
          </cell>
          <cell r="EB184">
            <v>44.28</v>
          </cell>
          <cell r="EC184">
            <v>44.28</v>
          </cell>
          <cell r="ED184">
            <v>44.28</v>
          </cell>
          <cell r="EE184">
            <v>44.28</v>
          </cell>
          <cell r="EF184">
            <v>44.28</v>
          </cell>
          <cell r="EG184">
            <v>44.28</v>
          </cell>
          <cell r="EH184">
            <v>44.28</v>
          </cell>
          <cell r="EI184">
            <v>44.28</v>
          </cell>
          <cell r="EJ184">
            <v>44.28</v>
          </cell>
          <cell r="EK184">
            <v>45.83</v>
          </cell>
          <cell r="EL184">
            <v>45.83</v>
          </cell>
          <cell r="EM184">
            <v>45.83</v>
          </cell>
          <cell r="EN184">
            <v>45.83</v>
          </cell>
          <cell r="EO184">
            <v>45.83</v>
          </cell>
          <cell r="EP184">
            <v>45.83</v>
          </cell>
          <cell r="EQ184">
            <v>45.83</v>
          </cell>
          <cell r="ER184">
            <v>45.83</v>
          </cell>
          <cell r="ES184">
            <v>45.83</v>
          </cell>
          <cell r="ET184">
            <v>45.83</v>
          </cell>
          <cell r="EU184">
            <v>45.83</v>
          </cell>
          <cell r="EV184">
            <v>45.83</v>
          </cell>
          <cell r="EW184">
            <v>47.44</v>
          </cell>
          <cell r="EX184">
            <v>47.44</v>
          </cell>
          <cell r="EY184">
            <v>47.44</v>
          </cell>
          <cell r="EZ184">
            <v>47.44</v>
          </cell>
          <cell r="FA184">
            <v>47.44</v>
          </cell>
          <cell r="FB184">
            <v>47.44</v>
          </cell>
          <cell r="FC184">
            <v>47.44</v>
          </cell>
          <cell r="FD184">
            <v>47.44</v>
          </cell>
          <cell r="FE184">
            <v>47.44</v>
          </cell>
          <cell r="FF184">
            <v>47.44</v>
          </cell>
          <cell r="FG184">
            <v>47.44</v>
          </cell>
          <cell r="FH184">
            <v>47.44</v>
          </cell>
          <cell r="FI184">
            <v>49.1</v>
          </cell>
          <cell r="FJ184">
            <v>49.1</v>
          </cell>
          <cell r="FK184">
            <v>49.1</v>
          </cell>
          <cell r="FL184">
            <v>49.1</v>
          </cell>
          <cell r="FM184">
            <v>49.1</v>
          </cell>
          <cell r="FN184">
            <v>49.1</v>
          </cell>
          <cell r="FO184">
            <v>49.1</v>
          </cell>
          <cell r="FP184">
            <v>49.1</v>
          </cell>
          <cell r="FQ184">
            <v>49.1</v>
          </cell>
          <cell r="FR184">
            <v>49.1</v>
          </cell>
          <cell r="FS184">
            <v>49.1</v>
          </cell>
          <cell r="FT184">
            <v>49.1</v>
          </cell>
          <cell r="FU184">
            <v>50.81</v>
          </cell>
          <cell r="FV184">
            <v>50.81</v>
          </cell>
          <cell r="FW184">
            <v>50.81</v>
          </cell>
          <cell r="FX184">
            <v>50.81</v>
          </cell>
          <cell r="FY184">
            <v>50.81</v>
          </cell>
          <cell r="FZ184">
            <v>50.81</v>
          </cell>
          <cell r="GA184">
            <v>50.81</v>
          </cell>
          <cell r="GB184">
            <v>50.81</v>
          </cell>
          <cell r="GC184">
            <v>50.81</v>
          </cell>
          <cell r="GD184">
            <v>50.81</v>
          </cell>
          <cell r="GE184">
            <v>50.81</v>
          </cell>
          <cell r="GF184">
            <v>50.81</v>
          </cell>
          <cell r="GG184">
            <v>56.02</v>
          </cell>
          <cell r="GH184">
            <v>56.02</v>
          </cell>
          <cell r="GI184">
            <v>56.02</v>
          </cell>
          <cell r="GJ184">
            <v>56.02</v>
          </cell>
          <cell r="GK184">
            <v>56.02</v>
          </cell>
          <cell r="GL184">
            <v>56.02</v>
          </cell>
          <cell r="GM184">
            <v>56.02</v>
          </cell>
          <cell r="GN184">
            <v>56.02</v>
          </cell>
          <cell r="GO184">
            <v>56.02</v>
          </cell>
          <cell r="GP184">
            <v>56.02</v>
          </cell>
          <cell r="GQ184">
            <v>52.59</v>
          </cell>
          <cell r="GR184">
            <v>52.59</v>
          </cell>
          <cell r="GS184">
            <v>52.59</v>
          </cell>
          <cell r="GT184">
            <v>52.59</v>
          </cell>
        </row>
        <row r="185">
          <cell r="F185" t="str">
            <v>5000006319</v>
          </cell>
          <cell r="G185">
            <v>31.8</v>
          </cell>
          <cell r="H185">
            <v>31.8</v>
          </cell>
          <cell r="I185">
            <v>31.8</v>
          </cell>
          <cell r="J185">
            <v>31.8</v>
          </cell>
          <cell r="K185">
            <v>31.8</v>
          </cell>
          <cell r="L185">
            <v>31.8</v>
          </cell>
          <cell r="M185">
            <v>31.8</v>
          </cell>
          <cell r="N185">
            <v>31.8</v>
          </cell>
          <cell r="O185">
            <v>31.8</v>
          </cell>
          <cell r="P185">
            <v>31.8</v>
          </cell>
          <cell r="Q185">
            <v>31.8</v>
          </cell>
          <cell r="R185">
            <v>31.8</v>
          </cell>
          <cell r="S185">
            <v>31.8</v>
          </cell>
          <cell r="T185">
            <v>31.8</v>
          </cell>
          <cell r="U185">
            <v>32.89</v>
          </cell>
          <cell r="V185">
            <v>32.89</v>
          </cell>
          <cell r="W185">
            <v>32.89</v>
          </cell>
          <cell r="X185">
            <v>32.89</v>
          </cell>
          <cell r="Y185">
            <v>32.89</v>
          </cell>
          <cell r="Z185">
            <v>32.89</v>
          </cell>
          <cell r="AA185">
            <v>32.89</v>
          </cell>
          <cell r="AB185">
            <v>32.89</v>
          </cell>
          <cell r="AC185">
            <v>32.89</v>
          </cell>
          <cell r="AD185">
            <v>32.89</v>
          </cell>
          <cell r="AE185">
            <v>32.89</v>
          </cell>
          <cell r="AF185">
            <v>32.89</v>
          </cell>
          <cell r="AG185">
            <v>33.950000000000003</v>
          </cell>
          <cell r="AH185">
            <v>33.950000000000003</v>
          </cell>
          <cell r="AI185">
            <v>33.950000000000003</v>
          </cell>
          <cell r="AJ185">
            <v>33.950000000000003</v>
          </cell>
          <cell r="AK185">
            <v>33.950000000000003</v>
          </cell>
          <cell r="AL185">
            <v>33.950000000000003</v>
          </cell>
          <cell r="AM185">
            <v>33.950000000000003</v>
          </cell>
          <cell r="AN185">
            <v>33.950000000000003</v>
          </cell>
          <cell r="AO185">
            <v>33.950000000000003</v>
          </cell>
          <cell r="AP185">
            <v>33.950000000000003</v>
          </cell>
          <cell r="AQ185">
            <v>33.950000000000003</v>
          </cell>
          <cell r="AR185">
            <v>33.950000000000003</v>
          </cell>
          <cell r="AS185">
            <v>35</v>
          </cell>
          <cell r="AT185">
            <v>35</v>
          </cell>
          <cell r="AU185">
            <v>35</v>
          </cell>
          <cell r="AV185">
            <v>35</v>
          </cell>
          <cell r="AW185">
            <v>35</v>
          </cell>
          <cell r="AX185">
            <v>35</v>
          </cell>
          <cell r="AY185">
            <v>35</v>
          </cell>
          <cell r="AZ185">
            <v>35</v>
          </cell>
          <cell r="BA185">
            <v>35</v>
          </cell>
          <cell r="BB185">
            <v>35</v>
          </cell>
          <cell r="BC185">
            <v>35</v>
          </cell>
          <cell r="BD185">
            <v>35</v>
          </cell>
          <cell r="BE185">
            <v>36.07</v>
          </cell>
          <cell r="BF185">
            <v>36.07</v>
          </cell>
          <cell r="BG185">
            <v>36.07</v>
          </cell>
          <cell r="BH185">
            <v>36.07</v>
          </cell>
          <cell r="BI185">
            <v>36.07</v>
          </cell>
          <cell r="BJ185">
            <v>36.07</v>
          </cell>
          <cell r="BK185">
            <v>36.07</v>
          </cell>
          <cell r="BL185">
            <v>36.07</v>
          </cell>
          <cell r="BM185">
            <v>36.07</v>
          </cell>
          <cell r="BN185">
            <v>36.07</v>
          </cell>
          <cell r="BO185">
            <v>36.07</v>
          </cell>
          <cell r="BP185">
            <v>36.07</v>
          </cell>
          <cell r="BQ185">
            <v>37.15</v>
          </cell>
          <cell r="BR185">
            <v>37.15</v>
          </cell>
          <cell r="BS185">
            <v>37.15</v>
          </cell>
          <cell r="BT185">
            <v>37.15</v>
          </cell>
          <cell r="BU185">
            <v>37.15</v>
          </cell>
          <cell r="BV185">
            <v>37.15</v>
          </cell>
          <cell r="BW185">
            <v>37.15</v>
          </cell>
          <cell r="BX185">
            <v>37.15</v>
          </cell>
          <cell r="BY185">
            <v>37.15</v>
          </cell>
          <cell r="BZ185">
            <v>37.15</v>
          </cell>
          <cell r="CA185">
            <v>37.15</v>
          </cell>
          <cell r="CB185">
            <v>37.15</v>
          </cell>
          <cell r="CC185">
            <v>38.26</v>
          </cell>
          <cell r="CD185">
            <v>38.26</v>
          </cell>
          <cell r="CE185">
            <v>38.26</v>
          </cell>
          <cell r="CF185">
            <v>38.26</v>
          </cell>
          <cell r="CG185">
            <v>38.26</v>
          </cell>
          <cell r="CH185">
            <v>38.26</v>
          </cell>
          <cell r="CI185">
            <v>38.26</v>
          </cell>
          <cell r="CJ185">
            <v>38.26</v>
          </cell>
          <cell r="CK185">
            <v>38.26</v>
          </cell>
          <cell r="CL185">
            <v>38.26</v>
          </cell>
          <cell r="CM185">
            <v>38.26</v>
          </cell>
          <cell r="CN185">
            <v>38.26</v>
          </cell>
          <cell r="CO185">
            <v>39.409999999999997</v>
          </cell>
          <cell r="CP185">
            <v>39.409999999999997</v>
          </cell>
          <cell r="CQ185">
            <v>39.409999999999997</v>
          </cell>
          <cell r="CR185">
            <v>39.409999999999997</v>
          </cell>
          <cell r="CS185">
            <v>39.409999999999997</v>
          </cell>
          <cell r="CT185">
            <v>39.409999999999997</v>
          </cell>
          <cell r="CU185">
            <v>39.409999999999997</v>
          </cell>
          <cell r="CV185">
            <v>39.409999999999997</v>
          </cell>
          <cell r="CW185">
            <v>39.409999999999997</v>
          </cell>
          <cell r="CX185">
            <v>39.409999999999997</v>
          </cell>
          <cell r="CY185">
            <v>39.409999999999997</v>
          </cell>
          <cell r="CZ185">
            <v>39.409999999999997</v>
          </cell>
          <cell r="DA185">
            <v>40.61</v>
          </cell>
          <cell r="DB185">
            <v>40.61</v>
          </cell>
          <cell r="DC185">
            <v>40.61</v>
          </cell>
          <cell r="DD185">
            <v>40.61</v>
          </cell>
          <cell r="DE185">
            <v>40.61</v>
          </cell>
          <cell r="DF185">
            <v>40.61</v>
          </cell>
          <cell r="DG185">
            <v>40.61</v>
          </cell>
          <cell r="DH185">
            <v>40.61</v>
          </cell>
          <cell r="DI185">
            <v>40.61</v>
          </cell>
          <cell r="DJ185">
            <v>40.61</v>
          </cell>
          <cell r="DK185">
            <v>40.61</v>
          </cell>
          <cell r="DL185">
            <v>40.61</v>
          </cell>
          <cell r="DM185">
            <v>41.87</v>
          </cell>
          <cell r="DN185">
            <v>41.87</v>
          </cell>
          <cell r="DO185">
            <v>41.87</v>
          </cell>
          <cell r="DP185">
            <v>41.87</v>
          </cell>
          <cell r="DQ185">
            <v>41.87</v>
          </cell>
          <cell r="DR185">
            <v>41.87</v>
          </cell>
          <cell r="DS185">
            <v>41.87</v>
          </cell>
          <cell r="DT185">
            <v>41.87</v>
          </cell>
          <cell r="DU185">
            <v>41.87</v>
          </cell>
          <cell r="DV185">
            <v>41.87</v>
          </cell>
          <cell r="DW185">
            <v>41.87</v>
          </cell>
          <cell r="DX185">
            <v>41.87</v>
          </cell>
          <cell r="DY185">
            <v>43.53</v>
          </cell>
          <cell r="DZ185">
            <v>43.53</v>
          </cell>
          <cell r="EA185">
            <v>43.53</v>
          </cell>
          <cell r="EB185">
            <v>43.53</v>
          </cell>
          <cell r="EC185">
            <v>43.53</v>
          </cell>
          <cell r="ED185">
            <v>43.53</v>
          </cell>
          <cell r="EE185">
            <v>43.53</v>
          </cell>
          <cell r="EF185">
            <v>43.53</v>
          </cell>
          <cell r="EG185">
            <v>43.53</v>
          </cell>
          <cell r="EH185">
            <v>43.53</v>
          </cell>
          <cell r="EI185">
            <v>43.53</v>
          </cell>
          <cell r="EJ185">
            <v>43.53</v>
          </cell>
          <cell r="EK185">
            <v>45.05</v>
          </cell>
          <cell r="EL185">
            <v>45.05</v>
          </cell>
          <cell r="EM185">
            <v>45.05</v>
          </cell>
          <cell r="EN185">
            <v>45.05</v>
          </cell>
          <cell r="EO185">
            <v>45.05</v>
          </cell>
          <cell r="EP185">
            <v>45.05</v>
          </cell>
          <cell r="EQ185">
            <v>45.05</v>
          </cell>
          <cell r="ER185">
            <v>45.05</v>
          </cell>
          <cell r="ES185">
            <v>45.05</v>
          </cell>
          <cell r="ET185">
            <v>45.05</v>
          </cell>
          <cell r="EU185">
            <v>45.05</v>
          </cell>
          <cell r="EV185">
            <v>45.05</v>
          </cell>
          <cell r="EW185">
            <v>46.63</v>
          </cell>
          <cell r="EX185">
            <v>46.63</v>
          </cell>
          <cell r="EY185">
            <v>46.63</v>
          </cell>
          <cell r="EZ185">
            <v>46.63</v>
          </cell>
          <cell r="FA185">
            <v>46.63</v>
          </cell>
          <cell r="FB185">
            <v>46.63</v>
          </cell>
          <cell r="FC185">
            <v>46.63</v>
          </cell>
          <cell r="FD185">
            <v>46.63</v>
          </cell>
          <cell r="FE185">
            <v>46.63</v>
          </cell>
          <cell r="FF185">
            <v>46.63</v>
          </cell>
          <cell r="FG185">
            <v>46.63</v>
          </cell>
          <cell r="FH185">
            <v>46.63</v>
          </cell>
          <cell r="FI185">
            <v>48.26</v>
          </cell>
          <cell r="FJ185">
            <v>48.26</v>
          </cell>
          <cell r="FK185">
            <v>48.26</v>
          </cell>
          <cell r="FL185">
            <v>48.26</v>
          </cell>
          <cell r="FM185">
            <v>48.26</v>
          </cell>
          <cell r="FN185">
            <v>48.26</v>
          </cell>
          <cell r="FO185">
            <v>48.26</v>
          </cell>
          <cell r="FP185">
            <v>48.26</v>
          </cell>
          <cell r="FQ185">
            <v>48.26</v>
          </cell>
          <cell r="FR185">
            <v>48.26</v>
          </cell>
          <cell r="FS185">
            <v>48.26</v>
          </cell>
          <cell r="FT185">
            <v>48.26</v>
          </cell>
          <cell r="FU185">
            <v>49.95</v>
          </cell>
          <cell r="FV185">
            <v>49.95</v>
          </cell>
          <cell r="FW185">
            <v>49.95</v>
          </cell>
          <cell r="FX185">
            <v>49.95</v>
          </cell>
          <cell r="FY185">
            <v>49.95</v>
          </cell>
          <cell r="FZ185">
            <v>49.95</v>
          </cell>
          <cell r="GA185">
            <v>49.95</v>
          </cell>
          <cell r="GB185">
            <v>49.95</v>
          </cell>
          <cell r="GC185">
            <v>49.95</v>
          </cell>
          <cell r="GD185">
            <v>49.95</v>
          </cell>
          <cell r="GE185">
            <v>49.95</v>
          </cell>
          <cell r="GF185">
            <v>49.95</v>
          </cell>
          <cell r="GG185">
            <v>55.07</v>
          </cell>
          <cell r="GH185">
            <v>55.07</v>
          </cell>
          <cell r="GI185">
            <v>55.07</v>
          </cell>
          <cell r="GJ185">
            <v>55.07</v>
          </cell>
          <cell r="GK185">
            <v>55.07</v>
          </cell>
          <cell r="GL185">
            <v>55.07</v>
          </cell>
          <cell r="GM185">
            <v>55.07</v>
          </cell>
          <cell r="GN185">
            <v>55.07</v>
          </cell>
          <cell r="GO185">
            <v>55.07</v>
          </cell>
          <cell r="GP185">
            <v>55.07</v>
          </cell>
          <cell r="GQ185">
            <v>51.7</v>
          </cell>
          <cell r="GR185">
            <v>51.7</v>
          </cell>
          <cell r="GS185">
            <v>51.7</v>
          </cell>
          <cell r="GT185">
            <v>51.7</v>
          </cell>
        </row>
        <row r="186">
          <cell r="F186" t="str">
            <v>5000006307</v>
          </cell>
          <cell r="G186">
            <v>30.53</v>
          </cell>
          <cell r="H186">
            <v>30.53</v>
          </cell>
          <cell r="I186">
            <v>30.53</v>
          </cell>
          <cell r="J186">
            <v>30.53</v>
          </cell>
          <cell r="K186">
            <v>30.53</v>
          </cell>
          <cell r="L186">
            <v>30.53</v>
          </cell>
          <cell r="M186">
            <v>30.53</v>
          </cell>
          <cell r="N186">
            <v>30.53</v>
          </cell>
          <cell r="O186">
            <v>30.53</v>
          </cell>
          <cell r="P186">
            <v>30.53</v>
          </cell>
          <cell r="Q186">
            <v>30.53</v>
          </cell>
          <cell r="R186">
            <v>30.53</v>
          </cell>
          <cell r="S186">
            <v>30.53</v>
          </cell>
          <cell r="T186">
            <v>30.53</v>
          </cell>
          <cell r="U186">
            <v>31.57</v>
          </cell>
          <cell r="V186">
            <v>31.57</v>
          </cell>
          <cell r="W186">
            <v>31.57</v>
          </cell>
          <cell r="X186">
            <v>31.57</v>
          </cell>
          <cell r="Y186">
            <v>31.57</v>
          </cell>
          <cell r="Z186">
            <v>31.57</v>
          </cell>
          <cell r="AA186">
            <v>31.57</v>
          </cell>
          <cell r="AB186">
            <v>31.57</v>
          </cell>
          <cell r="AC186">
            <v>31.57</v>
          </cell>
          <cell r="AD186">
            <v>31.57</v>
          </cell>
          <cell r="AE186">
            <v>31.57</v>
          </cell>
          <cell r="AF186">
            <v>31.57</v>
          </cell>
          <cell r="AG186">
            <v>32.590000000000003</v>
          </cell>
          <cell r="AH186">
            <v>32.590000000000003</v>
          </cell>
          <cell r="AI186">
            <v>32.590000000000003</v>
          </cell>
          <cell r="AJ186">
            <v>32.590000000000003</v>
          </cell>
          <cell r="AK186">
            <v>32.590000000000003</v>
          </cell>
          <cell r="AL186">
            <v>32.590000000000003</v>
          </cell>
          <cell r="AM186">
            <v>32.590000000000003</v>
          </cell>
          <cell r="AN186">
            <v>32.590000000000003</v>
          </cell>
          <cell r="AO186">
            <v>32.590000000000003</v>
          </cell>
          <cell r="AP186">
            <v>32.590000000000003</v>
          </cell>
          <cell r="AQ186">
            <v>32.590000000000003</v>
          </cell>
          <cell r="AR186">
            <v>32.590000000000003</v>
          </cell>
          <cell r="AS186">
            <v>33.6</v>
          </cell>
          <cell r="AT186">
            <v>33.6</v>
          </cell>
          <cell r="AU186">
            <v>33.6</v>
          </cell>
          <cell r="AV186">
            <v>33.6</v>
          </cell>
          <cell r="AW186">
            <v>33.6</v>
          </cell>
          <cell r="AX186">
            <v>33.6</v>
          </cell>
          <cell r="AY186">
            <v>33.6</v>
          </cell>
          <cell r="AZ186">
            <v>33.6</v>
          </cell>
          <cell r="BA186">
            <v>33.6</v>
          </cell>
          <cell r="BB186">
            <v>33.6</v>
          </cell>
          <cell r="BC186">
            <v>33.6</v>
          </cell>
          <cell r="BD186">
            <v>33.6</v>
          </cell>
          <cell r="BE186">
            <v>34.630000000000003</v>
          </cell>
          <cell r="BF186">
            <v>34.630000000000003</v>
          </cell>
          <cell r="BG186">
            <v>34.630000000000003</v>
          </cell>
          <cell r="BH186">
            <v>34.630000000000003</v>
          </cell>
          <cell r="BI186">
            <v>34.630000000000003</v>
          </cell>
          <cell r="BJ186">
            <v>34.630000000000003</v>
          </cell>
          <cell r="BK186">
            <v>34.630000000000003</v>
          </cell>
          <cell r="BL186">
            <v>34.630000000000003</v>
          </cell>
          <cell r="BM186">
            <v>34.630000000000003</v>
          </cell>
          <cell r="BN186">
            <v>34.630000000000003</v>
          </cell>
          <cell r="BO186">
            <v>34.630000000000003</v>
          </cell>
          <cell r="BP186">
            <v>34.630000000000003</v>
          </cell>
          <cell r="BQ186">
            <v>35.67</v>
          </cell>
          <cell r="BR186">
            <v>35.67</v>
          </cell>
          <cell r="BS186">
            <v>35.67</v>
          </cell>
          <cell r="BT186">
            <v>35.67</v>
          </cell>
          <cell r="BU186">
            <v>35.67</v>
          </cell>
          <cell r="BV186">
            <v>35.67</v>
          </cell>
          <cell r="BW186">
            <v>35.67</v>
          </cell>
          <cell r="BX186">
            <v>35.67</v>
          </cell>
          <cell r="BY186">
            <v>35.67</v>
          </cell>
          <cell r="BZ186">
            <v>35.67</v>
          </cell>
          <cell r="CA186">
            <v>35.67</v>
          </cell>
          <cell r="CB186">
            <v>35.67</v>
          </cell>
          <cell r="CC186">
            <v>36.74</v>
          </cell>
          <cell r="CD186">
            <v>36.74</v>
          </cell>
          <cell r="CE186">
            <v>36.74</v>
          </cell>
          <cell r="CF186">
            <v>36.74</v>
          </cell>
          <cell r="CG186">
            <v>36.74</v>
          </cell>
          <cell r="CH186">
            <v>36.74</v>
          </cell>
          <cell r="CI186">
            <v>36.74</v>
          </cell>
          <cell r="CJ186">
            <v>36.74</v>
          </cell>
          <cell r="CK186">
            <v>36.74</v>
          </cell>
          <cell r="CL186">
            <v>36.74</v>
          </cell>
          <cell r="CM186">
            <v>36.74</v>
          </cell>
          <cell r="CN186">
            <v>36.74</v>
          </cell>
          <cell r="CO186">
            <v>37.840000000000003</v>
          </cell>
          <cell r="CP186">
            <v>37.840000000000003</v>
          </cell>
          <cell r="CQ186">
            <v>37.840000000000003</v>
          </cell>
          <cell r="CR186">
            <v>37.840000000000003</v>
          </cell>
          <cell r="CS186">
            <v>37.840000000000003</v>
          </cell>
          <cell r="CT186">
            <v>37.840000000000003</v>
          </cell>
          <cell r="CU186">
            <v>37.840000000000003</v>
          </cell>
          <cell r="CV186">
            <v>37.840000000000003</v>
          </cell>
          <cell r="CW186">
            <v>37.840000000000003</v>
          </cell>
          <cell r="CX186">
            <v>37.840000000000003</v>
          </cell>
          <cell r="CY186">
            <v>37.840000000000003</v>
          </cell>
          <cell r="CZ186">
            <v>37.840000000000003</v>
          </cell>
          <cell r="DA186">
            <v>38.99</v>
          </cell>
          <cell r="DB186">
            <v>38.99</v>
          </cell>
          <cell r="DC186">
            <v>38.99</v>
          </cell>
          <cell r="DD186">
            <v>38.99</v>
          </cell>
          <cell r="DE186">
            <v>38.99</v>
          </cell>
          <cell r="DF186">
            <v>38.99</v>
          </cell>
          <cell r="DG186">
            <v>38.99</v>
          </cell>
          <cell r="DH186">
            <v>38.99</v>
          </cell>
          <cell r="DI186">
            <v>38.99</v>
          </cell>
          <cell r="DJ186">
            <v>38.99</v>
          </cell>
          <cell r="DK186">
            <v>38.99</v>
          </cell>
          <cell r="DL186">
            <v>38.99</v>
          </cell>
          <cell r="DM186">
            <v>40.200000000000003</v>
          </cell>
          <cell r="DN186">
            <v>40.200000000000003</v>
          </cell>
          <cell r="DO186">
            <v>40.200000000000003</v>
          </cell>
          <cell r="DP186">
            <v>40.200000000000003</v>
          </cell>
          <cell r="DQ186">
            <v>40.200000000000003</v>
          </cell>
          <cell r="DR186">
            <v>40.200000000000003</v>
          </cell>
          <cell r="DS186">
            <v>40.200000000000003</v>
          </cell>
          <cell r="DT186">
            <v>40.200000000000003</v>
          </cell>
          <cell r="DU186">
            <v>40.200000000000003</v>
          </cell>
          <cell r="DV186">
            <v>40.200000000000003</v>
          </cell>
          <cell r="DW186">
            <v>40.200000000000003</v>
          </cell>
          <cell r="DX186">
            <v>40.200000000000003</v>
          </cell>
          <cell r="DY186">
            <v>41.79</v>
          </cell>
          <cell r="DZ186">
            <v>41.79</v>
          </cell>
          <cell r="EA186">
            <v>41.79</v>
          </cell>
          <cell r="EB186">
            <v>41.79</v>
          </cell>
          <cell r="EC186">
            <v>41.79</v>
          </cell>
          <cell r="ED186">
            <v>41.79</v>
          </cell>
          <cell r="EE186">
            <v>41.79</v>
          </cell>
          <cell r="EF186">
            <v>41.79</v>
          </cell>
          <cell r="EG186">
            <v>41.79</v>
          </cell>
          <cell r="EH186">
            <v>41.79</v>
          </cell>
          <cell r="EI186">
            <v>41.79</v>
          </cell>
          <cell r="EJ186">
            <v>41.79</v>
          </cell>
          <cell r="EK186">
            <v>43.25</v>
          </cell>
          <cell r="EL186">
            <v>43.25</v>
          </cell>
          <cell r="EM186">
            <v>43.25</v>
          </cell>
          <cell r="EN186">
            <v>43.25</v>
          </cell>
          <cell r="EO186">
            <v>43.25</v>
          </cell>
          <cell r="EP186">
            <v>43.25</v>
          </cell>
          <cell r="EQ186">
            <v>43.25</v>
          </cell>
          <cell r="ER186">
            <v>43.25</v>
          </cell>
          <cell r="ES186">
            <v>43.25</v>
          </cell>
          <cell r="ET186">
            <v>43.25</v>
          </cell>
          <cell r="EU186">
            <v>43.25</v>
          </cell>
          <cell r="EV186">
            <v>43.25</v>
          </cell>
          <cell r="EW186">
            <v>44.77</v>
          </cell>
          <cell r="EX186">
            <v>44.77</v>
          </cell>
          <cell r="EY186">
            <v>44.77</v>
          </cell>
          <cell r="EZ186">
            <v>44.77</v>
          </cell>
          <cell r="FA186">
            <v>44.77</v>
          </cell>
          <cell r="FB186">
            <v>44.77</v>
          </cell>
          <cell r="FC186">
            <v>44.77</v>
          </cell>
          <cell r="FD186">
            <v>44.77</v>
          </cell>
          <cell r="FE186">
            <v>44.77</v>
          </cell>
          <cell r="FF186">
            <v>44.77</v>
          </cell>
          <cell r="FG186">
            <v>44.77</v>
          </cell>
          <cell r="FH186">
            <v>44.77</v>
          </cell>
          <cell r="FI186">
            <v>46.33</v>
          </cell>
          <cell r="FJ186">
            <v>46.33</v>
          </cell>
          <cell r="FK186">
            <v>46.33</v>
          </cell>
          <cell r="FL186">
            <v>46.33</v>
          </cell>
          <cell r="FM186">
            <v>46.33</v>
          </cell>
          <cell r="FN186">
            <v>46.33</v>
          </cell>
          <cell r="FO186">
            <v>46.33</v>
          </cell>
          <cell r="FP186">
            <v>46.33</v>
          </cell>
          <cell r="FQ186">
            <v>46.33</v>
          </cell>
          <cell r="FR186">
            <v>46.33</v>
          </cell>
          <cell r="FS186">
            <v>46.33</v>
          </cell>
          <cell r="FT186">
            <v>46.33</v>
          </cell>
          <cell r="FU186">
            <v>47.96</v>
          </cell>
          <cell r="FV186">
            <v>47.96</v>
          </cell>
          <cell r="FW186">
            <v>47.96</v>
          </cell>
          <cell r="FX186">
            <v>47.96</v>
          </cell>
          <cell r="FY186">
            <v>47.96</v>
          </cell>
          <cell r="FZ186">
            <v>47.96</v>
          </cell>
          <cell r="GA186">
            <v>47.96</v>
          </cell>
          <cell r="GB186">
            <v>47.96</v>
          </cell>
          <cell r="GC186">
            <v>47.96</v>
          </cell>
          <cell r="GD186">
            <v>47.96</v>
          </cell>
          <cell r="GE186">
            <v>47.96</v>
          </cell>
          <cell r="GF186">
            <v>47.96</v>
          </cell>
          <cell r="GG186">
            <v>52.87</v>
          </cell>
          <cell r="GH186">
            <v>52.87</v>
          </cell>
          <cell r="GI186">
            <v>52.87</v>
          </cell>
          <cell r="GJ186">
            <v>52.87</v>
          </cell>
          <cell r="GK186">
            <v>52.87</v>
          </cell>
          <cell r="GL186">
            <v>52.87</v>
          </cell>
          <cell r="GM186">
            <v>52.87</v>
          </cell>
          <cell r="GN186">
            <v>52.87</v>
          </cell>
          <cell r="GO186">
            <v>52.87</v>
          </cell>
          <cell r="GP186">
            <v>52.87</v>
          </cell>
          <cell r="GQ186">
            <v>49.63</v>
          </cell>
          <cell r="GR186">
            <v>49.63</v>
          </cell>
          <cell r="GS186">
            <v>49.63</v>
          </cell>
          <cell r="GT186">
            <v>49.63</v>
          </cell>
        </row>
        <row r="187">
          <cell r="F187" t="str">
            <v>5000006312</v>
          </cell>
          <cell r="G187">
            <v>30.53</v>
          </cell>
          <cell r="H187">
            <v>30.53</v>
          </cell>
          <cell r="I187">
            <v>30.53</v>
          </cell>
          <cell r="J187">
            <v>30.53</v>
          </cell>
          <cell r="K187">
            <v>30.53</v>
          </cell>
          <cell r="L187">
            <v>30.53</v>
          </cell>
          <cell r="M187">
            <v>30.53</v>
          </cell>
          <cell r="N187">
            <v>30.53</v>
          </cell>
          <cell r="O187">
            <v>30.53</v>
          </cell>
          <cell r="P187">
            <v>30.53</v>
          </cell>
          <cell r="Q187">
            <v>30.53</v>
          </cell>
          <cell r="R187">
            <v>30.53</v>
          </cell>
          <cell r="S187">
            <v>30.53</v>
          </cell>
          <cell r="T187">
            <v>30.53</v>
          </cell>
          <cell r="U187">
            <v>31.57</v>
          </cell>
          <cell r="V187">
            <v>31.57</v>
          </cell>
          <cell r="W187">
            <v>31.57</v>
          </cell>
          <cell r="X187">
            <v>31.57</v>
          </cell>
          <cell r="Y187">
            <v>31.57</v>
          </cell>
          <cell r="Z187">
            <v>31.57</v>
          </cell>
          <cell r="AA187">
            <v>31.57</v>
          </cell>
          <cell r="AB187">
            <v>31.57</v>
          </cell>
          <cell r="AC187">
            <v>31.57</v>
          </cell>
          <cell r="AD187">
            <v>31.57</v>
          </cell>
          <cell r="AE187">
            <v>31.57</v>
          </cell>
          <cell r="AF187">
            <v>31.57</v>
          </cell>
          <cell r="AG187">
            <v>32.590000000000003</v>
          </cell>
          <cell r="AH187">
            <v>32.590000000000003</v>
          </cell>
          <cell r="AI187">
            <v>32.590000000000003</v>
          </cell>
          <cell r="AJ187">
            <v>32.590000000000003</v>
          </cell>
          <cell r="AK187">
            <v>32.590000000000003</v>
          </cell>
          <cell r="AL187">
            <v>32.590000000000003</v>
          </cell>
          <cell r="AM187">
            <v>32.590000000000003</v>
          </cell>
          <cell r="AN187">
            <v>32.590000000000003</v>
          </cell>
          <cell r="AO187">
            <v>32.590000000000003</v>
          </cell>
          <cell r="AP187">
            <v>32.590000000000003</v>
          </cell>
          <cell r="AQ187">
            <v>32.590000000000003</v>
          </cell>
          <cell r="AR187">
            <v>32.590000000000003</v>
          </cell>
          <cell r="AS187">
            <v>33.6</v>
          </cell>
          <cell r="AT187">
            <v>33.6</v>
          </cell>
          <cell r="AU187">
            <v>33.6</v>
          </cell>
          <cell r="AV187">
            <v>33.6</v>
          </cell>
          <cell r="AW187">
            <v>33.6</v>
          </cell>
          <cell r="AX187">
            <v>33.6</v>
          </cell>
          <cell r="AY187">
            <v>33.6</v>
          </cell>
          <cell r="AZ187">
            <v>33.6</v>
          </cell>
          <cell r="BA187">
            <v>33.6</v>
          </cell>
          <cell r="BB187">
            <v>33.6</v>
          </cell>
          <cell r="BC187">
            <v>33.6</v>
          </cell>
          <cell r="BD187">
            <v>33.6</v>
          </cell>
          <cell r="BE187">
            <v>34.630000000000003</v>
          </cell>
          <cell r="BF187">
            <v>34.630000000000003</v>
          </cell>
          <cell r="BG187">
            <v>34.630000000000003</v>
          </cell>
          <cell r="BH187">
            <v>34.630000000000003</v>
          </cell>
          <cell r="BI187">
            <v>34.630000000000003</v>
          </cell>
          <cell r="BJ187">
            <v>34.630000000000003</v>
          </cell>
          <cell r="BK187">
            <v>34.630000000000003</v>
          </cell>
          <cell r="BL187">
            <v>34.630000000000003</v>
          </cell>
          <cell r="BM187">
            <v>34.630000000000003</v>
          </cell>
          <cell r="BN187">
            <v>34.630000000000003</v>
          </cell>
          <cell r="BO187">
            <v>34.630000000000003</v>
          </cell>
          <cell r="BP187">
            <v>34.630000000000003</v>
          </cell>
          <cell r="BQ187">
            <v>35.67</v>
          </cell>
          <cell r="BR187">
            <v>35.67</v>
          </cell>
          <cell r="BS187">
            <v>35.67</v>
          </cell>
          <cell r="BT187">
            <v>35.67</v>
          </cell>
          <cell r="BU187">
            <v>35.67</v>
          </cell>
          <cell r="BV187">
            <v>35.67</v>
          </cell>
          <cell r="BW187">
            <v>35.67</v>
          </cell>
          <cell r="BX187">
            <v>35.67</v>
          </cell>
          <cell r="BY187">
            <v>35.67</v>
          </cell>
          <cell r="BZ187">
            <v>35.67</v>
          </cell>
          <cell r="CA187">
            <v>35.67</v>
          </cell>
          <cell r="CB187">
            <v>35.67</v>
          </cell>
          <cell r="CC187">
            <v>36.74</v>
          </cell>
          <cell r="CD187">
            <v>36.74</v>
          </cell>
          <cell r="CE187">
            <v>36.74</v>
          </cell>
          <cell r="CF187">
            <v>36.74</v>
          </cell>
          <cell r="CG187">
            <v>36.74</v>
          </cell>
          <cell r="CH187">
            <v>36.74</v>
          </cell>
          <cell r="CI187">
            <v>36.74</v>
          </cell>
          <cell r="CJ187">
            <v>36.74</v>
          </cell>
          <cell r="CK187">
            <v>36.74</v>
          </cell>
          <cell r="CL187">
            <v>36.74</v>
          </cell>
          <cell r="CM187">
            <v>36.74</v>
          </cell>
          <cell r="CN187">
            <v>36.74</v>
          </cell>
          <cell r="CO187">
            <v>37.840000000000003</v>
          </cell>
          <cell r="CP187">
            <v>37.840000000000003</v>
          </cell>
          <cell r="CQ187">
            <v>37.840000000000003</v>
          </cell>
          <cell r="CR187">
            <v>37.840000000000003</v>
          </cell>
          <cell r="CS187">
            <v>37.840000000000003</v>
          </cell>
          <cell r="CT187">
            <v>37.840000000000003</v>
          </cell>
          <cell r="CU187">
            <v>37.840000000000003</v>
          </cell>
          <cell r="CV187">
            <v>37.840000000000003</v>
          </cell>
          <cell r="CW187">
            <v>37.840000000000003</v>
          </cell>
          <cell r="CX187">
            <v>37.840000000000003</v>
          </cell>
          <cell r="CY187">
            <v>37.840000000000003</v>
          </cell>
          <cell r="CZ187">
            <v>37.840000000000003</v>
          </cell>
          <cell r="DA187">
            <v>38.99</v>
          </cell>
          <cell r="DB187">
            <v>38.99</v>
          </cell>
          <cell r="DC187">
            <v>38.99</v>
          </cell>
          <cell r="DD187">
            <v>38.99</v>
          </cell>
          <cell r="DE187">
            <v>38.99</v>
          </cell>
          <cell r="DF187">
            <v>38.99</v>
          </cell>
          <cell r="DG187">
            <v>38.99</v>
          </cell>
          <cell r="DH187">
            <v>38.99</v>
          </cell>
          <cell r="DI187">
            <v>38.99</v>
          </cell>
          <cell r="DJ187">
            <v>38.99</v>
          </cell>
          <cell r="DK187">
            <v>38.99</v>
          </cell>
          <cell r="DL187">
            <v>38.99</v>
          </cell>
          <cell r="DM187">
            <v>40.200000000000003</v>
          </cell>
          <cell r="DN187">
            <v>40.200000000000003</v>
          </cell>
          <cell r="DO187">
            <v>40.200000000000003</v>
          </cell>
          <cell r="DP187">
            <v>40.200000000000003</v>
          </cell>
          <cell r="DQ187">
            <v>40.200000000000003</v>
          </cell>
          <cell r="DR187">
            <v>40.200000000000003</v>
          </cell>
          <cell r="DS187">
            <v>40.200000000000003</v>
          </cell>
          <cell r="DT187">
            <v>40.200000000000003</v>
          </cell>
          <cell r="DU187">
            <v>40.200000000000003</v>
          </cell>
          <cell r="DV187">
            <v>40.200000000000003</v>
          </cell>
          <cell r="DW187">
            <v>40.200000000000003</v>
          </cell>
          <cell r="DX187">
            <v>40.200000000000003</v>
          </cell>
          <cell r="DY187">
            <v>41.79</v>
          </cell>
          <cell r="DZ187">
            <v>41.79</v>
          </cell>
          <cell r="EA187">
            <v>41.79</v>
          </cell>
          <cell r="EB187">
            <v>41.79</v>
          </cell>
          <cell r="EC187">
            <v>41.79</v>
          </cell>
          <cell r="ED187">
            <v>41.79</v>
          </cell>
          <cell r="EE187">
            <v>41.79</v>
          </cell>
          <cell r="EF187">
            <v>41.79</v>
          </cell>
          <cell r="EG187">
            <v>41.79</v>
          </cell>
          <cell r="EH187">
            <v>41.79</v>
          </cell>
          <cell r="EI187">
            <v>41.79</v>
          </cell>
          <cell r="EJ187">
            <v>41.79</v>
          </cell>
          <cell r="EK187">
            <v>43.25</v>
          </cell>
          <cell r="EL187">
            <v>43.25</v>
          </cell>
          <cell r="EM187">
            <v>43.25</v>
          </cell>
          <cell r="EN187">
            <v>43.25</v>
          </cell>
          <cell r="EO187">
            <v>43.25</v>
          </cell>
          <cell r="EP187">
            <v>43.25</v>
          </cell>
          <cell r="EQ187">
            <v>43.25</v>
          </cell>
          <cell r="ER187">
            <v>43.25</v>
          </cell>
          <cell r="ES187">
            <v>43.25</v>
          </cell>
          <cell r="ET187">
            <v>43.25</v>
          </cell>
          <cell r="EU187">
            <v>43.25</v>
          </cell>
          <cell r="EV187">
            <v>43.25</v>
          </cell>
          <cell r="EW187">
            <v>44.77</v>
          </cell>
          <cell r="EX187">
            <v>44.77</v>
          </cell>
          <cell r="EY187">
            <v>44.77</v>
          </cell>
          <cell r="EZ187">
            <v>44.77</v>
          </cell>
          <cell r="FA187">
            <v>44.77</v>
          </cell>
          <cell r="FB187">
            <v>44.77</v>
          </cell>
          <cell r="FC187">
            <v>44.77</v>
          </cell>
          <cell r="FD187">
            <v>44.77</v>
          </cell>
          <cell r="FE187">
            <v>44.77</v>
          </cell>
          <cell r="FF187">
            <v>44.77</v>
          </cell>
          <cell r="FG187">
            <v>44.77</v>
          </cell>
          <cell r="FH187">
            <v>44.77</v>
          </cell>
          <cell r="FI187">
            <v>46.33</v>
          </cell>
          <cell r="FJ187">
            <v>46.33</v>
          </cell>
          <cell r="FK187">
            <v>46.33</v>
          </cell>
          <cell r="FL187">
            <v>46.33</v>
          </cell>
          <cell r="FM187">
            <v>46.33</v>
          </cell>
          <cell r="FN187">
            <v>46.33</v>
          </cell>
          <cell r="FO187">
            <v>46.33</v>
          </cell>
          <cell r="FP187">
            <v>46.33</v>
          </cell>
          <cell r="FQ187">
            <v>46.33</v>
          </cell>
          <cell r="FR187">
            <v>46.33</v>
          </cell>
          <cell r="FS187">
            <v>46.33</v>
          </cell>
          <cell r="FT187">
            <v>46.33</v>
          </cell>
          <cell r="FU187">
            <v>47.96</v>
          </cell>
          <cell r="FV187">
            <v>47.96</v>
          </cell>
          <cell r="FW187">
            <v>47.96</v>
          </cell>
          <cell r="FX187">
            <v>47.96</v>
          </cell>
          <cell r="FY187">
            <v>47.96</v>
          </cell>
          <cell r="FZ187">
            <v>47.96</v>
          </cell>
          <cell r="GA187">
            <v>47.96</v>
          </cell>
          <cell r="GB187">
            <v>47.96</v>
          </cell>
          <cell r="GC187">
            <v>47.96</v>
          </cell>
          <cell r="GD187">
            <v>47.96</v>
          </cell>
          <cell r="GE187">
            <v>47.96</v>
          </cell>
          <cell r="GF187">
            <v>47.96</v>
          </cell>
          <cell r="GG187">
            <v>52.87</v>
          </cell>
          <cell r="GH187">
            <v>52.87</v>
          </cell>
          <cell r="GI187">
            <v>52.87</v>
          </cell>
          <cell r="GJ187">
            <v>52.87</v>
          </cell>
          <cell r="GK187">
            <v>52.87</v>
          </cell>
          <cell r="GL187">
            <v>52.87</v>
          </cell>
          <cell r="GM187">
            <v>52.87</v>
          </cell>
          <cell r="GN187">
            <v>52.87</v>
          </cell>
          <cell r="GO187">
            <v>52.87</v>
          </cell>
          <cell r="GP187">
            <v>52.87</v>
          </cell>
          <cell r="GQ187">
            <v>49.63</v>
          </cell>
          <cell r="GR187">
            <v>49.63</v>
          </cell>
          <cell r="GS187">
            <v>49.63</v>
          </cell>
          <cell r="GT187">
            <v>49.63</v>
          </cell>
        </row>
        <row r="188">
          <cell r="F188" t="str">
            <v>5000006302</v>
          </cell>
          <cell r="G188">
            <v>33.75</v>
          </cell>
          <cell r="H188">
            <v>33.75</v>
          </cell>
          <cell r="I188">
            <v>33.75</v>
          </cell>
          <cell r="J188">
            <v>33.75</v>
          </cell>
          <cell r="K188">
            <v>33.75</v>
          </cell>
          <cell r="L188">
            <v>33.75</v>
          </cell>
          <cell r="M188">
            <v>33.75</v>
          </cell>
          <cell r="N188">
            <v>33.75</v>
          </cell>
          <cell r="O188">
            <v>33.75</v>
          </cell>
          <cell r="P188">
            <v>33.75</v>
          </cell>
          <cell r="Q188">
            <v>33.75</v>
          </cell>
          <cell r="R188">
            <v>33.75</v>
          </cell>
          <cell r="S188">
            <v>33.75</v>
          </cell>
          <cell r="T188">
            <v>33.75</v>
          </cell>
          <cell r="U188">
            <v>34.9</v>
          </cell>
          <cell r="V188">
            <v>34.9</v>
          </cell>
          <cell r="W188">
            <v>34.9</v>
          </cell>
          <cell r="X188">
            <v>34.9</v>
          </cell>
          <cell r="Y188">
            <v>34.9</v>
          </cell>
          <cell r="Z188">
            <v>34.9</v>
          </cell>
          <cell r="AA188">
            <v>34.9</v>
          </cell>
          <cell r="AB188">
            <v>34.9</v>
          </cell>
          <cell r="AC188">
            <v>34.9</v>
          </cell>
          <cell r="AD188">
            <v>34.9</v>
          </cell>
          <cell r="AE188">
            <v>34.9</v>
          </cell>
          <cell r="AF188">
            <v>34.9</v>
          </cell>
          <cell r="AG188">
            <v>36.03</v>
          </cell>
          <cell r="AH188">
            <v>36.03</v>
          </cell>
          <cell r="AI188">
            <v>36.03</v>
          </cell>
          <cell r="AJ188">
            <v>36.03</v>
          </cell>
          <cell r="AK188">
            <v>36.03</v>
          </cell>
          <cell r="AL188">
            <v>36.03</v>
          </cell>
          <cell r="AM188">
            <v>36.03</v>
          </cell>
          <cell r="AN188">
            <v>36.03</v>
          </cell>
          <cell r="AO188">
            <v>36.03</v>
          </cell>
          <cell r="AP188">
            <v>36.03</v>
          </cell>
          <cell r="AQ188">
            <v>36.03</v>
          </cell>
          <cell r="AR188">
            <v>36.03</v>
          </cell>
          <cell r="AS188">
            <v>37.15</v>
          </cell>
          <cell r="AT188">
            <v>37.15</v>
          </cell>
          <cell r="AU188">
            <v>37.15</v>
          </cell>
          <cell r="AV188">
            <v>37.15</v>
          </cell>
          <cell r="AW188">
            <v>37.15</v>
          </cell>
          <cell r="AX188">
            <v>37.15</v>
          </cell>
          <cell r="AY188">
            <v>37.15</v>
          </cell>
          <cell r="AZ188">
            <v>37.15</v>
          </cell>
          <cell r="BA188">
            <v>37.15</v>
          </cell>
          <cell r="BB188">
            <v>37.15</v>
          </cell>
          <cell r="BC188">
            <v>37.15</v>
          </cell>
          <cell r="BD188">
            <v>37.15</v>
          </cell>
          <cell r="BE188">
            <v>38.28</v>
          </cell>
          <cell r="BF188">
            <v>38.28</v>
          </cell>
          <cell r="BG188">
            <v>38.28</v>
          </cell>
          <cell r="BH188">
            <v>38.28</v>
          </cell>
          <cell r="BI188">
            <v>38.28</v>
          </cell>
          <cell r="BJ188">
            <v>38.28</v>
          </cell>
          <cell r="BK188">
            <v>38.28</v>
          </cell>
          <cell r="BL188">
            <v>38.28</v>
          </cell>
          <cell r="BM188">
            <v>38.28</v>
          </cell>
          <cell r="BN188">
            <v>38.28</v>
          </cell>
          <cell r="BO188">
            <v>38.28</v>
          </cell>
          <cell r="BP188">
            <v>38.28</v>
          </cell>
          <cell r="BQ188">
            <v>39.43</v>
          </cell>
          <cell r="BR188">
            <v>39.43</v>
          </cell>
          <cell r="BS188">
            <v>39.43</v>
          </cell>
          <cell r="BT188">
            <v>39.43</v>
          </cell>
          <cell r="BU188">
            <v>39.43</v>
          </cell>
          <cell r="BV188">
            <v>39.43</v>
          </cell>
          <cell r="BW188">
            <v>39.43</v>
          </cell>
          <cell r="BX188">
            <v>39.43</v>
          </cell>
          <cell r="BY188">
            <v>39.43</v>
          </cell>
          <cell r="BZ188">
            <v>39.43</v>
          </cell>
          <cell r="CA188">
            <v>39.43</v>
          </cell>
          <cell r="CB188">
            <v>39.43</v>
          </cell>
          <cell r="CC188">
            <v>40.61</v>
          </cell>
          <cell r="CD188">
            <v>40.61</v>
          </cell>
          <cell r="CE188">
            <v>40.61</v>
          </cell>
          <cell r="CF188">
            <v>40.61</v>
          </cell>
          <cell r="CG188">
            <v>40.61</v>
          </cell>
          <cell r="CH188">
            <v>40.61</v>
          </cell>
          <cell r="CI188">
            <v>40.61</v>
          </cell>
          <cell r="CJ188">
            <v>40.61</v>
          </cell>
          <cell r="CK188">
            <v>40.61</v>
          </cell>
          <cell r="CL188">
            <v>40.61</v>
          </cell>
          <cell r="CM188">
            <v>40.61</v>
          </cell>
          <cell r="CN188">
            <v>40.61</v>
          </cell>
          <cell r="CO188">
            <v>41.83</v>
          </cell>
          <cell r="CP188">
            <v>41.83</v>
          </cell>
          <cell r="CQ188">
            <v>41.83</v>
          </cell>
          <cell r="CR188">
            <v>41.83</v>
          </cell>
          <cell r="CS188">
            <v>41.83</v>
          </cell>
          <cell r="CT188">
            <v>41.83</v>
          </cell>
          <cell r="CU188">
            <v>41.83</v>
          </cell>
          <cell r="CV188">
            <v>41.83</v>
          </cell>
          <cell r="CW188">
            <v>41.83</v>
          </cell>
          <cell r="CX188">
            <v>41.83</v>
          </cell>
          <cell r="CY188">
            <v>41.83</v>
          </cell>
          <cell r="CZ188">
            <v>41.83</v>
          </cell>
          <cell r="DA188">
            <v>43.1</v>
          </cell>
          <cell r="DB188">
            <v>43.1</v>
          </cell>
          <cell r="DC188">
            <v>43.1</v>
          </cell>
          <cell r="DD188">
            <v>43.1</v>
          </cell>
          <cell r="DE188">
            <v>43.1</v>
          </cell>
          <cell r="DF188">
            <v>43.1</v>
          </cell>
          <cell r="DG188">
            <v>43.1</v>
          </cell>
          <cell r="DH188">
            <v>43.1</v>
          </cell>
          <cell r="DI188">
            <v>43.1</v>
          </cell>
          <cell r="DJ188">
            <v>43.1</v>
          </cell>
          <cell r="DK188">
            <v>43.1</v>
          </cell>
          <cell r="DL188">
            <v>43.1</v>
          </cell>
          <cell r="DM188">
            <v>44.44</v>
          </cell>
          <cell r="DN188">
            <v>44.44</v>
          </cell>
          <cell r="DO188">
            <v>44.44</v>
          </cell>
          <cell r="DP188">
            <v>44.44</v>
          </cell>
          <cell r="DQ188">
            <v>44.44</v>
          </cell>
          <cell r="DR188">
            <v>44.44</v>
          </cell>
          <cell r="DS188">
            <v>44.44</v>
          </cell>
          <cell r="DT188">
            <v>44.44</v>
          </cell>
          <cell r="DU188">
            <v>44.44</v>
          </cell>
          <cell r="DV188">
            <v>44.44</v>
          </cell>
          <cell r="DW188">
            <v>44.44</v>
          </cell>
          <cell r="DX188">
            <v>44.44</v>
          </cell>
          <cell r="DY188">
            <v>46.2</v>
          </cell>
          <cell r="DZ188">
            <v>46.2</v>
          </cell>
          <cell r="EA188">
            <v>46.2</v>
          </cell>
          <cell r="EB188">
            <v>46.2</v>
          </cell>
          <cell r="EC188">
            <v>46.2</v>
          </cell>
          <cell r="ED188">
            <v>46.2</v>
          </cell>
          <cell r="EE188">
            <v>46.2</v>
          </cell>
          <cell r="EF188">
            <v>46.2</v>
          </cell>
          <cell r="EG188">
            <v>46.2</v>
          </cell>
          <cell r="EH188">
            <v>46.2</v>
          </cell>
          <cell r="EI188">
            <v>46.2</v>
          </cell>
          <cell r="EJ188">
            <v>46.2</v>
          </cell>
          <cell r="EK188">
            <v>47.82</v>
          </cell>
          <cell r="EL188">
            <v>47.82</v>
          </cell>
          <cell r="EM188">
            <v>47.82</v>
          </cell>
          <cell r="EN188">
            <v>47.82</v>
          </cell>
          <cell r="EO188">
            <v>47.82</v>
          </cell>
          <cell r="EP188">
            <v>47.82</v>
          </cell>
          <cell r="EQ188">
            <v>47.82</v>
          </cell>
          <cell r="ER188">
            <v>47.82</v>
          </cell>
          <cell r="ES188">
            <v>47.82</v>
          </cell>
          <cell r="ET188">
            <v>47.82</v>
          </cell>
          <cell r="EU188">
            <v>47.82</v>
          </cell>
          <cell r="EV188">
            <v>47.82</v>
          </cell>
          <cell r="EW188">
            <v>49.49</v>
          </cell>
          <cell r="EX188">
            <v>49.49</v>
          </cell>
          <cell r="EY188">
            <v>49.49</v>
          </cell>
          <cell r="EZ188">
            <v>49.49</v>
          </cell>
          <cell r="FA188">
            <v>49.49</v>
          </cell>
          <cell r="FB188">
            <v>49.49</v>
          </cell>
          <cell r="FC188">
            <v>49.49</v>
          </cell>
          <cell r="FD188">
            <v>49.49</v>
          </cell>
          <cell r="FE188">
            <v>49.49</v>
          </cell>
          <cell r="FF188">
            <v>49.49</v>
          </cell>
          <cell r="FG188">
            <v>49.49</v>
          </cell>
          <cell r="FH188">
            <v>49.49</v>
          </cell>
          <cell r="FI188">
            <v>51.22</v>
          </cell>
          <cell r="FJ188">
            <v>51.22</v>
          </cell>
          <cell r="FK188">
            <v>51.22</v>
          </cell>
          <cell r="FL188">
            <v>51.22</v>
          </cell>
          <cell r="FM188">
            <v>51.22</v>
          </cell>
          <cell r="FN188">
            <v>51.22</v>
          </cell>
          <cell r="FO188">
            <v>51.22</v>
          </cell>
          <cell r="FP188">
            <v>51.22</v>
          </cell>
          <cell r="FQ188">
            <v>51.22</v>
          </cell>
          <cell r="FR188">
            <v>51.22</v>
          </cell>
          <cell r="FS188">
            <v>51.22</v>
          </cell>
          <cell r="FT188">
            <v>51.22</v>
          </cell>
          <cell r="FU188">
            <v>53.01</v>
          </cell>
          <cell r="FV188">
            <v>53.01</v>
          </cell>
          <cell r="FW188">
            <v>53.01</v>
          </cell>
          <cell r="FX188">
            <v>53.01</v>
          </cell>
          <cell r="FY188">
            <v>53.01</v>
          </cell>
          <cell r="FZ188">
            <v>53.01</v>
          </cell>
          <cell r="GA188">
            <v>53.01</v>
          </cell>
          <cell r="GB188">
            <v>53.01</v>
          </cell>
          <cell r="GC188">
            <v>53.01</v>
          </cell>
          <cell r="GD188">
            <v>53.01</v>
          </cell>
          <cell r="GE188">
            <v>53.01</v>
          </cell>
          <cell r="GF188">
            <v>53.01</v>
          </cell>
          <cell r="GG188">
            <v>58.44</v>
          </cell>
          <cell r="GH188">
            <v>58.44</v>
          </cell>
          <cell r="GI188">
            <v>58.44</v>
          </cell>
          <cell r="GJ188">
            <v>58.44</v>
          </cell>
          <cell r="GK188">
            <v>58.44</v>
          </cell>
          <cell r="GL188">
            <v>58.44</v>
          </cell>
          <cell r="GM188">
            <v>58.44</v>
          </cell>
          <cell r="GN188">
            <v>58.44</v>
          </cell>
          <cell r="GO188">
            <v>58.44</v>
          </cell>
          <cell r="GP188">
            <v>58.44</v>
          </cell>
          <cell r="GQ188">
            <v>54.87</v>
          </cell>
          <cell r="GR188">
            <v>54.87</v>
          </cell>
          <cell r="GS188">
            <v>54.87</v>
          </cell>
          <cell r="GT188">
            <v>54.87</v>
          </cell>
        </row>
        <row r="189">
          <cell r="F189" t="str">
            <v>5000006308</v>
          </cell>
          <cell r="G189">
            <v>32.840000000000003</v>
          </cell>
          <cell r="H189">
            <v>32.840000000000003</v>
          </cell>
          <cell r="I189">
            <v>32.840000000000003</v>
          </cell>
          <cell r="J189">
            <v>32.840000000000003</v>
          </cell>
          <cell r="K189">
            <v>32.840000000000003</v>
          </cell>
          <cell r="L189">
            <v>32.840000000000003</v>
          </cell>
          <cell r="M189">
            <v>32.840000000000003</v>
          </cell>
          <cell r="N189">
            <v>32.840000000000003</v>
          </cell>
          <cell r="O189">
            <v>32.840000000000003</v>
          </cell>
          <cell r="P189">
            <v>32.840000000000003</v>
          </cell>
          <cell r="Q189">
            <v>32.840000000000003</v>
          </cell>
          <cell r="R189">
            <v>32.840000000000003</v>
          </cell>
          <cell r="S189">
            <v>32.840000000000003</v>
          </cell>
          <cell r="T189">
            <v>32.840000000000003</v>
          </cell>
          <cell r="U189">
            <v>33.96</v>
          </cell>
          <cell r="V189">
            <v>33.96</v>
          </cell>
          <cell r="W189">
            <v>33.96</v>
          </cell>
          <cell r="X189">
            <v>33.96</v>
          </cell>
          <cell r="Y189">
            <v>33.96</v>
          </cell>
          <cell r="Z189">
            <v>33.96</v>
          </cell>
          <cell r="AA189">
            <v>33.96</v>
          </cell>
          <cell r="AB189">
            <v>33.96</v>
          </cell>
          <cell r="AC189">
            <v>33.96</v>
          </cell>
          <cell r="AD189">
            <v>33.96</v>
          </cell>
          <cell r="AE189">
            <v>33.96</v>
          </cell>
          <cell r="AF189">
            <v>33.96</v>
          </cell>
          <cell r="AG189">
            <v>35.06</v>
          </cell>
          <cell r="AH189">
            <v>35.06</v>
          </cell>
          <cell r="AI189">
            <v>35.06</v>
          </cell>
          <cell r="AJ189">
            <v>35.06</v>
          </cell>
          <cell r="AK189">
            <v>35.06</v>
          </cell>
          <cell r="AL189">
            <v>35.06</v>
          </cell>
          <cell r="AM189">
            <v>35.06</v>
          </cell>
          <cell r="AN189">
            <v>35.06</v>
          </cell>
          <cell r="AO189">
            <v>35.06</v>
          </cell>
          <cell r="AP189">
            <v>35.06</v>
          </cell>
          <cell r="AQ189">
            <v>35.06</v>
          </cell>
          <cell r="AR189">
            <v>35.06</v>
          </cell>
          <cell r="AS189">
            <v>36.14</v>
          </cell>
          <cell r="AT189">
            <v>36.14</v>
          </cell>
          <cell r="AU189">
            <v>36.14</v>
          </cell>
          <cell r="AV189">
            <v>36.14</v>
          </cell>
          <cell r="AW189">
            <v>36.14</v>
          </cell>
          <cell r="AX189">
            <v>36.14</v>
          </cell>
          <cell r="AY189">
            <v>36.14</v>
          </cell>
          <cell r="AZ189">
            <v>36.14</v>
          </cell>
          <cell r="BA189">
            <v>36.14</v>
          </cell>
          <cell r="BB189">
            <v>36.14</v>
          </cell>
          <cell r="BC189">
            <v>36.14</v>
          </cell>
          <cell r="BD189">
            <v>36.14</v>
          </cell>
          <cell r="BE189">
            <v>37.25</v>
          </cell>
          <cell r="BF189">
            <v>37.25</v>
          </cell>
          <cell r="BG189">
            <v>37.25</v>
          </cell>
          <cell r="BH189">
            <v>37.25</v>
          </cell>
          <cell r="BI189">
            <v>37.25</v>
          </cell>
          <cell r="BJ189">
            <v>37.25</v>
          </cell>
          <cell r="BK189">
            <v>37.25</v>
          </cell>
          <cell r="BL189">
            <v>37.25</v>
          </cell>
          <cell r="BM189">
            <v>37.25</v>
          </cell>
          <cell r="BN189">
            <v>37.25</v>
          </cell>
          <cell r="BO189">
            <v>37.25</v>
          </cell>
          <cell r="BP189">
            <v>37.25</v>
          </cell>
          <cell r="BQ189">
            <v>38.369999999999997</v>
          </cell>
          <cell r="BR189">
            <v>38.369999999999997</v>
          </cell>
          <cell r="BS189">
            <v>38.369999999999997</v>
          </cell>
          <cell r="BT189">
            <v>38.369999999999997</v>
          </cell>
          <cell r="BU189">
            <v>38.369999999999997</v>
          </cell>
          <cell r="BV189">
            <v>38.369999999999997</v>
          </cell>
          <cell r="BW189">
            <v>38.369999999999997</v>
          </cell>
          <cell r="BX189">
            <v>38.369999999999997</v>
          </cell>
          <cell r="BY189">
            <v>38.369999999999997</v>
          </cell>
          <cell r="BZ189">
            <v>38.369999999999997</v>
          </cell>
          <cell r="CA189">
            <v>38.369999999999997</v>
          </cell>
          <cell r="CB189">
            <v>38.369999999999997</v>
          </cell>
          <cell r="CC189">
            <v>39.520000000000003</v>
          </cell>
          <cell r="CD189">
            <v>39.520000000000003</v>
          </cell>
          <cell r="CE189">
            <v>39.520000000000003</v>
          </cell>
          <cell r="CF189">
            <v>39.520000000000003</v>
          </cell>
          <cell r="CG189">
            <v>39.520000000000003</v>
          </cell>
          <cell r="CH189">
            <v>39.520000000000003</v>
          </cell>
          <cell r="CI189">
            <v>39.520000000000003</v>
          </cell>
          <cell r="CJ189">
            <v>39.520000000000003</v>
          </cell>
          <cell r="CK189">
            <v>39.520000000000003</v>
          </cell>
          <cell r="CL189">
            <v>39.520000000000003</v>
          </cell>
          <cell r="CM189">
            <v>39.520000000000003</v>
          </cell>
          <cell r="CN189">
            <v>39.520000000000003</v>
          </cell>
          <cell r="CO189">
            <v>40.700000000000003</v>
          </cell>
          <cell r="CP189">
            <v>40.700000000000003</v>
          </cell>
          <cell r="CQ189">
            <v>40.700000000000003</v>
          </cell>
          <cell r="CR189">
            <v>40.700000000000003</v>
          </cell>
          <cell r="CS189">
            <v>40.700000000000003</v>
          </cell>
          <cell r="CT189">
            <v>40.700000000000003</v>
          </cell>
          <cell r="CU189">
            <v>40.700000000000003</v>
          </cell>
          <cell r="CV189">
            <v>40.700000000000003</v>
          </cell>
          <cell r="CW189">
            <v>40.700000000000003</v>
          </cell>
          <cell r="CX189">
            <v>40.700000000000003</v>
          </cell>
          <cell r="CY189">
            <v>40.700000000000003</v>
          </cell>
          <cell r="CZ189">
            <v>40.700000000000003</v>
          </cell>
          <cell r="DA189">
            <v>41.94</v>
          </cell>
          <cell r="DB189">
            <v>41.94</v>
          </cell>
          <cell r="DC189">
            <v>41.94</v>
          </cell>
          <cell r="DD189">
            <v>41.94</v>
          </cell>
          <cell r="DE189">
            <v>41.94</v>
          </cell>
          <cell r="DF189">
            <v>41.94</v>
          </cell>
          <cell r="DG189">
            <v>41.94</v>
          </cell>
          <cell r="DH189">
            <v>41.94</v>
          </cell>
          <cell r="DI189">
            <v>41.94</v>
          </cell>
          <cell r="DJ189">
            <v>41.94</v>
          </cell>
          <cell r="DK189">
            <v>41.94</v>
          </cell>
          <cell r="DL189">
            <v>41.94</v>
          </cell>
          <cell r="DM189">
            <v>43.24</v>
          </cell>
          <cell r="DN189">
            <v>43.24</v>
          </cell>
          <cell r="DO189">
            <v>43.24</v>
          </cell>
          <cell r="DP189">
            <v>43.24</v>
          </cell>
          <cell r="DQ189">
            <v>43.24</v>
          </cell>
          <cell r="DR189">
            <v>43.24</v>
          </cell>
          <cell r="DS189">
            <v>43.24</v>
          </cell>
          <cell r="DT189">
            <v>43.24</v>
          </cell>
          <cell r="DU189">
            <v>43.24</v>
          </cell>
          <cell r="DV189">
            <v>43.24</v>
          </cell>
          <cell r="DW189">
            <v>43.24</v>
          </cell>
          <cell r="DX189">
            <v>43.24</v>
          </cell>
          <cell r="DY189">
            <v>44.95</v>
          </cell>
          <cell r="DZ189">
            <v>44.95</v>
          </cell>
          <cell r="EA189">
            <v>44.95</v>
          </cell>
          <cell r="EB189">
            <v>44.95</v>
          </cell>
          <cell r="EC189">
            <v>44.95</v>
          </cell>
          <cell r="ED189">
            <v>44.95</v>
          </cell>
          <cell r="EE189">
            <v>44.95</v>
          </cell>
          <cell r="EF189">
            <v>44.95</v>
          </cell>
          <cell r="EG189">
            <v>44.95</v>
          </cell>
          <cell r="EH189">
            <v>44.95</v>
          </cell>
          <cell r="EI189">
            <v>44.95</v>
          </cell>
          <cell r="EJ189">
            <v>44.95</v>
          </cell>
          <cell r="EK189">
            <v>46.53</v>
          </cell>
          <cell r="EL189">
            <v>46.53</v>
          </cell>
          <cell r="EM189">
            <v>46.53</v>
          </cell>
          <cell r="EN189">
            <v>46.53</v>
          </cell>
          <cell r="EO189">
            <v>46.53</v>
          </cell>
          <cell r="EP189">
            <v>46.53</v>
          </cell>
          <cell r="EQ189">
            <v>46.53</v>
          </cell>
          <cell r="ER189">
            <v>46.53</v>
          </cell>
          <cell r="ES189">
            <v>46.53</v>
          </cell>
          <cell r="ET189">
            <v>46.53</v>
          </cell>
          <cell r="EU189">
            <v>46.53</v>
          </cell>
          <cell r="EV189">
            <v>46.53</v>
          </cell>
          <cell r="EW189">
            <v>48.15</v>
          </cell>
          <cell r="EX189">
            <v>48.15</v>
          </cell>
          <cell r="EY189">
            <v>48.15</v>
          </cell>
          <cell r="EZ189">
            <v>48.15</v>
          </cell>
          <cell r="FA189">
            <v>48.15</v>
          </cell>
          <cell r="FB189">
            <v>48.15</v>
          </cell>
          <cell r="FC189">
            <v>48.15</v>
          </cell>
          <cell r="FD189">
            <v>48.15</v>
          </cell>
          <cell r="FE189">
            <v>48.15</v>
          </cell>
          <cell r="FF189">
            <v>48.15</v>
          </cell>
          <cell r="FG189">
            <v>48.15</v>
          </cell>
          <cell r="FH189">
            <v>48.15</v>
          </cell>
          <cell r="FI189">
            <v>49.84</v>
          </cell>
          <cell r="FJ189">
            <v>49.84</v>
          </cell>
          <cell r="FK189">
            <v>49.84</v>
          </cell>
          <cell r="FL189">
            <v>49.84</v>
          </cell>
          <cell r="FM189">
            <v>49.84</v>
          </cell>
          <cell r="FN189">
            <v>49.84</v>
          </cell>
          <cell r="FO189">
            <v>49.84</v>
          </cell>
          <cell r="FP189">
            <v>49.84</v>
          </cell>
          <cell r="FQ189">
            <v>49.84</v>
          </cell>
          <cell r="FR189">
            <v>49.84</v>
          </cell>
          <cell r="FS189">
            <v>49.84</v>
          </cell>
          <cell r="FT189">
            <v>49.84</v>
          </cell>
          <cell r="FU189">
            <v>51.58</v>
          </cell>
          <cell r="FV189">
            <v>51.58</v>
          </cell>
          <cell r="FW189">
            <v>51.58</v>
          </cell>
          <cell r="FX189">
            <v>51.58</v>
          </cell>
          <cell r="FY189">
            <v>51.58</v>
          </cell>
          <cell r="FZ189">
            <v>51.58</v>
          </cell>
          <cell r="GA189">
            <v>51.58</v>
          </cell>
          <cell r="GB189">
            <v>51.58</v>
          </cell>
          <cell r="GC189">
            <v>51.58</v>
          </cell>
          <cell r="GD189">
            <v>51.58</v>
          </cell>
          <cell r="GE189">
            <v>51.58</v>
          </cell>
          <cell r="GF189">
            <v>51.58</v>
          </cell>
          <cell r="GG189">
            <v>56.87</v>
          </cell>
          <cell r="GH189">
            <v>56.87</v>
          </cell>
          <cell r="GI189">
            <v>56.87</v>
          </cell>
          <cell r="GJ189">
            <v>56.87</v>
          </cell>
          <cell r="GK189">
            <v>56.87</v>
          </cell>
          <cell r="GL189">
            <v>56.87</v>
          </cell>
          <cell r="GM189">
            <v>56.87</v>
          </cell>
          <cell r="GN189">
            <v>56.87</v>
          </cell>
          <cell r="GO189">
            <v>56.87</v>
          </cell>
          <cell r="GP189">
            <v>56.87</v>
          </cell>
          <cell r="GQ189">
            <v>53.39</v>
          </cell>
          <cell r="GR189">
            <v>53.39</v>
          </cell>
          <cell r="GS189">
            <v>53.39</v>
          </cell>
          <cell r="GT189">
            <v>53.39</v>
          </cell>
        </row>
        <row r="190">
          <cell r="F190" t="str">
            <v>5000006300</v>
          </cell>
          <cell r="G190">
            <v>35.43</v>
          </cell>
          <cell r="H190">
            <v>35.43</v>
          </cell>
          <cell r="I190">
            <v>35.43</v>
          </cell>
          <cell r="J190">
            <v>35.43</v>
          </cell>
          <cell r="K190">
            <v>35.43</v>
          </cell>
          <cell r="L190">
            <v>35.43</v>
          </cell>
          <cell r="M190">
            <v>35.43</v>
          </cell>
          <cell r="N190">
            <v>35.43</v>
          </cell>
          <cell r="O190">
            <v>35.43</v>
          </cell>
          <cell r="P190">
            <v>35.43</v>
          </cell>
          <cell r="Q190">
            <v>35.43</v>
          </cell>
          <cell r="R190">
            <v>35.43</v>
          </cell>
          <cell r="S190">
            <v>35.43</v>
          </cell>
          <cell r="T190">
            <v>35.43</v>
          </cell>
          <cell r="U190">
            <v>36.64</v>
          </cell>
          <cell r="V190">
            <v>36.64</v>
          </cell>
          <cell r="W190">
            <v>36.64</v>
          </cell>
          <cell r="X190">
            <v>36.64</v>
          </cell>
          <cell r="Y190">
            <v>36.64</v>
          </cell>
          <cell r="Z190">
            <v>36.64</v>
          </cell>
          <cell r="AA190">
            <v>36.64</v>
          </cell>
          <cell r="AB190">
            <v>36.64</v>
          </cell>
          <cell r="AC190">
            <v>36.64</v>
          </cell>
          <cell r="AD190">
            <v>36.64</v>
          </cell>
          <cell r="AE190">
            <v>36.64</v>
          </cell>
          <cell r="AF190">
            <v>36.64</v>
          </cell>
          <cell r="AG190">
            <v>37.82</v>
          </cell>
          <cell r="AH190">
            <v>37.82</v>
          </cell>
          <cell r="AI190">
            <v>37.82</v>
          </cell>
          <cell r="AJ190">
            <v>37.82</v>
          </cell>
          <cell r="AK190">
            <v>37.82</v>
          </cell>
          <cell r="AL190">
            <v>37.82</v>
          </cell>
          <cell r="AM190">
            <v>37.82</v>
          </cell>
          <cell r="AN190">
            <v>37.82</v>
          </cell>
          <cell r="AO190">
            <v>37.82</v>
          </cell>
          <cell r="AP190">
            <v>37.82</v>
          </cell>
          <cell r="AQ190">
            <v>37.82</v>
          </cell>
          <cell r="AR190">
            <v>37.82</v>
          </cell>
          <cell r="AS190">
            <v>38.99</v>
          </cell>
          <cell r="AT190">
            <v>38.99</v>
          </cell>
          <cell r="AU190">
            <v>38.99</v>
          </cell>
          <cell r="AV190">
            <v>38.99</v>
          </cell>
          <cell r="AW190">
            <v>38.99</v>
          </cell>
          <cell r="AX190">
            <v>38.99</v>
          </cell>
          <cell r="AY190">
            <v>38.99</v>
          </cell>
          <cell r="AZ190">
            <v>38.99</v>
          </cell>
          <cell r="BA190">
            <v>38.99</v>
          </cell>
          <cell r="BB190">
            <v>38.99</v>
          </cell>
          <cell r="BC190">
            <v>38.99</v>
          </cell>
          <cell r="BD190">
            <v>38.99</v>
          </cell>
          <cell r="BE190">
            <v>40.19</v>
          </cell>
          <cell r="BF190">
            <v>40.19</v>
          </cell>
          <cell r="BG190">
            <v>40.19</v>
          </cell>
          <cell r="BH190">
            <v>40.19</v>
          </cell>
          <cell r="BI190">
            <v>40.19</v>
          </cell>
          <cell r="BJ190">
            <v>40.19</v>
          </cell>
          <cell r="BK190">
            <v>40.19</v>
          </cell>
          <cell r="BL190">
            <v>40.19</v>
          </cell>
          <cell r="BM190">
            <v>40.19</v>
          </cell>
          <cell r="BN190">
            <v>40.19</v>
          </cell>
          <cell r="BO190">
            <v>40.19</v>
          </cell>
          <cell r="BP190">
            <v>40.19</v>
          </cell>
          <cell r="BQ190">
            <v>41.39</v>
          </cell>
          <cell r="BR190">
            <v>41.39</v>
          </cell>
          <cell r="BS190">
            <v>41.39</v>
          </cell>
          <cell r="BT190">
            <v>41.39</v>
          </cell>
          <cell r="BU190">
            <v>41.39</v>
          </cell>
          <cell r="BV190">
            <v>41.39</v>
          </cell>
          <cell r="BW190">
            <v>41.39</v>
          </cell>
          <cell r="BX190">
            <v>41.39</v>
          </cell>
          <cell r="BY190">
            <v>41.39</v>
          </cell>
          <cell r="BZ190">
            <v>41.39</v>
          </cell>
          <cell r="CA190">
            <v>41.39</v>
          </cell>
          <cell r="CB190">
            <v>41.39</v>
          </cell>
          <cell r="CC190">
            <v>42.63</v>
          </cell>
          <cell r="CD190">
            <v>42.63</v>
          </cell>
          <cell r="CE190">
            <v>42.63</v>
          </cell>
          <cell r="CF190">
            <v>42.63</v>
          </cell>
          <cell r="CG190">
            <v>42.63</v>
          </cell>
          <cell r="CH190">
            <v>42.63</v>
          </cell>
          <cell r="CI190">
            <v>42.63</v>
          </cell>
          <cell r="CJ190">
            <v>42.63</v>
          </cell>
          <cell r="CK190">
            <v>42.63</v>
          </cell>
          <cell r="CL190">
            <v>42.63</v>
          </cell>
          <cell r="CM190">
            <v>42.63</v>
          </cell>
          <cell r="CN190">
            <v>42.63</v>
          </cell>
          <cell r="CO190">
            <v>43.91</v>
          </cell>
          <cell r="CP190">
            <v>43.91</v>
          </cell>
          <cell r="CQ190">
            <v>43.91</v>
          </cell>
          <cell r="CR190">
            <v>43.91</v>
          </cell>
          <cell r="CS190">
            <v>43.91</v>
          </cell>
          <cell r="CT190">
            <v>43.91</v>
          </cell>
          <cell r="CU190">
            <v>43.91</v>
          </cell>
          <cell r="CV190">
            <v>43.91</v>
          </cell>
          <cell r="CW190">
            <v>43.91</v>
          </cell>
          <cell r="CX190">
            <v>43.91</v>
          </cell>
          <cell r="CY190">
            <v>43.91</v>
          </cell>
          <cell r="CZ190">
            <v>43.91</v>
          </cell>
          <cell r="DA190">
            <v>45.25</v>
          </cell>
          <cell r="DB190">
            <v>45.25</v>
          </cell>
          <cell r="DC190">
            <v>45.25</v>
          </cell>
          <cell r="DD190">
            <v>45.25</v>
          </cell>
          <cell r="DE190">
            <v>45.25</v>
          </cell>
          <cell r="DF190">
            <v>45.25</v>
          </cell>
          <cell r="DG190">
            <v>45.25</v>
          </cell>
          <cell r="DH190">
            <v>45.25</v>
          </cell>
          <cell r="DI190">
            <v>45.25</v>
          </cell>
          <cell r="DJ190">
            <v>45.25</v>
          </cell>
          <cell r="DK190">
            <v>45.25</v>
          </cell>
          <cell r="DL190">
            <v>45.25</v>
          </cell>
          <cell r="DM190">
            <v>46.65</v>
          </cell>
          <cell r="DN190">
            <v>46.65</v>
          </cell>
          <cell r="DO190">
            <v>46.65</v>
          </cell>
          <cell r="DP190">
            <v>46.65</v>
          </cell>
          <cell r="DQ190">
            <v>46.65</v>
          </cell>
          <cell r="DR190">
            <v>46.65</v>
          </cell>
          <cell r="DS190">
            <v>46.65</v>
          </cell>
          <cell r="DT190">
            <v>46.65</v>
          </cell>
          <cell r="DU190">
            <v>46.65</v>
          </cell>
          <cell r="DV190">
            <v>46.65</v>
          </cell>
          <cell r="DW190">
            <v>46.65</v>
          </cell>
          <cell r="DX190">
            <v>46.65</v>
          </cell>
          <cell r="DY190">
            <v>48.5</v>
          </cell>
          <cell r="DZ190">
            <v>48.5</v>
          </cell>
          <cell r="EA190">
            <v>48.5</v>
          </cell>
          <cell r="EB190">
            <v>48.5</v>
          </cell>
          <cell r="EC190">
            <v>48.5</v>
          </cell>
          <cell r="ED190">
            <v>48.5</v>
          </cell>
          <cell r="EE190">
            <v>48.5</v>
          </cell>
          <cell r="EF190">
            <v>48.5</v>
          </cell>
          <cell r="EG190">
            <v>48.5</v>
          </cell>
          <cell r="EH190">
            <v>48.5</v>
          </cell>
          <cell r="EI190">
            <v>48.5</v>
          </cell>
          <cell r="EJ190">
            <v>48.5</v>
          </cell>
          <cell r="EK190">
            <v>50.2</v>
          </cell>
          <cell r="EL190">
            <v>50.2</v>
          </cell>
          <cell r="EM190">
            <v>50.2</v>
          </cell>
          <cell r="EN190">
            <v>50.2</v>
          </cell>
          <cell r="EO190">
            <v>50.2</v>
          </cell>
          <cell r="EP190">
            <v>50.2</v>
          </cell>
          <cell r="EQ190">
            <v>50.2</v>
          </cell>
          <cell r="ER190">
            <v>50.2</v>
          </cell>
          <cell r="ES190">
            <v>50.2</v>
          </cell>
          <cell r="ET190">
            <v>50.2</v>
          </cell>
          <cell r="EU190">
            <v>50.2</v>
          </cell>
          <cell r="EV190">
            <v>50.2</v>
          </cell>
          <cell r="EW190">
            <v>51.95</v>
          </cell>
          <cell r="EX190">
            <v>51.95</v>
          </cell>
          <cell r="EY190">
            <v>51.95</v>
          </cell>
          <cell r="EZ190">
            <v>51.95</v>
          </cell>
          <cell r="FA190">
            <v>51.95</v>
          </cell>
          <cell r="FB190">
            <v>51.95</v>
          </cell>
          <cell r="FC190">
            <v>51.95</v>
          </cell>
          <cell r="FD190">
            <v>51.95</v>
          </cell>
          <cell r="FE190">
            <v>51.95</v>
          </cell>
          <cell r="FF190">
            <v>51.95</v>
          </cell>
          <cell r="FG190">
            <v>51.95</v>
          </cell>
          <cell r="FH190">
            <v>51.95</v>
          </cell>
          <cell r="FI190">
            <v>53.77</v>
          </cell>
          <cell r="FJ190">
            <v>53.77</v>
          </cell>
          <cell r="FK190">
            <v>53.77</v>
          </cell>
          <cell r="FL190">
            <v>53.77</v>
          </cell>
          <cell r="FM190">
            <v>53.77</v>
          </cell>
          <cell r="FN190">
            <v>53.77</v>
          </cell>
          <cell r="FO190">
            <v>53.77</v>
          </cell>
          <cell r="FP190">
            <v>53.77</v>
          </cell>
          <cell r="FQ190">
            <v>53.77</v>
          </cell>
          <cell r="FR190">
            <v>53.77</v>
          </cell>
          <cell r="FS190">
            <v>53.77</v>
          </cell>
          <cell r="FT190">
            <v>53.77</v>
          </cell>
          <cell r="FU190">
            <v>55.65</v>
          </cell>
          <cell r="FV190">
            <v>55.65</v>
          </cell>
          <cell r="FW190">
            <v>55.65</v>
          </cell>
          <cell r="FX190">
            <v>55.65</v>
          </cell>
          <cell r="FY190">
            <v>55.65</v>
          </cell>
          <cell r="FZ190">
            <v>55.65</v>
          </cell>
          <cell r="GA190">
            <v>55.65</v>
          </cell>
          <cell r="GB190">
            <v>55.65</v>
          </cell>
          <cell r="GC190">
            <v>55.65</v>
          </cell>
          <cell r="GD190">
            <v>55.65</v>
          </cell>
          <cell r="GE190">
            <v>55.65</v>
          </cell>
          <cell r="GF190">
            <v>55.65</v>
          </cell>
          <cell r="GG190">
            <v>61.35</v>
          </cell>
          <cell r="GH190">
            <v>61.35</v>
          </cell>
          <cell r="GI190">
            <v>61.35</v>
          </cell>
          <cell r="GJ190">
            <v>61.35</v>
          </cell>
          <cell r="GK190">
            <v>61.35</v>
          </cell>
          <cell r="GL190">
            <v>61.35</v>
          </cell>
          <cell r="GM190">
            <v>61.35</v>
          </cell>
          <cell r="GN190">
            <v>61.35</v>
          </cell>
          <cell r="GO190">
            <v>61.35</v>
          </cell>
          <cell r="GP190">
            <v>61.35</v>
          </cell>
          <cell r="GQ190">
            <v>57.6</v>
          </cell>
          <cell r="GR190">
            <v>57.6</v>
          </cell>
          <cell r="GS190">
            <v>57.6</v>
          </cell>
          <cell r="GT190">
            <v>57.6</v>
          </cell>
        </row>
        <row r="191">
          <cell r="F191" t="str">
            <v>5000006305</v>
          </cell>
          <cell r="G191">
            <v>31.54</v>
          </cell>
          <cell r="H191">
            <v>31.54</v>
          </cell>
          <cell r="I191">
            <v>31.54</v>
          </cell>
          <cell r="J191">
            <v>31.54</v>
          </cell>
          <cell r="K191">
            <v>31.54</v>
          </cell>
          <cell r="L191">
            <v>31.54</v>
          </cell>
          <cell r="M191">
            <v>31.54</v>
          </cell>
          <cell r="N191">
            <v>31.54</v>
          </cell>
          <cell r="O191">
            <v>31.54</v>
          </cell>
          <cell r="P191">
            <v>31.54</v>
          </cell>
          <cell r="Q191">
            <v>31.54</v>
          </cell>
          <cell r="R191">
            <v>31.54</v>
          </cell>
          <cell r="S191">
            <v>31.54</v>
          </cell>
          <cell r="T191">
            <v>31.54</v>
          </cell>
          <cell r="U191">
            <v>32.619999999999997</v>
          </cell>
          <cell r="V191">
            <v>32.619999999999997</v>
          </cell>
          <cell r="W191">
            <v>32.619999999999997</v>
          </cell>
          <cell r="X191">
            <v>32.619999999999997</v>
          </cell>
          <cell r="Y191">
            <v>32.619999999999997</v>
          </cell>
          <cell r="Z191">
            <v>32.619999999999997</v>
          </cell>
          <cell r="AA191">
            <v>32.619999999999997</v>
          </cell>
          <cell r="AB191">
            <v>32.619999999999997</v>
          </cell>
          <cell r="AC191">
            <v>32.619999999999997</v>
          </cell>
          <cell r="AD191">
            <v>32.619999999999997</v>
          </cell>
          <cell r="AE191">
            <v>32.619999999999997</v>
          </cell>
          <cell r="AF191">
            <v>32.619999999999997</v>
          </cell>
          <cell r="AG191">
            <v>33.67</v>
          </cell>
          <cell r="AH191">
            <v>33.67</v>
          </cell>
          <cell r="AI191">
            <v>33.67</v>
          </cell>
          <cell r="AJ191">
            <v>33.67</v>
          </cell>
          <cell r="AK191">
            <v>33.67</v>
          </cell>
          <cell r="AL191">
            <v>33.67</v>
          </cell>
          <cell r="AM191">
            <v>33.67</v>
          </cell>
          <cell r="AN191">
            <v>33.67</v>
          </cell>
          <cell r="AO191">
            <v>33.67</v>
          </cell>
          <cell r="AP191">
            <v>33.67</v>
          </cell>
          <cell r="AQ191">
            <v>33.67</v>
          </cell>
          <cell r="AR191">
            <v>33.67</v>
          </cell>
          <cell r="AS191">
            <v>34.71</v>
          </cell>
          <cell r="AT191">
            <v>34.71</v>
          </cell>
          <cell r="AU191">
            <v>34.71</v>
          </cell>
          <cell r="AV191">
            <v>34.71</v>
          </cell>
          <cell r="AW191">
            <v>34.71</v>
          </cell>
          <cell r="AX191">
            <v>34.71</v>
          </cell>
          <cell r="AY191">
            <v>34.71</v>
          </cell>
          <cell r="AZ191">
            <v>34.71</v>
          </cell>
          <cell r="BA191">
            <v>34.71</v>
          </cell>
          <cell r="BB191">
            <v>34.71</v>
          </cell>
          <cell r="BC191">
            <v>34.71</v>
          </cell>
          <cell r="BD191">
            <v>34.71</v>
          </cell>
          <cell r="BE191">
            <v>35.78</v>
          </cell>
          <cell r="BF191">
            <v>35.78</v>
          </cell>
          <cell r="BG191">
            <v>35.78</v>
          </cell>
          <cell r="BH191">
            <v>35.78</v>
          </cell>
          <cell r="BI191">
            <v>35.78</v>
          </cell>
          <cell r="BJ191">
            <v>35.78</v>
          </cell>
          <cell r="BK191">
            <v>35.78</v>
          </cell>
          <cell r="BL191">
            <v>35.78</v>
          </cell>
          <cell r="BM191">
            <v>35.78</v>
          </cell>
          <cell r="BN191">
            <v>35.78</v>
          </cell>
          <cell r="BO191">
            <v>35.78</v>
          </cell>
          <cell r="BP191">
            <v>35.78</v>
          </cell>
          <cell r="BQ191">
            <v>36.85</v>
          </cell>
          <cell r="BR191">
            <v>36.85</v>
          </cell>
          <cell r="BS191">
            <v>36.85</v>
          </cell>
          <cell r="BT191">
            <v>36.85</v>
          </cell>
          <cell r="BU191">
            <v>36.85</v>
          </cell>
          <cell r="BV191">
            <v>36.85</v>
          </cell>
          <cell r="BW191">
            <v>36.85</v>
          </cell>
          <cell r="BX191">
            <v>36.85</v>
          </cell>
          <cell r="BY191">
            <v>36.85</v>
          </cell>
          <cell r="BZ191">
            <v>36.85</v>
          </cell>
          <cell r="CA191">
            <v>36.85</v>
          </cell>
          <cell r="CB191">
            <v>36.85</v>
          </cell>
          <cell r="CC191">
            <v>37.950000000000003</v>
          </cell>
          <cell r="CD191">
            <v>37.950000000000003</v>
          </cell>
          <cell r="CE191">
            <v>37.950000000000003</v>
          </cell>
          <cell r="CF191">
            <v>37.950000000000003</v>
          </cell>
          <cell r="CG191">
            <v>37.950000000000003</v>
          </cell>
          <cell r="CH191">
            <v>37.950000000000003</v>
          </cell>
          <cell r="CI191">
            <v>37.950000000000003</v>
          </cell>
          <cell r="CJ191">
            <v>37.950000000000003</v>
          </cell>
          <cell r="CK191">
            <v>37.950000000000003</v>
          </cell>
          <cell r="CL191">
            <v>37.950000000000003</v>
          </cell>
          <cell r="CM191">
            <v>37.950000000000003</v>
          </cell>
          <cell r="CN191">
            <v>37.950000000000003</v>
          </cell>
          <cell r="CO191">
            <v>39.090000000000003</v>
          </cell>
          <cell r="CP191">
            <v>39.090000000000003</v>
          </cell>
          <cell r="CQ191">
            <v>39.090000000000003</v>
          </cell>
          <cell r="CR191">
            <v>39.090000000000003</v>
          </cell>
          <cell r="CS191">
            <v>39.090000000000003</v>
          </cell>
          <cell r="CT191">
            <v>39.090000000000003</v>
          </cell>
          <cell r="CU191">
            <v>39.090000000000003</v>
          </cell>
          <cell r="CV191">
            <v>39.090000000000003</v>
          </cell>
          <cell r="CW191">
            <v>39.090000000000003</v>
          </cell>
          <cell r="CX191">
            <v>39.090000000000003</v>
          </cell>
          <cell r="CY191">
            <v>39.090000000000003</v>
          </cell>
          <cell r="CZ191">
            <v>39.090000000000003</v>
          </cell>
          <cell r="DA191">
            <v>40.28</v>
          </cell>
          <cell r="DB191">
            <v>40.28</v>
          </cell>
          <cell r="DC191">
            <v>40.28</v>
          </cell>
          <cell r="DD191">
            <v>40.28</v>
          </cell>
          <cell r="DE191">
            <v>40.28</v>
          </cell>
          <cell r="DF191">
            <v>40.28</v>
          </cell>
          <cell r="DG191">
            <v>40.28</v>
          </cell>
          <cell r="DH191">
            <v>40.28</v>
          </cell>
          <cell r="DI191">
            <v>40.28</v>
          </cell>
          <cell r="DJ191">
            <v>40.28</v>
          </cell>
          <cell r="DK191">
            <v>40.28</v>
          </cell>
          <cell r="DL191">
            <v>40.28</v>
          </cell>
          <cell r="DM191">
            <v>41.53</v>
          </cell>
          <cell r="DN191">
            <v>41.53</v>
          </cell>
          <cell r="DO191">
            <v>41.53</v>
          </cell>
          <cell r="DP191">
            <v>41.53</v>
          </cell>
          <cell r="DQ191">
            <v>41.53</v>
          </cell>
          <cell r="DR191">
            <v>41.53</v>
          </cell>
          <cell r="DS191">
            <v>41.53</v>
          </cell>
          <cell r="DT191">
            <v>41.53</v>
          </cell>
          <cell r="DU191">
            <v>41.53</v>
          </cell>
          <cell r="DV191">
            <v>41.53</v>
          </cell>
          <cell r="DW191">
            <v>41.53</v>
          </cell>
          <cell r="DX191">
            <v>41.53</v>
          </cell>
          <cell r="DY191">
            <v>43.17</v>
          </cell>
          <cell r="DZ191">
            <v>43.17</v>
          </cell>
          <cell r="EA191">
            <v>43.17</v>
          </cell>
          <cell r="EB191">
            <v>43.17</v>
          </cell>
          <cell r="EC191">
            <v>43.17</v>
          </cell>
          <cell r="ED191">
            <v>43.17</v>
          </cell>
          <cell r="EE191">
            <v>43.17</v>
          </cell>
          <cell r="EF191">
            <v>43.17</v>
          </cell>
          <cell r="EG191">
            <v>43.17</v>
          </cell>
          <cell r="EH191">
            <v>43.17</v>
          </cell>
          <cell r="EI191">
            <v>43.17</v>
          </cell>
          <cell r="EJ191">
            <v>43.17</v>
          </cell>
          <cell r="EK191">
            <v>44.68</v>
          </cell>
          <cell r="EL191">
            <v>44.68</v>
          </cell>
          <cell r="EM191">
            <v>44.68</v>
          </cell>
          <cell r="EN191">
            <v>44.68</v>
          </cell>
          <cell r="EO191">
            <v>44.68</v>
          </cell>
          <cell r="EP191">
            <v>44.68</v>
          </cell>
          <cell r="EQ191">
            <v>44.68</v>
          </cell>
          <cell r="ER191">
            <v>44.68</v>
          </cell>
          <cell r="ES191">
            <v>44.68</v>
          </cell>
          <cell r="ET191">
            <v>44.68</v>
          </cell>
          <cell r="EU191">
            <v>44.68</v>
          </cell>
          <cell r="EV191">
            <v>44.68</v>
          </cell>
          <cell r="EW191">
            <v>46.25</v>
          </cell>
          <cell r="EX191">
            <v>46.25</v>
          </cell>
          <cell r="EY191">
            <v>46.25</v>
          </cell>
          <cell r="EZ191">
            <v>46.25</v>
          </cell>
          <cell r="FA191">
            <v>46.25</v>
          </cell>
          <cell r="FB191">
            <v>46.25</v>
          </cell>
          <cell r="FC191">
            <v>46.25</v>
          </cell>
          <cell r="FD191">
            <v>46.25</v>
          </cell>
          <cell r="FE191">
            <v>46.25</v>
          </cell>
          <cell r="FF191">
            <v>46.25</v>
          </cell>
          <cell r="FG191">
            <v>46.25</v>
          </cell>
          <cell r="FH191">
            <v>46.25</v>
          </cell>
          <cell r="FI191">
            <v>47.87</v>
          </cell>
          <cell r="FJ191">
            <v>47.87</v>
          </cell>
          <cell r="FK191">
            <v>47.87</v>
          </cell>
          <cell r="FL191">
            <v>47.87</v>
          </cell>
          <cell r="FM191">
            <v>47.87</v>
          </cell>
          <cell r="FN191">
            <v>47.87</v>
          </cell>
          <cell r="FO191">
            <v>47.87</v>
          </cell>
          <cell r="FP191">
            <v>47.87</v>
          </cell>
          <cell r="FQ191">
            <v>47.87</v>
          </cell>
          <cell r="FR191">
            <v>47.87</v>
          </cell>
          <cell r="FS191">
            <v>47.87</v>
          </cell>
          <cell r="FT191">
            <v>47.87</v>
          </cell>
          <cell r="FU191">
            <v>49.54</v>
          </cell>
          <cell r="FV191">
            <v>49.54</v>
          </cell>
          <cell r="FW191">
            <v>49.54</v>
          </cell>
          <cell r="FX191">
            <v>49.54</v>
          </cell>
          <cell r="FY191">
            <v>49.54</v>
          </cell>
          <cell r="FZ191">
            <v>49.54</v>
          </cell>
          <cell r="GA191">
            <v>49.54</v>
          </cell>
          <cell r="GB191">
            <v>49.54</v>
          </cell>
          <cell r="GC191">
            <v>49.54</v>
          </cell>
          <cell r="GD191">
            <v>49.54</v>
          </cell>
          <cell r="GE191">
            <v>49.54</v>
          </cell>
          <cell r="GF191">
            <v>49.54</v>
          </cell>
          <cell r="GG191">
            <v>54.62</v>
          </cell>
          <cell r="GH191">
            <v>54.62</v>
          </cell>
          <cell r="GI191">
            <v>54.62</v>
          </cell>
          <cell r="GJ191">
            <v>54.62</v>
          </cell>
          <cell r="GK191">
            <v>54.62</v>
          </cell>
          <cell r="GL191">
            <v>54.62</v>
          </cell>
          <cell r="GM191">
            <v>54.62</v>
          </cell>
          <cell r="GN191">
            <v>54.62</v>
          </cell>
          <cell r="GO191">
            <v>54.62</v>
          </cell>
          <cell r="GP191">
            <v>54.62</v>
          </cell>
          <cell r="GQ191">
            <v>51.28</v>
          </cell>
          <cell r="GR191">
            <v>51.28</v>
          </cell>
          <cell r="GS191">
            <v>51.28</v>
          </cell>
          <cell r="GT191">
            <v>51.28</v>
          </cell>
        </row>
        <row r="192">
          <cell r="F192" t="str">
            <v>5000006427</v>
          </cell>
          <cell r="G192">
            <v>30.53</v>
          </cell>
          <cell r="H192">
            <v>30.53</v>
          </cell>
          <cell r="I192">
            <v>30.53</v>
          </cell>
          <cell r="J192">
            <v>30.53</v>
          </cell>
          <cell r="K192">
            <v>30.53</v>
          </cell>
          <cell r="L192">
            <v>30.53</v>
          </cell>
          <cell r="M192">
            <v>30.53</v>
          </cell>
          <cell r="N192">
            <v>30.53</v>
          </cell>
          <cell r="O192">
            <v>30.53</v>
          </cell>
          <cell r="P192">
            <v>30.53</v>
          </cell>
          <cell r="Q192">
            <v>30.53</v>
          </cell>
          <cell r="R192">
            <v>30.53</v>
          </cell>
          <cell r="S192">
            <v>30.53</v>
          </cell>
          <cell r="T192">
            <v>30.53</v>
          </cell>
          <cell r="U192">
            <v>31.57</v>
          </cell>
          <cell r="V192">
            <v>31.57</v>
          </cell>
          <cell r="W192">
            <v>31.57</v>
          </cell>
          <cell r="X192">
            <v>31.57</v>
          </cell>
          <cell r="Y192">
            <v>31.57</v>
          </cell>
          <cell r="Z192">
            <v>31.57</v>
          </cell>
          <cell r="AA192">
            <v>31.57</v>
          </cell>
          <cell r="AB192">
            <v>31.57</v>
          </cell>
          <cell r="AC192">
            <v>31.57</v>
          </cell>
          <cell r="AD192">
            <v>31.57</v>
          </cell>
          <cell r="AE192">
            <v>31.57</v>
          </cell>
          <cell r="AF192">
            <v>31.57</v>
          </cell>
          <cell r="AG192">
            <v>32.590000000000003</v>
          </cell>
          <cell r="AH192">
            <v>32.590000000000003</v>
          </cell>
          <cell r="AI192">
            <v>32.590000000000003</v>
          </cell>
          <cell r="AJ192">
            <v>32.590000000000003</v>
          </cell>
          <cell r="AK192">
            <v>32.590000000000003</v>
          </cell>
          <cell r="AL192">
            <v>32.590000000000003</v>
          </cell>
          <cell r="AM192">
            <v>32.590000000000003</v>
          </cell>
          <cell r="AN192">
            <v>32.590000000000003</v>
          </cell>
          <cell r="AO192">
            <v>32.590000000000003</v>
          </cell>
          <cell r="AP192">
            <v>32.590000000000003</v>
          </cell>
          <cell r="AQ192">
            <v>32.590000000000003</v>
          </cell>
          <cell r="AR192">
            <v>32.590000000000003</v>
          </cell>
          <cell r="AS192">
            <v>33.6</v>
          </cell>
          <cell r="AT192">
            <v>33.6</v>
          </cell>
          <cell r="AU192">
            <v>33.6</v>
          </cell>
          <cell r="AV192">
            <v>33.6</v>
          </cell>
          <cell r="AW192">
            <v>33.6</v>
          </cell>
          <cell r="AX192">
            <v>33.6</v>
          </cell>
          <cell r="AY192">
            <v>33.6</v>
          </cell>
          <cell r="AZ192">
            <v>33.6</v>
          </cell>
          <cell r="BA192">
            <v>33.6</v>
          </cell>
          <cell r="BB192">
            <v>33.6</v>
          </cell>
          <cell r="BC192">
            <v>33.6</v>
          </cell>
          <cell r="BD192">
            <v>33.6</v>
          </cell>
          <cell r="BE192">
            <v>34.630000000000003</v>
          </cell>
          <cell r="BF192">
            <v>34.630000000000003</v>
          </cell>
          <cell r="BG192">
            <v>34.630000000000003</v>
          </cell>
          <cell r="BH192">
            <v>34.630000000000003</v>
          </cell>
          <cell r="BI192">
            <v>34.630000000000003</v>
          </cell>
          <cell r="BJ192">
            <v>34.630000000000003</v>
          </cell>
          <cell r="BK192">
            <v>34.630000000000003</v>
          </cell>
          <cell r="BL192">
            <v>34.630000000000003</v>
          </cell>
          <cell r="BM192">
            <v>34.630000000000003</v>
          </cell>
          <cell r="BN192">
            <v>34.630000000000003</v>
          </cell>
          <cell r="BO192">
            <v>34.630000000000003</v>
          </cell>
          <cell r="BP192">
            <v>34.630000000000003</v>
          </cell>
          <cell r="BQ192">
            <v>35.67</v>
          </cell>
          <cell r="BR192">
            <v>35.67</v>
          </cell>
          <cell r="BS192">
            <v>35.67</v>
          </cell>
          <cell r="BT192">
            <v>35.67</v>
          </cell>
          <cell r="BU192">
            <v>35.67</v>
          </cell>
          <cell r="BV192">
            <v>35.67</v>
          </cell>
          <cell r="BW192">
            <v>35.67</v>
          </cell>
          <cell r="BX192">
            <v>35.67</v>
          </cell>
          <cell r="BY192">
            <v>35.67</v>
          </cell>
          <cell r="BZ192">
            <v>35.67</v>
          </cell>
          <cell r="CA192">
            <v>35.67</v>
          </cell>
          <cell r="CB192">
            <v>35.67</v>
          </cell>
          <cell r="CC192">
            <v>36.74</v>
          </cell>
          <cell r="CD192">
            <v>36.74</v>
          </cell>
          <cell r="CE192">
            <v>36.74</v>
          </cell>
          <cell r="CF192">
            <v>36.74</v>
          </cell>
          <cell r="CG192">
            <v>36.74</v>
          </cell>
          <cell r="CH192">
            <v>36.74</v>
          </cell>
          <cell r="CI192">
            <v>36.74</v>
          </cell>
          <cell r="CJ192">
            <v>36.74</v>
          </cell>
          <cell r="CK192">
            <v>36.74</v>
          </cell>
          <cell r="CL192">
            <v>36.74</v>
          </cell>
          <cell r="CM192">
            <v>36.74</v>
          </cell>
          <cell r="CN192">
            <v>36.74</v>
          </cell>
          <cell r="CO192">
            <v>37.840000000000003</v>
          </cell>
          <cell r="CP192">
            <v>37.840000000000003</v>
          </cell>
          <cell r="CQ192">
            <v>37.840000000000003</v>
          </cell>
          <cell r="CR192">
            <v>37.840000000000003</v>
          </cell>
          <cell r="CS192">
            <v>37.840000000000003</v>
          </cell>
          <cell r="CT192">
            <v>37.840000000000003</v>
          </cell>
          <cell r="CU192">
            <v>37.840000000000003</v>
          </cell>
          <cell r="CV192">
            <v>37.840000000000003</v>
          </cell>
          <cell r="CW192">
            <v>37.840000000000003</v>
          </cell>
          <cell r="CX192">
            <v>37.840000000000003</v>
          </cell>
          <cell r="CY192">
            <v>37.840000000000003</v>
          </cell>
          <cell r="CZ192">
            <v>37.840000000000003</v>
          </cell>
          <cell r="DA192">
            <v>38.99</v>
          </cell>
          <cell r="DB192">
            <v>38.99</v>
          </cell>
          <cell r="DC192">
            <v>38.99</v>
          </cell>
          <cell r="DD192">
            <v>38.99</v>
          </cell>
          <cell r="DE192">
            <v>38.99</v>
          </cell>
          <cell r="DF192">
            <v>38.99</v>
          </cell>
          <cell r="DG192">
            <v>38.99</v>
          </cell>
          <cell r="DH192">
            <v>38.99</v>
          </cell>
          <cell r="DI192">
            <v>38.99</v>
          </cell>
          <cell r="DJ192">
            <v>38.99</v>
          </cell>
          <cell r="DK192">
            <v>38.99</v>
          </cell>
          <cell r="DL192">
            <v>38.99</v>
          </cell>
          <cell r="DM192">
            <v>40.200000000000003</v>
          </cell>
          <cell r="DN192">
            <v>40.200000000000003</v>
          </cell>
          <cell r="DO192">
            <v>40.200000000000003</v>
          </cell>
          <cell r="DP192">
            <v>40.200000000000003</v>
          </cell>
          <cell r="DQ192">
            <v>40.200000000000003</v>
          </cell>
          <cell r="DR192">
            <v>40.200000000000003</v>
          </cell>
          <cell r="DS192">
            <v>40.200000000000003</v>
          </cell>
          <cell r="DT192">
            <v>40.200000000000003</v>
          </cell>
          <cell r="DU192">
            <v>40.200000000000003</v>
          </cell>
          <cell r="DV192">
            <v>40.200000000000003</v>
          </cell>
          <cell r="DW192">
            <v>40.200000000000003</v>
          </cell>
          <cell r="DX192">
            <v>40.200000000000003</v>
          </cell>
          <cell r="DY192">
            <v>41.79</v>
          </cell>
          <cell r="DZ192">
            <v>41.79</v>
          </cell>
          <cell r="EA192">
            <v>41.79</v>
          </cell>
          <cell r="EB192">
            <v>41.79</v>
          </cell>
          <cell r="EC192">
            <v>41.79</v>
          </cell>
          <cell r="ED192">
            <v>41.79</v>
          </cell>
          <cell r="EE192">
            <v>41.79</v>
          </cell>
          <cell r="EF192">
            <v>41.79</v>
          </cell>
          <cell r="EG192">
            <v>41.79</v>
          </cell>
          <cell r="EH192">
            <v>41.79</v>
          </cell>
          <cell r="EI192">
            <v>41.79</v>
          </cell>
          <cell r="EJ192">
            <v>41.79</v>
          </cell>
          <cell r="EK192">
            <v>43.25</v>
          </cell>
          <cell r="EL192">
            <v>43.25</v>
          </cell>
          <cell r="EM192">
            <v>43.25</v>
          </cell>
          <cell r="EN192">
            <v>43.25</v>
          </cell>
          <cell r="EO192">
            <v>43.25</v>
          </cell>
          <cell r="EP192">
            <v>43.25</v>
          </cell>
          <cell r="EQ192">
            <v>43.25</v>
          </cell>
          <cell r="ER192">
            <v>43.25</v>
          </cell>
          <cell r="ES192">
            <v>43.25</v>
          </cell>
          <cell r="ET192">
            <v>43.25</v>
          </cell>
          <cell r="EU192">
            <v>43.25</v>
          </cell>
          <cell r="EV192">
            <v>43.25</v>
          </cell>
          <cell r="EW192">
            <v>44.77</v>
          </cell>
          <cell r="EX192">
            <v>44.77</v>
          </cell>
          <cell r="EY192">
            <v>44.77</v>
          </cell>
          <cell r="EZ192">
            <v>44.77</v>
          </cell>
          <cell r="FA192">
            <v>44.77</v>
          </cell>
          <cell r="FB192">
            <v>44.77</v>
          </cell>
          <cell r="FC192">
            <v>44.77</v>
          </cell>
          <cell r="FD192">
            <v>44.77</v>
          </cell>
          <cell r="FE192">
            <v>44.77</v>
          </cell>
          <cell r="FF192">
            <v>44.77</v>
          </cell>
          <cell r="FG192">
            <v>44.77</v>
          </cell>
          <cell r="FH192">
            <v>44.77</v>
          </cell>
          <cell r="FI192">
            <v>46.33</v>
          </cell>
          <cell r="FJ192">
            <v>46.33</v>
          </cell>
          <cell r="FK192">
            <v>46.33</v>
          </cell>
          <cell r="FL192">
            <v>46.33</v>
          </cell>
          <cell r="FM192">
            <v>46.33</v>
          </cell>
          <cell r="FN192">
            <v>46.33</v>
          </cell>
          <cell r="FO192">
            <v>46.33</v>
          </cell>
          <cell r="FP192">
            <v>46.33</v>
          </cell>
          <cell r="FQ192">
            <v>46.33</v>
          </cell>
          <cell r="FR192">
            <v>46.33</v>
          </cell>
          <cell r="FS192">
            <v>46.33</v>
          </cell>
          <cell r="FT192">
            <v>46.33</v>
          </cell>
          <cell r="FU192">
            <v>47.96</v>
          </cell>
          <cell r="FV192">
            <v>47.96</v>
          </cell>
          <cell r="FW192">
            <v>47.96</v>
          </cell>
          <cell r="FX192">
            <v>47.96</v>
          </cell>
          <cell r="FY192">
            <v>47.96</v>
          </cell>
          <cell r="FZ192">
            <v>47.96</v>
          </cell>
          <cell r="GA192">
            <v>47.96</v>
          </cell>
          <cell r="GB192">
            <v>47.96</v>
          </cell>
          <cell r="GC192">
            <v>47.96</v>
          </cell>
          <cell r="GD192">
            <v>47.96</v>
          </cell>
          <cell r="GE192">
            <v>47.96</v>
          </cell>
          <cell r="GF192">
            <v>47.96</v>
          </cell>
          <cell r="GG192">
            <v>52.87</v>
          </cell>
          <cell r="GH192">
            <v>52.87</v>
          </cell>
          <cell r="GI192">
            <v>52.87</v>
          </cell>
          <cell r="GJ192">
            <v>52.87</v>
          </cell>
          <cell r="GK192">
            <v>52.87</v>
          </cell>
          <cell r="GL192">
            <v>52.87</v>
          </cell>
          <cell r="GM192">
            <v>52.87</v>
          </cell>
          <cell r="GN192">
            <v>52.87</v>
          </cell>
          <cell r="GO192">
            <v>52.87</v>
          </cell>
          <cell r="GP192">
            <v>52.87</v>
          </cell>
          <cell r="GQ192">
            <v>49.63</v>
          </cell>
          <cell r="GR192">
            <v>49.63</v>
          </cell>
          <cell r="GS192">
            <v>49.63</v>
          </cell>
          <cell r="GT192">
            <v>49.63</v>
          </cell>
        </row>
        <row r="193">
          <cell r="F193" t="str">
            <v>5000006429</v>
          </cell>
          <cell r="G193">
            <v>34.46</v>
          </cell>
          <cell r="H193">
            <v>34.46</v>
          </cell>
          <cell r="I193">
            <v>34.46</v>
          </cell>
          <cell r="J193">
            <v>34.46</v>
          </cell>
          <cell r="K193">
            <v>34.46</v>
          </cell>
          <cell r="L193">
            <v>34.46</v>
          </cell>
          <cell r="M193">
            <v>34.46</v>
          </cell>
          <cell r="N193">
            <v>34.46</v>
          </cell>
          <cell r="O193">
            <v>34.46</v>
          </cell>
          <cell r="P193">
            <v>34.46</v>
          </cell>
          <cell r="Q193">
            <v>34.46</v>
          </cell>
          <cell r="R193">
            <v>34.46</v>
          </cell>
          <cell r="S193">
            <v>34.46</v>
          </cell>
          <cell r="T193">
            <v>34.46</v>
          </cell>
          <cell r="U193">
            <v>35.64</v>
          </cell>
          <cell r="V193">
            <v>35.64</v>
          </cell>
          <cell r="W193">
            <v>35.64</v>
          </cell>
          <cell r="X193">
            <v>35.64</v>
          </cell>
          <cell r="Y193">
            <v>35.64</v>
          </cell>
          <cell r="Z193">
            <v>35.64</v>
          </cell>
          <cell r="AA193">
            <v>35.64</v>
          </cell>
          <cell r="AB193">
            <v>35.64</v>
          </cell>
          <cell r="AC193">
            <v>35.64</v>
          </cell>
          <cell r="AD193">
            <v>35.64</v>
          </cell>
          <cell r="AE193">
            <v>35.64</v>
          </cell>
          <cell r="AF193">
            <v>35.64</v>
          </cell>
          <cell r="AG193">
            <v>36.79</v>
          </cell>
          <cell r="AH193">
            <v>36.79</v>
          </cell>
          <cell r="AI193">
            <v>36.79</v>
          </cell>
          <cell r="AJ193">
            <v>36.79</v>
          </cell>
          <cell r="AK193">
            <v>36.79</v>
          </cell>
          <cell r="AL193">
            <v>36.79</v>
          </cell>
          <cell r="AM193">
            <v>36.79</v>
          </cell>
          <cell r="AN193">
            <v>36.79</v>
          </cell>
          <cell r="AO193">
            <v>36.79</v>
          </cell>
          <cell r="AP193">
            <v>36.79</v>
          </cell>
          <cell r="AQ193">
            <v>36.79</v>
          </cell>
          <cell r="AR193">
            <v>36.79</v>
          </cell>
          <cell r="AS193">
            <v>37.93</v>
          </cell>
          <cell r="AT193">
            <v>37.93</v>
          </cell>
          <cell r="AU193">
            <v>37.93</v>
          </cell>
          <cell r="AV193">
            <v>37.93</v>
          </cell>
          <cell r="AW193">
            <v>37.93</v>
          </cell>
          <cell r="AX193">
            <v>37.93</v>
          </cell>
          <cell r="AY193">
            <v>37.93</v>
          </cell>
          <cell r="AZ193">
            <v>37.93</v>
          </cell>
          <cell r="BA193">
            <v>37.93</v>
          </cell>
          <cell r="BB193">
            <v>37.93</v>
          </cell>
          <cell r="BC193">
            <v>37.93</v>
          </cell>
          <cell r="BD193">
            <v>37.93</v>
          </cell>
          <cell r="BE193">
            <v>39.090000000000003</v>
          </cell>
          <cell r="BF193">
            <v>39.090000000000003</v>
          </cell>
          <cell r="BG193">
            <v>39.090000000000003</v>
          </cell>
          <cell r="BH193">
            <v>39.090000000000003</v>
          </cell>
          <cell r="BI193">
            <v>39.090000000000003</v>
          </cell>
          <cell r="BJ193">
            <v>39.090000000000003</v>
          </cell>
          <cell r="BK193">
            <v>39.090000000000003</v>
          </cell>
          <cell r="BL193">
            <v>39.090000000000003</v>
          </cell>
          <cell r="BM193">
            <v>39.090000000000003</v>
          </cell>
          <cell r="BN193">
            <v>39.090000000000003</v>
          </cell>
          <cell r="BO193">
            <v>39.090000000000003</v>
          </cell>
          <cell r="BP193">
            <v>39.090000000000003</v>
          </cell>
          <cell r="BQ193">
            <v>40.26</v>
          </cell>
          <cell r="BR193">
            <v>40.26</v>
          </cell>
          <cell r="BS193">
            <v>40.26</v>
          </cell>
          <cell r="BT193">
            <v>40.26</v>
          </cell>
          <cell r="BU193">
            <v>40.26</v>
          </cell>
          <cell r="BV193">
            <v>40.26</v>
          </cell>
          <cell r="BW193">
            <v>40.26</v>
          </cell>
          <cell r="BX193">
            <v>40.26</v>
          </cell>
          <cell r="BY193">
            <v>40.26</v>
          </cell>
          <cell r="BZ193">
            <v>40.26</v>
          </cell>
          <cell r="CA193">
            <v>40.26</v>
          </cell>
          <cell r="CB193">
            <v>40.26</v>
          </cell>
          <cell r="CC193">
            <v>41.47</v>
          </cell>
          <cell r="CD193">
            <v>41.47</v>
          </cell>
          <cell r="CE193">
            <v>41.47</v>
          </cell>
          <cell r="CF193">
            <v>41.47</v>
          </cell>
          <cell r="CG193">
            <v>41.47</v>
          </cell>
          <cell r="CH193">
            <v>41.47</v>
          </cell>
          <cell r="CI193">
            <v>41.47</v>
          </cell>
          <cell r="CJ193">
            <v>41.47</v>
          </cell>
          <cell r="CK193">
            <v>41.47</v>
          </cell>
          <cell r="CL193">
            <v>41.47</v>
          </cell>
          <cell r="CM193">
            <v>41.47</v>
          </cell>
          <cell r="CN193">
            <v>41.47</v>
          </cell>
          <cell r="CO193">
            <v>42.71</v>
          </cell>
          <cell r="CP193">
            <v>42.71</v>
          </cell>
          <cell r="CQ193">
            <v>42.71</v>
          </cell>
          <cell r="CR193">
            <v>42.71</v>
          </cell>
          <cell r="CS193">
            <v>42.71</v>
          </cell>
          <cell r="CT193">
            <v>42.71</v>
          </cell>
          <cell r="CU193">
            <v>42.71</v>
          </cell>
          <cell r="CV193">
            <v>42.71</v>
          </cell>
          <cell r="CW193">
            <v>42.71</v>
          </cell>
          <cell r="CX193">
            <v>42.71</v>
          </cell>
          <cell r="CY193">
            <v>42.71</v>
          </cell>
          <cell r="CZ193">
            <v>42.71</v>
          </cell>
          <cell r="DA193">
            <v>44.01</v>
          </cell>
          <cell r="DB193">
            <v>44.01</v>
          </cell>
          <cell r="DC193">
            <v>44.01</v>
          </cell>
          <cell r="DD193">
            <v>44.01</v>
          </cell>
          <cell r="DE193">
            <v>44.01</v>
          </cell>
          <cell r="DF193">
            <v>44.01</v>
          </cell>
          <cell r="DG193">
            <v>44.01</v>
          </cell>
          <cell r="DH193">
            <v>44.01</v>
          </cell>
          <cell r="DI193">
            <v>44.01</v>
          </cell>
          <cell r="DJ193">
            <v>44.01</v>
          </cell>
          <cell r="DK193">
            <v>44.01</v>
          </cell>
          <cell r="DL193">
            <v>44.01</v>
          </cell>
          <cell r="DM193">
            <v>45.37</v>
          </cell>
          <cell r="DN193">
            <v>45.37</v>
          </cell>
          <cell r="DO193">
            <v>45.37</v>
          </cell>
          <cell r="DP193">
            <v>45.37</v>
          </cell>
          <cell r="DQ193">
            <v>45.37</v>
          </cell>
          <cell r="DR193">
            <v>45.37</v>
          </cell>
          <cell r="DS193">
            <v>45.37</v>
          </cell>
          <cell r="DT193">
            <v>45.37</v>
          </cell>
          <cell r="DU193">
            <v>45.37</v>
          </cell>
          <cell r="DV193">
            <v>45.37</v>
          </cell>
          <cell r="DW193">
            <v>45.37</v>
          </cell>
          <cell r="DX193">
            <v>45.37</v>
          </cell>
          <cell r="DY193">
            <v>47.17</v>
          </cell>
          <cell r="DZ193">
            <v>47.17</v>
          </cell>
          <cell r="EA193">
            <v>47.17</v>
          </cell>
          <cell r="EB193">
            <v>47.17</v>
          </cell>
          <cell r="EC193">
            <v>47.17</v>
          </cell>
          <cell r="ED193">
            <v>47.17</v>
          </cell>
          <cell r="EE193">
            <v>47.17</v>
          </cell>
          <cell r="EF193">
            <v>47.17</v>
          </cell>
          <cell r="EG193">
            <v>47.17</v>
          </cell>
          <cell r="EH193">
            <v>47.17</v>
          </cell>
          <cell r="EI193">
            <v>47.17</v>
          </cell>
          <cell r="EJ193">
            <v>47.17</v>
          </cell>
          <cell r="EK193">
            <v>48.82</v>
          </cell>
          <cell r="EL193">
            <v>48.82</v>
          </cell>
          <cell r="EM193">
            <v>48.82</v>
          </cell>
          <cell r="EN193">
            <v>48.82</v>
          </cell>
          <cell r="EO193">
            <v>48.82</v>
          </cell>
          <cell r="EP193">
            <v>48.82</v>
          </cell>
          <cell r="EQ193">
            <v>48.82</v>
          </cell>
          <cell r="ER193">
            <v>48.82</v>
          </cell>
          <cell r="ES193">
            <v>48.82</v>
          </cell>
          <cell r="ET193">
            <v>48.82</v>
          </cell>
          <cell r="EU193">
            <v>48.82</v>
          </cell>
          <cell r="EV193">
            <v>48.82</v>
          </cell>
          <cell r="EW193">
            <v>50.53</v>
          </cell>
          <cell r="EX193">
            <v>50.53</v>
          </cell>
          <cell r="EY193">
            <v>50.53</v>
          </cell>
          <cell r="EZ193">
            <v>50.53</v>
          </cell>
          <cell r="FA193">
            <v>50.53</v>
          </cell>
          <cell r="FB193">
            <v>50.53</v>
          </cell>
          <cell r="FC193">
            <v>50.53</v>
          </cell>
          <cell r="FD193">
            <v>50.53</v>
          </cell>
          <cell r="FE193">
            <v>50.53</v>
          </cell>
          <cell r="FF193">
            <v>50.53</v>
          </cell>
          <cell r="FG193">
            <v>50.53</v>
          </cell>
          <cell r="FH193">
            <v>50.53</v>
          </cell>
          <cell r="FI193">
            <v>52.3</v>
          </cell>
          <cell r="FJ193">
            <v>52.3</v>
          </cell>
          <cell r="FK193">
            <v>52.3</v>
          </cell>
          <cell r="FL193">
            <v>52.3</v>
          </cell>
          <cell r="FM193">
            <v>52.3</v>
          </cell>
          <cell r="FN193">
            <v>52.3</v>
          </cell>
          <cell r="FO193">
            <v>52.3</v>
          </cell>
          <cell r="FP193">
            <v>52.3</v>
          </cell>
          <cell r="FQ193">
            <v>52.3</v>
          </cell>
          <cell r="FR193">
            <v>52.3</v>
          </cell>
          <cell r="FS193">
            <v>52.3</v>
          </cell>
          <cell r="FT193">
            <v>52.3</v>
          </cell>
          <cell r="FU193">
            <v>54.13</v>
          </cell>
          <cell r="FV193">
            <v>54.13</v>
          </cell>
          <cell r="FW193">
            <v>54.13</v>
          </cell>
          <cell r="FX193">
            <v>54.13</v>
          </cell>
          <cell r="FY193">
            <v>54.13</v>
          </cell>
          <cell r="FZ193">
            <v>54.13</v>
          </cell>
          <cell r="GA193">
            <v>54.13</v>
          </cell>
          <cell r="GB193">
            <v>54.13</v>
          </cell>
          <cell r="GC193">
            <v>54.13</v>
          </cell>
          <cell r="GD193">
            <v>54.13</v>
          </cell>
          <cell r="GE193">
            <v>54.13</v>
          </cell>
          <cell r="GF193">
            <v>54.13</v>
          </cell>
          <cell r="GG193">
            <v>59.67</v>
          </cell>
          <cell r="GH193">
            <v>59.67</v>
          </cell>
          <cell r="GI193">
            <v>59.67</v>
          </cell>
          <cell r="GJ193">
            <v>59.67</v>
          </cell>
          <cell r="GK193">
            <v>59.67</v>
          </cell>
          <cell r="GL193">
            <v>59.67</v>
          </cell>
          <cell r="GM193">
            <v>59.67</v>
          </cell>
          <cell r="GN193">
            <v>59.67</v>
          </cell>
          <cell r="GO193">
            <v>59.67</v>
          </cell>
          <cell r="GP193">
            <v>59.67</v>
          </cell>
          <cell r="GQ193">
            <v>56.02</v>
          </cell>
          <cell r="GR193">
            <v>56.02</v>
          </cell>
          <cell r="GS193">
            <v>56.02</v>
          </cell>
          <cell r="GT193">
            <v>56.02</v>
          </cell>
        </row>
        <row r="194">
          <cell r="F194" t="str">
            <v>5000006426</v>
          </cell>
          <cell r="G194">
            <v>30.53</v>
          </cell>
          <cell r="H194">
            <v>30.53</v>
          </cell>
          <cell r="I194">
            <v>30.53</v>
          </cell>
          <cell r="J194">
            <v>30.53</v>
          </cell>
          <cell r="K194">
            <v>30.53</v>
          </cell>
          <cell r="L194">
            <v>30.53</v>
          </cell>
          <cell r="M194">
            <v>30.53</v>
          </cell>
          <cell r="N194">
            <v>30.53</v>
          </cell>
          <cell r="O194">
            <v>30.53</v>
          </cell>
          <cell r="P194">
            <v>30.53</v>
          </cell>
          <cell r="Q194">
            <v>30.53</v>
          </cell>
          <cell r="R194">
            <v>30.53</v>
          </cell>
          <cell r="S194">
            <v>30.53</v>
          </cell>
          <cell r="T194">
            <v>30.53</v>
          </cell>
          <cell r="U194">
            <v>31.57</v>
          </cell>
          <cell r="V194">
            <v>31.57</v>
          </cell>
          <cell r="W194">
            <v>31.57</v>
          </cell>
          <cell r="X194">
            <v>31.57</v>
          </cell>
          <cell r="Y194">
            <v>31.57</v>
          </cell>
          <cell r="Z194">
            <v>31.57</v>
          </cell>
          <cell r="AA194">
            <v>31.57</v>
          </cell>
          <cell r="AB194">
            <v>31.57</v>
          </cell>
          <cell r="AC194">
            <v>31.57</v>
          </cell>
          <cell r="AD194">
            <v>31.57</v>
          </cell>
          <cell r="AE194">
            <v>31.57</v>
          </cell>
          <cell r="AF194">
            <v>31.57</v>
          </cell>
          <cell r="AG194">
            <v>32.590000000000003</v>
          </cell>
          <cell r="AH194">
            <v>32.590000000000003</v>
          </cell>
          <cell r="AI194">
            <v>32.590000000000003</v>
          </cell>
          <cell r="AJ194">
            <v>32.590000000000003</v>
          </cell>
          <cell r="AK194">
            <v>32.590000000000003</v>
          </cell>
          <cell r="AL194">
            <v>32.590000000000003</v>
          </cell>
          <cell r="AM194">
            <v>32.590000000000003</v>
          </cell>
          <cell r="AN194">
            <v>32.590000000000003</v>
          </cell>
          <cell r="AO194">
            <v>32.590000000000003</v>
          </cell>
          <cell r="AP194">
            <v>32.590000000000003</v>
          </cell>
          <cell r="AQ194">
            <v>32.590000000000003</v>
          </cell>
          <cell r="AR194">
            <v>32.590000000000003</v>
          </cell>
          <cell r="AS194">
            <v>33.6</v>
          </cell>
          <cell r="AT194">
            <v>33.6</v>
          </cell>
          <cell r="AU194">
            <v>33.6</v>
          </cell>
          <cell r="AV194">
            <v>33.6</v>
          </cell>
          <cell r="AW194">
            <v>33.6</v>
          </cell>
          <cell r="AX194">
            <v>33.6</v>
          </cell>
          <cell r="AY194">
            <v>33.6</v>
          </cell>
          <cell r="AZ194">
            <v>33.6</v>
          </cell>
          <cell r="BA194">
            <v>33.6</v>
          </cell>
          <cell r="BB194">
            <v>33.6</v>
          </cell>
          <cell r="BC194">
            <v>33.6</v>
          </cell>
          <cell r="BD194">
            <v>33.6</v>
          </cell>
          <cell r="BE194">
            <v>34.630000000000003</v>
          </cell>
          <cell r="BF194">
            <v>34.630000000000003</v>
          </cell>
          <cell r="BG194">
            <v>34.630000000000003</v>
          </cell>
          <cell r="BH194">
            <v>34.630000000000003</v>
          </cell>
          <cell r="BI194">
            <v>34.630000000000003</v>
          </cell>
          <cell r="BJ194">
            <v>34.630000000000003</v>
          </cell>
          <cell r="BK194">
            <v>34.630000000000003</v>
          </cell>
          <cell r="BL194">
            <v>34.630000000000003</v>
          </cell>
          <cell r="BM194">
            <v>34.630000000000003</v>
          </cell>
          <cell r="BN194">
            <v>34.630000000000003</v>
          </cell>
          <cell r="BO194">
            <v>34.630000000000003</v>
          </cell>
          <cell r="BP194">
            <v>34.630000000000003</v>
          </cell>
          <cell r="BQ194">
            <v>35.67</v>
          </cell>
          <cell r="BR194">
            <v>35.67</v>
          </cell>
          <cell r="BS194">
            <v>35.67</v>
          </cell>
          <cell r="BT194">
            <v>35.67</v>
          </cell>
          <cell r="BU194">
            <v>35.67</v>
          </cell>
          <cell r="BV194">
            <v>35.67</v>
          </cell>
          <cell r="BW194">
            <v>35.67</v>
          </cell>
          <cell r="BX194">
            <v>35.67</v>
          </cell>
          <cell r="BY194">
            <v>35.67</v>
          </cell>
          <cell r="BZ194">
            <v>35.67</v>
          </cell>
          <cell r="CA194">
            <v>35.67</v>
          </cell>
          <cell r="CB194">
            <v>35.67</v>
          </cell>
          <cell r="CC194">
            <v>36.74</v>
          </cell>
          <cell r="CD194">
            <v>36.74</v>
          </cell>
          <cell r="CE194">
            <v>36.74</v>
          </cell>
          <cell r="CF194">
            <v>36.74</v>
          </cell>
          <cell r="CG194">
            <v>36.74</v>
          </cell>
          <cell r="CH194">
            <v>36.74</v>
          </cell>
          <cell r="CI194">
            <v>36.74</v>
          </cell>
          <cell r="CJ194">
            <v>36.74</v>
          </cell>
          <cell r="CK194">
            <v>36.74</v>
          </cell>
          <cell r="CL194">
            <v>36.74</v>
          </cell>
          <cell r="CM194">
            <v>36.74</v>
          </cell>
          <cell r="CN194">
            <v>36.74</v>
          </cell>
          <cell r="CO194">
            <v>37.840000000000003</v>
          </cell>
          <cell r="CP194">
            <v>37.840000000000003</v>
          </cell>
          <cell r="CQ194">
            <v>37.840000000000003</v>
          </cell>
          <cell r="CR194">
            <v>37.840000000000003</v>
          </cell>
          <cell r="CS194">
            <v>37.840000000000003</v>
          </cell>
          <cell r="CT194">
            <v>37.840000000000003</v>
          </cell>
          <cell r="CU194">
            <v>37.840000000000003</v>
          </cell>
          <cell r="CV194">
            <v>37.840000000000003</v>
          </cell>
          <cell r="CW194">
            <v>37.840000000000003</v>
          </cell>
          <cell r="CX194">
            <v>37.840000000000003</v>
          </cell>
          <cell r="CY194">
            <v>37.840000000000003</v>
          </cell>
          <cell r="CZ194">
            <v>37.840000000000003</v>
          </cell>
          <cell r="DA194">
            <v>38.99</v>
          </cell>
          <cell r="DB194">
            <v>38.99</v>
          </cell>
          <cell r="DC194">
            <v>38.99</v>
          </cell>
          <cell r="DD194">
            <v>38.99</v>
          </cell>
          <cell r="DE194">
            <v>38.99</v>
          </cell>
          <cell r="DF194">
            <v>38.99</v>
          </cell>
          <cell r="DG194">
            <v>38.99</v>
          </cell>
          <cell r="DH194">
            <v>38.99</v>
          </cell>
          <cell r="DI194">
            <v>38.99</v>
          </cell>
          <cell r="DJ194">
            <v>38.99</v>
          </cell>
          <cell r="DK194">
            <v>38.99</v>
          </cell>
          <cell r="DL194">
            <v>38.99</v>
          </cell>
          <cell r="DM194">
            <v>40.200000000000003</v>
          </cell>
          <cell r="DN194">
            <v>40.200000000000003</v>
          </cell>
          <cell r="DO194">
            <v>40.200000000000003</v>
          </cell>
          <cell r="DP194">
            <v>40.200000000000003</v>
          </cell>
          <cell r="DQ194">
            <v>40.200000000000003</v>
          </cell>
          <cell r="DR194">
            <v>40.200000000000003</v>
          </cell>
          <cell r="DS194">
            <v>40.200000000000003</v>
          </cell>
          <cell r="DT194">
            <v>40.200000000000003</v>
          </cell>
          <cell r="DU194">
            <v>40.200000000000003</v>
          </cell>
          <cell r="DV194">
            <v>40.200000000000003</v>
          </cell>
          <cell r="DW194">
            <v>40.200000000000003</v>
          </cell>
          <cell r="DX194">
            <v>40.200000000000003</v>
          </cell>
          <cell r="DY194">
            <v>41.79</v>
          </cell>
          <cell r="DZ194">
            <v>41.79</v>
          </cell>
          <cell r="EA194">
            <v>41.79</v>
          </cell>
          <cell r="EB194">
            <v>41.79</v>
          </cell>
          <cell r="EC194">
            <v>41.79</v>
          </cell>
          <cell r="ED194">
            <v>41.79</v>
          </cell>
          <cell r="EE194">
            <v>41.79</v>
          </cell>
          <cell r="EF194">
            <v>41.79</v>
          </cell>
          <cell r="EG194">
            <v>41.79</v>
          </cell>
          <cell r="EH194">
            <v>41.79</v>
          </cell>
          <cell r="EI194">
            <v>41.79</v>
          </cell>
          <cell r="EJ194">
            <v>41.79</v>
          </cell>
          <cell r="EK194">
            <v>43.25</v>
          </cell>
          <cell r="EL194">
            <v>43.25</v>
          </cell>
          <cell r="EM194">
            <v>43.25</v>
          </cell>
          <cell r="EN194">
            <v>43.25</v>
          </cell>
          <cell r="EO194">
            <v>43.25</v>
          </cell>
          <cell r="EP194">
            <v>43.25</v>
          </cell>
          <cell r="EQ194">
            <v>43.25</v>
          </cell>
          <cell r="ER194">
            <v>43.25</v>
          </cell>
          <cell r="ES194">
            <v>43.25</v>
          </cell>
          <cell r="ET194">
            <v>43.25</v>
          </cell>
          <cell r="EU194">
            <v>43.25</v>
          </cell>
          <cell r="EV194">
            <v>43.25</v>
          </cell>
          <cell r="EW194">
            <v>44.77</v>
          </cell>
          <cell r="EX194">
            <v>44.77</v>
          </cell>
          <cell r="EY194">
            <v>44.77</v>
          </cell>
          <cell r="EZ194">
            <v>44.77</v>
          </cell>
          <cell r="FA194">
            <v>44.77</v>
          </cell>
          <cell r="FB194">
            <v>44.77</v>
          </cell>
          <cell r="FC194">
            <v>44.77</v>
          </cell>
          <cell r="FD194">
            <v>44.77</v>
          </cell>
          <cell r="FE194">
            <v>44.77</v>
          </cell>
          <cell r="FF194">
            <v>44.77</v>
          </cell>
          <cell r="FG194">
            <v>44.77</v>
          </cell>
          <cell r="FH194">
            <v>44.77</v>
          </cell>
          <cell r="FI194">
            <v>46.33</v>
          </cell>
          <cell r="FJ194">
            <v>46.33</v>
          </cell>
          <cell r="FK194">
            <v>46.33</v>
          </cell>
          <cell r="FL194">
            <v>46.33</v>
          </cell>
          <cell r="FM194">
            <v>46.33</v>
          </cell>
          <cell r="FN194">
            <v>46.33</v>
          </cell>
          <cell r="FO194">
            <v>46.33</v>
          </cell>
          <cell r="FP194">
            <v>46.33</v>
          </cell>
          <cell r="FQ194">
            <v>46.33</v>
          </cell>
          <cell r="FR194">
            <v>46.33</v>
          </cell>
          <cell r="FS194">
            <v>46.33</v>
          </cell>
          <cell r="FT194">
            <v>46.33</v>
          </cell>
          <cell r="FU194">
            <v>47.96</v>
          </cell>
          <cell r="FV194">
            <v>47.96</v>
          </cell>
          <cell r="FW194">
            <v>47.96</v>
          </cell>
          <cell r="FX194">
            <v>47.96</v>
          </cell>
          <cell r="FY194">
            <v>47.96</v>
          </cell>
          <cell r="FZ194">
            <v>47.96</v>
          </cell>
          <cell r="GA194">
            <v>47.96</v>
          </cell>
          <cell r="GB194">
            <v>47.96</v>
          </cell>
          <cell r="GC194">
            <v>47.96</v>
          </cell>
          <cell r="GD194">
            <v>47.96</v>
          </cell>
          <cell r="GE194">
            <v>47.96</v>
          </cell>
          <cell r="GF194">
            <v>47.96</v>
          </cell>
          <cell r="GG194">
            <v>52.87</v>
          </cell>
          <cell r="GH194">
            <v>52.87</v>
          </cell>
          <cell r="GI194">
            <v>52.87</v>
          </cell>
          <cell r="GJ194">
            <v>52.87</v>
          </cell>
          <cell r="GK194">
            <v>52.87</v>
          </cell>
          <cell r="GL194">
            <v>52.87</v>
          </cell>
          <cell r="GM194">
            <v>52.87</v>
          </cell>
          <cell r="GN194">
            <v>52.87</v>
          </cell>
          <cell r="GO194">
            <v>52.87</v>
          </cell>
          <cell r="GP194">
            <v>52.87</v>
          </cell>
          <cell r="GQ194">
            <v>49.63</v>
          </cell>
          <cell r="GR194">
            <v>49.63</v>
          </cell>
          <cell r="GS194">
            <v>49.63</v>
          </cell>
          <cell r="GT194">
            <v>49.63</v>
          </cell>
        </row>
        <row r="195">
          <cell r="F195" t="str">
            <v>5000006425</v>
          </cell>
          <cell r="G195">
            <v>31.91</v>
          </cell>
          <cell r="H195">
            <v>31.91</v>
          </cell>
          <cell r="I195">
            <v>31.91</v>
          </cell>
          <cell r="J195">
            <v>31.91</v>
          </cell>
          <cell r="K195">
            <v>31.91</v>
          </cell>
          <cell r="L195">
            <v>31.91</v>
          </cell>
          <cell r="M195">
            <v>31.91</v>
          </cell>
          <cell r="N195">
            <v>31.91</v>
          </cell>
          <cell r="O195">
            <v>31.91</v>
          </cell>
          <cell r="P195">
            <v>31.91</v>
          </cell>
          <cell r="Q195">
            <v>31.91</v>
          </cell>
          <cell r="R195">
            <v>31.91</v>
          </cell>
          <cell r="S195">
            <v>31.91</v>
          </cell>
          <cell r="T195">
            <v>31.91</v>
          </cell>
          <cell r="U195">
            <v>33</v>
          </cell>
          <cell r="V195">
            <v>33</v>
          </cell>
          <cell r="W195">
            <v>33</v>
          </cell>
          <cell r="X195">
            <v>33</v>
          </cell>
          <cell r="Y195">
            <v>33</v>
          </cell>
          <cell r="Z195">
            <v>33</v>
          </cell>
          <cell r="AA195">
            <v>33</v>
          </cell>
          <cell r="AB195">
            <v>33</v>
          </cell>
          <cell r="AC195">
            <v>33</v>
          </cell>
          <cell r="AD195">
            <v>33</v>
          </cell>
          <cell r="AE195">
            <v>33</v>
          </cell>
          <cell r="AF195">
            <v>33</v>
          </cell>
          <cell r="AG195">
            <v>34.06</v>
          </cell>
          <cell r="AH195">
            <v>34.06</v>
          </cell>
          <cell r="AI195">
            <v>34.06</v>
          </cell>
          <cell r="AJ195">
            <v>34.06</v>
          </cell>
          <cell r="AK195">
            <v>34.06</v>
          </cell>
          <cell r="AL195">
            <v>34.06</v>
          </cell>
          <cell r="AM195">
            <v>34.06</v>
          </cell>
          <cell r="AN195">
            <v>34.06</v>
          </cell>
          <cell r="AO195">
            <v>34.06</v>
          </cell>
          <cell r="AP195">
            <v>34.06</v>
          </cell>
          <cell r="AQ195">
            <v>34.06</v>
          </cell>
          <cell r="AR195">
            <v>34.06</v>
          </cell>
          <cell r="AS195">
            <v>35.119999999999997</v>
          </cell>
          <cell r="AT195">
            <v>35.119999999999997</v>
          </cell>
          <cell r="AU195">
            <v>35.119999999999997</v>
          </cell>
          <cell r="AV195">
            <v>35.119999999999997</v>
          </cell>
          <cell r="AW195">
            <v>35.119999999999997</v>
          </cell>
          <cell r="AX195">
            <v>35.119999999999997</v>
          </cell>
          <cell r="AY195">
            <v>35.119999999999997</v>
          </cell>
          <cell r="AZ195">
            <v>35.119999999999997</v>
          </cell>
          <cell r="BA195">
            <v>35.119999999999997</v>
          </cell>
          <cell r="BB195">
            <v>35.119999999999997</v>
          </cell>
          <cell r="BC195">
            <v>35.119999999999997</v>
          </cell>
          <cell r="BD195">
            <v>35.119999999999997</v>
          </cell>
          <cell r="BE195">
            <v>36.200000000000003</v>
          </cell>
          <cell r="BF195">
            <v>36.200000000000003</v>
          </cell>
          <cell r="BG195">
            <v>36.200000000000003</v>
          </cell>
          <cell r="BH195">
            <v>36.200000000000003</v>
          </cell>
          <cell r="BI195">
            <v>36.200000000000003</v>
          </cell>
          <cell r="BJ195">
            <v>36.200000000000003</v>
          </cell>
          <cell r="BK195">
            <v>36.200000000000003</v>
          </cell>
          <cell r="BL195">
            <v>36.200000000000003</v>
          </cell>
          <cell r="BM195">
            <v>36.200000000000003</v>
          </cell>
          <cell r="BN195">
            <v>36.200000000000003</v>
          </cell>
          <cell r="BO195">
            <v>36.200000000000003</v>
          </cell>
          <cell r="BP195">
            <v>36.200000000000003</v>
          </cell>
          <cell r="BQ195">
            <v>37.28</v>
          </cell>
          <cell r="BR195">
            <v>37.28</v>
          </cell>
          <cell r="BS195">
            <v>37.28</v>
          </cell>
          <cell r="BT195">
            <v>37.28</v>
          </cell>
          <cell r="BU195">
            <v>37.28</v>
          </cell>
          <cell r="BV195">
            <v>37.28</v>
          </cell>
          <cell r="BW195">
            <v>37.28</v>
          </cell>
          <cell r="BX195">
            <v>37.28</v>
          </cell>
          <cell r="BY195">
            <v>37.28</v>
          </cell>
          <cell r="BZ195">
            <v>37.28</v>
          </cell>
          <cell r="CA195">
            <v>37.28</v>
          </cell>
          <cell r="CB195">
            <v>37.28</v>
          </cell>
          <cell r="CC195">
            <v>38.4</v>
          </cell>
          <cell r="CD195">
            <v>38.4</v>
          </cell>
          <cell r="CE195">
            <v>38.4</v>
          </cell>
          <cell r="CF195">
            <v>38.4</v>
          </cell>
          <cell r="CG195">
            <v>38.4</v>
          </cell>
          <cell r="CH195">
            <v>38.4</v>
          </cell>
          <cell r="CI195">
            <v>38.4</v>
          </cell>
          <cell r="CJ195">
            <v>38.4</v>
          </cell>
          <cell r="CK195">
            <v>38.4</v>
          </cell>
          <cell r="CL195">
            <v>38.4</v>
          </cell>
          <cell r="CM195">
            <v>38.4</v>
          </cell>
          <cell r="CN195">
            <v>38.4</v>
          </cell>
          <cell r="CO195">
            <v>39.549999999999997</v>
          </cell>
          <cell r="CP195">
            <v>39.549999999999997</v>
          </cell>
          <cell r="CQ195">
            <v>39.549999999999997</v>
          </cell>
          <cell r="CR195">
            <v>39.549999999999997</v>
          </cell>
          <cell r="CS195">
            <v>39.549999999999997</v>
          </cell>
          <cell r="CT195">
            <v>39.549999999999997</v>
          </cell>
          <cell r="CU195">
            <v>39.549999999999997</v>
          </cell>
          <cell r="CV195">
            <v>39.549999999999997</v>
          </cell>
          <cell r="CW195">
            <v>39.549999999999997</v>
          </cell>
          <cell r="CX195">
            <v>39.549999999999997</v>
          </cell>
          <cell r="CY195">
            <v>39.549999999999997</v>
          </cell>
          <cell r="CZ195">
            <v>39.549999999999997</v>
          </cell>
          <cell r="DA195">
            <v>40.75</v>
          </cell>
          <cell r="DB195">
            <v>40.75</v>
          </cell>
          <cell r="DC195">
            <v>40.75</v>
          </cell>
          <cell r="DD195">
            <v>40.75</v>
          </cell>
          <cell r="DE195">
            <v>40.75</v>
          </cell>
          <cell r="DF195">
            <v>40.75</v>
          </cell>
          <cell r="DG195">
            <v>40.75</v>
          </cell>
          <cell r="DH195">
            <v>40.75</v>
          </cell>
          <cell r="DI195">
            <v>40.75</v>
          </cell>
          <cell r="DJ195">
            <v>40.75</v>
          </cell>
          <cell r="DK195">
            <v>40.75</v>
          </cell>
          <cell r="DL195">
            <v>40.75</v>
          </cell>
          <cell r="DM195">
            <v>42.02</v>
          </cell>
          <cell r="DN195">
            <v>42.02</v>
          </cell>
          <cell r="DO195">
            <v>42.02</v>
          </cell>
          <cell r="DP195">
            <v>42.02</v>
          </cell>
          <cell r="DQ195">
            <v>42.02</v>
          </cell>
          <cell r="DR195">
            <v>42.02</v>
          </cell>
          <cell r="DS195">
            <v>42.02</v>
          </cell>
          <cell r="DT195">
            <v>42.02</v>
          </cell>
          <cell r="DU195">
            <v>42.02</v>
          </cell>
          <cell r="DV195">
            <v>42.02</v>
          </cell>
          <cell r="DW195">
            <v>42.02</v>
          </cell>
          <cell r="DX195">
            <v>42.02</v>
          </cell>
          <cell r="DY195">
            <v>43.68</v>
          </cell>
          <cell r="DZ195">
            <v>43.68</v>
          </cell>
          <cell r="EA195">
            <v>43.68</v>
          </cell>
          <cell r="EB195">
            <v>43.68</v>
          </cell>
          <cell r="EC195">
            <v>43.68</v>
          </cell>
          <cell r="ED195">
            <v>43.68</v>
          </cell>
          <cell r="EE195">
            <v>43.68</v>
          </cell>
          <cell r="EF195">
            <v>43.68</v>
          </cell>
          <cell r="EG195">
            <v>43.68</v>
          </cell>
          <cell r="EH195">
            <v>43.68</v>
          </cell>
          <cell r="EI195">
            <v>43.68</v>
          </cell>
          <cell r="EJ195">
            <v>43.68</v>
          </cell>
          <cell r="EK195">
            <v>45.21</v>
          </cell>
          <cell r="EL195">
            <v>45.21</v>
          </cell>
          <cell r="EM195">
            <v>45.21</v>
          </cell>
          <cell r="EN195">
            <v>45.21</v>
          </cell>
          <cell r="EO195">
            <v>45.21</v>
          </cell>
          <cell r="EP195">
            <v>45.21</v>
          </cell>
          <cell r="EQ195">
            <v>45.21</v>
          </cell>
          <cell r="ER195">
            <v>45.21</v>
          </cell>
          <cell r="ES195">
            <v>45.21</v>
          </cell>
          <cell r="ET195">
            <v>45.21</v>
          </cell>
          <cell r="EU195">
            <v>45.21</v>
          </cell>
          <cell r="EV195">
            <v>45.21</v>
          </cell>
          <cell r="EW195">
            <v>46.79</v>
          </cell>
          <cell r="EX195">
            <v>46.79</v>
          </cell>
          <cell r="EY195">
            <v>46.79</v>
          </cell>
          <cell r="EZ195">
            <v>46.79</v>
          </cell>
          <cell r="FA195">
            <v>46.79</v>
          </cell>
          <cell r="FB195">
            <v>46.79</v>
          </cell>
          <cell r="FC195">
            <v>46.79</v>
          </cell>
          <cell r="FD195">
            <v>46.79</v>
          </cell>
          <cell r="FE195">
            <v>46.79</v>
          </cell>
          <cell r="FF195">
            <v>46.79</v>
          </cell>
          <cell r="FG195">
            <v>46.79</v>
          </cell>
          <cell r="FH195">
            <v>46.79</v>
          </cell>
          <cell r="FI195">
            <v>48.43</v>
          </cell>
          <cell r="FJ195">
            <v>48.43</v>
          </cell>
          <cell r="FK195">
            <v>48.43</v>
          </cell>
          <cell r="FL195">
            <v>48.43</v>
          </cell>
          <cell r="FM195">
            <v>48.43</v>
          </cell>
          <cell r="FN195">
            <v>48.43</v>
          </cell>
          <cell r="FO195">
            <v>48.43</v>
          </cell>
          <cell r="FP195">
            <v>48.43</v>
          </cell>
          <cell r="FQ195">
            <v>48.43</v>
          </cell>
          <cell r="FR195">
            <v>48.43</v>
          </cell>
          <cell r="FS195">
            <v>48.43</v>
          </cell>
          <cell r="FT195">
            <v>48.43</v>
          </cell>
          <cell r="FU195">
            <v>50.12</v>
          </cell>
          <cell r="FV195">
            <v>50.12</v>
          </cell>
          <cell r="FW195">
            <v>50.12</v>
          </cell>
          <cell r="FX195">
            <v>50.12</v>
          </cell>
          <cell r="FY195">
            <v>50.12</v>
          </cell>
          <cell r="FZ195">
            <v>50.12</v>
          </cell>
          <cell r="GA195">
            <v>50.12</v>
          </cell>
          <cell r="GB195">
            <v>50.12</v>
          </cell>
          <cell r="GC195">
            <v>50.12</v>
          </cell>
          <cell r="GD195">
            <v>50.12</v>
          </cell>
          <cell r="GE195">
            <v>50.12</v>
          </cell>
          <cell r="GF195">
            <v>50.12</v>
          </cell>
          <cell r="GG195">
            <v>55.26</v>
          </cell>
          <cell r="GH195">
            <v>55.26</v>
          </cell>
          <cell r="GI195">
            <v>55.26</v>
          </cell>
          <cell r="GJ195">
            <v>55.26</v>
          </cell>
          <cell r="GK195">
            <v>55.26</v>
          </cell>
          <cell r="GL195">
            <v>55.26</v>
          </cell>
          <cell r="GM195">
            <v>55.26</v>
          </cell>
          <cell r="GN195">
            <v>55.26</v>
          </cell>
          <cell r="GO195">
            <v>55.26</v>
          </cell>
          <cell r="GP195">
            <v>55.26</v>
          </cell>
          <cell r="GQ195">
            <v>51.88</v>
          </cell>
          <cell r="GR195">
            <v>51.88</v>
          </cell>
          <cell r="GS195">
            <v>51.88</v>
          </cell>
          <cell r="GT195">
            <v>51.88</v>
          </cell>
        </row>
        <row r="196">
          <cell r="F196" t="str">
            <v>5000006400</v>
          </cell>
          <cell r="G196">
            <v>33.53</v>
          </cell>
          <cell r="H196">
            <v>33.53</v>
          </cell>
          <cell r="I196">
            <v>33.53</v>
          </cell>
          <cell r="J196">
            <v>33.53</v>
          </cell>
          <cell r="K196">
            <v>33.53</v>
          </cell>
          <cell r="L196">
            <v>33.53</v>
          </cell>
          <cell r="M196">
            <v>33.53</v>
          </cell>
          <cell r="N196">
            <v>33.53</v>
          </cell>
          <cell r="O196">
            <v>33.53</v>
          </cell>
          <cell r="P196">
            <v>33.53</v>
          </cell>
          <cell r="Q196">
            <v>33.53</v>
          </cell>
          <cell r="R196">
            <v>33.53</v>
          </cell>
          <cell r="S196">
            <v>33.53</v>
          </cell>
          <cell r="T196">
            <v>33.53</v>
          </cell>
          <cell r="U196">
            <v>34.68</v>
          </cell>
          <cell r="V196">
            <v>34.68</v>
          </cell>
          <cell r="W196">
            <v>34.68</v>
          </cell>
          <cell r="X196">
            <v>34.68</v>
          </cell>
          <cell r="Y196">
            <v>34.68</v>
          </cell>
          <cell r="Z196">
            <v>34.68</v>
          </cell>
          <cell r="AA196">
            <v>34.68</v>
          </cell>
          <cell r="AB196">
            <v>34.68</v>
          </cell>
          <cell r="AC196">
            <v>34.68</v>
          </cell>
          <cell r="AD196">
            <v>34.68</v>
          </cell>
          <cell r="AE196">
            <v>34.68</v>
          </cell>
          <cell r="AF196">
            <v>34.68</v>
          </cell>
          <cell r="AG196">
            <v>35.79</v>
          </cell>
          <cell r="AH196">
            <v>35.79</v>
          </cell>
          <cell r="AI196">
            <v>35.79</v>
          </cell>
          <cell r="AJ196">
            <v>35.79</v>
          </cell>
          <cell r="AK196">
            <v>35.79</v>
          </cell>
          <cell r="AL196">
            <v>35.79</v>
          </cell>
          <cell r="AM196">
            <v>35.79</v>
          </cell>
          <cell r="AN196">
            <v>35.79</v>
          </cell>
          <cell r="AO196">
            <v>35.79</v>
          </cell>
          <cell r="AP196">
            <v>35.79</v>
          </cell>
          <cell r="AQ196">
            <v>35.79</v>
          </cell>
          <cell r="AR196">
            <v>35.79</v>
          </cell>
          <cell r="AS196">
            <v>36.9</v>
          </cell>
          <cell r="AT196">
            <v>36.9</v>
          </cell>
          <cell r="AU196">
            <v>36.9</v>
          </cell>
          <cell r="AV196">
            <v>36.9</v>
          </cell>
          <cell r="AW196">
            <v>36.9</v>
          </cell>
          <cell r="AX196">
            <v>36.9</v>
          </cell>
          <cell r="AY196">
            <v>36.9</v>
          </cell>
          <cell r="AZ196">
            <v>36.9</v>
          </cell>
          <cell r="BA196">
            <v>36.9</v>
          </cell>
          <cell r="BB196">
            <v>36.9</v>
          </cell>
          <cell r="BC196">
            <v>36.9</v>
          </cell>
          <cell r="BD196">
            <v>36.9</v>
          </cell>
          <cell r="BE196">
            <v>38.03</v>
          </cell>
          <cell r="BF196">
            <v>38.03</v>
          </cell>
          <cell r="BG196">
            <v>38.03</v>
          </cell>
          <cell r="BH196">
            <v>38.03</v>
          </cell>
          <cell r="BI196">
            <v>38.03</v>
          </cell>
          <cell r="BJ196">
            <v>38.03</v>
          </cell>
          <cell r="BK196">
            <v>38.03</v>
          </cell>
          <cell r="BL196">
            <v>38.03</v>
          </cell>
          <cell r="BM196">
            <v>38.03</v>
          </cell>
          <cell r="BN196">
            <v>38.03</v>
          </cell>
          <cell r="BO196">
            <v>38.03</v>
          </cell>
          <cell r="BP196">
            <v>38.03</v>
          </cell>
          <cell r="BQ196">
            <v>39.17</v>
          </cell>
          <cell r="BR196">
            <v>39.17</v>
          </cell>
          <cell r="BS196">
            <v>39.17</v>
          </cell>
          <cell r="BT196">
            <v>39.17</v>
          </cell>
          <cell r="BU196">
            <v>39.17</v>
          </cell>
          <cell r="BV196">
            <v>39.17</v>
          </cell>
          <cell r="BW196">
            <v>39.17</v>
          </cell>
          <cell r="BX196">
            <v>39.17</v>
          </cell>
          <cell r="BY196">
            <v>39.17</v>
          </cell>
          <cell r="BZ196">
            <v>39.17</v>
          </cell>
          <cell r="CA196">
            <v>39.17</v>
          </cell>
          <cell r="CB196">
            <v>39.17</v>
          </cell>
          <cell r="CC196">
            <v>40.35</v>
          </cell>
          <cell r="CD196">
            <v>40.35</v>
          </cell>
          <cell r="CE196">
            <v>40.35</v>
          </cell>
          <cell r="CF196">
            <v>40.35</v>
          </cell>
          <cell r="CG196">
            <v>40.35</v>
          </cell>
          <cell r="CH196">
            <v>40.35</v>
          </cell>
          <cell r="CI196">
            <v>40.35</v>
          </cell>
          <cell r="CJ196">
            <v>40.35</v>
          </cell>
          <cell r="CK196">
            <v>40.35</v>
          </cell>
          <cell r="CL196">
            <v>40.35</v>
          </cell>
          <cell r="CM196">
            <v>40.35</v>
          </cell>
          <cell r="CN196">
            <v>40.35</v>
          </cell>
          <cell r="CO196">
            <v>41.56</v>
          </cell>
          <cell r="CP196">
            <v>41.56</v>
          </cell>
          <cell r="CQ196">
            <v>41.56</v>
          </cell>
          <cell r="CR196">
            <v>41.56</v>
          </cell>
          <cell r="CS196">
            <v>41.56</v>
          </cell>
          <cell r="CT196">
            <v>41.56</v>
          </cell>
          <cell r="CU196">
            <v>41.56</v>
          </cell>
          <cell r="CV196">
            <v>41.56</v>
          </cell>
          <cell r="CW196">
            <v>41.56</v>
          </cell>
          <cell r="CX196">
            <v>41.56</v>
          </cell>
          <cell r="CY196">
            <v>41.56</v>
          </cell>
          <cell r="CZ196">
            <v>41.56</v>
          </cell>
          <cell r="DA196">
            <v>42.82</v>
          </cell>
          <cell r="DB196">
            <v>42.82</v>
          </cell>
          <cell r="DC196">
            <v>42.82</v>
          </cell>
          <cell r="DD196">
            <v>42.82</v>
          </cell>
          <cell r="DE196">
            <v>42.82</v>
          </cell>
          <cell r="DF196">
            <v>42.82</v>
          </cell>
          <cell r="DG196">
            <v>42.82</v>
          </cell>
          <cell r="DH196">
            <v>42.82</v>
          </cell>
          <cell r="DI196">
            <v>42.82</v>
          </cell>
          <cell r="DJ196">
            <v>42.82</v>
          </cell>
          <cell r="DK196">
            <v>42.82</v>
          </cell>
          <cell r="DL196">
            <v>42.82</v>
          </cell>
          <cell r="DM196">
            <v>44.15</v>
          </cell>
          <cell r="DN196">
            <v>44.15</v>
          </cell>
          <cell r="DO196">
            <v>44.15</v>
          </cell>
          <cell r="DP196">
            <v>44.15</v>
          </cell>
          <cell r="DQ196">
            <v>44.15</v>
          </cell>
          <cell r="DR196">
            <v>44.15</v>
          </cell>
          <cell r="DS196">
            <v>44.15</v>
          </cell>
          <cell r="DT196">
            <v>44.15</v>
          </cell>
          <cell r="DU196">
            <v>44.15</v>
          </cell>
          <cell r="DV196">
            <v>44.15</v>
          </cell>
          <cell r="DW196">
            <v>44.15</v>
          </cell>
          <cell r="DX196">
            <v>44.15</v>
          </cell>
          <cell r="DY196">
            <v>45.9</v>
          </cell>
          <cell r="DZ196">
            <v>45.9</v>
          </cell>
          <cell r="EA196">
            <v>45.9</v>
          </cell>
          <cell r="EB196">
            <v>45.9</v>
          </cell>
          <cell r="EC196">
            <v>45.9</v>
          </cell>
          <cell r="ED196">
            <v>45.9</v>
          </cell>
          <cell r="EE196">
            <v>45.9</v>
          </cell>
          <cell r="EF196">
            <v>45.9</v>
          </cell>
          <cell r="EG196">
            <v>45.9</v>
          </cell>
          <cell r="EH196">
            <v>45.9</v>
          </cell>
          <cell r="EI196">
            <v>45.9</v>
          </cell>
          <cell r="EJ196">
            <v>45.9</v>
          </cell>
          <cell r="EK196">
            <v>47.5</v>
          </cell>
          <cell r="EL196">
            <v>47.5</v>
          </cell>
          <cell r="EM196">
            <v>47.5</v>
          </cell>
          <cell r="EN196">
            <v>47.5</v>
          </cell>
          <cell r="EO196">
            <v>47.5</v>
          </cell>
          <cell r="EP196">
            <v>47.5</v>
          </cell>
          <cell r="EQ196">
            <v>47.5</v>
          </cell>
          <cell r="ER196">
            <v>47.5</v>
          </cell>
          <cell r="ES196">
            <v>47.5</v>
          </cell>
          <cell r="ET196">
            <v>47.5</v>
          </cell>
          <cell r="EU196">
            <v>47.5</v>
          </cell>
          <cell r="EV196">
            <v>47.5</v>
          </cell>
          <cell r="EW196">
            <v>49.17</v>
          </cell>
          <cell r="EX196">
            <v>49.17</v>
          </cell>
          <cell r="EY196">
            <v>49.17</v>
          </cell>
          <cell r="EZ196">
            <v>49.17</v>
          </cell>
          <cell r="FA196">
            <v>49.17</v>
          </cell>
          <cell r="FB196">
            <v>49.17</v>
          </cell>
          <cell r="FC196">
            <v>49.17</v>
          </cell>
          <cell r="FD196">
            <v>49.17</v>
          </cell>
          <cell r="FE196">
            <v>49.17</v>
          </cell>
          <cell r="FF196">
            <v>49.17</v>
          </cell>
          <cell r="FG196">
            <v>49.17</v>
          </cell>
          <cell r="FH196">
            <v>49.17</v>
          </cell>
          <cell r="FI196">
            <v>50.89</v>
          </cell>
          <cell r="FJ196">
            <v>50.89</v>
          </cell>
          <cell r="FK196">
            <v>50.89</v>
          </cell>
          <cell r="FL196">
            <v>50.89</v>
          </cell>
          <cell r="FM196">
            <v>50.89</v>
          </cell>
          <cell r="FN196">
            <v>50.89</v>
          </cell>
          <cell r="FO196">
            <v>50.89</v>
          </cell>
          <cell r="FP196">
            <v>50.89</v>
          </cell>
          <cell r="FQ196">
            <v>50.89</v>
          </cell>
          <cell r="FR196">
            <v>50.89</v>
          </cell>
          <cell r="FS196">
            <v>50.89</v>
          </cell>
          <cell r="FT196">
            <v>50.89</v>
          </cell>
          <cell r="FU196">
            <v>52.67</v>
          </cell>
          <cell r="FV196">
            <v>52.67</v>
          </cell>
          <cell r="FW196">
            <v>52.67</v>
          </cell>
          <cell r="FX196">
            <v>52.67</v>
          </cell>
          <cell r="FY196">
            <v>52.67</v>
          </cell>
          <cell r="FZ196">
            <v>52.67</v>
          </cell>
          <cell r="GA196">
            <v>52.67</v>
          </cell>
          <cell r="GB196">
            <v>52.67</v>
          </cell>
          <cell r="GC196">
            <v>52.67</v>
          </cell>
          <cell r="GD196">
            <v>52.67</v>
          </cell>
          <cell r="GE196">
            <v>52.67</v>
          </cell>
          <cell r="GF196">
            <v>52.67</v>
          </cell>
          <cell r="GG196">
            <v>58.06</v>
          </cell>
          <cell r="GH196">
            <v>58.06</v>
          </cell>
          <cell r="GI196">
            <v>58.06</v>
          </cell>
          <cell r="GJ196">
            <v>58.06</v>
          </cell>
          <cell r="GK196">
            <v>58.06</v>
          </cell>
          <cell r="GL196">
            <v>58.06</v>
          </cell>
          <cell r="GM196">
            <v>58.06</v>
          </cell>
          <cell r="GN196">
            <v>58.06</v>
          </cell>
          <cell r="GO196">
            <v>58.06</v>
          </cell>
          <cell r="GP196">
            <v>58.06</v>
          </cell>
          <cell r="GQ196">
            <v>54.51</v>
          </cell>
          <cell r="GR196">
            <v>54.51</v>
          </cell>
          <cell r="GS196">
            <v>54.51</v>
          </cell>
          <cell r="GT196">
            <v>54.51</v>
          </cell>
        </row>
        <row r="197">
          <cell r="F197" t="str">
            <v>50000065AA</v>
          </cell>
          <cell r="G197">
            <v>26.63</v>
          </cell>
          <cell r="H197">
            <v>26.63</v>
          </cell>
          <cell r="I197">
            <v>26.63</v>
          </cell>
          <cell r="J197">
            <v>26.63</v>
          </cell>
          <cell r="K197">
            <v>26.63</v>
          </cell>
          <cell r="L197">
            <v>26.63</v>
          </cell>
          <cell r="M197">
            <v>26.63</v>
          </cell>
          <cell r="N197">
            <v>26.63</v>
          </cell>
          <cell r="O197">
            <v>26.63</v>
          </cell>
          <cell r="P197">
            <v>26.63</v>
          </cell>
          <cell r="Q197">
            <v>26.63</v>
          </cell>
          <cell r="R197">
            <v>26.63</v>
          </cell>
          <cell r="S197">
            <v>26.63</v>
          </cell>
          <cell r="T197">
            <v>26.63</v>
          </cell>
          <cell r="U197">
            <v>27.54</v>
          </cell>
          <cell r="V197">
            <v>27.54</v>
          </cell>
          <cell r="W197">
            <v>27.54</v>
          </cell>
          <cell r="X197">
            <v>27.54</v>
          </cell>
          <cell r="Y197">
            <v>27.54</v>
          </cell>
          <cell r="Z197">
            <v>27.54</v>
          </cell>
          <cell r="AA197">
            <v>27.54</v>
          </cell>
          <cell r="AB197">
            <v>27.54</v>
          </cell>
          <cell r="AC197">
            <v>27.54</v>
          </cell>
          <cell r="AD197">
            <v>27.54</v>
          </cell>
          <cell r="AE197">
            <v>27.54</v>
          </cell>
          <cell r="AF197">
            <v>27.54</v>
          </cell>
          <cell r="AG197">
            <v>28.43</v>
          </cell>
          <cell r="AH197">
            <v>28.43</v>
          </cell>
          <cell r="AI197">
            <v>28.43</v>
          </cell>
          <cell r="AJ197">
            <v>28.43</v>
          </cell>
          <cell r="AK197">
            <v>28.43</v>
          </cell>
          <cell r="AL197">
            <v>28.43</v>
          </cell>
          <cell r="AM197">
            <v>28.43</v>
          </cell>
          <cell r="AN197">
            <v>28.43</v>
          </cell>
          <cell r="AO197">
            <v>28.43</v>
          </cell>
          <cell r="AP197">
            <v>28.43</v>
          </cell>
          <cell r="AQ197">
            <v>28.43</v>
          </cell>
          <cell r="AR197">
            <v>28.43</v>
          </cell>
          <cell r="AS197">
            <v>29.31</v>
          </cell>
          <cell r="AT197">
            <v>29.31</v>
          </cell>
          <cell r="AU197">
            <v>29.31</v>
          </cell>
          <cell r="AV197">
            <v>29.31</v>
          </cell>
          <cell r="AW197">
            <v>29.31</v>
          </cell>
          <cell r="AX197">
            <v>29.31</v>
          </cell>
          <cell r="AY197">
            <v>29.31</v>
          </cell>
          <cell r="AZ197">
            <v>29.31</v>
          </cell>
          <cell r="BA197">
            <v>29.31</v>
          </cell>
          <cell r="BB197">
            <v>29.31</v>
          </cell>
          <cell r="BC197">
            <v>29.31</v>
          </cell>
          <cell r="BD197">
            <v>29.31</v>
          </cell>
          <cell r="BE197">
            <v>30.21</v>
          </cell>
          <cell r="BF197">
            <v>30.21</v>
          </cell>
          <cell r="BG197">
            <v>30.21</v>
          </cell>
          <cell r="BH197">
            <v>30.21</v>
          </cell>
          <cell r="BI197">
            <v>30.21</v>
          </cell>
          <cell r="BJ197">
            <v>30.21</v>
          </cell>
          <cell r="BK197">
            <v>30.21</v>
          </cell>
          <cell r="BL197">
            <v>30.21</v>
          </cell>
          <cell r="BM197">
            <v>30.21</v>
          </cell>
          <cell r="BN197">
            <v>30.21</v>
          </cell>
          <cell r="BO197">
            <v>30.21</v>
          </cell>
          <cell r="BP197">
            <v>30.21</v>
          </cell>
          <cell r="BQ197">
            <v>31.11</v>
          </cell>
          <cell r="BR197">
            <v>31.11</v>
          </cell>
          <cell r="BS197">
            <v>31.11</v>
          </cell>
          <cell r="BT197">
            <v>31.11</v>
          </cell>
          <cell r="BU197">
            <v>31.11</v>
          </cell>
          <cell r="BV197">
            <v>31.11</v>
          </cell>
          <cell r="BW197">
            <v>31.11</v>
          </cell>
          <cell r="BX197">
            <v>31.11</v>
          </cell>
          <cell r="BY197">
            <v>31.11</v>
          </cell>
          <cell r="BZ197">
            <v>31.11</v>
          </cell>
          <cell r="CA197">
            <v>31.11</v>
          </cell>
          <cell r="CB197">
            <v>31.11</v>
          </cell>
          <cell r="CC197">
            <v>32.04</v>
          </cell>
          <cell r="CD197">
            <v>32.04</v>
          </cell>
          <cell r="CE197">
            <v>32.04</v>
          </cell>
          <cell r="CF197">
            <v>32.04</v>
          </cell>
          <cell r="CG197">
            <v>32.04</v>
          </cell>
          <cell r="CH197">
            <v>32.04</v>
          </cell>
          <cell r="CI197">
            <v>32.04</v>
          </cell>
          <cell r="CJ197">
            <v>32.04</v>
          </cell>
          <cell r="CK197">
            <v>32.04</v>
          </cell>
          <cell r="CL197">
            <v>32.04</v>
          </cell>
          <cell r="CM197">
            <v>32.04</v>
          </cell>
          <cell r="CN197">
            <v>32.04</v>
          </cell>
          <cell r="CO197">
            <v>33.01</v>
          </cell>
          <cell r="CP197">
            <v>33.01</v>
          </cell>
          <cell r="CQ197">
            <v>33.01</v>
          </cell>
          <cell r="CR197">
            <v>33.01</v>
          </cell>
          <cell r="CS197">
            <v>33.01</v>
          </cell>
          <cell r="CT197">
            <v>33.01</v>
          </cell>
          <cell r="CU197">
            <v>33.01</v>
          </cell>
          <cell r="CV197">
            <v>33.01</v>
          </cell>
          <cell r="CW197">
            <v>33.01</v>
          </cell>
          <cell r="CX197">
            <v>33.01</v>
          </cell>
          <cell r="CY197">
            <v>33.01</v>
          </cell>
          <cell r="CZ197">
            <v>33.01</v>
          </cell>
          <cell r="DA197">
            <v>34.01</v>
          </cell>
          <cell r="DB197">
            <v>34.01</v>
          </cell>
          <cell r="DC197">
            <v>34.01</v>
          </cell>
          <cell r="DD197">
            <v>34.01</v>
          </cell>
          <cell r="DE197">
            <v>34.01</v>
          </cell>
          <cell r="DF197">
            <v>34.01</v>
          </cell>
          <cell r="DG197">
            <v>34.01</v>
          </cell>
          <cell r="DH197">
            <v>34.01</v>
          </cell>
          <cell r="DI197">
            <v>34.01</v>
          </cell>
          <cell r="DJ197">
            <v>34.01</v>
          </cell>
          <cell r="DK197">
            <v>34.01</v>
          </cell>
          <cell r="DL197">
            <v>34.01</v>
          </cell>
          <cell r="DM197">
            <v>35.06</v>
          </cell>
          <cell r="DN197">
            <v>35.06</v>
          </cell>
          <cell r="DO197">
            <v>35.06</v>
          </cell>
          <cell r="DP197">
            <v>35.06</v>
          </cell>
          <cell r="DQ197">
            <v>35.06</v>
          </cell>
          <cell r="DR197">
            <v>35.06</v>
          </cell>
          <cell r="DS197">
            <v>35.06</v>
          </cell>
          <cell r="DT197">
            <v>35.06</v>
          </cell>
          <cell r="DU197">
            <v>35.06</v>
          </cell>
          <cell r="DV197">
            <v>35.06</v>
          </cell>
          <cell r="DW197">
            <v>35.06</v>
          </cell>
          <cell r="DX197">
            <v>35.06</v>
          </cell>
          <cell r="DY197">
            <v>36.450000000000003</v>
          </cell>
          <cell r="DZ197">
            <v>36.450000000000003</v>
          </cell>
          <cell r="EA197">
            <v>36.450000000000003</v>
          </cell>
          <cell r="EB197">
            <v>36.450000000000003</v>
          </cell>
          <cell r="EC197">
            <v>36.450000000000003</v>
          </cell>
          <cell r="ED197">
            <v>36.450000000000003</v>
          </cell>
          <cell r="EE197">
            <v>36.450000000000003</v>
          </cell>
          <cell r="EF197">
            <v>36.450000000000003</v>
          </cell>
          <cell r="EG197">
            <v>36.450000000000003</v>
          </cell>
          <cell r="EH197">
            <v>36.450000000000003</v>
          </cell>
          <cell r="EI197">
            <v>36.450000000000003</v>
          </cell>
          <cell r="EJ197">
            <v>36.450000000000003</v>
          </cell>
          <cell r="EK197">
            <v>37.729999999999997</v>
          </cell>
          <cell r="EL197">
            <v>37.729999999999997</v>
          </cell>
          <cell r="EM197">
            <v>37.729999999999997</v>
          </cell>
          <cell r="EN197">
            <v>37.729999999999997</v>
          </cell>
          <cell r="EO197">
            <v>37.729999999999997</v>
          </cell>
          <cell r="EP197">
            <v>37.729999999999997</v>
          </cell>
          <cell r="EQ197">
            <v>37.729999999999997</v>
          </cell>
          <cell r="ER197">
            <v>37.729999999999997</v>
          </cell>
          <cell r="ES197">
            <v>37.729999999999997</v>
          </cell>
          <cell r="ET197">
            <v>37.729999999999997</v>
          </cell>
          <cell r="EU197">
            <v>37.729999999999997</v>
          </cell>
          <cell r="EV197">
            <v>37.729999999999997</v>
          </cell>
          <cell r="EW197">
            <v>39.049999999999997</v>
          </cell>
          <cell r="EX197">
            <v>39.049999999999997</v>
          </cell>
          <cell r="EY197">
            <v>39.049999999999997</v>
          </cell>
          <cell r="EZ197">
            <v>39.049999999999997</v>
          </cell>
          <cell r="FA197">
            <v>39.049999999999997</v>
          </cell>
          <cell r="FB197">
            <v>39.049999999999997</v>
          </cell>
          <cell r="FC197">
            <v>39.049999999999997</v>
          </cell>
          <cell r="FD197">
            <v>39.049999999999997</v>
          </cell>
          <cell r="FE197">
            <v>39.049999999999997</v>
          </cell>
          <cell r="FF197">
            <v>39.049999999999997</v>
          </cell>
          <cell r="FG197">
            <v>39.049999999999997</v>
          </cell>
          <cell r="FH197">
            <v>39.049999999999997</v>
          </cell>
          <cell r="FI197">
            <v>40.42</v>
          </cell>
          <cell r="FJ197">
            <v>40.42</v>
          </cell>
          <cell r="FK197">
            <v>40.42</v>
          </cell>
          <cell r="FL197">
            <v>40.42</v>
          </cell>
          <cell r="FM197">
            <v>40.42</v>
          </cell>
          <cell r="FN197">
            <v>40.42</v>
          </cell>
          <cell r="FO197">
            <v>40.42</v>
          </cell>
          <cell r="FP197">
            <v>40.42</v>
          </cell>
          <cell r="FQ197">
            <v>40.42</v>
          </cell>
          <cell r="FR197">
            <v>40.42</v>
          </cell>
          <cell r="FS197">
            <v>40.42</v>
          </cell>
          <cell r="FT197">
            <v>40.42</v>
          </cell>
          <cell r="FU197">
            <v>41.83</v>
          </cell>
          <cell r="FV197">
            <v>41.83</v>
          </cell>
          <cell r="FW197">
            <v>41.83</v>
          </cell>
          <cell r="FX197">
            <v>41.83</v>
          </cell>
          <cell r="FY197">
            <v>41.83</v>
          </cell>
          <cell r="FZ197">
            <v>41.83</v>
          </cell>
          <cell r="GA197">
            <v>41.83</v>
          </cell>
          <cell r="GB197">
            <v>41.83</v>
          </cell>
          <cell r="GC197">
            <v>41.83</v>
          </cell>
          <cell r="GD197">
            <v>41.83</v>
          </cell>
          <cell r="GE197">
            <v>41.83</v>
          </cell>
          <cell r="GF197">
            <v>41.83</v>
          </cell>
          <cell r="GG197">
            <v>46.11</v>
          </cell>
          <cell r="GH197">
            <v>46.11</v>
          </cell>
          <cell r="GI197">
            <v>46.11</v>
          </cell>
          <cell r="GJ197">
            <v>46.11</v>
          </cell>
          <cell r="GK197">
            <v>46.11</v>
          </cell>
          <cell r="GL197">
            <v>46.11</v>
          </cell>
          <cell r="GM197">
            <v>46.11</v>
          </cell>
          <cell r="GN197">
            <v>46.11</v>
          </cell>
          <cell r="GO197">
            <v>46.11</v>
          </cell>
          <cell r="GP197">
            <v>46.11</v>
          </cell>
          <cell r="GQ197">
            <v>43.29</v>
          </cell>
          <cell r="GR197">
            <v>43.29</v>
          </cell>
          <cell r="GS197">
            <v>43.29</v>
          </cell>
          <cell r="GT197">
            <v>43.29</v>
          </cell>
        </row>
        <row r="198">
          <cell r="F198" t="str">
            <v>50000065BU</v>
          </cell>
          <cell r="G198">
            <v>30.53</v>
          </cell>
          <cell r="H198">
            <v>30.53</v>
          </cell>
          <cell r="I198">
            <v>30.53</v>
          </cell>
          <cell r="J198">
            <v>30.53</v>
          </cell>
          <cell r="K198">
            <v>30.53</v>
          </cell>
          <cell r="L198">
            <v>30.53</v>
          </cell>
          <cell r="M198">
            <v>30.53</v>
          </cell>
          <cell r="N198">
            <v>30.53</v>
          </cell>
          <cell r="O198">
            <v>30.53</v>
          </cell>
          <cell r="P198">
            <v>30.53</v>
          </cell>
          <cell r="Q198">
            <v>30.53</v>
          </cell>
          <cell r="R198">
            <v>30.53</v>
          </cell>
          <cell r="S198">
            <v>30.53</v>
          </cell>
          <cell r="T198">
            <v>30.53</v>
          </cell>
          <cell r="U198">
            <v>31.57</v>
          </cell>
          <cell r="V198">
            <v>31.57</v>
          </cell>
          <cell r="W198">
            <v>31.57</v>
          </cell>
          <cell r="X198">
            <v>31.57</v>
          </cell>
          <cell r="Y198">
            <v>31.57</v>
          </cell>
          <cell r="Z198">
            <v>31.57</v>
          </cell>
          <cell r="AA198">
            <v>31.57</v>
          </cell>
          <cell r="AB198">
            <v>31.57</v>
          </cell>
          <cell r="AC198">
            <v>31.57</v>
          </cell>
          <cell r="AD198">
            <v>31.57</v>
          </cell>
          <cell r="AE198">
            <v>31.57</v>
          </cell>
          <cell r="AF198">
            <v>31.57</v>
          </cell>
          <cell r="AG198">
            <v>32.590000000000003</v>
          </cell>
          <cell r="AH198">
            <v>32.590000000000003</v>
          </cell>
          <cell r="AI198">
            <v>32.590000000000003</v>
          </cell>
          <cell r="AJ198">
            <v>32.590000000000003</v>
          </cell>
          <cell r="AK198">
            <v>32.590000000000003</v>
          </cell>
          <cell r="AL198">
            <v>32.590000000000003</v>
          </cell>
          <cell r="AM198">
            <v>32.590000000000003</v>
          </cell>
          <cell r="AN198">
            <v>32.590000000000003</v>
          </cell>
          <cell r="AO198">
            <v>32.590000000000003</v>
          </cell>
          <cell r="AP198">
            <v>32.590000000000003</v>
          </cell>
          <cell r="AQ198">
            <v>32.590000000000003</v>
          </cell>
          <cell r="AR198">
            <v>32.590000000000003</v>
          </cell>
          <cell r="AS198">
            <v>33.6</v>
          </cell>
          <cell r="AT198">
            <v>33.6</v>
          </cell>
          <cell r="AU198">
            <v>33.6</v>
          </cell>
          <cell r="AV198">
            <v>33.6</v>
          </cell>
          <cell r="AW198">
            <v>33.6</v>
          </cell>
          <cell r="AX198">
            <v>33.6</v>
          </cell>
          <cell r="AY198">
            <v>33.6</v>
          </cell>
          <cell r="AZ198">
            <v>33.6</v>
          </cell>
          <cell r="BA198">
            <v>33.6</v>
          </cell>
          <cell r="BB198">
            <v>33.6</v>
          </cell>
          <cell r="BC198">
            <v>33.6</v>
          </cell>
          <cell r="BD198">
            <v>33.6</v>
          </cell>
          <cell r="BE198">
            <v>34.630000000000003</v>
          </cell>
          <cell r="BF198">
            <v>34.630000000000003</v>
          </cell>
          <cell r="BG198">
            <v>34.630000000000003</v>
          </cell>
          <cell r="BH198">
            <v>34.630000000000003</v>
          </cell>
          <cell r="BI198">
            <v>34.630000000000003</v>
          </cell>
          <cell r="BJ198">
            <v>34.630000000000003</v>
          </cell>
          <cell r="BK198">
            <v>34.630000000000003</v>
          </cell>
          <cell r="BL198">
            <v>34.630000000000003</v>
          </cell>
          <cell r="BM198">
            <v>34.630000000000003</v>
          </cell>
          <cell r="BN198">
            <v>34.630000000000003</v>
          </cell>
          <cell r="BO198">
            <v>34.630000000000003</v>
          </cell>
          <cell r="BP198">
            <v>34.630000000000003</v>
          </cell>
          <cell r="BQ198">
            <v>35.67</v>
          </cell>
          <cell r="BR198">
            <v>35.67</v>
          </cell>
          <cell r="BS198">
            <v>35.67</v>
          </cell>
          <cell r="BT198">
            <v>35.67</v>
          </cell>
          <cell r="BU198">
            <v>35.67</v>
          </cell>
          <cell r="BV198">
            <v>35.67</v>
          </cell>
          <cell r="BW198">
            <v>35.67</v>
          </cell>
          <cell r="BX198">
            <v>35.67</v>
          </cell>
          <cell r="BY198">
            <v>35.67</v>
          </cell>
          <cell r="BZ198">
            <v>35.67</v>
          </cell>
          <cell r="CA198">
            <v>35.67</v>
          </cell>
          <cell r="CB198">
            <v>35.67</v>
          </cell>
          <cell r="CC198">
            <v>36.74</v>
          </cell>
          <cell r="CD198">
            <v>36.74</v>
          </cell>
          <cell r="CE198">
            <v>36.74</v>
          </cell>
          <cell r="CF198">
            <v>36.74</v>
          </cell>
          <cell r="CG198">
            <v>36.74</v>
          </cell>
          <cell r="CH198">
            <v>36.74</v>
          </cell>
          <cell r="CI198">
            <v>36.74</v>
          </cell>
          <cell r="CJ198">
            <v>36.74</v>
          </cell>
          <cell r="CK198">
            <v>36.74</v>
          </cell>
          <cell r="CL198">
            <v>36.74</v>
          </cell>
          <cell r="CM198">
            <v>36.74</v>
          </cell>
          <cell r="CN198">
            <v>36.74</v>
          </cell>
          <cell r="CO198">
            <v>37.840000000000003</v>
          </cell>
          <cell r="CP198">
            <v>37.840000000000003</v>
          </cell>
          <cell r="CQ198">
            <v>37.840000000000003</v>
          </cell>
          <cell r="CR198">
            <v>37.840000000000003</v>
          </cell>
          <cell r="CS198">
            <v>37.840000000000003</v>
          </cell>
          <cell r="CT198">
            <v>37.840000000000003</v>
          </cell>
          <cell r="CU198">
            <v>37.840000000000003</v>
          </cell>
          <cell r="CV198">
            <v>37.840000000000003</v>
          </cell>
          <cell r="CW198">
            <v>37.840000000000003</v>
          </cell>
          <cell r="CX198">
            <v>37.840000000000003</v>
          </cell>
          <cell r="CY198">
            <v>37.840000000000003</v>
          </cell>
          <cell r="CZ198">
            <v>37.840000000000003</v>
          </cell>
          <cell r="DA198">
            <v>38.99</v>
          </cell>
          <cell r="DB198">
            <v>38.99</v>
          </cell>
          <cell r="DC198">
            <v>38.99</v>
          </cell>
          <cell r="DD198">
            <v>38.99</v>
          </cell>
          <cell r="DE198">
            <v>38.99</v>
          </cell>
          <cell r="DF198">
            <v>38.99</v>
          </cell>
          <cell r="DG198">
            <v>38.99</v>
          </cell>
          <cell r="DH198">
            <v>38.99</v>
          </cell>
          <cell r="DI198">
            <v>38.99</v>
          </cell>
          <cell r="DJ198">
            <v>38.99</v>
          </cell>
          <cell r="DK198">
            <v>38.99</v>
          </cell>
          <cell r="DL198">
            <v>38.99</v>
          </cell>
          <cell r="DM198">
            <v>40.200000000000003</v>
          </cell>
          <cell r="DN198">
            <v>40.200000000000003</v>
          </cell>
          <cell r="DO198">
            <v>40.200000000000003</v>
          </cell>
          <cell r="DP198">
            <v>40.200000000000003</v>
          </cell>
          <cell r="DQ198">
            <v>40.200000000000003</v>
          </cell>
          <cell r="DR198">
            <v>40.200000000000003</v>
          </cell>
          <cell r="DS198">
            <v>40.200000000000003</v>
          </cell>
          <cell r="DT198">
            <v>40.200000000000003</v>
          </cell>
          <cell r="DU198">
            <v>40.200000000000003</v>
          </cell>
          <cell r="DV198">
            <v>40.200000000000003</v>
          </cell>
          <cell r="DW198">
            <v>40.200000000000003</v>
          </cell>
          <cell r="DX198">
            <v>40.200000000000003</v>
          </cell>
          <cell r="DY198">
            <v>41.79</v>
          </cell>
          <cell r="DZ198">
            <v>41.79</v>
          </cell>
          <cell r="EA198">
            <v>41.79</v>
          </cell>
          <cell r="EB198">
            <v>41.79</v>
          </cell>
          <cell r="EC198">
            <v>41.79</v>
          </cell>
          <cell r="ED198">
            <v>41.79</v>
          </cell>
          <cell r="EE198">
            <v>41.79</v>
          </cell>
          <cell r="EF198">
            <v>41.79</v>
          </cell>
          <cell r="EG198">
            <v>41.79</v>
          </cell>
          <cell r="EH198">
            <v>41.79</v>
          </cell>
          <cell r="EI198">
            <v>41.79</v>
          </cell>
          <cell r="EJ198">
            <v>41.79</v>
          </cell>
          <cell r="EK198">
            <v>43.25</v>
          </cell>
          <cell r="EL198">
            <v>43.25</v>
          </cell>
          <cell r="EM198">
            <v>43.25</v>
          </cell>
          <cell r="EN198">
            <v>43.25</v>
          </cell>
          <cell r="EO198">
            <v>43.25</v>
          </cell>
          <cell r="EP198">
            <v>43.25</v>
          </cell>
          <cell r="EQ198">
            <v>43.25</v>
          </cell>
          <cell r="ER198">
            <v>43.25</v>
          </cell>
          <cell r="ES198">
            <v>43.25</v>
          </cell>
          <cell r="ET198">
            <v>43.25</v>
          </cell>
          <cell r="EU198">
            <v>43.25</v>
          </cell>
          <cell r="EV198">
            <v>43.25</v>
          </cell>
          <cell r="EW198">
            <v>44.77</v>
          </cell>
          <cell r="EX198">
            <v>44.77</v>
          </cell>
          <cell r="EY198">
            <v>44.77</v>
          </cell>
          <cell r="EZ198">
            <v>44.77</v>
          </cell>
          <cell r="FA198">
            <v>44.77</v>
          </cell>
          <cell r="FB198">
            <v>44.77</v>
          </cell>
          <cell r="FC198">
            <v>44.77</v>
          </cell>
          <cell r="FD198">
            <v>44.77</v>
          </cell>
          <cell r="FE198">
            <v>44.77</v>
          </cell>
          <cell r="FF198">
            <v>44.77</v>
          </cell>
          <cell r="FG198">
            <v>44.77</v>
          </cell>
          <cell r="FH198">
            <v>44.77</v>
          </cell>
          <cell r="FI198">
            <v>46.33</v>
          </cell>
          <cell r="FJ198">
            <v>46.33</v>
          </cell>
          <cell r="FK198">
            <v>46.33</v>
          </cell>
          <cell r="FL198">
            <v>46.33</v>
          </cell>
          <cell r="FM198">
            <v>46.33</v>
          </cell>
          <cell r="FN198">
            <v>46.33</v>
          </cell>
          <cell r="FO198">
            <v>46.33</v>
          </cell>
          <cell r="FP198">
            <v>46.33</v>
          </cell>
          <cell r="FQ198">
            <v>46.33</v>
          </cell>
          <cell r="FR198">
            <v>46.33</v>
          </cell>
          <cell r="FS198">
            <v>46.33</v>
          </cell>
          <cell r="FT198">
            <v>46.33</v>
          </cell>
          <cell r="FU198">
            <v>47.96</v>
          </cell>
          <cell r="FV198">
            <v>47.96</v>
          </cell>
          <cell r="FW198">
            <v>47.96</v>
          </cell>
          <cell r="FX198">
            <v>47.96</v>
          </cell>
          <cell r="FY198">
            <v>47.96</v>
          </cell>
          <cell r="FZ198">
            <v>47.96</v>
          </cell>
          <cell r="GA198">
            <v>47.96</v>
          </cell>
          <cell r="GB198">
            <v>47.96</v>
          </cell>
          <cell r="GC198">
            <v>47.96</v>
          </cell>
          <cell r="GD198">
            <v>47.96</v>
          </cell>
          <cell r="GE198">
            <v>47.96</v>
          </cell>
          <cell r="GF198">
            <v>47.96</v>
          </cell>
          <cell r="GG198">
            <v>52.87</v>
          </cell>
          <cell r="GH198">
            <v>52.87</v>
          </cell>
          <cell r="GI198">
            <v>52.87</v>
          </cell>
          <cell r="GJ198">
            <v>52.87</v>
          </cell>
          <cell r="GK198">
            <v>52.87</v>
          </cell>
          <cell r="GL198">
            <v>52.87</v>
          </cell>
          <cell r="GM198">
            <v>52.87</v>
          </cell>
          <cell r="GN198">
            <v>52.87</v>
          </cell>
          <cell r="GO198">
            <v>52.87</v>
          </cell>
          <cell r="GP198">
            <v>52.87</v>
          </cell>
          <cell r="GQ198">
            <v>49.63</v>
          </cell>
          <cell r="GR198">
            <v>49.63</v>
          </cell>
          <cell r="GS198">
            <v>49.63</v>
          </cell>
          <cell r="GT198">
            <v>49.63</v>
          </cell>
        </row>
        <row r="199">
          <cell r="F199" t="str">
            <v>5000006516</v>
          </cell>
          <cell r="G199">
            <v>30.53</v>
          </cell>
          <cell r="H199">
            <v>30.53</v>
          </cell>
          <cell r="I199">
            <v>30.53</v>
          </cell>
          <cell r="J199">
            <v>30.53</v>
          </cell>
          <cell r="K199">
            <v>30.53</v>
          </cell>
          <cell r="L199">
            <v>30.53</v>
          </cell>
          <cell r="M199">
            <v>30.53</v>
          </cell>
          <cell r="N199">
            <v>30.53</v>
          </cell>
          <cell r="O199">
            <v>30.53</v>
          </cell>
          <cell r="P199">
            <v>30.53</v>
          </cell>
          <cell r="Q199">
            <v>30.53</v>
          </cell>
          <cell r="R199">
            <v>30.53</v>
          </cell>
          <cell r="S199">
            <v>30.53</v>
          </cell>
          <cell r="T199">
            <v>30.53</v>
          </cell>
          <cell r="U199">
            <v>31.57</v>
          </cell>
          <cell r="V199">
            <v>31.57</v>
          </cell>
          <cell r="W199">
            <v>31.57</v>
          </cell>
          <cell r="X199">
            <v>31.57</v>
          </cell>
          <cell r="Y199">
            <v>31.57</v>
          </cell>
          <cell r="Z199">
            <v>31.57</v>
          </cell>
          <cell r="AA199">
            <v>31.57</v>
          </cell>
          <cell r="AB199">
            <v>31.57</v>
          </cell>
          <cell r="AC199">
            <v>31.57</v>
          </cell>
          <cell r="AD199">
            <v>31.57</v>
          </cell>
          <cell r="AE199">
            <v>31.57</v>
          </cell>
          <cell r="AF199">
            <v>31.57</v>
          </cell>
          <cell r="AG199">
            <v>32.590000000000003</v>
          </cell>
          <cell r="AH199">
            <v>32.590000000000003</v>
          </cell>
          <cell r="AI199">
            <v>32.590000000000003</v>
          </cell>
          <cell r="AJ199">
            <v>32.590000000000003</v>
          </cell>
          <cell r="AK199">
            <v>32.590000000000003</v>
          </cell>
          <cell r="AL199">
            <v>32.590000000000003</v>
          </cell>
          <cell r="AM199">
            <v>32.590000000000003</v>
          </cell>
          <cell r="AN199">
            <v>32.590000000000003</v>
          </cell>
          <cell r="AO199">
            <v>32.590000000000003</v>
          </cell>
          <cell r="AP199">
            <v>32.590000000000003</v>
          </cell>
          <cell r="AQ199">
            <v>32.590000000000003</v>
          </cell>
          <cell r="AR199">
            <v>32.590000000000003</v>
          </cell>
          <cell r="AS199">
            <v>33.6</v>
          </cell>
          <cell r="AT199">
            <v>33.6</v>
          </cell>
          <cell r="AU199">
            <v>33.6</v>
          </cell>
          <cell r="AV199">
            <v>33.6</v>
          </cell>
          <cell r="AW199">
            <v>33.6</v>
          </cell>
          <cell r="AX199">
            <v>33.6</v>
          </cell>
          <cell r="AY199">
            <v>33.6</v>
          </cell>
          <cell r="AZ199">
            <v>33.6</v>
          </cell>
          <cell r="BA199">
            <v>33.6</v>
          </cell>
          <cell r="BB199">
            <v>33.6</v>
          </cell>
          <cell r="BC199">
            <v>33.6</v>
          </cell>
          <cell r="BD199">
            <v>33.6</v>
          </cell>
          <cell r="BE199">
            <v>34.630000000000003</v>
          </cell>
          <cell r="BF199">
            <v>34.630000000000003</v>
          </cell>
          <cell r="BG199">
            <v>34.630000000000003</v>
          </cell>
          <cell r="BH199">
            <v>34.630000000000003</v>
          </cell>
          <cell r="BI199">
            <v>34.630000000000003</v>
          </cell>
          <cell r="BJ199">
            <v>34.630000000000003</v>
          </cell>
          <cell r="BK199">
            <v>34.630000000000003</v>
          </cell>
          <cell r="BL199">
            <v>34.630000000000003</v>
          </cell>
          <cell r="BM199">
            <v>34.630000000000003</v>
          </cell>
          <cell r="BN199">
            <v>34.630000000000003</v>
          </cell>
          <cell r="BO199">
            <v>34.630000000000003</v>
          </cell>
          <cell r="BP199">
            <v>34.630000000000003</v>
          </cell>
          <cell r="BQ199">
            <v>35.67</v>
          </cell>
          <cell r="BR199">
            <v>35.67</v>
          </cell>
          <cell r="BS199">
            <v>35.67</v>
          </cell>
          <cell r="BT199">
            <v>35.67</v>
          </cell>
          <cell r="BU199">
            <v>35.67</v>
          </cell>
          <cell r="BV199">
            <v>35.67</v>
          </cell>
          <cell r="BW199">
            <v>35.67</v>
          </cell>
          <cell r="BX199">
            <v>35.67</v>
          </cell>
          <cell r="BY199">
            <v>35.67</v>
          </cell>
          <cell r="BZ199">
            <v>35.67</v>
          </cell>
          <cell r="CA199">
            <v>35.67</v>
          </cell>
          <cell r="CB199">
            <v>35.67</v>
          </cell>
          <cell r="CC199">
            <v>36.74</v>
          </cell>
          <cell r="CD199">
            <v>36.74</v>
          </cell>
          <cell r="CE199">
            <v>36.74</v>
          </cell>
          <cell r="CF199">
            <v>36.74</v>
          </cell>
          <cell r="CG199">
            <v>36.74</v>
          </cell>
          <cell r="CH199">
            <v>36.74</v>
          </cell>
          <cell r="CI199">
            <v>36.74</v>
          </cell>
          <cell r="CJ199">
            <v>36.74</v>
          </cell>
          <cell r="CK199">
            <v>36.74</v>
          </cell>
          <cell r="CL199">
            <v>36.74</v>
          </cell>
          <cell r="CM199">
            <v>36.74</v>
          </cell>
          <cell r="CN199">
            <v>36.74</v>
          </cell>
          <cell r="CO199">
            <v>37.840000000000003</v>
          </cell>
          <cell r="CP199">
            <v>37.840000000000003</v>
          </cell>
          <cell r="CQ199">
            <v>37.840000000000003</v>
          </cell>
          <cell r="CR199">
            <v>37.840000000000003</v>
          </cell>
          <cell r="CS199">
            <v>37.840000000000003</v>
          </cell>
          <cell r="CT199">
            <v>37.840000000000003</v>
          </cell>
          <cell r="CU199">
            <v>37.840000000000003</v>
          </cell>
          <cell r="CV199">
            <v>37.840000000000003</v>
          </cell>
          <cell r="CW199">
            <v>37.840000000000003</v>
          </cell>
          <cell r="CX199">
            <v>37.840000000000003</v>
          </cell>
          <cell r="CY199">
            <v>37.840000000000003</v>
          </cell>
          <cell r="CZ199">
            <v>37.840000000000003</v>
          </cell>
          <cell r="DA199">
            <v>38.99</v>
          </cell>
          <cell r="DB199">
            <v>38.99</v>
          </cell>
          <cell r="DC199">
            <v>38.99</v>
          </cell>
          <cell r="DD199">
            <v>38.99</v>
          </cell>
          <cell r="DE199">
            <v>38.99</v>
          </cell>
          <cell r="DF199">
            <v>38.99</v>
          </cell>
          <cell r="DG199">
            <v>38.99</v>
          </cell>
          <cell r="DH199">
            <v>38.99</v>
          </cell>
          <cell r="DI199">
            <v>38.99</v>
          </cell>
          <cell r="DJ199">
            <v>38.99</v>
          </cell>
          <cell r="DK199">
            <v>38.99</v>
          </cell>
          <cell r="DL199">
            <v>38.99</v>
          </cell>
          <cell r="DM199">
            <v>40.200000000000003</v>
          </cell>
          <cell r="DN199">
            <v>40.200000000000003</v>
          </cell>
          <cell r="DO199">
            <v>40.200000000000003</v>
          </cell>
          <cell r="DP199">
            <v>40.200000000000003</v>
          </cell>
          <cell r="DQ199">
            <v>40.200000000000003</v>
          </cell>
          <cell r="DR199">
            <v>40.200000000000003</v>
          </cell>
          <cell r="DS199">
            <v>40.200000000000003</v>
          </cell>
          <cell r="DT199">
            <v>40.200000000000003</v>
          </cell>
          <cell r="DU199">
            <v>40.200000000000003</v>
          </cell>
          <cell r="DV199">
            <v>40.200000000000003</v>
          </cell>
          <cell r="DW199">
            <v>40.200000000000003</v>
          </cell>
          <cell r="DX199">
            <v>40.200000000000003</v>
          </cell>
          <cell r="DY199">
            <v>41.79</v>
          </cell>
          <cell r="DZ199">
            <v>41.79</v>
          </cell>
          <cell r="EA199">
            <v>41.79</v>
          </cell>
          <cell r="EB199">
            <v>41.79</v>
          </cell>
          <cell r="EC199">
            <v>41.79</v>
          </cell>
          <cell r="ED199">
            <v>41.79</v>
          </cell>
          <cell r="EE199">
            <v>41.79</v>
          </cell>
          <cell r="EF199">
            <v>41.79</v>
          </cell>
          <cell r="EG199">
            <v>41.79</v>
          </cell>
          <cell r="EH199">
            <v>41.79</v>
          </cell>
          <cell r="EI199">
            <v>41.79</v>
          </cell>
          <cell r="EJ199">
            <v>41.79</v>
          </cell>
          <cell r="EK199">
            <v>43.25</v>
          </cell>
          <cell r="EL199">
            <v>43.25</v>
          </cell>
          <cell r="EM199">
            <v>43.25</v>
          </cell>
          <cell r="EN199">
            <v>43.25</v>
          </cell>
          <cell r="EO199">
            <v>43.25</v>
          </cell>
          <cell r="EP199">
            <v>43.25</v>
          </cell>
          <cell r="EQ199">
            <v>43.25</v>
          </cell>
          <cell r="ER199">
            <v>43.25</v>
          </cell>
          <cell r="ES199">
            <v>43.25</v>
          </cell>
          <cell r="ET199">
            <v>43.25</v>
          </cell>
          <cell r="EU199">
            <v>43.25</v>
          </cell>
          <cell r="EV199">
            <v>43.25</v>
          </cell>
          <cell r="EW199">
            <v>44.77</v>
          </cell>
          <cell r="EX199">
            <v>44.77</v>
          </cell>
          <cell r="EY199">
            <v>44.77</v>
          </cell>
          <cell r="EZ199">
            <v>44.77</v>
          </cell>
          <cell r="FA199">
            <v>44.77</v>
          </cell>
          <cell r="FB199">
            <v>44.77</v>
          </cell>
          <cell r="FC199">
            <v>44.77</v>
          </cell>
          <cell r="FD199">
            <v>44.77</v>
          </cell>
          <cell r="FE199">
            <v>44.77</v>
          </cell>
          <cell r="FF199">
            <v>44.77</v>
          </cell>
          <cell r="FG199">
            <v>44.77</v>
          </cell>
          <cell r="FH199">
            <v>44.77</v>
          </cell>
          <cell r="FI199">
            <v>46.33</v>
          </cell>
          <cell r="FJ199">
            <v>46.33</v>
          </cell>
          <cell r="FK199">
            <v>46.33</v>
          </cell>
          <cell r="FL199">
            <v>46.33</v>
          </cell>
          <cell r="FM199">
            <v>46.33</v>
          </cell>
          <cell r="FN199">
            <v>46.33</v>
          </cell>
          <cell r="FO199">
            <v>46.33</v>
          </cell>
          <cell r="FP199">
            <v>46.33</v>
          </cell>
          <cell r="FQ199">
            <v>46.33</v>
          </cell>
          <cell r="FR199">
            <v>46.33</v>
          </cell>
          <cell r="FS199">
            <v>46.33</v>
          </cell>
          <cell r="FT199">
            <v>46.33</v>
          </cell>
          <cell r="FU199">
            <v>47.96</v>
          </cell>
          <cell r="FV199">
            <v>47.96</v>
          </cell>
          <cell r="FW199">
            <v>47.96</v>
          </cell>
          <cell r="FX199">
            <v>47.96</v>
          </cell>
          <cell r="FY199">
            <v>47.96</v>
          </cell>
          <cell r="FZ199">
            <v>47.96</v>
          </cell>
          <cell r="GA199">
            <v>47.96</v>
          </cell>
          <cell r="GB199">
            <v>47.96</v>
          </cell>
          <cell r="GC199">
            <v>47.96</v>
          </cell>
          <cell r="GD199">
            <v>47.96</v>
          </cell>
          <cell r="GE199">
            <v>47.96</v>
          </cell>
          <cell r="GF199">
            <v>47.96</v>
          </cell>
          <cell r="GG199">
            <v>52.87</v>
          </cell>
          <cell r="GH199">
            <v>52.87</v>
          </cell>
          <cell r="GI199">
            <v>52.87</v>
          </cell>
          <cell r="GJ199">
            <v>52.87</v>
          </cell>
          <cell r="GK199">
            <v>52.87</v>
          </cell>
          <cell r="GL199">
            <v>52.87</v>
          </cell>
          <cell r="GM199">
            <v>52.87</v>
          </cell>
          <cell r="GN199">
            <v>52.87</v>
          </cell>
          <cell r="GO199">
            <v>52.87</v>
          </cell>
          <cell r="GP199">
            <v>52.87</v>
          </cell>
          <cell r="GQ199">
            <v>49.63</v>
          </cell>
          <cell r="GR199">
            <v>49.63</v>
          </cell>
          <cell r="GS199">
            <v>49.63</v>
          </cell>
          <cell r="GT199">
            <v>49.63</v>
          </cell>
        </row>
        <row r="200">
          <cell r="F200" t="str">
            <v>50000065CN</v>
          </cell>
          <cell r="G200">
            <v>30.53</v>
          </cell>
          <cell r="H200">
            <v>30.53</v>
          </cell>
          <cell r="I200">
            <v>30.53</v>
          </cell>
          <cell r="J200">
            <v>30.53</v>
          </cell>
          <cell r="K200">
            <v>30.53</v>
          </cell>
          <cell r="L200">
            <v>30.53</v>
          </cell>
          <cell r="M200">
            <v>30.53</v>
          </cell>
          <cell r="N200">
            <v>30.53</v>
          </cell>
          <cell r="O200">
            <v>30.53</v>
          </cell>
          <cell r="P200">
            <v>30.53</v>
          </cell>
          <cell r="Q200">
            <v>30.53</v>
          </cell>
          <cell r="R200">
            <v>30.53</v>
          </cell>
          <cell r="S200">
            <v>30.53</v>
          </cell>
          <cell r="T200">
            <v>30.53</v>
          </cell>
          <cell r="U200">
            <v>31.57</v>
          </cell>
          <cell r="V200">
            <v>31.57</v>
          </cell>
          <cell r="W200">
            <v>31.57</v>
          </cell>
          <cell r="X200">
            <v>31.57</v>
          </cell>
          <cell r="Y200">
            <v>31.57</v>
          </cell>
          <cell r="Z200">
            <v>31.57</v>
          </cell>
          <cell r="AA200">
            <v>31.57</v>
          </cell>
          <cell r="AB200">
            <v>31.57</v>
          </cell>
          <cell r="AC200">
            <v>31.57</v>
          </cell>
          <cell r="AD200">
            <v>31.57</v>
          </cell>
          <cell r="AE200">
            <v>31.57</v>
          </cell>
          <cell r="AF200">
            <v>31.57</v>
          </cell>
          <cell r="AG200">
            <v>32.590000000000003</v>
          </cell>
          <cell r="AH200">
            <v>32.590000000000003</v>
          </cell>
          <cell r="AI200">
            <v>32.590000000000003</v>
          </cell>
          <cell r="AJ200">
            <v>32.590000000000003</v>
          </cell>
          <cell r="AK200">
            <v>32.590000000000003</v>
          </cell>
          <cell r="AL200">
            <v>32.590000000000003</v>
          </cell>
          <cell r="AM200">
            <v>32.590000000000003</v>
          </cell>
          <cell r="AN200">
            <v>32.590000000000003</v>
          </cell>
          <cell r="AO200">
            <v>32.590000000000003</v>
          </cell>
          <cell r="AP200">
            <v>32.590000000000003</v>
          </cell>
          <cell r="AQ200">
            <v>32.590000000000003</v>
          </cell>
          <cell r="AR200">
            <v>32.590000000000003</v>
          </cell>
          <cell r="AS200">
            <v>33.6</v>
          </cell>
          <cell r="AT200">
            <v>33.6</v>
          </cell>
          <cell r="AU200">
            <v>33.6</v>
          </cell>
          <cell r="AV200">
            <v>33.6</v>
          </cell>
          <cell r="AW200">
            <v>33.6</v>
          </cell>
          <cell r="AX200">
            <v>33.6</v>
          </cell>
          <cell r="AY200">
            <v>33.6</v>
          </cell>
          <cell r="AZ200">
            <v>33.6</v>
          </cell>
          <cell r="BA200">
            <v>33.6</v>
          </cell>
          <cell r="BB200">
            <v>33.6</v>
          </cell>
          <cell r="BC200">
            <v>33.6</v>
          </cell>
          <cell r="BD200">
            <v>33.6</v>
          </cell>
          <cell r="BE200">
            <v>34.630000000000003</v>
          </cell>
          <cell r="BF200">
            <v>34.630000000000003</v>
          </cell>
          <cell r="BG200">
            <v>34.630000000000003</v>
          </cell>
          <cell r="BH200">
            <v>34.630000000000003</v>
          </cell>
          <cell r="BI200">
            <v>34.630000000000003</v>
          </cell>
          <cell r="BJ200">
            <v>34.630000000000003</v>
          </cell>
          <cell r="BK200">
            <v>34.630000000000003</v>
          </cell>
          <cell r="BL200">
            <v>34.630000000000003</v>
          </cell>
          <cell r="BM200">
            <v>34.630000000000003</v>
          </cell>
          <cell r="BN200">
            <v>34.630000000000003</v>
          </cell>
          <cell r="BO200">
            <v>34.630000000000003</v>
          </cell>
          <cell r="BP200">
            <v>34.630000000000003</v>
          </cell>
          <cell r="BQ200">
            <v>35.67</v>
          </cell>
          <cell r="BR200">
            <v>35.67</v>
          </cell>
          <cell r="BS200">
            <v>35.67</v>
          </cell>
          <cell r="BT200">
            <v>35.67</v>
          </cell>
          <cell r="BU200">
            <v>35.67</v>
          </cell>
          <cell r="BV200">
            <v>35.67</v>
          </cell>
          <cell r="BW200">
            <v>35.67</v>
          </cell>
          <cell r="BX200">
            <v>35.67</v>
          </cell>
          <cell r="BY200">
            <v>35.67</v>
          </cell>
          <cell r="BZ200">
            <v>35.67</v>
          </cell>
          <cell r="CA200">
            <v>35.67</v>
          </cell>
          <cell r="CB200">
            <v>35.67</v>
          </cell>
          <cell r="CC200">
            <v>36.74</v>
          </cell>
          <cell r="CD200">
            <v>36.74</v>
          </cell>
          <cell r="CE200">
            <v>36.74</v>
          </cell>
          <cell r="CF200">
            <v>36.74</v>
          </cell>
          <cell r="CG200">
            <v>36.74</v>
          </cell>
          <cell r="CH200">
            <v>36.74</v>
          </cell>
          <cell r="CI200">
            <v>36.74</v>
          </cell>
          <cell r="CJ200">
            <v>36.74</v>
          </cell>
          <cell r="CK200">
            <v>36.74</v>
          </cell>
          <cell r="CL200">
            <v>36.74</v>
          </cell>
          <cell r="CM200">
            <v>36.74</v>
          </cell>
          <cell r="CN200">
            <v>36.74</v>
          </cell>
          <cell r="CO200">
            <v>37.840000000000003</v>
          </cell>
          <cell r="CP200">
            <v>37.840000000000003</v>
          </cell>
          <cell r="CQ200">
            <v>37.840000000000003</v>
          </cell>
          <cell r="CR200">
            <v>37.840000000000003</v>
          </cell>
          <cell r="CS200">
            <v>37.840000000000003</v>
          </cell>
          <cell r="CT200">
            <v>37.840000000000003</v>
          </cell>
          <cell r="CU200">
            <v>37.840000000000003</v>
          </cell>
          <cell r="CV200">
            <v>37.840000000000003</v>
          </cell>
          <cell r="CW200">
            <v>37.840000000000003</v>
          </cell>
          <cell r="CX200">
            <v>37.840000000000003</v>
          </cell>
          <cell r="CY200">
            <v>37.840000000000003</v>
          </cell>
          <cell r="CZ200">
            <v>37.840000000000003</v>
          </cell>
          <cell r="DA200">
            <v>38.99</v>
          </cell>
          <cell r="DB200">
            <v>38.99</v>
          </cell>
          <cell r="DC200">
            <v>38.99</v>
          </cell>
          <cell r="DD200">
            <v>38.99</v>
          </cell>
          <cell r="DE200">
            <v>38.99</v>
          </cell>
          <cell r="DF200">
            <v>38.99</v>
          </cell>
          <cell r="DG200">
            <v>38.99</v>
          </cell>
          <cell r="DH200">
            <v>38.99</v>
          </cell>
          <cell r="DI200">
            <v>38.99</v>
          </cell>
          <cell r="DJ200">
            <v>38.99</v>
          </cell>
          <cell r="DK200">
            <v>38.99</v>
          </cell>
          <cell r="DL200">
            <v>38.99</v>
          </cell>
          <cell r="DM200">
            <v>40.200000000000003</v>
          </cell>
          <cell r="DN200">
            <v>40.200000000000003</v>
          </cell>
          <cell r="DO200">
            <v>40.200000000000003</v>
          </cell>
          <cell r="DP200">
            <v>40.200000000000003</v>
          </cell>
          <cell r="DQ200">
            <v>40.200000000000003</v>
          </cell>
          <cell r="DR200">
            <v>40.200000000000003</v>
          </cell>
          <cell r="DS200">
            <v>40.200000000000003</v>
          </cell>
          <cell r="DT200">
            <v>40.200000000000003</v>
          </cell>
          <cell r="DU200">
            <v>40.200000000000003</v>
          </cell>
          <cell r="DV200">
            <v>40.200000000000003</v>
          </cell>
          <cell r="DW200">
            <v>40.200000000000003</v>
          </cell>
          <cell r="DX200">
            <v>40.200000000000003</v>
          </cell>
          <cell r="DY200">
            <v>41.79</v>
          </cell>
          <cell r="DZ200">
            <v>41.79</v>
          </cell>
          <cell r="EA200">
            <v>41.79</v>
          </cell>
          <cell r="EB200">
            <v>41.79</v>
          </cell>
          <cell r="EC200">
            <v>41.79</v>
          </cell>
          <cell r="ED200">
            <v>41.79</v>
          </cell>
          <cell r="EE200">
            <v>41.79</v>
          </cell>
          <cell r="EF200">
            <v>41.79</v>
          </cell>
          <cell r="EG200">
            <v>41.79</v>
          </cell>
          <cell r="EH200">
            <v>41.79</v>
          </cell>
          <cell r="EI200">
            <v>41.79</v>
          </cell>
          <cell r="EJ200">
            <v>41.79</v>
          </cell>
          <cell r="EK200">
            <v>43.25</v>
          </cell>
          <cell r="EL200">
            <v>43.25</v>
          </cell>
          <cell r="EM200">
            <v>43.25</v>
          </cell>
          <cell r="EN200">
            <v>43.25</v>
          </cell>
          <cell r="EO200">
            <v>43.25</v>
          </cell>
          <cell r="EP200">
            <v>43.25</v>
          </cell>
          <cell r="EQ200">
            <v>43.25</v>
          </cell>
          <cell r="ER200">
            <v>43.25</v>
          </cell>
          <cell r="ES200">
            <v>43.25</v>
          </cell>
          <cell r="ET200">
            <v>43.25</v>
          </cell>
          <cell r="EU200">
            <v>43.25</v>
          </cell>
          <cell r="EV200">
            <v>43.25</v>
          </cell>
          <cell r="EW200">
            <v>44.77</v>
          </cell>
          <cell r="EX200">
            <v>44.77</v>
          </cell>
          <cell r="EY200">
            <v>44.77</v>
          </cell>
          <cell r="EZ200">
            <v>44.77</v>
          </cell>
          <cell r="FA200">
            <v>44.77</v>
          </cell>
          <cell r="FB200">
            <v>44.77</v>
          </cell>
          <cell r="FC200">
            <v>44.77</v>
          </cell>
          <cell r="FD200">
            <v>44.77</v>
          </cell>
          <cell r="FE200">
            <v>44.77</v>
          </cell>
          <cell r="FF200">
            <v>44.77</v>
          </cell>
          <cell r="FG200">
            <v>44.77</v>
          </cell>
          <cell r="FH200">
            <v>44.77</v>
          </cell>
          <cell r="FI200">
            <v>46.33</v>
          </cell>
          <cell r="FJ200">
            <v>46.33</v>
          </cell>
          <cell r="FK200">
            <v>46.33</v>
          </cell>
          <cell r="FL200">
            <v>46.33</v>
          </cell>
          <cell r="FM200">
            <v>46.33</v>
          </cell>
          <cell r="FN200">
            <v>46.33</v>
          </cell>
          <cell r="FO200">
            <v>46.33</v>
          </cell>
          <cell r="FP200">
            <v>46.33</v>
          </cell>
          <cell r="FQ200">
            <v>46.33</v>
          </cell>
          <cell r="FR200">
            <v>46.33</v>
          </cell>
          <cell r="FS200">
            <v>46.33</v>
          </cell>
          <cell r="FT200">
            <v>46.33</v>
          </cell>
          <cell r="FU200">
            <v>47.96</v>
          </cell>
          <cell r="FV200">
            <v>47.96</v>
          </cell>
          <cell r="FW200">
            <v>47.96</v>
          </cell>
          <cell r="FX200">
            <v>47.96</v>
          </cell>
          <cell r="FY200">
            <v>47.96</v>
          </cell>
          <cell r="FZ200">
            <v>47.96</v>
          </cell>
          <cell r="GA200">
            <v>47.96</v>
          </cell>
          <cell r="GB200">
            <v>47.96</v>
          </cell>
          <cell r="GC200">
            <v>47.96</v>
          </cell>
          <cell r="GD200">
            <v>47.96</v>
          </cell>
          <cell r="GE200">
            <v>47.96</v>
          </cell>
          <cell r="GF200">
            <v>47.96</v>
          </cell>
          <cell r="GG200">
            <v>52.87</v>
          </cell>
          <cell r="GH200">
            <v>52.87</v>
          </cell>
          <cell r="GI200">
            <v>52.87</v>
          </cell>
          <cell r="GJ200">
            <v>52.87</v>
          </cell>
          <cell r="GK200">
            <v>52.87</v>
          </cell>
          <cell r="GL200">
            <v>52.87</v>
          </cell>
          <cell r="GM200">
            <v>52.87</v>
          </cell>
          <cell r="GN200">
            <v>52.87</v>
          </cell>
          <cell r="GO200">
            <v>52.87</v>
          </cell>
          <cell r="GP200">
            <v>52.87</v>
          </cell>
          <cell r="GQ200">
            <v>49.63</v>
          </cell>
          <cell r="GR200">
            <v>49.63</v>
          </cell>
          <cell r="GS200">
            <v>49.63</v>
          </cell>
          <cell r="GT200">
            <v>49.63</v>
          </cell>
        </row>
        <row r="201">
          <cell r="F201" t="str">
            <v>5000006544</v>
          </cell>
          <cell r="G201">
            <v>30.53</v>
          </cell>
          <cell r="H201">
            <v>30.53</v>
          </cell>
          <cell r="I201">
            <v>30.53</v>
          </cell>
          <cell r="J201">
            <v>30.53</v>
          </cell>
          <cell r="K201">
            <v>30.53</v>
          </cell>
          <cell r="L201">
            <v>30.53</v>
          </cell>
          <cell r="M201">
            <v>30.53</v>
          </cell>
          <cell r="N201">
            <v>30.53</v>
          </cell>
          <cell r="O201">
            <v>30.53</v>
          </cell>
          <cell r="P201">
            <v>30.53</v>
          </cell>
          <cell r="Q201">
            <v>30.53</v>
          </cell>
          <cell r="R201">
            <v>30.53</v>
          </cell>
          <cell r="S201">
            <v>30.53</v>
          </cell>
          <cell r="T201">
            <v>30.53</v>
          </cell>
          <cell r="U201">
            <v>31.57</v>
          </cell>
          <cell r="V201">
            <v>31.57</v>
          </cell>
          <cell r="W201">
            <v>31.57</v>
          </cell>
          <cell r="X201">
            <v>31.57</v>
          </cell>
          <cell r="Y201">
            <v>31.57</v>
          </cell>
          <cell r="Z201">
            <v>31.57</v>
          </cell>
          <cell r="AA201">
            <v>31.57</v>
          </cell>
          <cell r="AB201">
            <v>31.57</v>
          </cell>
          <cell r="AC201">
            <v>31.57</v>
          </cell>
          <cell r="AD201">
            <v>31.57</v>
          </cell>
          <cell r="AE201">
            <v>31.57</v>
          </cell>
          <cell r="AF201">
            <v>31.57</v>
          </cell>
          <cell r="AG201">
            <v>32.590000000000003</v>
          </cell>
          <cell r="AH201">
            <v>32.590000000000003</v>
          </cell>
          <cell r="AI201">
            <v>32.590000000000003</v>
          </cell>
          <cell r="AJ201">
            <v>32.590000000000003</v>
          </cell>
          <cell r="AK201">
            <v>32.590000000000003</v>
          </cell>
          <cell r="AL201">
            <v>32.590000000000003</v>
          </cell>
          <cell r="AM201">
            <v>32.590000000000003</v>
          </cell>
          <cell r="AN201">
            <v>32.590000000000003</v>
          </cell>
          <cell r="AO201">
            <v>32.590000000000003</v>
          </cell>
          <cell r="AP201">
            <v>32.590000000000003</v>
          </cell>
          <cell r="AQ201">
            <v>32.590000000000003</v>
          </cell>
          <cell r="AR201">
            <v>32.590000000000003</v>
          </cell>
          <cell r="AS201">
            <v>33.6</v>
          </cell>
          <cell r="AT201">
            <v>33.6</v>
          </cell>
          <cell r="AU201">
            <v>33.6</v>
          </cell>
          <cell r="AV201">
            <v>33.6</v>
          </cell>
          <cell r="AW201">
            <v>33.6</v>
          </cell>
          <cell r="AX201">
            <v>33.6</v>
          </cell>
          <cell r="AY201">
            <v>33.6</v>
          </cell>
          <cell r="AZ201">
            <v>33.6</v>
          </cell>
          <cell r="BA201">
            <v>33.6</v>
          </cell>
          <cell r="BB201">
            <v>33.6</v>
          </cell>
          <cell r="BC201">
            <v>33.6</v>
          </cell>
          <cell r="BD201">
            <v>33.6</v>
          </cell>
          <cell r="BE201">
            <v>34.630000000000003</v>
          </cell>
          <cell r="BF201">
            <v>34.630000000000003</v>
          </cell>
          <cell r="BG201">
            <v>34.630000000000003</v>
          </cell>
          <cell r="BH201">
            <v>34.630000000000003</v>
          </cell>
          <cell r="BI201">
            <v>34.630000000000003</v>
          </cell>
          <cell r="BJ201">
            <v>34.630000000000003</v>
          </cell>
          <cell r="BK201">
            <v>34.630000000000003</v>
          </cell>
          <cell r="BL201">
            <v>34.630000000000003</v>
          </cell>
          <cell r="BM201">
            <v>34.630000000000003</v>
          </cell>
          <cell r="BN201">
            <v>34.630000000000003</v>
          </cell>
          <cell r="BO201">
            <v>34.630000000000003</v>
          </cell>
          <cell r="BP201">
            <v>34.630000000000003</v>
          </cell>
          <cell r="BQ201">
            <v>35.67</v>
          </cell>
          <cell r="BR201">
            <v>35.67</v>
          </cell>
          <cell r="BS201">
            <v>35.67</v>
          </cell>
          <cell r="BT201">
            <v>35.67</v>
          </cell>
          <cell r="BU201">
            <v>35.67</v>
          </cell>
          <cell r="BV201">
            <v>35.67</v>
          </cell>
          <cell r="BW201">
            <v>35.67</v>
          </cell>
          <cell r="BX201">
            <v>35.67</v>
          </cell>
          <cell r="BY201">
            <v>35.67</v>
          </cell>
          <cell r="BZ201">
            <v>35.67</v>
          </cell>
          <cell r="CA201">
            <v>35.67</v>
          </cell>
          <cell r="CB201">
            <v>35.67</v>
          </cell>
          <cell r="CC201">
            <v>36.74</v>
          </cell>
          <cell r="CD201">
            <v>36.74</v>
          </cell>
          <cell r="CE201">
            <v>36.74</v>
          </cell>
          <cell r="CF201">
            <v>36.74</v>
          </cell>
          <cell r="CG201">
            <v>36.74</v>
          </cell>
          <cell r="CH201">
            <v>36.74</v>
          </cell>
          <cell r="CI201">
            <v>36.74</v>
          </cell>
          <cell r="CJ201">
            <v>36.74</v>
          </cell>
          <cell r="CK201">
            <v>36.74</v>
          </cell>
          <cell r="CL201">
            <v>36.74</v>
          </cell>
          <cell r="CM201">
            <v>36.74</v>
          </cell>
          <cell r="CN201">
            <v>36.74</v>
          </cell>
          <cell r="CO201">
            <v>37.840000000000003</v>
          </cell>
          <cell r="CP201">
            <v>37.840000000000003</v>
          </cell>
          <cell r="CQ201">
            <v>37.840000000000003</v>
          </cell>
          <cell r="CR201">
            <v>37.840000000000003</v>
          </cell>
          <cell r="CS201">
            <v>37.840000000000003</v>
          </cell>
          <cell r="CT201">
            <v>37.840000000000003</v>
          </cell>
          <cell r="CU201">
            <v>37.840000000000003</v>
          </cell>
          <cell r="CV201">
            <v>37.840000000000003</v>
          </cell>
          <cell r="CW201">
            <v>37.840000000000003</v>
          </cell>
          <cell r="CX201">
            <v>37.840000000000003</v>
          </cell>
          <cell r="CY201">
            <v>37.840000000000003</v>
          </cell>
          <cell r="CZ201">
            <v>37.840000000000003</v>
          </cell>
          <cell r="DA201">
            <v>38.99</v>
          </cell>
          <cell r="DB201">
            <v>38.99</v>
          </cell>
          <cell r="DC201">
            <v>38.99</v>
          </cell>
          <cell r="DD201">
            <v>38.99</v>
          </cell>
          <cell r="DE201">
            <v>38.99</v>
          </cell>
          <cell r="DF201">
            <v>38.99</v>
          </cell>
          <cell r="DG201">
            <v>38.99</v>
          </cell>
          <cell r="DH201">
            <v>38.99</v>
          </cell>
          <cell r="DI201">
            <v>38.99</v>
          </cell>
          <cell r="DJ201">
            <v>38.99</v>
          </cell>
          <cell r="DK201">
            <v>38.99</v>
          </cell>
          <cell r="DL201">
            <v>38.99</v>
          </cell>
          <cell r="DM201">
            <v>40.200000000000003</v>
          </cell>
          <cell r="DN201">
            <v>40.200000000000003</v>
          </cell>
          <cell r="DO201">
            <v>40.200000000000003</v>
          </cell>
          <cell r="DP201">
            <v>40.200000000000003</v>
          </cell>
          <cell r="DQ201">
            <v>40.200000000000003</v>
          </cell>
          <cell r="DR201">
            <v>40.200000000000003</v>
          </cell>
          <cell r="DS201">
            <v>40.200000000000003</v>
          </cell>
          <cell r="DT201">
            <v>40.200000000000003</v>
          </cell>
          <cell r="DU201">
            <v>40.200000000000003</v>
          </cell>
          <cell r="DV201">
            <v>40.200000000000003</v>
          </cell>
          <cell r="DW201">
            <v>40.200000000000003</v>
          </cell>
          <cell r="DX201">
            <v>40.200000000000003</v>
          </cell>
          <cell r="DY201">
            <v>41.79</v>
          </cell>
          <cell r="DZ201">
            <v>41.79</v>
          </cell>
          <cell r="EA201">
            <v>41.79</v>
          </cell>
          <cell r="EB201">
            <v>41.79</v>
          </cell>
          <cell r="EC201">
            <v>41.79</v>
          </cell>
          <cell r="ED201">
            <v>41.79</v>
          </cell>
          <cell r="EE201">
            <v>41.79</v>
          </cell>
          <cell r="EF201">
            <v>41.79</v>
          </cell>
          <cell r="EG201">
            <v>41.79</v>
          </cell>
          <cell r="EH201">
            <v>41.79</v>
          </cell>
          <cell r="EI201">
            <v>41.79</v>
          </cell>
          <cell r="EJ201">
            <v>41.79</v>
          </cell>
          <cell r="EK201">
            <v>43.25</v>
          </cell>
          <cell r="EL201">
            <v>43.25</v>
          </cell>
          <cell r="EM201">
            <v>43.25</v>
          </cell>
          <cell r="EN201">
            <v>43.25</v>
          </cell>
          <cell r="EO201">
            <v>43.25</v>
          </cell>
          <cell r="EP201">
            <v>43.25</v>
          </cell>
          <cell r="EQ201">
            <v>43.25</v>
          </cell>
          <cell r="ER201">
            <v>43.25</v>
          </cell>
          <cell r="ES201">
            <v>43.25</v>
          </cell>
          <cell r="ET201">
            <v>43.25</v>
          </cell>
          <cell r="EU201">
            <v>43.25</v>
          </cell>
          <cell r="EV201">
            <v>43.25</v>
          </cell>
          <cell r="EW201">
            <v>44.77</v>
          </cell>
          <cell r="EX201">
            <v>44.77</v>
          </cell>
          <cell r="EY201">
            <v>44.77</v>
          </cell>
          <cell r="EZ201">
            <v>44.77</v>
          </cell>
          <cell r="FA201">
            <v>44.77</v>
          </cell>
          <cell r="FB201">
            <v>44.77</v>
          </cell>
          <cell r="FC201">
            <v>44.77</v>
          </cell>
          <cell r="FD201">
            <v>44.77</v>
          </cell>
          <cell r="FE201">
            <v>44.77</v>
          </cell>
          <cell r="FF201">
            <v>44.77</v>
          </cell>
          <cell r="FG201">
            <v>44.77</v>
          </cell>
          <cell r="FH201">
            <v>44.77</v>
          </cell>
          <cell r="FI201">
            <v>46.33</v>
          </cell>
          <cell r="FJ201">
            <v>46.33</v>
          </cell>
          <cell r="FK201">
            <v>46.33</v>
          </cell>
          <cell r="FL201">
            <v>46.33</v>
          </cell>
          <cell r="FM201">
            <v>46.33</v>
          </cell>
          <cell r="FN201">
            <v>46.33</v>
          </cell>
          <cell r="FO201">
            <v>46.33</v>
          </cell>
          <cell r="FP201">
            <v>46.33</v>
          </cell>
          <cell r="FQ201">
            <v>46.33</v>
          </cell>
          <cell r="FR201">
            <v>46.33</v>
          </cell>
          <cell r="FS201">
            <v>46.33</v>
          </cell>
          <cell r="FT201">
            <v>46.33</v>
          </cell>
          <cell r="FU201">
            <v>47.96</v>
          </cell>
          <cell r="FV201">
            <v>47.96</v>
          </cell>
          <cell r="FW201">
            <v>47.96</v>
          </cell>
          <cell r="FX201">
            <v>47.96</v>
          </cell>
          <cell r="FY201">
            <v>47.96</v>
          </cell>
          <cell r="FZ201">
            <v>47.96</v>
          </cell>
          <cell r="GA201">
            <v>47.96</v>
          </cell>
          <cell r="GB201">
            <v>47.96</v>
          </cell>
          <cell r="GC201">
            <v>47.96</v>
          </cell>
          <cell r="GD201">
            <v>47.96</v>
          </cell>
          <cell r="GE201">
            <v>47.96</v>
          </cell>
          <cell r="GF201">
            <v>47.96</v>
          </cell>
          <cell r="GG201">
            <v>52.87</v>
          </cell>
          <cell r="GH201">
            <v>52.87</v>
          </cell>
          <cell r="GI201">
            <v>52.87</v>
          </cell>
          <cell r="GJ201">
            <v>52.87</v>
          </cell>
          <cell r="GK201">
            <v>52.87</v>
          </cell>
          <cell r="GL201">
            <v>52.87</v>
          </cell>
          <cell r="GM201">
            <v>52.87</v>
          </cell>
          <cell r="GN201">
            <v>52.87</v>
          </cell>
          <cell r="GO201">
            <v>52.87</v>
          </cell>
          <cell r="GP201">
            <v>52.87</v>
          </cell>
          <cell r="GQ201">
            <v>49.63</v>
          </cell>
          <cell r="GR201">
            <v>49.63</v>
          </cell>
          <cell r="GS201">
            <v>49.63</v>
          </cell>
          <cell r="GT201">
            <v>49.63</v>
          </cell>
        </row>
        <row r="202">
          <cell r="F202" t="str">
            <v>5000006510</v>
          </cell>
          <cell r="G202">
            <v>30.53</v>
          </cell>
          <cell r="H202">
            <v>30.53</v>
          </cell>
          <cell r="I202">
            <v>30.53</v>
          </cell>
          <cell r="J202">
            <v>30.53</v>
          </cell>
          <cell r="K202">
            <v>30.53</v>
          </cell>
          <cell r="L202">
            <v>30.53</v>
          </cell>
          <cell r="M202">
            <v>30.53</v>
          </cell>
          <cell r="N202">
            <v>30.53</v>
          </cell>
          <cell r="O202">
            <v>30.53</v>
          </cell>
          <cell r="P202">
            <v>30.53</v>
          </cell>
          <cell r="Q202">
            <v>30.53</v>
          </cell>
          <cell r="R202">
            <v>30.53</v>
          </cell>
          <cell r="S202">
            <v>30.53</v>
          </cell>
          <cell r="T202">
            <v>30.53</v>
          </cell>
          <cell r="U202">
            <v>31.57</v>
          </cell>
          <cell r="V202">
            <v>31.57</v>
          </cell>
          <cell r="W202">
            <v>31.57</v>
          </cell>
          <cell r="X202">
            <v>31.57</v>
          </cell>
          <cell r="Y202">
            <v>31.57</v>
          </cell>
          <cell r="Z202">
            <v>31.57</v>
          </cell>
          <cell r="AA202">
            <v>31.57</v>
          </cell>
          <cell r="AB202">
            <v>31.57</v>
          </cell>
          <cell r="AC202">
            <v>31.57</v>
          </cell>
          <cell r="AD202">
            <v>31.57</v>
          </cell>
          <cell r="AE202">
            <v>31.57</v>
          </cell>
          <cell r="AF202">
            <v>31.57</v>
          </cell>
          <cell r="AG202">
            <v>32.590000000000003</v>
          </cell>
          <cell r="AH202">
            <v>32.590000000000003</v>
          </cell>
          <cell r="AI202">
            <v>32.590000000000003</v>
          </cell>
          <cell r="AJ202">
            <v>32.590000000000003</v>
          </cell>
          <cell r="AK202">
            <v>32.590000000000003</v>
          </cell>
          <cell r="AL202">
            <v>32.590000000000003</v>
          </cell>
          <cell r="AM202">
            <v>32.590000000000003</v>
          </cell>
          <cell r="AN202">
            <v>32.590000000000003</v>
          </cell>
          <cell r="AO202">
            <v>32.590000000000003</v>
          </cell>
          <cell r="AP202">
            <v>32.590000000000003</v>
          </cell>
          <cell r="AQ202">
            <v>32.590000000000003</v>
          </cell>
          <cell r="AR202">
            <v>32.590000000000003</v>
          </cell>
          <cell r="AS202">
            <v>33.6</v>
          </cell>
          <cell r="AT202">
            <v>33.6</v>
          </cell>
          <cell r="AU202">
            <v>33.6</v>
          </cell>
          <cell r="AV202">
            <v>33.6</v>
          </cell>
          <cell r="AW202">
            <v>33.6</v>
          </cell>
          <cell r="AX202">
            <v>33.6</v>
          </cell>
          <cell r="AY202">
            <v>33.6</v>
          </cell>
          <cell r="AZ202">
            <v>33.6</v>
          </cell>
          <cell r="BA202">
            <v>33.6</v>
          </cell>
          <cell r="BB202">
            <v>33.6</v>
          </cell>
          <cell r="BC202">
            <v>33.6</v>
          </cell>
          <cell r="BD202">
            <v>33.6</v>
          </cell>
          <cell r="BE202">
            <v>34.630000000000003</v>
          </cell>
          <cell r="BF202">
            <v>34.630000000000003</v>
          </cell>
          <cell r="BG202">
            <v>34.630000000000003</v>
          </cell>
          <cell r="BH202">
            <v>34.630000000000003</v>
          </cell>
          <cell r="BI202">
            <v>34.630000000000003</v>
          </cell>
          <cell r="BJ202">
            <v>34.630000000000003</v>
          </cell>
          <cell r="BK202">
            <v>34.630000000000003</v>
          </cell>
          <cell r="BL202">
            <v>34.630000000000003</v>
          </cell>
          <cell r="BM202">
            <v>34.630000000000003</v>
          </cell>
          <cell r="BN202">
            <v>34.630000000000003</v>
          </cell>
          <cell r="BO202">
            <v>34.630000000000003</v>
          </cell>
          <cell r="BP202">
            <v>34.630000000000003</v>
          </cell>
          <cell r="BQ202">
            <v>35.67</v>
          </cell>
          <cell r="BR202">
            <v>35.67</v>
          </cell>
          <cell r="BS202">
            <v>35.67</v>
          </cell>
          <cell r="BT202">
            <v>35.67</v>
          </cell>
          <cell r="BU202">
            <v>35.67</v>
          </cell>
          <cell r="BV202">
            <v>35.67</v>
          </cell>
          <cell r="BW202">
            <v>35.67</v>
          </cell>
          <cell r="BX202">
            <v>35.67</v>
          </cell>
          <cell r="BY202">
            <v>35.67</v>
          </cell>
          <cell r="BZ202">
            <v>35.67</v>
          </cell>
          <cell r="CA202">
            <v>35.67</v>
          </cell>
          <cell r="CB202">
            <v>35.67</v>
          </cell>
          <cell r="CC202">
            <v>36.74</v>
          </cell>
          <cell r="CD202">
            <v>36.74</v>
          </cell>
          <cell r="CE202">
            <v>36.74</v>
          </cell>
          <cell r="CF202">
            <v>36.74</v>
          </cell>
          <cell r="CG202">
            <v>36.74</v>
          </cell>
          <cell r="CH202">
            <v>36.74</v>
          </cell>
          <cell r="CI202">
            <v>36.74</v>
          </cell>
          <cell r="CJ202">
            <v>36.74</v>
          </cell>
          <cell r="CK202">
            <v>36.74</v>
          </cell>
          <cell r="CL202">
            <v>36.74</v>
          </cell>
          <cell r="CM202">
            <v>36.74</v>
          </cell>
          <cell r="CN202">
            <v>36.74</v>
          </cell>
          <cell r="CO202">
            <v>37.840000000000003</v>
          </cell>
          <cell r="CP202">
            <v>37.840000000000003</v>
          </cell>
          <cell r="CQ202">
            <v>37.840000000000003</v>
          </cell>
          <cell r="CR202">
            <v>37.840000000000003</v>
          </cell>
          <cell r="CS202">
            <v>37.840000000000003</v>
          </cell>
          <cell r="CT202">
            <v>37.840000000000003</v>
          </cell>
          <cell r="CU202">
            <v>37.840000000000003</v>
          </cell>
          <cell r="CV202">
            <v>37.840000000000003</v>
          </cell>
          <cell r="CW202">
            <v>37.840000000000003</v>
          </cell>
          <cell r="CX202">
            <v>37.840000000000003</v>
          </cell>
          <cell r="CY202">
            <v>37.840000000000003</v>
          </cell>
          <cell r="CZ202">
            <v>37.840000000000003</v>
          </cell>
          <cell r="DA202">
            <v>38.99</v>
          </cell>
          <cell r="DB202">
            <v>38.99</v>
          </cell>
          <cell r="DC202">
            <v>38.99</v>
          </cell>
          <cell r="DD202">
            <v>38.99</v>
          </cell>
          <cell r="DE202">
            <v>38.99</v>
          </cell>
          <cell r="DF202">
            <v>38.99</v>
          </cell>
          <cell r="DG202">
            <v>38.99</v>
          </cell>
          <cell r="DH202">
            <v>38.99</v>
          </cell>
          <cell r="DI202">
            <v>38.99</v>
          </cell>
          <cell r="DJ202">
            <v>38.99</v>
          </cell>
          <cell r="DK202">
            <v>38.99</v>
          </cell>
          <cell r="DL202">
            <v>38.99</v>
          </cell>
          <cell r="DM202">
            <v>40.200000000000003</v>
          </cell>
          <cell r="DN202">
            <v>40.200000000000003</v>
          </cell>
          <cell r="DO202">
            <v>40.200000000000003</v>
          </cell>
          <cell r="DP202">
            <v>40.200000000000003</v>
          </cell>
          <cell r="DQ202">
            <v>40.200000000000003</v>
          </cell>
          <cell r="DR202">
            <v>40.200000000000003</v>
          </cell>
          <cell r="DS202">
            <v>40.200000000000003</v>
          </cell>
          <cell r="DT202">
            <v>40.200000000000003</v>
          </cell>
          <cell r="DU202">
            <v>40.200000000000003</v>
          </cell>
          <cell r="DV202">
            <v>40.200000000000003</v>
          </cell>
          <cell r="DW202">
            <v>40.200000000000003</v>
          </cell>
          <cell r="DX202">
            <v>40.200000000000003</v>
          </cell>
          <cell r="DY202">
            <v>41.79</v>
          </cell>
          <cell r="DZ202">
            <v>41.79</v>
          </cell>
          <cell r="EA202">
            <v>41.79</v>
          </cell>
          <cell r="EB202">
            <v>41.79</v>
          </cell>
          <cell r="EC202">
            <v>41.79</v>
          </cell>
          <cell r="ED202">
            <v>41.79</v>
          </cell>
          <cell r="EE202">
            <v>41.79</v>
          </cell>
          <cell r="EF202">
            <v>41.79</v>
          </cell>
          <cell r="EG202">
            <v>41.79</v>
          </cell>
          <cell r="EH202">
            <v>41.79</v>
          </cell>
          <cell r="EI202">
            <v>41.79</v>
          </cell>
          <cell r="EJ202">
            <v>41.79</v>
          </cell>
          <cell r="EK202">
            <v>43.25</v>
          </cell>
          <cell r="EL202">
            <v>43.25</v>
          </cell>
          <cell r="EM202">
            <v>43.25</v>
          </cell>
          <cell r="EN202">
            <v>43.25</v>
          </cell>
          <cell r="EO202">
            <v>43.25</v>
          </cell>
          <cell r="EP202">
            <v>43.25</v>
          </cell>
          <cell r="EQ202">
            <v>43.25</v>
          </cell>
          <cell r="ER202">
            <v>43.25</v>
          </cell>
          <cell r="ES202">
            <v>43.25</v>
          </cell>
          <cell r="ET202">
            <v>43.25</v>
          </cell>
          <cell r="EU202">
            <v>43.25</v>
          </cell>
          <cell r="EV202">
            <v>43.25</v>
          </cell>
          <cell r="EW202">
            <v>44.77</v>
          </cell>
          <cell r="EX202">
            <v>44.77</v>
          </cell>
          <cell r="EY202">
            <v>44.77</v>
          </cell>
          <cell r="EZ202">
            <v>44.77</v>
          </cell>
          <cell r="FA202">
            <v>44.77</v>
          </cell>
          <cell r="FB202">
            <v>44.77</v>
          </cell>
          <cell r="FC202">
            <v>44.77</v>
          </cell>
          <cell r="FD202">
            <v>44.77</v>
          </cell>
          <cell r="FE202">
            <v>44.77</v>
          </cell>
          <cell r="FF202">
            <v>44.77</v>
          </cell>
          <cell r="FG202">
            <v>44.77</v>
          </cell>
          <cell r="FH202">
            <v>44.77</v>
          </cell>
          <cell r="FI202">
            <v>46.33</v>
          </cell>
          <cell r="FJ202">
            <v>46.33</v>
          </cell>
          <cell r="FK202">
            <v>46.33</v>
          </cell>
          <cell r="FL202">
            <v>46.33</v>
          </cell>
          <cell r="FM202">
            <v>46.33</v>
          </cell>
          <cell r="FN202">
            <v>46.33</v>
          </cell>
          <cell r="FO202">
            <v>46.33</v>
          </cell>
          <cell r="FP202">
            <v>46.33</v>
          </cell>
          <cell r="FQ202">
            <v>46.33</v>
          </cell>
          <cell r="FR202">
            <v>46.33</v>
          </cell>
          <cell r="FS202">
            <v>46.33</v>
          </cell>
          <cell r="FT202">
            <v>46.33</v>
          </cell>
          <cell r="FU202">
            <v>47.96</v>
          </cell>
          <cell r="FV202">
            <v>47.96</v>
          </cell>
          <cell r="FW202">
            <v>47.96</v>
          </cell>
          <cell r="FX202">
            <v>47.96</v>
          </cell>
          <cell r="FY202">
            <v>47.96</v>
          </cell>
          <cell r="FZ202">
            <v>47.96</v>
          </cell>
          <cell r="GA202">
            <v>47.96</v>
          </cell>
          <cell r="GB202">
            <v>47.96</v>
          </cell>
          <cell r="GC202">
            <v>47.96</v>
          </cell>
          <cell r="GD202">
            <v>47.96</v>
          </cell>
          <cell r="GE202">
            <v>47.96</v>
          </cell>
          <cell r="GF202">
            <v>47.96</v>
          </cell>
          <cell r="GG202">
            <v>52.87</v>
          </cell>
          <cell r="GH202">
            <v>52.87</v>
          </cell>
          <cell r="GI202">
            <v>52.87</v>
          </cell>
          <cell r="GJ202">
            <v>52.87</v>
          </cell>
          <cell r="GK202">
            <v>52.87</v>
          </cell>
          <cell r="GL202">
            <v>52.87</v>
          </cell>
          <cell r="GM202">
            <v>52.87</v>
          </cell>
          <cell r="GN202">
            <v>52.87</v>
          </cell>
          <cell r="GO202">
            <v>52.87</v>
          </cell>
          <cell r="GP202">
            <v>52.87</v>
          </cell>
          <cell r="GQ202">
            <v>49.63</v>
          </cell>
          <cell r="GR202">
            <v>49.63</v>
          </cell>
          <cell r="GS202">
            <v>49.63</v>
          </cell>
          <cell r="GT202">
            <v>49.63</v>
          </cell>
        </row>
        <row r="203">
          <cell r="F203" t="str">
            <v>50000065FA</v>
          </cell>
          <cell r="G203">
            <v>30.53</v>
          </cell>
          <cell r="H203">
            <v>30.53</v>
          </cell>
          <cell r="I203">
            <v>30.53</v>
          </cell>
          <cell r="J203">
            <v>30.53</v>
          </cell>
          <cell r="K203">
            <v>30.53</v>
          </cell>
          <cell r="L203">
            <v>30.53</v>
          </cell>
          <cell r="M203">
            <v>30.53</v>
          </cell>
          <cell r="N203">
            <v>30.53</v>
          </cell>
          <cell r="O203">
            <v>30.53</v>
          </cell>
          <cell r="P203">
            <v>30.53</v>
          </cell>
          <cell r="Q203">
            <v>30.53</v>
          </cell>
          <cell r="R203">
            <v>30.53</v>
          </cell>
          <cell r="S203">
            <v>30.53</v>
          </cell>
          <cell r="T203">
            <v>30.53</v>
          </cell>
          <cell r="U203">
            <v>31.57</v>
          </cell>
          <cell r="V203">
            <v>31.57</v>
          </cell>
          <cell r="W203">
            <v>31.57</v>
          </cell>
          <cell r="X203">
            <v>31.57</v>
          </cell>
          <cell r="Y203">
            <v>31.57</v>
          </cell>
          <cell r="Z203">
            <v>31.57</v>
          </cell>
          <cell r="AA203">
            <v>31.57</v>
          </cell>
          <cell r="AB203">
            <v>31.57</v>
          </cell>
          <cell r="AC203">
            <v>31.57</v>
          </cell>
          <cell r="AD203">
            <v>31.57</v>
          </cell>
          <cell r="AE203">
            <v>31.57</v>
          </cell>
          <cell r="AF203">
            <v>31.57</v>
          </cell>
          <cell r="AG203">
            <v>32.590000000000003</v>
          </cell>
          <cell r="AH203">
            <v>32.590000000000003</v>
          </cell>
          <cell r="AI203">
            <v>32.590000000000003</v>
          </cell>
          <cell r="AJ203">
            <v>32.590000000000003</v>
          </cell>
          <cell r="AK203">
            <v>32.590000000000003</v>
          </cell>
          <cell r="AL203">
            <v>32.590000000000003</v>
          </cell>
          <cell r="AM203">
            <v>32.590000000000003</v>
          </cell>
          <cell r="AN203">
            <v>32.590000000000003</v>
          </cell>
          <cell r="AO203">
            <v>32.590000000000003</v>
          </cell>
          <cell r="AP203">
            <v>32.590000000000003</v>
          </cell>
          <cell r="AQ203">
            <v>32.590000000000003</v>
          </cell>
          <cell r="AR203">
            <v>32.590000000000003</v>
          </cell>
          <cell r="AS203">
            <v>33.6</v>
          </cell>
          <cell r="AT203">
            <v>33.6</v>
          </cell>
          <cell r="AU203">
            <v>33.6</v>
          </cell>
          <cell r="AV203">
            <v>33.6</v>
          </cell>
          <cell r="AW203">
            <v>33.6</v>
          </cell>
          <cell r="AX203">
            <v>33.6</v>
          </cell>
          <cell r="AY203">
            <v>33.6</v>
          </cell>
          <cell r="AZ203">
            <v>33.6</v>
          </cell>
          <cell r="BA203">
            <v>33.6</v>
          </cell>
          <cell r="BB203">
            <v>33.6</v>
          </cell>
          <cell r="BC203">
            <v>33.6</v>
          </cell>
          <cell r="BD203">
            <v>33.6</v>
          </cell>
          <cell r="BE203">
            <v>34.630000000000003</v>
          </cell>
          <cell r="BF203">
            <v>34.630000000000003</v>
          </cell>
          <cell r="BG203">
            <v>34.630000000000003</v>
          </cell>
          <cell r="BH203">
            <v>34.630000000000003</v>
          </cell>
          <cell r="BI203">
            <v>34.630000000000003</v>
          </cell>
          <cell r="BJ203">
            <v>34.630000000000003</v>
          </cell>
          <cell r="BK203">
            <v>34.630000000000003</v>
          </cell>
          <cell r="BL203">
            <v>34.630000000000003</v>
          </cell>
          <cell r="BM203">
            <v>34.630000000000003</v>
          </cell>
          <cell r="BN203">
            <v>34.630000000000003</v>
          </cell>
          <cell r="BO203">
            <v>34.630000000000003</v>
          </cell>
          <cell r="BP203">
            <v>34.630000000000003</v>
          </cell>
          <cell r="BQ203">
            <v>35.67</v>
          </cell>
          <cell r="BR203">
            <v>35.67</v>
          </cell>
          <cell r="BS203">
            <v>35.67</v>
          </cell>
          <cell r="BT203">
            <v>35.67</v>
          </cell>
          <cell r="BU203">
            <v>35.67</v>
          </cell>
          <cell r="BV203">
            <v>35.67</v>
          </cell>
          <cell r="BW203">
            <v>35.67</v>
          </cell>
          <cell r="BX203">
            <v>35.67</v>
          </cell>
          <cell r="BY203">
            <v>35.67</v>
          </cell>
          <cell r="BZ203">
            <v>35.67</v>
          </cell>
          <cell r="CA203">
            <v>35.67</v>
          </cell>
          <cell r="CB203">
            <v>35.67</v>
          </cell>
          <cell r="CC203">
            <v>36.74</v>
          </cell>
          <cell r="CD203">
            <v>36.74</v>
          </cell>
          <cell r="CE203">
            <v>36.74</v>
          </cell>
          <cell r="CF203">
            <v>36.74</v>
          </cell>
          <cell r="CG203">
            <v>36.74</v>
          </cell>
          <cell r="CH203">
            <v>36.74</v>
          </cell>
          <cell r="CI203">
            <v>36.74</v>
          </cell>
          <cell r="CJ203">
            <v>36.74</v>
          </cell>
          <cell r="CK203">
            <v>36.74</v>
          </cell>
          <cell r="CL203">
            <v>36.74</v>
          </cell>
          <cell r="CM203">
            <v>36.74</v>
          </cell>
          <cell r="CN203">
            <v>36.74</v>
          </cell>
          <cell r="CO203">
            <v>37.840000000000003</v>
          </cell>
          <cell r="CP203">
            <v>37.840000000000003</v>
          </cell>
          <cell r="CQ203">
            <v>37.840000000000003</v>
          </cell>
          <cell r="CR203">
            <v>37.840000000000003</v>
          </cell>
          <cell r="CS203">
            <v>37.840000000000003</v>
          </cell>
          <cell r="CT203">
            <v>37.840000000000003</v>
          </cell>
          <cell r="CU203">
            <v>37.840000000000003</v>
          </cell>
          <cell r="CV203">
            <v>37.840000000000003</v>
          </cell>
          <cell r="CW203">
            <v>37.840000000000003</v>
          </cell>
          <cell r="CX203">
            <v>37.840000000000003</v>
          </cell>
          <cell r="CY203">
            <v>37.840000000000003</v>
          </cell>
          <cell r="CZ203">
            <v>37.840000000000003</v>
          </cell>
          <cell r="DA203">
            <v>38.99</v>
          </cell>
          <cell r="DB203">
            <v>38.99</v>
          </cell>
          <cell r="DC203">
            <v>38.99</v>
          </cell>
          <cell r="DD203">
            <v>38.99</v>
          </cell>
          <cell r="DE203">
            <v>38.99</v>
          </cell>
          <cell r="DF203">
            <v>38.99</v>
          </cell>
          <cell r="DG203">
            <v>38.99</v>
          </cell>
          <cell r="DH203">
            <v>38.99</v>
          </cell>
          <cell r="DI203">
            <v>38.99</v>
          </cell>
          <cell r="DJ203">
            <v>38.99</v>
          </cell>
          <cell r="DK203">
            <v>38.99</v>
          </cell>
          <cell r="DL203">
            <v>38.99</v>
          </cell>
          <cell r="DM203">
            <v>40.200000000000003</v>
          </cell>
          <cell r="DN203">
            <v>40.200000000000003</v>
          </cell>
          <cell r="DO203">
            <v>40.200000000000003</v>
          </cell>
          <cell r="DP203">
            <v>40.200000000000003</v>
          </cell>
          <cell r="DQ203">
            <v>40.200000000000003</v>
          </cell>
          <cell r="DR203">
            <v>40.200000000000003</v>
          </cell>
          <cell r="DS203">
            <v>40.200000000000003</v>
          </cell>
          <cell r="DT203">
            <v>40.200000000000003</v>
          </cell>
          <cell r="DU203">
            <v>40.200000000000003</v>
          </cell>
          <cell r="DV203">
            <v>40.200000000000003</v>
          </cell>
          <cell r="DW203">
            <v>40.200000000000003</v>
          </cell>
          <cell r="DX203">
            <v>40.200000000000003</v>
          </cell>
          <cell r="DY203">
            <v>41.79</v>
          </cell>
          <cell r="DZ203">
            <v>41.79</v>
          </cell>
          <cell r="EA203">
            <v>41.79</v>
          </cell>
          <cell r="EB203">
            <v>41.79</v>
          </cell>
          <cell r="EC203">
            <v>41.79</v>
          </cell>
          <cell r="ED203">
            <v>41.79</v>
          </cell>
          <cell r="EE203">
            <v>41.79</v>
          </cell>
          <cell r="EF203">
            <v>41.79</v>
          </cell>
          <cell r="EG203">
            <v>41.79</v>
          </cell>
          <cell r="EH203">
            <v>41.79</v>
          </cell>
          <cell r="EI203">
            <v>41.79</v>
          </cell>
          <cell r="EJ203">
            <v>41.79</v>
          </cell>
          <cell r="EK203">
            <v>43.25</v>
          </cell>
          <cell r="EL203">
            <v>43.25</v>
          </cell>
          <cell r="EM203">
            <v>43.25</v>
          </cell>
          <cell r="EN203">
            <v>43.25</v>
          </cell>
          <cell r="EO203">
            <v>43.25</v>
          </cell>
          <cell r="EP203">
            <v>43.25</v>
          </cell>
          <cell r="EQ203">
            <v>43.25</v>
          </cell>
          <cell r="ER203">
            <v>43.25</v>
          </cell>
          <cell r="ES203">
            <v>43.25</v>
          </cell>
          <cell r="ET203">
            <v>43.25</v>
          </cell>
          <cell r="EU203">
            <v>43.25</v>
          </cell>
          <cell r="EV203">
            <v>43.25</v>
          </cell>
          <cell r="EW203">
            <v>44.77</v>
          </cell>
          <cell r="EX203">
            <v>44.77</v>
          </cell>
          <cell r="EY203">
            <v>44.77</v>
          </cell>
          <cell r="EZ203">
            <v>44.77</v>
          </cell>
          <cell r="FA203">
            <v>44.77</v>
          </cell>
          <cell r="FB203">
            <v>44.77</v>
          </cell>
          <cell r="FC203">
            <v>44.77</v>
          </cell>
          <cell r="FD203">
            <v>44.77</v>
          </cell>
          <cell r="FE203">
            <v>44.77</v>
          </cell>
          <cell r="FF203">
            <v>44.77</v>
          </cell>
          <cell r="FG203">
            <v>44.77</v>
          </cell>
          <cell r="FH203">
            <v>44.77</v>
          </cell>
          <cell r="FI203">
            <v>46.33</v>
          </cell>
          <cell r="FJ203">
            <v>46.33</v>
          </cell>
          <cell r="FK203">
            <v>46.33</v>
          </cell>
          <cell r="FL203">
            <v>46.33</v>
          </cell>
          <cell r="FM203">
            <v>46.33</v>
          </cell>
          <cell r="FN203">
            <v>46.33</v>
          </cell>
          <cell r="FO203">
            <v>46.33</v>
          </cell>
          <cell r="FP203">
            <v>46.33</v>
          </cell>
          <cell r="FQ203">
            <v>46.33</v>
          </cell>
          <cell r="FR203">
            <v>46.33</v>
          </cell>
          <cell r="FS203">
            <v>46.33</v>
          </cell>
          <cell r="FT203">
            <v>46.33</v>
          </cell>
          <cell r="FU203">
            <v>47.96</v>
          </cell>
          <cell r="FV203">
            <v>47.96</v>
          </cell>
          <cell r="FW203">
            <v>47.96</v>
          </cell>
          <cell r="FX203">
            <v>47.96</v>
          </cell>
          <cell r="FY203">
            <v>47.96</v>
          </cell>
          <cell r="FZ203">
            <v>47.96</v>
          </cell>
          <cell r="GA203">
            <v>47.96</v>
          </cell>
          <cell r="GB203">
            <v>47.96</v>
          </cell>
          <cell r="GC203">
            <v>47.96</v>
          </cell>
          <cell r="GD203">
            <v>47.96</v>
          </cell>
          <cell r="GE203">
            <v>47.96</v>
          </cell>
          <cell r="GF203">
            <v>47.96</v>
          </cell>
          <cell r="GG203">
            <v>52.87</v>
          </cell>
          <cell r="GH203">
            <v>52.87</v>
          </cell>
          <cell r="GI203">
            <v>52.87</v>
          </cell>
          <cell r="GJ203">
            <v>52.87</v>
          </cell>
          <cell r="GK203">
            <v>52.87</v>
          </cell>
          <cell r="GL203">
            <v>52.87</v>
          </cell>
          <cell r="GM203">
            <v>52.87</v>
          </cell>
          <cell r="GN203">
            <v>52.87</v>
          </cell>
          <cell r="GO203">
            <v>52.87</v>
          </cell>
          <cell r="GP203">
            <v>52.87</v>
          </cell>
          <cell r="GQ203">
            <v>49.63</v>
          </cell>
          <cell r="GR203">
            <v>49.63</v>
          </cell>
          <cell r="GS203">
            <v>49.63</v>
          </cell>
          <cell r="GT203">
            <v>49.63</v>
          </cell>
        </row>
        <row r="204">
          <cell r="F204" t="str">
            <v>50000065MM</v>
          </cell>
          <cell r="G204">
            <v>36.130000000000003</v>
          </cell>
          <cell r="H204">
            <v>36.130000000000003</v>
          </cell>
          <cell r="I204">
            <v>36.130000000000003</v>
          </cell>
          <cell r="J204">
            <v>36.130000000000003</v>
          </cell>
          <cell r="K204">
            <v>36.130000000000003</v>
          </cell>
          <cell r="L204">
            <v>36.130000000000003</v>
          </cell>
          <cell r="M204">
            <v>36.130000000000003</v>
          </cell>
          <cell r="N204">
            <v>36.130000000000003</v>
          </cell>
          <cell r="O204">
            <v>36.130000000000003</v>
          </cell>
          <cell r="P204">
            <v>36.130000000000003</v>
          </cell>
          <cell r="Q204">
            <v>36.130000000000003</v>
          </cell>
          <cell r="R204">
            <v>36.130000000000003</v>
          </cell>
          <cell r="S204">
            <v>36.130000000000003</v>
          </cell>
          <cell r="T204">
            <v>36.130000000000003</v>
          </cell>
          <cell r="U204">
            <v>37.369999999999997</v>
          </cell>
          <cell r="V204">
            <v>37.369999999999997</v>
          </cell>
          <cell r="W204">
            <v>37.369999999999997</v>
          </cell>
          <cell r="X204">
            <v>37.369999999999997</v>
          </cell>
          <cell r="Y204">
            <v>37.369999999999997</v>
          </cell>
          <cell r="Z204">
            <v>37.369999999999997</v>
          </cell>
          <cell r="AA204">
            <v>37.369999999999997</v>
          </cell>
          <cell r="AB204">
            <v>37.369999999999997</v>
          </cell>
          <cell r="AC204">
            <v>37.369999999999997</v>
          </cell>
          <cell r="AD204">
            <v>37.369999999999997</v>
          </cell>
          <cell r="AE204">
            <v>37.369999999999997</v>
          </cell>
          <cell r="AF204">
            <v>37.369999999999997</v>
          </cell>
          <cell r="AG204">
            <v>38.57</v>
          </cell>
          <cell r="AH204">
            <v>38.57</v>
          </cell>
          <cell r="AI204">
            <v>38.57</v>
          </cell>
          <cell r="AJ204">
            <v>38.57</v>
          </cell>
          <cell r="AK204">
            <v>38.57</v>
          </cell>
          <cell r="AL204">
            <v>38.57</v>
          </cell>
          <cell r="AM204">
            <v>38.57</v>
          </cell>
          <cell r="AN204">
            <v>38.57</v>
          </cell>
          <cell r="AO204">
            <v>38.57</v>
          </cell>
          <cell r="AP204">
            <v>38.57</v>
          </cell>
          <cell r="AQ204">
            <v>38.57</v>
          </cell>
          <cell r="AR204">
            <v>38.57</v>
          </cell>
          <cell r="AS204">
            <v>39.76</v>
          </cell>
          <cell r="AT204">
            <v>39.76</v>
          </cell>
          <cell r="AU204">
            <v>39.76</v>
          </cell>
          <cell r="AV204">
            <v>39.76</v>
          </cell>
          <cell r="AW204">
            <v>39.76</v>
          </cell>
          <cell r="AX204">
            <v>39.76</v>
          </cell>
          <cell r="AY204">
            <v>39.76</v>
          </cell>
          <cell r="AZ204">
            <v>39.76</v>
          </cell>
          <cell r="BA204">
            <v>39.76</v>
          </cell>
          <cell r="BB204">
            <v>39.76</v>
          </cell>
          <cell r="BC204">
            <v>39.76</v>
          </cell>
          <cell r="BD204">
            <v>39.76</v>
          </cell>
          <cell r="BE204">
            <v>40.98</v>
          </cell>
          <cell r="BF204">
            <v>40.98</v>
          </cell>
          <cell r="BG204">
            <v>40.98</v>
          </cell>
          <cell r="BH204">
            <v>40.98</v>
          </cell>
          <cell r="BI204">
            <v>40.98</v>
          </cell>
          <cell r="BJ204">
            <v>40.98</v>
          </cell>
          <cell r="BK204">
            <v>40.98</v>
          </cell>
          <cell r="BL204">
            <v>40.98</v>
          </cell>
          <cell r="BM204">
            <v>40.98</v>
          </cell>
          <cell r="BN204">
            <v>40.98</v>
          </cell>
          <cell r="BO204">
            <v>40.98</v>
          </cell>
          <cell r="BP204">
            <v>40.98</v>
          </cell>
          <cell r="BQ204">
            <v>42.21</v>
          </cell>
          <cell r="BR204">
            <v>42.21</v>
          </cell>
          <cell r="BS204">
            <v>42.21</v>
          </cell>
          <cell r="BT204">
            <v>42.21</v>
          </cell>
          <cell r="BU204">
            <v>42.21</v>
          </cell>
          <cell r="BV204">
            <v>42.21</v>
          </cell>
          <cell r="BW204">
            <v>42.21</v>
          </cell>
          <cell r="BX204">
            <v>42.21</v>
          </cell>
          <cell r="BY204">
            <v>42.21</v>
          </cell>
          <cell r="BZ204">
            <v>42.21</v>
          </cell>
          <cell r="CA204">
            <v>42.21</v>
          </cell>
          <cell r="CB204">
            <v>42.21</v>
          </cell>
          <cell r="CC204">
            <v>43.48</v>
          </cell>
          <cell r="CD204">
            <v>43.48</v>
          </cell>
          <cell r="CE204">
            <v>43.48</v>
          </cell>
          <cell r="CF204">
            <v>43.48</v>
          </cell>
          <cell r="CG204">
            <v>43.48</v>
          </cell>
          <cell r="CH204">
            <v>43.48</v>
          </cell>
          <cell r="CI204">
            <v>43.48</v>
          </cell>
          <cell r="CJ204">
            <v>43.48</v>
          </cell>
          <cell r="CK204">
            <v>43.48</v>
          </cell>
          <cell r="CL204">
            <v>43.48</v>
          </cell>
          <cell r="CM204">
            <v>43.48</v>
          </cell>
          <cell r="CN204">
            <v>43.48</v>
          </cell>
          <cell r="CO204">
            <v>44.78</v>
          </cell>
          <cell r="CP204">
            <v>44.78</v>
          </cell>
          <cell r="CQ204">
            <v>44.78</v>
          </cell>
          <cell r="CR204">
            <v>44.78</v>
          </cell>
          <cell r="CS204">
            <v>44.78</v>
          </cell>
          <cell r="CT204">
            <v>44.78</v>
          </cell>
          <cell r="CU204">
            <v>44.78</v>
          </cell>
          <cell r="CV204">
            <v>44.78</v>
          </cell>
          <cell r="CW204">
            <v>44.78</v>
          </cell>
          <cell r="CX204">
            <v>44.78</v>
          </cell>
          <cell r="CY204">
            <v>44.78</v>
          </cell>
          <cell r="CZ204">
            <v>44.78</v>
          </cell>
          <cell r="DA204">
            <v>46.14</v>
          </cell>
          <cell r="DB204">
            <v>46.14</v>
          </cell>
          <cell r="DC204">
            <v>46.14</v>
          </cell>
          <cell r="DD204">
            <v>46.14</v>
          </cell>
          <cell r="DE204">
            <v>46.14</v>
          </cell>
          <cell r="DF204">
            <v>46.14</v>
          </cell>
          <cell r="DG204">
            <v>46.14</v>
          </cell>
          <cell r="DH204">
            <v>46.14</v>
          </cell>
          <cell r="DI204">
            <v>46.14</v>
          </cell>
          <cell r="DJ204">
            <v>46.14</v>
          </cell>
          <cell r="DK204">
            <v>46.14</v>
          </cell>
          <cell r="DL204">
            <v>46.14</v>
          </cell>
          <cell r="DM204">
            <v>47.57</v>
          </cell>
          <cell r="DN204">
            <v>47.57</v>
          </cell>
          <cell r="DO204">
            <v>47.57</v>
          </cell>
          <cell r="DP204">
            <v>47.57</v>
          </cell>
          <cell r="DQ204">
            <v>47.57</v>
          </cell>
          <cell r="DR204">
            <v>47.57</v>
          </cell>
          <cell r="DS204">
            <v>47.57</v>
          </cell>
          <cell r="DT204">
            <v>47.57</v>
          </cell>
          <cell r="DU204">
            <v>47.57</v>
          </cell>
          <cell r="DV204">
            <v>47.57</v>
          </cell>
          <cell r="DW204">
            <v>47.57</v>
          </cell>
          <cell r="DX204">
            <v>47.57</v>
          </cell>
          <cell r="DY204">
            <v>49.46</v>
          </cell>
          <cell r="DZ204">
            <v>49.46</v>
          </cell>
          <cell r="EA204">
            <v>49.46</v>
          </cell>
          <cell r="EB204">
            <v>49.46</v>
          </cell>
          <cell r="EC204">
            <v>49.46</v>
          </cell>
          <cell r="ED204">
            <v>49.46</v>
          </cell>
          <cell r="EE204">
            <v>49.46</v>
          </cell>
          <cell r="EF204">
            <v>49.46</v>
          </cell>
          <cell r="EG204">
            <v>49.46</v>
          </cell>
          <cell r="EH204">
            <v>49.46</v>
          </cell>
          <cell r="EI204">
            <v>49.46</v>
          </cell>
          <cell r="EJ204">
            <v>49.46</v>
          </cell>
          <cell r="EK204">
            <v>51.19</v>
          </cell>
          <cell r="EL204">
            <v>51.19</v>
          </cell>
          <cell r="EM204">
            <v>51.19</v>
          </cell>
          <cell r="EN204">
            <v>51.19</v>
          </cell>
          <cell r="EO204">
            <v>51.19</v>
          </cell>
          <cell r="EP204">
            <v>51.19</v>
          </cell>
          <cell r="EQ204">
            <v>51.19</v>
          </cell>
          <cell r="ER204">
            <v>51.19</v>
          </cell>
          <cell r="ES204">
            <v>51.19</v>
          </cell>
          <cell r="ET204">
            <v>51.19</v>
          </cell>
          <cell r="EU204">
            <v>51.19</v>
          </cell>
          <cell r="EV204">
            <v>51.19</v>
          </cell>
          <cell r="EW204">
            <v>52.98</v>
          </cell>
          <cell r="EX204">
            <v>52.98</v>
          </cell>
          <cell r="EY204">
            <v>52.98</v>
          </cell>
          <cell r="EZ204">
            <v>52.98</v>
          </cell>
          <cell r="FA204">
            <v>52.98</v>
          </cell>
          <cell r="FB204">
            <v>52.98</v>
          </cell>
          <cell r="FC204">
            <v>52.98</v>
          </cell>
          <cell r="FD204">
            <v>52.98</v>
          </cell>
          <cell r="FE204">
            <v>52.98</v>
          </cell>
          <cell r="FF204">
            <v>52.98</v>
          </cell>
          <cell r="FG204">
            <v>52.98</v>
          </cell>
          <cell r="FH204">
            <v>52.98</v>
          </cell>
          <cell r="FI204">
            <v>54.83</v>
          </cell>
          <cell r="FJ204">
            <v>54.83</v>
          </cell>
          <cell r="FK204">
            <v>54.83</v>
          </cell>
          <cell r="FL204">
            <v>54.83</v>
          </cell>
          <cell r="FM204">
            <v>54.83</v>
          </cell>
          <cell r="FN204">
            <v>54.83</v>
          </cell>
          <cell r="FO204">
            <v>54.83</v>
          </cell>
          <cell r="FP204">
            <v>54.83</v>
          </cell>
          <cell r="FQ204">
            <v>54.83</v>
          </cell>
          <cell r="FR204">
            <v>54.83</v>
          </cell>
          <cell r="FS204">
            <v>54.83</v>
          </cell>
          <cell r="FT204">
            <v>54.83</v>
          </cell>
          <cell r="FU204">
            <v>56.75</v>
          </cell>
          <cell r="FV204">
            <v>56.75</v>
          </cell>
          <cell r="FW204">
            <v>56.75</v>
          </cell>
          <cell r="FX204">
            <v>56.75</v>
          </cell>
          <cell r="FY204">
            <v>56.75</v>
          </cell>
          <cell r="FZ204">
            <v>56.75</v>
          </cell>
          <cell r="GA204">
            <v>56.75</v>
          </cell>
          <cell r="GB204">
            <v>56.75</v>
          </cell>
          <cell r="GC204">
            <v>56.75</v>
          </cell>
          <cell r="GD204">
            <v>56.75</v>
          </cell>
          <cell r="GE204">
            <v>56.75</v>
          </cell>
          <cell r="GF204">
            <v>56.75</v>
          </cell>
          <cell r="GG204">
            <v>62.57</v>
          </cell>
          <cell r="GH204">
            <v>62.57</v>
          </cell>
          <cell r="GI204">
            <v>62.57</v>
          </cell>
          <cell r="GJ204">
            <v>62.57</v>
          </cell>
          <cell r="GK204">
            <v>62.57</v>
          </cell>
          <cell r="GL204">
            <v>62.57</v>
          </cell>
          <cell r="GM204">
            <v>62.57</v>
          </cell>
          <cell r="GN204">
            <v>62.57</v>
          </cell>
          <cell r="GO204">
            <v>62.57</v>
          </cell>
          <cell r="GP204">
            <v>62.57</v>
          </cell>
          <cell r="GQ204">
            <v>58.74</v>
          </cell>
          <cell r="GR204">
            <v>58.74</v>
          </cell>
          <cell r="GS204">
            <v>58.74</v>
          </cell>
          <cell r="GT204">
            <v>58.74</v>
          </cell>
        </row>
        <row r="205">
          <cell r="F205" t="str">
            <v>5000006546</v>
          </cell>
          <cell r="G205">
            <v>37.020000000000003</v>
          </cell>
          <cell r="H205">
            <v>37.020000000000003</v>
          </cell>
          <cell r="I205">
            <v>37.020000000000003</v>
          </cell>
          <cell r="J205">
            <v>37.020000000000003</v>
          </cell>
          <cell r="K205">
            <v>37.020000000000003</v>
          </cell>
          <cell r="L205">
            <v>37.020000000000003</v>
          </cell>
          <cell r="M205">
            <v>37.020000000000003</v>
          </cell>
          <cell r="N205">
            <v>37.020000000000003</v>
          </cell>
          <cell r="O205">
            <v>37.020000000000003</v>
          </cell>
          <cell r="P205">
            <v>37.020000000000003</v>
          </cell>
          <cell r="Q205">
            <v>37.020000000000003</v>
          </cell>
          <cell r="R205">
            <v>37.020000000000003</v>
          </cell>
          <cell r="S205">
            <v>37.020000000000003</v>
          </cell>
          <cell r="T205">
            <v>37.020000000000003</v>
          </cell>
          <cell r="U205">
            <v>38.29</v>
          </cell>
          <cell r="V205">
            <v>38.29</v>
          </cell>
          <cell r="W205">
            <v>38.29</v>
          </cell>
          <cell r="X205">
            <v>38.29</v>
          </cell>
          <cell r="Y205">
            <v>38.29</v>
          </cell>
          <cell r="Z205">
            <v>38.29</v>
          </cell>
          <cell r="AA205">
            <v>38.29</v>
          </cell>
          <cell r="AB205">
            <v>38.29</v>
          </cell>
          <cell r="AC205">
            <v>38.29</v>
          </cell>
          <cell r="AD205">
            <v>38.29</v>
          </cell>
          <cell r="AE205">
            <v>38.29</v>
          </cell>
          <cell r="AF205">
            <v>38.29</v>
          </cell>
          <cell r="AG205">
            <v>39.520000000000003</v>
          </cell>
          <cell r="AH205">
            <v>39.520000000000003</v>
          </cell>
          <cell r="AI205">
            <v>39.520000000000003</v>
          </cell>
          <cell r="AJ205">
            <v>39.520000000000003</v>
          </cell>
          <cell r="AK205">
            <v>39.520000000000003</v>
          </cell>
          <cell r="AL205">
            <v>39.520000000000003</v>
          </cell>
          <cell r="AM205">
            <v>39.520000000000003</v>
          </cell>
          <cell r="AN205">
            <v>39.520000000000003</v>
          </cell>
          <cell r="AO205">
            <v>39.520000000000003</v>
          </cell>
          <cell r="AP205">
            <v>39.520000000000003</v>
          </cell>
          <cell r="AQ205">
            <v>39.520000000000003</v>
          </cell>
          <cell r="AR205">
            <v>39.520000000000003</v>
          </cell>
          <cell r="AS205">
            <v>40.74</v>
          </cell>
          <cell r="AT205">
            <v>40.74</v>
          </cell>
          <cell r="AU205">
            <v>40.74</v>
          </cell>
          <cell r="AV205">
            <v>40.74</v>
          </cell>
          <cell r="AW205">
            <v>40.74</v>
          </cell>
          <cell r="AX205">
            <v>40.74</v>
          </cell>
          <cell r="AY205">
            <v>40.74</v>
          </cell>
          <cell r="AZ205">
            <v>40.74</v>
          </cell>
          <cell r="BA205">
            <v>40.74</v>
          </cell>
          <cell r="BB205">
            <v>40.74</v>
          </cell>
          <cell r="BC205">
            <v>40.74</v>
          </cell>
          <cell r="BD205">
            <v>40.74</v>
          </cell>
          <cell r="BE205">
            <v>41.99</v>
          </cell>
          <cell r="BF205">
            <v>41.99</v>
          </cell>
          <cell r="BG205">
            <v>41.99</v>
          </cell>
          <cell r="BH205">
            <v>41.99</v>
          </cell>
          <cell r="BI205">
            <v>41.99</v>
          </cell>
          <cell r="BJ205">
            <v>41.99</v>
          </cell>
          <cell r="BK205">
            <v>41.99</v>
          </cell>
          <cell r="BL205">
            <v>41.99</v>
          </cell>
          <cell r="BM205">
            <v>41.99</v>
          </cell>
          <cell r="BN205">
            <v>41.99</v>
          </cell>
          <cell r="BO205">
            <v>41.99</v>
          </cell>
          <cell r="BP205">
            <v>41.99</v>
          </cell>
          <cell r="BQ205">
            <v>43.25</v>
          </cell>
          <cell r="BR205">
            <v>43.25</v>
          </cell>
          <cell r="BS205">
            <v>43.25</v>
          </cell>
          <cell r="BT205">
            <v>43.25</v>
          </cell>
          <cell r="BU205">
            <v>43.25</v>
          </cell>
          <cell r="BV205">
            <v>43.25</v>
          </cell>
          <cell r="BW205">
            <v>43.25</v>
          </cell>
          <cell r="BX205">
            <v>43.25</v>
          </cell>
          <cell r="BY205">
            <v>43.25</v>
          </cell>
          <cell r="BZ205">
            <v>43.25</v>
          </cell>
          <cell r="CA205">
            <v>43.25</v>
          </cell>
          <cell r="CB205">
            <v>43.25</v>
          </cell>
          <cell r="CC205">
            <v>44.55</v>
          </cell>
          <cell r="CD205">
            <v>44.55</v>
          </cell>
          <cell r="CE205">
            <v>44.55</v>
          </cell>
          <cell r="CF205">
            <v>44.55</v>
          </cell>
          <cell r="CG205">
            <v>44.55</v>
          </cell>
          <cell r="CH205">
            <v>44.55</v>
          </cell>
          <cell r="CI205">
            <v>44.55</v>
          </cell>
          <cell r="CJ205">
            <v>44.55</v>
          </cell>
          <cell r="CK205">
            <v>44.55</v>
          </cell>
          <cell r="CL205">
            <v>44.55</v>
          </cell>
          <cell r="CM205">
            <v>44.55</v>
          </cell>
          <cell r="CN205">
            <v>44.55</v>
          </cell>
          <cell r="CO205">
            <v>45.88</v>
          </cell>
          <cell r="CP205">
            <v>45.88</v>
          </cell>
          <cell r="CQ205">
            <v>45.88</v>
          </cell>
          <cell r="CR205">
            <v>45.88</v>
          </cell>
          <cell r="CS205">
            <v>45.88</v>
          </cell>
          <cell r="CT205">
            <v>45.88</v>
          </cell>
          <cell r="CU205">
            <v>45.88</v>
          </cell>
          <cell r="CV205">
            <v>45.88</v>
          </cell>
          <cell r="CW205">
            <v>45.88</v>
          </cell>
          <cell r="CX205">
            <v>45.88</v>
          </cell>
          <cell r="CY205">
            <v>45.88</v>
          </cell>
          <cell r="CZ205">
            <v>45.88</v>
          </cell>
          <cell r="DA205">
            <v>47.28</v>
          </cell>
          <cell r="DB205">
            <v>47.28</v>
          </cell>
          <cell r="DC205">
            <v>47.28</v>
          </cell>
          <cell r="DD205">
            <v>47.28</v>
          </cell>
          <cell r="DE205">
            <v>47.28</v>
          </cell>
          <cell r="DF205">
            <v>47.28</v>
          </cell>
          <cell r="DG205">
            <v>47.28</v>
          </cell>
          <cell r="DH205">
            <v>47.28</v>
          </cell>
          <cell r="DI205">
            <v>47.28</v>
          </cell>
          <cell r="DJ205">
            <v>47.28</v>
          </cell>
          <cell r="DK205">
            <v>47.28</v>
          </cell>
          <cell r="DL205">
            <v>47.28</v>
          </cell>
          <cell r="DM205">
            <v>48.74</v>
          </cell>
          <cell r="DN205">
            <v>48.74</v>
          </cell>
          <cell r="DO205">
            <v>48.74</v>
          </cell>
          <cell r="DP205">
            <v>48.74</v>
          </cell>
          <cell r="DQ205">
            <v>48.74</v>
          </cell>
          <cell r="DR205">
            <v>48.74</v>
          </cell>
          <cell r="DS205">
            <v>48.74</v>
          </cell>
          <cell r="DT205">
            <v>48.74</v>
          </cell>
          <cell r="DU205">
            <v>48.74</v>
          </cell>
          <cell r="DV205">
            <v>48.74</v>
          </cell>
          <cell r="DW205">
            <v>48.74</v>
          </cell>
          <cell r="DX205">
            <v>48.74</v>
          </cell>
          <cell r="DY205">
            <v>50.67</v>
          </cell>
          <cell r="DZ205">
            <v>50.67</v>
          </cell>
          <cell r="EA205">
            <v>50.67</v>
          </cell>
          <cell r="EB205">
            <v>50.67</v>
          </cell>
          <cell r="EC205">
            <v>50.67</v>
          </cell>
          <cell r="ED205">
            <v>50.67</v>
          </cell>
          <cell r="EE205">
            <v>50.67</v>
          </cell>
          <cell r="EF205">
            <v>50.67</v>
          </cell>
          <cell r="EG205">
            <v>50.67</v>
          </cell>
          <cell r="EH205">
            <v>50.67</v>
          </cell>
          <cell r="EI205">
            <v>50.67</v>
          </cell>
          <cell r="EJ205">
            <v>50.67</v>
          </cell>
          <cell r="EK205">
            <v>52.45</v>
          </cell>
          <cell r="EL205">
            <v>52.45</v>
          </cell>
          <cell r="EM205">
            <v>52.45</v>
          </cell>
          <cell r="EN205">
            <v>52.45</v>
          </cell>
          <cell r="EO205">
            <v>52.45</v>
          </cell>
          <cell r="EP205">
            <v>52.45</v>
          </cell>
          <cell r="EQ205">
            <v>52.45</v>
          </cell>
          <cell r="ER205">
            <v>52.45</v>
          </cell>
          <cell r="ES205">
            <v>52.45</v>
          </cell>
          <cell r="ET205">
            <v>52.45</v>
          </cell>
          <cell r="EU205">
            <v>52.45</v>
          </cell>
          <cell r="EV205">
            <v>52.45</v>
          </cell>
          <cell r="EW205">
            <v>54.28</v>
          </cell>
          <cell r="EX205">
            <v>54.28</v>
          </cell>
          <cell r="EY205">
            <v>54.28</v>
          </cell>
          <cell r="EZ205">
            <v>54.28</v>
          </cell>
          <cell r="FA205">
            <v>54.28</v>
          </cell>
          <cell r="FB205">
            <v>54.28</v>
          </cell>
          <cell r="FC205">
            <v>54.28</v>
          </cell>
          <cell r="FD205">
            <v>54.28</v>
          </cell>
          <cell r="FE205">
            <v>54.28</v>
          </cell>
          <cell r="FF205">
            <v>54.28</v>
          </cell>
          <cell r="FG205">
            <v>54.28</v>
          </cell>
          <cell r="FH205">
            <v>54.28</v>
          </cell>
          <cell r="FI205">
            <v>56.18</v>
          </cell>
          <cell r="FJ205">
            <v>56.18</v>
          </cell>
          <cell r="FK205">
            <v>56.18</v>
          </cell>
          <cell r="FL205">
            <v>56.18</v>
          </cell>
          <cell r="FM205">
            <v>56.18</v>
          </cell>
          <cell r="FN205">
            <v>56.18</v>
          </cell>
          <cell r="FO205">
            <v>56.18</v>
          </cell>
          <cell r="FP205">
            <v>56.18</v>
          </cell>
          <cell r="FQ205">
            <v>56.18</v>
          </cell>
          <cell r="FR205">
            <v>56.18</v>
          </cell>
          <cell r="FS205">
            <v>56.18</v>
          </cell>
          <cell r="FT205">
            <v>56.18</v>
          </cell>
          <cell r="FU205">
            <v>58.15</v>
          </cell>
          <cell r="FV205">
            <v>58.15</v>
          </cell>
          <cell r="FW205">
            <v>58.15</v>
          </cell>
          <cell r="FX205">
            <v>58.15</v>
          </cell>
          <cell r="FY205">
            <v>58.15</v>
          </cell>
          <cell r="FZ205">
            <v>58.15</v>
          </cell>
          <cell r="GA205">
            <v>58.15</v>
          </cell>
          <cell r="GB205">
            <v>58.15</v>
          </cell>
          <cell r="GC205">
            <v>58.15</v>
          </cell>
          <cell r="GD205">
            <v>58.15</v>
          </cell>
          <cell r="GE205">
            <v>58.15</v>
          </cell>
          <cell r="GF205">
            <v>58.15</v>
          </cell>
          <cell r="GG205">
            <v>64.11</v>
          </cell>
          <cell r="GH205">
            <v>64.11</v>
          </cell>
          <cell r="GI205">
            <v>64.11</v>
          </cell>
          <cell r="GJ205">
            <v>64.11</v>
          </cell>
          <cell r="GK205">
            <v>64.11</v>
          </cell>
          <cell r="GL205">
            <v>64.11</v>
          </cell>
          <cell r="GM205">
            <v>64.11</v>
          </cell>
          <cell r="GN205">
            <v>64.11</v>
          </cell>
          <cell r="GO205">
            <v>64.11</v>
          </cell>
          <cell r="GP205">
            <v>64.11</v>
          </cell>
          <cell r="GQ205">
            <v>60.19</v>
          </cell>
          <cell r="GR205">
            <v>60.19</v>
          </cell>
          <cell r="GS205">
            <v>60.19</v>
          </cell>
          <cell r="GT205">
            <v>60.19</v>
          </cell>
        </row>
        <row r="206">
          <cell r="F206" t="str">
            <v>50000065PC</v>
          </cell>
          <cell r="G206">
            <v>31.2</v>
          </cell>
          <cell r="H206">
            <v>31.2</v>
          </cell>
          <cell r="I206">
            <v>31.2</v>
          </cell>
          <cell r="J206">
            <v>31.2</v>
          </cell>
          <cell r="K206">
            <v>31.2</v>
          </cell>
          <cell r="L206">
            <v>31.2</v>
          </cell>
          <cell r="M206">
            <v>31.2</v>
          </cell>
          <cell r="N206">
            <v>31.2</v>
          </cell>
          <cell r="O206">
            <v>31.2</v>
          </cell>
          <cell r="P206">
            <v>31.2</v>
          </cell>
          <cell r="Q206">
            <v>31.2</v>
          </cell>
          <cell r="R206">
            <v>31.2</v>
          </cell>
          <cell r="S206">
            <v>31.2</v>
          </cell>
          <cell r="T206">
            <v>31.2</v>
          </cell>
          <cell r="U206">
            <v>32.270000000000003</v>
          </cell>
          <cell r="V206">
            <v>32.270000000000003</v>
          </cell>
          <cell r="W206">
            <v>32.270000000000003</v>
          </cell>
          <cell r="X206">
            <v>32.270000000000003</v>
          </cell>
          <cell r="Y206">
            <v>32.270000000000003</v>
          </cell>
          <cell r="Z206">
            <v>32.270000000000003</v>
          </cell>
          <cell r="AA206">
            <v>32.270000000000003</v>
          </cell>
          <cell r="AB206">
            <v>32.270000000000003</v>
          </cell>
          <cell r="AC206">
            <v>32.270000000000003</v>
          </cell>
          <cell r="AD206">
            <v>32.270000000000003</v>
          </cell>
          <cell r="AE206">
            <v>32.270000000000003</v>
          </cell>
          <cell r="AF206">
            <v>32.270000000000003</v>
          </cell>
          <cell r="AG206">
            <v>33.31</v>
          </cell>
          <cell r="AH206">
            <v>33.31</v>
          </cell>
          <cell r="AI206">
            <v>33.31</v>
          </cell>
          <cell r="AJ206">
            <v>33.31</v>
          </cell>
          <cell r="AK206">
            <v>33.31</v>
          </cell>
          <cell r="AL206">
            <v>33.31</v>
          </cell>
          <cell r="AM206">
            <v>33.31</v>
          </cell>
          <cell r="AN206">
            <v>33.31</v>
          </cell>
          <cell r="AO206">
            <v>33.31</v>
          </cell>
          <cell r="AP206">
            <v>33.31</v>
          </cell>
          <cell r="AQ206">
            <v>33.31</v>
          </cell>
          <cell r="AR206">
            <v>33.31</v>
          </cell>
          <cell r="AS206">
            <v>34.340000000000003</v>
          </cell>
          <cell r="AT206">
            <v>34.340000000000003</v>
          </cell>
          <cell r="AU206">
            <v>34.340000000000003</v>
          </cell>
          <cell r="AV206">
            <v>34.340000000000003</v>
          </cell>
          <cell r="AW206">
            <v>34.340000000000003</v>
          </cell>
          <cell r="AX206">
            <v>34.340000000000003</v>
          </cell>
          <cell r="AY206">
            <v>34.340000000000003</v>
          </cell>
          <cell r="AZ206">
            <v>34.340000000000003</v>
          </cell>
          <cell r="BA206">
            <v>34.340000000000003</v>
          </cell>
          <cell r="BB206">
            <v>34.340000000000003</v>
          </cell>
          <cell r="BC206">
            <v>34.340000000000003</v>
          </cell>
          <cell r="BD206">
            <v>34.340000000000003</v>
          </cell>
          <cell r="BE206">
            <v>35.39</v>
          </cell>
          <cell r="BF206">
            <v>35.39</v>
          </cell>
          <cell r="BG206">
            <v>35.39</v>
          </cell>
          <cell r="BH206">
            <v>35.39</v>
          </cell>
          <cell r="BI206">
            <v>35.39</v>
          </cell>
          <cell r="BJ206">
            <v>35.39</v>
          </cell>
          <cell r="BK206">
            <v>35.39</v>
          </cell>
          <cell r="BL206">
            <v>35.39</v>
          </cell>
          <cell r="BM206">
            <v>35.39</v>
          </cell>
          <cell r="BN206">
            <v>35.39</v>
          </cell>
          <cell r="BO206">
            <v>35.39</v>
          </cell>
          <cell r="BP206">
            <v>35.39</v>
          </cell>
          <cell r="BQ206">
            <v>36.450000000000003</v>
          </cell>
          <cell r="BR206">
            <v>36.450000000000003</v>
          </cell>
          <cell r="BS206">
            <v>36.450000000000003</v>
          </cell>
          <cell r="BT206">
            <v>36.450000000000003</v>
          </cell>
          <cell r="BU206">
            <v>36.450000000000003</v>
          </cell>
          <cell r="BV206">
            <v>36.450000000000003</v>
          </cell>
          <cell r="BW206">
            <v>36.450000000000003</v>
          </cell>
          <cell r="BX206">
            <v>36.450000000000003</v>
          </cell>
          <cell r="BY206">
            <v>36.450000000000003</v>
          </cell>
          <cell r="BZ206">
            <v>36.450000000000003</v>
          </cell>
          <cell r="CA206">
            <v>36.450000000000003</v>
          </cell>
          <cell r="CB206">
            <v>36.450000000000003</v>
          </cell>
          <cell r="CC206">
            <v>37.54</v>
          </cell>
          <cell r="CD206">
            <v>37.54</v>
          </cell>
          <cell r="CE206">
            <v>37.54</v>
          </cell>
          <cell r="CF206">
            <v>37.54</v>
          </cell>
          <cell r="CG206">
            <v>37.54</v>
          </cell>
          <cell r="CH206">
            <v>37.54</v>
          </cell>
          <cell r="CI206">
            <v>37.54</v>
          </cell>
          <cell r="CJ206">
            <v>37.54</v>
          </cell>
          <cell r="CK206">
            <v>37.54</v>
          </cell>
          <cell r="CL206">
            <v>37.54</v>
          </cell>
          <cell r="CM206">
            <v>37.54</v>
          </cell>
          <cell r="CN206">
            <v>37.54</v>
          </cell>
          <cell r="CO206">
            <v>38.67</v>
          </cell>
          <cell r="CP206">
            <v>38.67</v>
          </cell>
          <cell r="CQ206">
            <v>38.67</v>
          </cell>
          <cell r="CR206">
            <v>38.67</v>
          </cell>
          <cell r="CS206">
            <v>38.67</v>
          </cell>
          <cell r="CT206">
            <v>38.67</v>
          </cell>
          <cell r="CU206">
            <v>38.67</v>
          </cell>
          <cell r="CV206">
            <v>38.67</v>
          </cell>
          <cell r="CW206">
            <v>38.67</v>
          </cell>
          <cell r="CX206">
            <v>38.67</v>
          </cell>
          <cell r="CY206">
            <v>38.67</v>
          </cell>
          <cell r="CZ206">
            <v>38.67</v>
          </cell>
          <cell r="DA206">
            <v>39.85</v>
          </cell>
          <cell r="DB206">
            <v>39.85</v>
          </cell>
          <cell r="DC206">
            <v>39.85</v>
          </cell>
          <cell r="DD206">
            <v>39.85</v>
          </cell>
          <cell r="DE206">
            <v>39.85</v>
          </cell>
          <cell r="DF206">
            <v>39.85</v>
          </cell>
          <cell r="DG206">
            <v>39.85</v>
          </cell>
          <cell r="DH206">
            <v>39.85</v>
          </cell>
          <cell r="DI206">
            <v>39.85</v>
          </cell>
          <cell r="DJ206">
            <v>39.85</v>
          </cell>
          <cell r="DK206">
            <v>39.85</v>
          </cell>
          <cell r="DL206">
            <v>39.85</v>
          </cell>
          <cell r="DM206">
            <v>41.08</v>
          </cell>
          <cell r="DN206">
            <v>41.08</v>
          </cell>
          <cell r="DO206">
            <v>41.08</v>
          </cell>
          <cell r="DP206">
            <v>41.08</v>
          </cell>
          <cell r="DQ206">
            <v>41.08</v>
          </cell>
          <cell r="DR206">
            <v>41.08</v>
          </cell>
          <cell r="DS206">
            <v>41.08</v>
          </cell>
          <cell r="DT206">
            <v>41.08</v>
          </cell>
          <cell r="DU206">
            <v>41.08</v>
          </cell>
          <cell r="DV206">
            <v>41.08</v>
          </cell>
          <cell r="DW206">
            <v>41.08</v>
          </cell>
          <cell r="DX206">
            <v>41.08</v>
          </cell>
          <cell r="DY206">
            <v>42.71</v>
          </cell>
          <cell r="DZ206">
            <v>42.71</v>
          </cell>
          <cell r="EA206">
            <v>42.71</v>
          </cell>
          <cell r="EB206">
            <v>42.71</v>
          </cell>
          <cell r="EC206">
            <v>42.71</v>
          </cell>
          <cell r="ED206">
            <v>42.71</v>
          </cell>
          <cell r="EE206">
            <v>42.71</v>
          </cell>
          <cell r="EF206">
            <v>42.71</v>
          </cell>
          <cell r="EG206">
            <v>42.71</v>
          </cell>
          <cell r="EH206">
            <v>42.71</v>
          </cell>
          <cell r="EI206">
            <v>42.71</v>
          </cell>
          <cell r="EJ206">
            <v>42.71</v>
          </cell>
          <cell r="EK206">
            <v>44.2</v>
          </cell>
          <cell r="EL206">
            <v>44.2</v>
          </cell>
          <cell r="EM206">
            <v>44.2</v>
          </cell>
          <cell r="EN206">
            <v>44.2</v>
          </cell>
          <cell r="EO206">
            <v>44.2</v>
          </cell>
          <cell r="EP206">
            <v>44.2</v>
          </cell>
          <cell r="EQ206">
            <v>44.2</v>
          </cell>
          <cell r="ER206">
            <v>44.2</v>
          </cell>
          <cell r="ES206">
            <v>44.2</v>
          </cell>
          <cell r="ET206">
            <v>44.2</v>
          </cell>
          <cell r="EU206">
            <v>44.2</v>
          </cell>
          <cell r="EV206">
            <v>44.2</v>
          </cell>
          <cell r="EW206">
            <v>45.75</v>
          </cell>
          <cell r="EX206">
            <v>45.75</v>
          </cell>
          <cell r="EY206">
            <v>45.75</v>
          </cell>
          <cell r="EZ206">
            <v>45.75</v>
          </cell>
          <cell r="FA206">
            <v>45.75</v>
          </cell>
          <cell r="FB206">
            <v>45.75</v>
          </cell>
          <cell r="FC206">
            <v>45.75</v>
          </cell>
          <cell r="FD206">
            <v>45.75</v>
          </cell>
          <cell r="FE206">
            <v>45.75</v>
          </cell>
          <cell r="FF206">
            <v>45.75</v>
          </cell>
          <cell r="FG206">
            <v>45.75</v>
          </cell>
          <cell r="FH206">
            <v>45.75</v>
          </cell>
          <cell r="FI206">
            <v>47.35</v>
          </cell>
          <cell r="FJ206">
            <v>47.35</v>
          </cell>
          <cell r="FK206">
            <v>47.35</v>
          </cell>
          <cell r="FL206">
            <v>47.35</v>
          </cell>
          <cell r="FM206">
            <v>47.35</v>
          </cell>
          <cell r="FN206">
            <v>47.35</v>
          </cell>
          <cell r="FO206">
            <v>47.35</v>
          </cell>
          <cell r="FP206">
            <v>47.35</v>
          </cell>
          <cell r="FQ206">
            <v>47.35</v>
          </cell>
          <cell r="FR206">
            <v>47.35</v>
          </cell>
          <cell r="FS206">
            <v>47.35</v>
          </cell>
          <cell r="FT206">
            <v>47.35</v>
          </cell>
          <cell r="FU206">
            <v>49.01</v>
          </cell>
          <cell r="FV206">
            <v>49.01</v>
          </cell>
          <cell r="FW206">
            <v>49.01</v>
          </cell>
          <cell r="FX206">
            <v>49.01</v>
          </cell>
          <cell r="FY206">
            <v>49.01</v>
          </cell>
          <cell r="FZ206">
            <v>49.01</v>
          </cell>
          <cell r="GA206">
            <v>49.01</v>
          </cell>
          <cell r="GB206">
            <v>49.01</v>
          </cell>
          <cell r="GC206">
            <v>49.01</v>
          </cell>
          <cell r="GD206">
            <v>49.01</v>
          </cell>
          <cell r="GE206">
            <v>49.01</v>
          </cell>
          <cell r="GF206">
            <v>49.01</v>
          </cell>
          <cell r="GG206">
            <v>54.03</v>
          </cell>
          <cell r="GH206">
            <v>54.03</v>
          </cell>
          <cell r="GI206">
            <v>54.03</v>
          </cell>
          <cell r="GJ206">
            <v>54.03</v>
          </cell>
          <cell r="GK206">
            <v>54.03</v>
          </cell>
          <cell r="GL206">
            <v>54.03</v>
          </cell>
          <cell r="GM206">
            <v>54.03</v>
          </cell>
          <cell r="GN206">
            <v>54.03</v>
          </cell>
          <cell r="GO206">
            <v>54.03</v>
          </cell>
          <cell r="GP206">
            <v>54.03</v>
          </cell>
          <cell r="GQ206">
            <v>50.72</v>
          </cell>
          <cell r="GR206">
            <v>50.72</v>
          </cell>
          <cell r="GS206">
            <v>50.72</v>
          </cell>
          <cell r="GT206">
            <v>50.72</v>
          </cell>
        </row>
        <row r="207">
          <cell r="F207" t="str">
            <v>5000006540</v>
          </cell>
          <cell r="G207">
            <v>32.299999999999997</v>
          </cell>
          <cell r="H207">
            <v>32.299999999999997</v>
          </cell>
          <cell r="I207">
            <v>32.299999999999997</v>
          </cell>
          <cell r="J207">
            <v>32.299999999999997</v>
          </cell>
          <cell r="K207">
            <v>32.299999999999997</v>
          </cell>
          <cell r="L207">
            <v>32.299999999999997</v>
          </cell>
          <cell r="M207">
            <v>32.299999999999997</v>
          </cell>
          <cell r="N207">
            <v>32.299999999999997</v>
          </cell>
          <cell r="O207">
            <v>32.299999999999997</v>
          </cell>
          <cell r="P207">
            <v>32.299999999999997</v>
          </cell>
          <cell r="Q207">
            <v>32.299999999999997</v>
          </cell>
          <cell r="R207">
            <v>32.299999999999997</v>
          </cell>
          <cell r="S207">
            <v>32.299999999999997</v>
          </cell>
          <cell r="T207">
            <v>32.299999999999997</v>
          </cell>
          <cell r="U207">
            <v>33.4</v>
          </cell>
          <cell r="V207">
            <v>33.4</v>
          </cell>
          <cell r="W207">
            <v>33.4</v>
          </cell>
          <cell r="X207">
            <v>33.4</v>
          </cell>
          <cell r="Y207">
            <v>33.4</v>
          </cell>
          <cell r="Z207">
            <v>33.4</v>
          </cell>
          <cell r="AA207">
            <v>33.4</v>
          </cell>
          <cell r="AB207">
            <v>33.4</v>
          </cell>
          <cell r="AC207">
            <v>33.4</v>
          </cell>
          <cell r="AD207">
            <v>33.4</v>
          </cell>
          <cell r="AE207">
            <v>33.4</v>
          </cell>
          <cell r="AF207">
            <v>33.4</v>
          </cell>
          <cell r="AG207">
            <v>34.479999999999997</v>
          </cell>
          <cell r="AH207">
            <v>34.479999999999997</v>
          </cell>
          <cell r="AI207">
            <v>34.479999999999997</v>
          </cell>
          <cell r="AJ207">
            <v>34.479999999999997</v>
          </cell>
          <cell r="AK207">
            <v>34.479999999999997</v>
          </cell>
          <cell r="AL207">
            <v>34.479999999999997</v>
          </cell>
          <cell r="AM207">
            <v>34.479999999999997</v>
          </cell>
          <cell r="AN207">
            <v>34.479999999999997</v>
          </cell>
          <cell r="AO207">
            <v>34.479999999999997</v>
          </cell>
          <cell r="AP207">
            <v>34.479999999999997</v>
          </cell>
          <cell r="AQ207">
            <v>34.479999999999997</v>
          </cell>
          <cell r="AR207">
            <v>34.479999999999997</v>
          </cell>
          <cell r="AS207">
            <v>35.549999999999997</v>
          </cell>
          <cell r="AT207">
            <v>35.549999999999997</v>
          </cell>
          <cell r="AU207">
            <v>35.549999999999997</v>
          </cell>
          <cell r="AV207">
            <v>35.549999999999997</v>
          </cell>
          <cell r="AW207">
            <v>35.549999999999997</v>
          </cell>
          <cell r="AX207">
            <v>35.549999999999997</v>
          </cell>
          <cell r="AY207">
            <v>35.549999999999997</v>
          </cell>
          <cell r="AZ207">
            <v>35.549999999999997</v>
          </cell>
          <cell r="BA207">
            <v>35.549999999999997</v>
          </cell>
          <cell r="BB207">
            <v>35.549999999999997</v>
          </cell>
          <cell r="BC207">
            <v>35.549999999999997</v>
          </cell>
          <cell r="BD207">
            <v>35.549999999999997</v>
          </cell>
          <cell r="BE207">
            <v>36.64</v>
          </cell>
          <cell r="BF207">
            <v>36.64</v>
          </cell>
          <cell r="BG207">
            <v>36.64</v>
          </cell>
          <cell r="BH207">
            <v>36.64</v>
          </cell>
          <cell r="BI207">
            <v>36.64</v>
          </cell>
          <cell r="BJ207">
            <v>36.64</v>
          </cell>
          <cell r="BK207">
            <v>36.64</v>
          </cell>
          <cell r="BL207">
            <v>36.64</v>
          </cell>
          <cell r="BM207">
            <v>36.64</v>
          </cell>
          <cell r="BN207">
            <v>36.64</v>
          </cell>
          <cell r="BO207">
            <v>36.64</v>
          </cell>
          <cell r="BP207">
            <v>36.64</v>
          </cell>
          <cell r="BQ207">
            <v>37.74</v>
          </cell>
          <cell r="BR207">
            <v>37.74</v>
          </cell>
          <cell r="BS207">
            <v>37.74</v>
          </cell>
          <cell r="BT207">
            <v>37.74</v>
          </cell>
          <cell r="BU207">
            <v>37.74</v>
          </cell>
          <cell r="BV207">
            <v>37.74</v>
          </cell>
          <cell r="BW207">
            <v>37.74</v>
          </cell>
          <cell r="BX207">
            <v>37.74</v>
          </cell>
          <cell r="BY207">
            <v>37.74</v>
          </cell>
          <cell r="BZ207">
            <v>37.74</v>
          </cell>
          <cell r="CA207">
            <v>37.74</v>
          </cell>
          <cell r="CB207">
            <v>37.74</v>
          </cell>
          <cell r="CC207">
            <v>38.869999999999997</v>
          </cell>
          <cell r="CD207">
            <v>38.869999999999997</v>
          </cell>
          <cell r="CE207">
            <v>38.869999999999997</v>
          </cell>
          <cell r="CF207">
            <v>38.869999999999997</v>
          </cell>
          <cell r="CG207">
            <v>38.869999999999997</v>
          </cell>
          <cell r="CH207">
            <v>38.869999999999997</v>
          </cell>
          <cell r="CI207">
            <v>38.869999999999997</v>
          </cell>
          <cell r="CJ207">
            <v>38.869999999999997</v>
          </cell>
          <cell r="CK207">
            <v>38.869999999999997</v>
          </cell>
          <cell r="CL207">
            <v>38.869999999999997</v>
          </cell>
          <cell r="CM207">
            <v>38.869999999999997</v>
          </cell>
          <cell r="CN207">
            <v>38.869999999999997</v>
          </cell>
          <cell r="CO207">
            <v>40.03</v>
          </cell>
          <cell r="CP207">
            <v>40.03</v>
          </cell>
          <cell r="CQ207">
            <v>40.03</v>
          </cell>
          <cell r="CR207">
            <v>40.03</v>
          </cell>
          <cell r="CS207">
            <v>40.03</v>
          </cell>
          <cell r="CT207">
            <v>40.03</v>
          </cell>
          <cell r="CU207">
            <v>40.03</v>
          </cell>
          <cell r="CV207">
            <v>40.03</v>
          </cell>
          <cell r="CW207">
            <v>40.03</v>
          </cell>
          <cell r="CX207">
            <v>40.03</v>
          </cell>
          <cell r="CY207">
            <v>40.03</v>
          </cell>
          <cell r="CZ207">
            <v>40.03</v>
          </cell>
          <cell r="DA207">
            <v>41.25</v>
          </cell>
          <cell r="DB207">
            <v>41.25</v>
          </cell>
          <cell r="DC207">
            <v>41.25</v>
          </cell>
          <cell r="DD207">
            <v>41.25</v>
          </cell>
          <cell r="DE207">
            <v>41.25</v>
          </cell>
          <cell r="DF207">
            <v>41.25</v>
          </cell>
          <cell r="DG207">
            <v>41.25</v>
          </cell>
          <cell r="DH207">
            <v>41.25</v>
          </cell>
          <cell r="DI207">
            <v>41.25</v>
          </cell>
          <cell r="DJ207">
            <v>41.25</v>
          </cell>
          <cell r="DK207">
            <v>41.25</v>
          </cell>
          <cell r="DL207">
            <v>41.25</v>
          </cell>
          <cell r="DM207">
            <v>42.53</v>
          </cell>
          <cell r="DN207">
            <v>42.53</v>
          </cell>
          <cell r="DO207">
            <v>42.53</v>
          </cell>
          <cell r="DP207">
            <v>42.53</v>
          </cell>
          <cell r="DQ207">
            <v>42.53</v>
          </cell>
          <cell r="DR207">
            <v>42.53</v>
          </cell>
          <cell r="DS207">
            <v>42.53</v>
          </cell>
          <cell r="DT207">
            <v>42.53</v>
          </cell>
          <cell r="DU207">
            <v>42.53</v>
          </cell>
          <cell r="DV207">
            <v>42.53</v>
          </cell>
          <cell r="DW207">
            <v>42.53</v>
          </cell>
          <cell r="DX207">
            <v>42.53</v>
          </cell>
          <cell r="DY207">
            <v>44.21</v>
          </cell>
          <cell r="DZ207">
            <v>44.21</v>
          </cell>
          <cell r="EA207">
            <v>44.21</v>
          </cell>
          <cell r="EB207">
            <v>44.21</v>
          </cell>
          <cell r="EC207">
            <v>44.21</v>
          </cell>
          <cell r="ED207">
            <v>44.21</v>
          </cell>
          <cell r="EE207">
            <v>44.21</v>
          </cell>
          <cell r="EF207">
            <v>44.21</v>
          </cell>
          <cell r="EG207">
            <v>44.21</v>
          </cell>
          <cell r="EH207">
            <v>44.21</v>
          </cell>
          <cell r="EI207">
            <v>44.21</v>
          </cell>
          <cell r="EJ207">
            <v>44.21</v>
          </cell>
          <cell r="EK207">
            <v>45.76</v>
          </cell>
          <cell r="EL207">
            <v>45.76</v>
          </cell>
          <cell r="EM207">
            <v>45.76</v>
          </cell>
          <cell r="EN207">
            <v>45.76</v>
          </cell>
          <cell r="EO207">
            <v>45.76</v>
          </cell>
          <cell r="EP207">
            <v>45.76</v>
          </cell>
          <cell r="EQ207">
            <v>45.76</v>
          </cell>
          <cell r="ER207">
            <v>45.76</v>
          </cell>
          <cell r="ES207">
            <v>45.76</v>
          </cell>
          <cell r="ET207">
            <v>45.76</v>
          </cell>
          <cell r="EU207">
            <v>45.76</v>
          </cell>
          <cell r="EV207">
            <v>45.76</v>
          </cell>
          <cell r="EW207">
            <v>47.36</v>
          </cell>
          <cell r="EX207">
            <v>47.36</v>
          </cell>
          <cell r="EY207">
            <v>47.36</v>
          </cell>
          <cell r="EZ207">
            <v>47.36</v>
          </cell>
          <cell r="FA207">
            <v>47.36</v>
          </cell>
          <cell r="FB207">
            <v>47.36</v>
          </cell>
          <cell r="FC207">
            <v>47.36</v>
          </cell>
          <cell r="FD207">
            <v>47.36</v>
          </cell>
          <cell r="FE207">
            <v>47.36</v>
          </cell>
          <cell r="FF207">
            <v>47.36</v>
          </cell>
          <cell r="FG207">
            <v>47.36</v>
          </cell>
          <cell r="FH207">
            <v>47.36</v>
          </cell>
          <cell r="FI207">
            <v>49.02</v>
          </cell>
          <cell r="FJ207">
            <v>49.02</v>
          </cell>
          <cell r="FK207">
            <v>49.02</v>
          </cell>
          <cell r="FL207">
            <v>49.02</v>
          </cell>
          <cell r="FM207">
            <v>49.02</v>
          </cell>
          <cell r="FN207">
            <v>49.02</v>
          </cell>
          <cell r="FO207">
            <v>49.02</v>
          </cell>
          <cell r="FP207">
            <v>49.02</v>
          </cell>
          <cell r="FQ207">
            <v>49.02</v>
          </cell>
          <cell r="FR207">
            <v>49.02</v>
          </cell>
          <cell r="FS207">
            <v>49.02</v>
          </cell>
          <cell r="FT207">
            <v>49.02</v>
          </cell>
          <cell r="FU207">
            <v>50.74</v>
          </cell>
          <cell r="FV207">
            <v>50.74</v>
          </cell>
          <cell r="FW207">
            <v>50.74</v>
          </cell>
          <cell r="FX207">
            <v>50.74</v>
          </cell>
          <cell r="FY207">
            <v>50.74</v>
          </cell>
          <cell r="FZ207">
            <v>50.74</v>
          </cell>
          <cell r="GA207">
            <v>50.74</v>
          </cell>
          <cell r="GB207">
            <v>50.74</v>
          </cell>
          <cell r="GC207">
            <v>50.74</v>
          </cell>
          <cell r="GD207">
            <v>50.74</v>
          </cell>
          <cell r="GE207">
            <v>50.74</v>
          </cell>
          <cell r="GF207">
            <v>50.74</v>
          </cell>
          <cell r="GG207">
            <v>55.93</v>
          </cell>
          <cell r="GH207">
            <v>55.93</v>
          </cell>
          <cell r="GI207">
            <v>55.93</v>
          </cell>
          <cell r="GJ207">
            <v>55.93</v>
          </cell>
          <cell r="GK207">
            <v>55.93</v>
          </cell>
          <cell r="GL207">
            <v>55.93</v>
          </cell>
          <cell r="GM207">
            <v>55.93</v>
          </cell>
          <cell r="GN207">
            <v>55.93</v>
          </cell>
          <cell r="GO207">
            <v>55.93</v>
          </cell>
          <cell r="GP207">
            <v>55.93</v>
          </cell>
          <cell r="GQ207">
            <v>52.51</v>
          </cell>
          <cell r="GR207">
            <v>52.51</v>
          </cell>
          <cell r="GS207">
            <v>52.51</v>
          </cell>
          <cell r="GT207">
            <v>52.51</v>
          </cell>
        </row>
        <row r="208">
          <cell r="F208" t="str">
            <v>50000065PT</v>
          </cell>
          <cell r="G208">
            <v>30.53</v>
          </cell>
          <cell r="H208">
            <v>30.53</v>
          </cell>
          <cell r="I208">
            <v>30.53</v>
          </cell>
          <cell r="J208">
            <v>30.53</v>
          </cell>
          <cell r="K208">
            <v>30.53</v>
          </cell>
          <cell r="L208">
            <v>30.53</v>
          </cell>
          <cell r="M208">
            <v>30.53</v>
          </cell>
          <cell r="N208">
            <v>30.53</v>
          </cell>
          <cell r="O208">
            <v>30.53</v>
          </cell>
          <cell r="P208">
            <v>30.53</v>
          </cell>
          <cell r="Q208">
            <v>30.53</v>
          </cell>
          <cell r="R208">
            <v>30.53</v>
          </cell>
          <cell r="S208">
            <v>30.53</v>
          </cell>
          <cell r="T208">
            <v>30.53</v>
          </cell>
          <cell r="U208">
            <v>31.57</v>
          </cell>
          <cell r="V208">
            <v>31.57</v>
          </cell>
          <cell r="W208">
            <v>31.57</v>
          </cell>
          <cell r="X208">
            <v>31.57</v>
          </cell>
          <cell r="Y208">
            <v>31.57</v>
          </cell>
          <cell r="Z208">
            <v>31.57</v>
          </cell>
          <cell r="AA208">
            <v>31.57</v>
          </cell>
          <cell r="AB208">
            <v>31.57</v>
          </cell>
          <cell r="AC208">
            <v>31.57</v>
          </cell>
          <cell r="AD208">
            <v>31.57</v>
          </cell>
          <cell r="AE208">
            <v>31.57</v>
          </cell>
          <cell r="AF208">
            <v>31.57</v>
          </cell>
          <cell r="AG208">
            <v>32.590000000000003</v>
          </cell>
          <cell r="AH208">
            <v>32.590000000000003</v>
          </cell>
          <cell r="AI208">
            <v>32.590000000000003</v>
          </cell>
          <cell r="AJ208">
            <v>32.590000000000003</v>
          </cell>
          <cell r="AK208">
            <v>32.590000000000003</v>
          </cell>
          <cell r="AL208">
            <v>32.590000000000003</v>
          </cell>
          <cell r="AM208">
            <v>32.590000000000003</v>
          </cell>
          <cell r="AN208">
            <v>32.590000000000003</v>
          </cell>
          <cell r="AO208">
            <v>32.590000000000003</v>
          </cell>
          <cell r="AP208">
            <v>32.590000000000003</v>
          </cell>
          <cell r="AQ208">
            <v>32.590000000000003</v>
          </cell>
          <cell r="AR208">
            <v>32.590000000000003</v>
          </cell>
          <cell r="AS208">
            <v>33.6</v>
          </cell>
          <cell r="AT208">
            <v>33.6</v>
          </cell>
          <cell r="AU208">
            <v>33.6</v>
          </cell>
          <cell r="AV208">
            <v>33.6</v>
          </cell>
          <cell r="AW208">
            <v>33.6</v>
          </cell>
          <cell r="AX208">
            <v>33.6</v>
          </cell>
          <cell r="AY208">
            <v>33.6</v>
          </cell>
          <cell r="AZ208">
            <v>33.6</v>
          </cell>
          <cell r="BA208">
            <v>33.6</v>
          </cell>
          <cell r="BB208">
            <v>33.6</v>
          </cell>
          <cell r="BC208">
            <v>33.6</v>
          </cell>
          <cell r="BD208">
            <v>33.6</v>
          </cell>
          <cell r="BE208">
            <v>34.630000000000003</v>
          </cell>
          <cell r="BF208">
            <v>34.630000000000003</v>
          </cell>
          <cell r="BG208">
            <v>34.630000000000003</v>
          </cell>
          <cell r="BH208">
            <v>34.630000000000003</v>
          </cell>
          <cell r="BI208">
            <v>34.630000000000003</v>
          </cell>
          <cell r="BJ208">
            <v>34.630000000000003</v>
          </cell>
          <cell r="BK208">
            <v>34.630000000000003</v>
          </cell>
          <cell r="BL208">
            <v>34.630000000000003</v>
          </cell>
          <cell r="BM208">
            <v>34.630000000000003</v>
          </cell>
          <cell r="BN208">
            <v>34.630000000000003</v>
          </cell>
          <cell r="BO208">
            <v>34.630000000000003</v>
          </cell>
          <cell r="BP208">
            <v>34.630000000000003</v>
          </cell>
          <cell r="BQ208">
            <v>35.67</v>
          </cell>
          <cell r="BR208">
            <v>35.67</v>
          </cell>
          <cell r="BS208">
            <v>35.67</v>
          </cell>
          <cell r="BT208">
            <v>35.67</v>
          </cell>
          <cell r="BU208">
            <v>35.67</v>
          </cell>
          <cell r="BV208">
            <v>35.67</v>
          </cell>
          <cell r="BW208">
            <v>35.67</v>
          </cell>
          <cell r="BX208">
            <v>35.67</v>
          </cell>
          <cell r="BY208">
            <v>35.67</v>
          </cell>
          <cell r="BZ208">
            <v>35.67</v>
          </cell>
          <cell r="CA208">
            <v>35.67</v>
          </cell>
          <cell r="CB208">
            <v>35.67</v>
          </cell>
          <cell r="CC208">
            <v>36.74</v>
          </cell>
          <cell r="CD208">
            <v>36.74</v>
          </cell>
          <cell r="CE208">
            <v>36.74</v>
          </cell>
          <cell r="CF208">
            <v>36.74</v>
          </cell>
          <cell r="CG208">
            <v>36.74</v>
          </cell>
          <cell r="CH208">
            <v>36.74</v>
          </cell>
          <cell r="CI208">
            <v>36.74</v>
          </cell>
          <cell r="CJ208">
            <v>36.74</v>
          </cell>
          <cell r="CK208">
            <v>36.74</v>
          </cell>
          <cell r="CL208">
            <v>36.74</v>
          </cell>
          <cell r="CM208">
            <v>36.74</v>
          </cell>
          <cell r="CN208">
            <v>36.74</v>
          </cell>
          <cell r="CO208">
            <v>37.840000000000003</v>
          </cell>
          <cell r="CP208">
            <v>37.840000000000003</v>
          </cell>
          <cell r="CQ208">
            <v>37.840000000000003</v>
          </cell>
          <cell r="CR208">
            <v>37.840000000000003</v>
          </cell>
          <cell r="CS208">
            <v>37.840000000000003</v>
          </cell>
          <cell r="CT208">
            <v>37.840000000000003</v>
          </cell>
          <cell r="CU208">
            <v>37.840000000000003</v>
          </cell>
          <cell r="CV208">
            <v>37.840000000000003</v>
          </cell>
          <cell r="CW208">
            <v>37.840000000000003</v>
          </cell>
          <cell r="CX208">
            <v>37.840000000000003</v>
          </cell>
          <cell r="CY208">
            <v>37.840000000000003</v>
          </cell>
          <cell r="CZ208">
            <v>37.840000000000003</v>
          </cell>
          <cell r="DA208">
            <v>38.99</v>
          </cell>
          <cell r="DB208">
            <v>38.99</v>
          </cell>
          <cell r="DC208">
            <v>38.99</v>
          </cell>
          <cell r="DD208">
            <v>38.99</v>
          </cell>
          <cell r="DE208">
            <v>38.99</v>
          </cell>
          <cell r="DF208">
            <v>38.99</v>
          </cell>
          <cell r="DG208">
            <v>38.99</v>
          </cell>
          <cell r="DH208">
            <v>38.99</v>
          </cell>
          <cell r="DI208">
            <v>38.99</v>
          </cell>
          <cell r="DJ208">
            <v>38.99</v>
          </cell>
          <cell r="DK208">
            <v>38.99</v>
          </cell>
          <cell r="DL208">
            <v>38.99</v>
          </cell>
          <cell r="DM208">
            <v>40.200000000000003</v>
          </cell>
          <cell r="DN208">
            <v>40.200000000000003</v>
          </cell>
          <cell r="DO208">
            <v>40.200000000000003</v>
          </cell>
          <cell r="DP208">
            <v>40.200000000000003</v>
          </cell>
          <cell r="DQ208">
            <v>40.200000000000003</v>
          </cell>
          <cell r="DR208">
            <v>40.200000000000003</v>
          </cell>
          <cell r="DS208">
            <v>40.200000000000003</v>
          </cell>
          <cell r="DT208">
            <v>40.200000000000003</v>
          </cell>
          <cell r="DU208">
            <v>40.200000000000003</v>
          </cell>
          <cell r="DV208">
            <v>40.200000000000003</v>
          </cell>
          <cell r="DW208">
            <v>40.200000000000003</v>
          </cell>
          <cell r="DX208">
            <v>40.200000000000003</v>
          </cell>
          <cell r="DY208">
            <v>41.79</v>
          </cell>
          <cell r="DZ208">
            <v>41.79</v>
          </cell>
          <cell r="EA208">
            <v>41.79</v>
          </cell>
          <cell r="EB208">
            <v>41.79</v>
          </cell>
          <cell r="EC208">
            <v>41.79</v>
          </cell>
          <cell r="ED208">
            <v>41.79</v>
          </cell>
          <cell r="EE208">
            <v>41.79</v>
          </cell>
          <cell r="EF208">
            <v>41.79</v>
          </cell>
          <cell r="EG208">
            <v>41.79</v>
          </cell>
          <cell r="EH208">
            <v>41.79</v>
          </cell>
          <cell r="EI208">
            <v>41.79</v>
          </cell>
          <cell r="EJ208">
            <v>41.79</v>
          </cell>
          <cell r="EK208">
            <v>43.25</v>
          </cell>
          <cell r="EL208">
            <v>43.25</v>
          </cell>
          <cell r="EM208">
            <v>43.25</v>
          </cell>
          <cell r="EN208">
            <v>43.25</v>
          </cell>
          <cell r="EO208">
            <v>43.25</v>
          </cell>
          <cell r="EP208">
            <v>43.25</v>
          </cell>
          <cell r="EQ208">
            <v>43.25</v>
          </cell>
          <cell r="ER208">
            <v>43.25</v>
          </cell>
          <cell r="ES208">
            <v>43.25</v>
          </cell>
          <cell r="ET208">
            <v>43.25</v>
          </cell>
          <cell r="EU208">
            <v>43.25</v>
          </cell>
          <cell r="EV208">
            <v>43.25</v>
          </cell>
          <cell r="EW208">
            <v>44.77</v>
          </cell>
          <cell r="EX208">
            <v>44.77</v>
          </cell>
          <cell r="EY208">
            <v>44.77</v>
          </cell>
          <cell r="EZ208">
            <v>44.77</v>
          </cell>
          <cell r="FA208">
            <v>44.77</v>
          </cell>
          <cell r="FB208">
            <v>44.77</v>
          </cell>
          <cell r="FC208">
            <v>44.77</v>
          </cell>
          <cell r="FD208">
            <v>44.77</v>
          </cell>
          <cell r="FE208">
            <v>44.77</v>
          </cell>
          <cell r="FF208">
            <v>44.77</v>
          </cell>
          <cell r="FG208">
            <v>44.77</v>
          </cell>
          <cell r="FH208">
            <v>44.77</v>
          </cell>
          <cell r="FI208">
            <v>46.33</v>
          </cell>
          <cell r="FJ208">
            <v>46.33</v>
          </cell>
          <cell r="FK208">
            <v>46.33</v>
          </cell>
          <cell r="FL208">
            <v>46.33</v>
          </cell>
          <cell r="FM208">
            <v>46.33</v>
          </cell>
          <cell r="FN208">
            <v>46.33</v>
          </cell>
          <cell r="FO208">
            <v>46.33</v>
          </cell>
          <cell r="FP208">
            <v>46.33</v>
          </cell>
          <cell r="FQ208">
            <v>46.33</v>
          </cell>
          <cell r="FR208">
            <v>46.33</v>
          </cell>
          <cell r="FS208">
            <v>46.33</v>
          </cell>
          <cell r="FT208">
            <v>46.33</v>
          </cell>
          <cell r="FU208">
            <v>47.96</v>
          </cell>
          <cell r="FV208">
            <v>47.96</v>
          </cell>
          <cell r="FW208">
            <v>47.96</v>
          </cell>
          <cell r="FX208">
            <v>47.96</v>
          </cell>
          <cell r="FY208">
            <v>47.96</v>
          </cell>
          <cell r="FZ208">
            <v>47.96</v>
          </cell>
          <cell r="GA208">
            <v>47.96</v>
          </cell>
          <cell r="GB208">
            <v>47.96</v>
          </cell>
          <cell r="GC208">
            <v>47.96</v>
          </cell>
          <cell r="GD208">
            <v>47.96</v>
          </cell>
          <cell r="GE208">
            <v>47.96</v>
          </cell>
          <cell r="GF208">
            <v>47.96</v>
          </cell>
          <cell r="GG208">
            <v>52.87</v>
          </cell>
          <cell r="GH208">
            <v>52.87</v>
          </cell>
          <cell r="GI208">
            <v>52.87</v>
          </cell>
          <cell r="GJ208">
            <v>52.87</v>
          </cell>
          <cell r="GK208">
            <v>52.87</v>
          </cell>
          <cell r="GL208">
            <v>52.87</v>
          </cell>
          <cell r="GM208">
            <v>52.87</v>
          </cell>
          <cell r="GN208">
            <v>52.87</v>
          </cell>
          <cell r="GO208">
            <v>52.87</v>
          </cell>
          <cell r="GP208">
            <v>52.87</v>
          </cell>
          <cell r="GQ208">
            <v>49.63</v>
          </cell>
          <cell r="GR208">
            <v>49.63</v>
          </cell>
          <cell r="GS208">
            <v>49.63</v>
          </cell>
          <cell r="GT208">
            <v>49.63</v>
          </cell>
        </row>
        <row r="209">
          <cell r="F209" t="str">
            <v>5000006519</v>
          </cell>
          <cell r="G209">
            <v>30.53</v>
          </cell>
          <cell r="H209">
            <v>30.53</v>
          </cell>
          <cell r="I209">
            <v>30.53</v>
          </cell>
          <cell r="J209">
            <v>30.53</v>
          </cell>
          <cell r="K209">
            <v>30.53</v>
          </cell>
          <cell r="L209">
            <v>30.53</v>
          </cell>
          <cell r="M209">
            <v>30.53</v>
          </cell>
          <cell r="N209">
            <v>30.53</v>
          </cell>
          <cell r="O209">
            <v>30.53</v>
          </cell>
          <cell r="P209">
            <v>30.53</v>
          </cell>
          <cell r="Q209">
            <v>30.53</v>
          </cell>
          <cell r="R209">
            <v>30.53</v>
          </cell>
          <cell r="S209">
            <v>30.53</v>
          </cell>
          <cell r="T209">
            <v>30.53</v>
          </cell>
          <cell r="U209">
            <v>31.57</v>
          </cell>
          <cell r="V209">
            <v>31.57</v>
          </cell>
          <cell r="W209">
            <v>31.57</v>
          </cell>
          <cell r="X209">
            <v>31.57</v>
          </cell>
          <cell r="Y209">
            <v>31.57</v>
          </cell>
          <cell r="Z209">
            <v>31.57</v>
          </cell>
          <cell r="AA209">
            <v>31.57</v>
          </cell>
          <cell r="AB209">
            <v>31.57</v>
          </cell>
          <cell r="AC209">
            <v>31.57</v>
          </cell>
          <cell r="AD209">
            <v>31.57</v>
          </cell>
          <cell r="AE209">
            <v>31.57</v>
          </cell>
          <cell r="AF209">
            <v>31.57</v>
          </cell>
          <cell r="AG209">
            <v>32.590000000000003</v>
          </cell>
          <cell r="AH209">
            <v>32.590000000000003</v>
          </cell>
          <cell r="AI209">
            <v>32.590000000000003</v>
          </cell>
          <cell r="AJ209">
            <v>32.590000000000003</v>
          </cell>
          <cell r="AK209">
            <v>32.590000000000003</v>
          </cell>
          <cell r="AL209">
            <v>32.590000000000003</v>
          </cell>
          <cell r="AM209">
            <v>32.590000000000003</v>
          </cell>
          <cell r="AN209">
            <v>32.590000000000003</v>
          </cell>
          <cell r="AO209">
            <v>32.590000000000003</v>
          </cell>
          <cell r="AP209">
            <v>32.590000000000003</v>
          </cell>
          <cell r="AQ209">
            <v>32.590000000000003</v>
          </cell>
          <cell r="AR209">
            <v>32.590000000000003</v>
          </cell>
          <cell r="AS209">
            <v>33.6</v>
          </cell>
          <cell r="AT209">
            <v>33.6</v>
          </cell>
          <cell r="AU209">
            <v>33.6</v>
          </cell>
          <cell r="AV209">
            <v>33.6</v>
          </cell>
          <cell r="AW209">
            <v>33.6</v>
          </cell>
          <cell r="AX209">
            <v>33.6</v>
          </cell>
          <cell r="AY209">
            <v>33.6</v>
          </cell>
          <cell r="AZ209">
            <v>33.6</v>
          </cell>
          <cell r="BA209">
            <v>33.6</v>
          </cell>
          <cell r="BB209">
            <v>33.6</v>
          </cell>
          <cell r="BC209">
            <v>33.6</v>
          </cell>
          <cell r="BD209">
            <v>33.6</v>
          </cell>
          <cell r="BE209">
            <v>34.630000000000003</v>
          </cell>
          <cell r="BF209">
            <v>34.630000000000003</v>
          </cell>
          <cell r="BG209">
            <v>34.630000000000003</v>
          </cell>
          <cell r="BH209">
            <v>34.630000000000003</v>
          </cell>
          <cell r="BI209">
            <v>34.630000000000003</v>
          </cell>
          <cell r="BJ209">
            <v>34.630000000000003</v>
          </cell>
          <cell r="BK209">
            <v>34.630000000000003</v>
          </cell>
          <cell r="BL209">
            <v>34.630000000000003</v>
          </cell>
          <cell r="BM209">
            <v>34.630000000000003</v>
          </cell>
          <cell r="BN209">
            <v>34.630000000000003</v>
          </cell>
          <cell r="BO209">
            <v>34.630000000000003</v>
          </cell>
          <cell r="BP209">
            <v>34.630000000000003</v>
          </cell>
          <cell r="BQ209">
            <v>35.67</v>
          </cell>
          <cell r="BR209">
            <v>35.67</v>
          </cell>
          <cell r="BS209">
            <v>35.67</v>
          </cell>
          <cell r="BT209">
            <v>35.67</v>
          </cell>
          <cell r="BU209">
            <v>35.67</v>
          </cell>
          <cell r="BV209">
            <v>35.67</v>
          </cell>
          <cell r="BW209">
            <v>35.67</v>
          </cell>
          <cell r="BX209">
            <v>35.67</v>
          </cell>
          <cell r="BY209">
            <v>35.67</v>
          </cell>
          <cell r="BZ209">
            <v>35.67</v>
          </cell>
          <cell r="CA209">
            <v>35.67</v>
          </cell>
          <cell r="CB209">
            <v>35.67</v>
          </cell>
          <cell r="CC209">
            <v>36.74</v>
          </cell>
          <cell r="CD209">
            <v>36.74</v>
          </cell>
          <cell r="CE209">
            <v>36.74</v>
          </cell>
          <cell r="CF209">
            <v>36.74</v>
          </cell>
          <cell r="CG209">
            <v>36.74</v>
          </cell>
          <cell r="CH209">
            <v>36.74</v>
          </cell>
          <cell r="CI209">
            <v>36.74</v>
          </cell>
          <cell r="CJ209">
            <v>36.74</v>
          </cell>
          <cell r="CK209">
            <v>36.74</v>
          </cell>
          <cell r="CL209">
            <v>36.74</v>
          </cell>
          <cell r="CM209">
            <v>36.74</v>
          </cell>
          <cell r="CN209">
            <v>36.74</v>
          </cell>
          <cell r="CO209">
            <v>37.840000000000003</v>
          </cell>
          <cell r="CP209">
            <v>37.840000000000003</v>
          </cell>
          <cell r="CQ209">
            <v>37.840000000000003</v>
          </cell>
          <cell r="CR209">
            <v>37.840000000000003</v>
          </cell>
          <cell r="CS209">
            <v>37.840000000000003</v>
          </cell>
          <cell r="CT209">
            <v>37.840000000000003</v>
          </cell>
          <cell r="CU209">
            <v>37.840000000000003</v>
          </cell>
          <cell r="CV209">
            <v>37.840000000000003</v>
          </cell>
          <cell r="CW209">
            <v>37.840000000000003</v>
          </cell>
          <cell r="CX209">
            <v>37.840000000000003</v>
          </cell>
          <cell r="CY209">
            <v>37.840000000000003</v>
          </cell>
          <cell r="CZ209">
            <v>37.840000000000003</v>
          </cell>
          <cell r="DA209">
            <v>38.99</v>
          </cell>
          <cell r="DB209">
            <v>38.99</v>
          </cell>
          <cell r="DC209">
            <v>38.99</v>
          </cell>
          <cell r="DD209">
            <v>38.99</v>
          </cell>
          <cell r="DE209">
            <v>38.99</v>
          </cell>
          <cell r="DF209">
            <v>38.99</v>
          </cell>
          <cell r="DG209">
            <v>38.99</v>
          </cell>
          <cell r="DH209">
            <v>38.99</v>
          </cell>
          <cell r="DI209">
            <v>38.99</v>
          </cell>
          <cell r="DJ209">
            <v>38.99</v>
          </cell>
          <cell r="DK209">
            <v>38.99</v>
          </cell>
          <cell r="DL209">
            <v>38.99</v>
          </cell>
          <cell r="DM209">
            <v>40.200000000000003</v>
          </cell>
          <cell r="DN209">
            <v>40.200000000000003</v>
          </cell>
          <cell r="DO209">
            <v>40.200000000000003</v>
          </cell>
          <cell r="DP209">
            <v>40.200000000000003</v>
          </cell>
          <cell r="DQ209">
            <v>40.200000000000003</v>
          </cell>
          <cell r="DR209">
            <v>40.200000000000003</v>
          </cell>
          <cell r="DS209">
            <v>40.200000000000003</v>
          </cell>
          <cell r="DT209">
            <v>40.200000000000003</v>
          </cell>
          <cell r="DU209">
            <v>40.200000000000003</v>
          </cell>
          <cell r="DV209">
            <v>40.200000000000003</v>
          </cell>
          <cell r="DW209">
            <v>40.200000000000003</v>
          </cell>
          <cell r="DX209">
            <v>40.200000000000003</v>
          </cell>
          <cell r="DY209">
            <v>41.79</v>
          </cell>
          <cell r="DZ209">
            <v>41.79</v>
          </cell>
          <cell r="EA209">
            <v>41.79</v>
          </cell>
          <cell r="EB209">
            <v>41.79</v>
          </cell>
          <cell r="EC209">
            <v>41.79</v>
          </cell>
          <cell r="ED209">
            <v>41.79</v>
          </cell>
          <cell r="EE209">
            <v>41.79</v>
          </cell>
          <cell r="EF209">
            <v>41.79</v>
          </cell>
          <cell r="EG209">
            <v>41.79</v>
          </cell>
          <cell r="EH209">
            <v>41.79</v>
          </cell>
          <cell r="EI209">
            <v>41.79</v>
          </cell>
          <cell r="EJ209">
            <v>41.79</v>
          </cell>
          <cell r="EK209">
            <v>43.25</v>
          </cell>
          <cell r="EL209">
            <v>43.25</v>
          </cell>
          <cell r="EM209">
            <v>43.25</v>
          </cell>
          <cell r="EN209">
            <v>43.25</v>
          </cell>
          <cell r="EO209">
            <v>43.25</v>
          </cell>
          <cell r="EP209">
            <v>43.25</v>
          </cell>
          <cell r="EQ209">
            <v>43.25</v>
          </cell>
          <cell r="ER209">
            <v>43.25</v>
          </cell>
          <cell r="ES209">
            <v>43.25</v>
          </cell>
          <cell r="ET209">
            <v>43.25</v>
          </cell>
          <cell r="EU209">
            <v>43.25</v>
          </cell>
          <cell r="EV209">
            <v>43.25</v>
          </cell>
          <cell r="EW209">
            <v>44.77</v>
          </cell>
          <cell r="EX209">
            <v>44.77</v>
          </cell>
          <cell r="EY209">
            <v>44.77</v>
          </cell>
          <cell r="EZ209">
            <v>44.77</v>
          </cell>
          <cell r="FA209">
            <v>44.77</v>
          </cell>
          <cell r="FB209">
            <v>44.77</v>
          </cell>
          <cell r="FC209">
            <v>44.77</v>
          </cell>
          <cell r="FD209">
            <v>44.77</v>
          </cell>
          <cell r="FE209">
            <v>44.77</v>
          </cell>
          <cell r="FF209">
            <v>44.77</v>
          </cell>
          <cell r="FG209">
            <v>44.77</v>
          </cell>
          <cell r="FH209">
            <v>44.77</v>
          </cell>
          <cell r="FI209">
            <v>46.33</v>
          </cell>
          <cell r="FJ209">
            <v>46.33</v>
          </cell>
          <cell r="FK209">
            <v>46.33</v>
          </cell>
          <cell r="FL209">
            <v>46.33</v>
          </cell>
          <cell r="FM209">
            <v>46.33</v>
          </cell>
          <cell r="FN209">
            <v>46.33</v>
          </cell>
          <cell r="FO209">
            <v>46.33</v>
          </cell>
          <cell r="FP209">
            <v>46.33</v>
          </cell>
          <cell r="FQ209">
            <v>46.33</v>
          </cell>
          <cell r="FR209">
            <v>46.33</v>
          </cell>
          <cell r="FS209">
            <v>46.33</v>
          </cell>
          <cell r="FT209">
            <v>46.33</v>
          </cell>
          <cell r="FU209">
            <v>47.96</v>
          </cell>
          <cell r="FV209">
            <v>47.96</v>
          </cell>
          <cell r="FW209">
            <v>47.96</v>
          </cell>
          <cell r="FX209">
            <v>47.96</v>
          </cell>
          <cell r="FY209">
            <v>47.96</v>
          </cell>
          <cell r="FZ209">
            <v>47.96</v>
          </cell>
          <cell r="GA209">
            <v>47.96</v>
          </cell>
          <cell r="GB209">
            <v>47.96</v>
          </cell>
          <cell r="GC209">
            <v>47.96</v>
          </cell>
          <cell r="GD209">
            <v>47.96</v>
          </cell>
          <cell r="GE209">
            <v>47.96</v>
          </cell>
          <cell r="GF209">
            <v>47.96</v>
          </cell>
          <cell r="GG209">
            <v>52.87</v>
          </cell>
          <cell r="GH209">
            <v>52.87</v>
          </cell>
          <cell r="GI209">
            <v>52.87</v>
          </cell>
          <cell r="GJ209">
            <v>52.87</v>
          </cell>
          <cell r="GK209">
            <v>52.87</v>
          </cell>
          <cell r="GL209">
            <v>52.87</v>
          </cell>
          <cell r="GM209">
            <v>52.87</v>
          </cell>
          <cell r="GN209">
            <v>52.87</v>
          </cell>
          <cell r="GO209">
            <v>52.87</v>
          </cell>
          <cell r="GP209">
            <v>52.87</v>
          </cell>
          <cell r="GQ209">
            <v>49.63</v>
          </cell>
          <cell r="GR209">
            <v>49.63</v>
          </cell>
          <cell r="GS209">
            <v>49.63</v>
          </cell>
          <cell r="GT209">
            <v>49.63</v>
          </cell>
        </row>
        <row r="210">
          <cell r="F210" t="str">
            <v>50000065SC</v>
          </cell>
          <cell r="G210">
            <v>30.53</v>
          </cell>
          <cell r="H210">
            <v>30.53</v>
          </cell>
          <cell r="I210">
            <v>30.53</v>
          </cell>
          <cell r="J210">
            <v>30.53</v>
          </cell>
          <cell r="K210">
            <v>30.53</v>
          </cell>
          <cell r="L210">
            <v>30.53</v>
          </cell>
          <cell r="M210">
            <v>30.53</v>
          </cell>
          <cell r="N210">
            <v>30.53</v>
          </cell>
          <cell r="O210">
            <v>30.53</v>
          </cell>
          <cell r="P210">
            <v>30.53</v>
          </cell>
          <cell r="Q210">
            <v>30.53</v>
          </cell>
          <cell r="R210">
            <v>30.53</v>
          </cell>
          <cell r="S210">
            <v>30.53</v>
          </cell>
          <cell r="T210">
            <v>30.53</v>
          </cell>
          <cell r="U210">
            <v>31.57</v>
          </cell>
          <cell r="V210">
            <v>31.57</v>
          </cell>
          <cell r="W210">
            <v>31.57</v>
          </cell>
          <cell r="X210">
            <v>31.57</v>
          </cell>
          <cell r="Y210">
            <v>31.57</v>
          </cell>
          <cell r="Z210">
            <v>31.57</v>
          </cell>
          <cell r="AA210">
            <v>31.57</v>
          </cell>
          <cell r="AB210">
            <v>31.57</v>
          </cell>
          <cell r="AC210">
            <v>31.57</v>
          </cell>
          <cell r="AD210">
            <v>31.57</v>
          </cell>
          <cell r="AE210">
            <v>31.57</v>
          </cell>
          <cell r="AF210">
            <v>31.57</v>
          </cell>
          <cell r="AG210">
            <v>32.590000000000003</v>
          </cell>
          <cell r="AH210">
            <v>32.590000000000003</v>
          </cell>
          <cell r="AI210">
            <v>32.590000000000003</v>
          </cell>
          <cell r="AJ210">
            <v>32.590000000000003</v>
          </cell>
          <cell r="AK210">
            <v>32.590000000000003</v>
          </cell>
          <cell r="AL210">
            <v>32.590000000000003</v>
          </cell>
          <cell r="AM210">
            <v>32.590000000000003</v>
          </cell>
          <cell r="AN210">
            <v>32.590000000000003</v>
          </cell>
          <cell r="AO210">
            <v>32.590000000000003</v>
          </cell>
          <cell r="AP210">
            <v>32.590000000000003</v>
          </cell>
          <cell r="AQ210">
            <v>32.590000000000003</v>
          </cell>
          <cell r="AR210">
            <v>32.590000000000003</v>
          </cell>
          <cell r="AS210">
            <v>33.6</v>
          </cell>
          <cell r="AT210">
            <v>33.6</v>
          </cell>
          <cell r="AU210">
            <v>33.6</v>
          </cell>
          <cell r="AV210">
            <v>33.6</v>
          </cell>
          <cell r="AW210">
            <v>33.6</v>
          </cell>
          <cell r="AX210">
            <v>33.6</v>
          </cell>
          <cell r="AY210">
            <v>33.6</v>
          </cell>
          <cell r="AZ210">
            <v>33.6</v>
          </cell>
          <cell r="BA210">
            <v>33.6</v>
          </cell>
          <cell r="BB210">
            <v>33.6</v>
          </cell>
          <cell r="BC210">
            <v>33.6</v>
          </cell>
          <cell r="BD210">
            <v>33.6</v>
          </cell>
          <cell r="BE210">
            <v>34.630000000000003</v>
          </cell>
          <cell r="BF210">
            <v>34.630000000000003</v>
          </cell>
          <cell r="BG210">
            <v>34.630000000000003</v>
          </cell>
          <cell r="BH210">
            <v>34.630000000000003</v>
          </cell>
          <cell r="BI210">
            <v>34.630000000000003</v>
          </cell>
          <cell r="BJ210">
            <v>34.630000000000003</v>
          </cell>
          <cell r="BK210">
            <v>34.630000000000003</v>
          </cell>
          <cell r="BL210">
            <v>34.630000000000003</v>
          </cell>
          <cell r="BM210">
            <v>34.630000000000003</v>
          </cell>
          <cell r="BN210">
            <v>34.630000000000003</v>
          </cell>
          <cell r="BO210">
            <v>34.630000000000003</v>
          </cell>
          <cell r="BP210">
            <v>34.630000000000003</v>
          </cell>
          <cell r="BQ210">
            <v>35.67</v>
          </cell>
          <cell r="BR210">
            <v>35.67</v>
          </cell>
          <cell r="BS210">
            <v>35.67</v>
          </cell>
          <cell r="BT210">
            <v>35.67</v>
          </cell>
          <cell r="BU210">
            <v>35.67</v>
          </cell>
          <cell r="BV210">
            <v>35.67</v>
          </cell>
          <cell r="BW210">
            <v>35.67</v>
          </cell>
          <cell r="BX210">
            <v>35.67</v>
          </cell>
          <cell r="BY210">
            <v>35.67</v>
          </cell>
          <cell r="BZ210">
            <v>35.67</v>
          </cell>
          <cell r="CA210">
            <v>35.67</v>
          </cell>
          <cell r="CB210">
            <v>35.67</v>
          </cell>
          <cell r="CC210">
            <v>36.74</v>
          </cell>
          <cell r="CD210">
            <v>36.74</v>
          </cell>
          <cell r="CE210">
            <v>36.74</v>
          </cell>
          <cell r="CF210">
            <v>36.74</v>
          </cell>
          <cell r="CG210">
            <v>36.74</v>
          </cell>
          <cell r="CH210">
            <v>36.74</v>
          </cell>
          <cell r="CI210">
            <v>36.74</v>
          </cell>
          <cell r="CJ210">
            <v>36.74</v>
          </cell>
          <cell r="CK210">
            <v>36.74</v>
          </cell>
          <cell r="CL210">
            <v>36.74</v>
          </cell>
          <cell r="CM210">
            <v>36.74</v>
          </cell>
          <cell r="CN210">
            <v>36.74</v>
          </cell>
          <cell r="CO210">
            <v>37.840000000000003</v>
          </cell>
          <cell r="CP210">
            <v>37.840000000000003</v>
          </cell>
          <cell r="CQ210">
            <v>37.840000000000003</v>
          </cell>
          <cell r="CR210">
            <v>37.840000000000003</v>
          </cell>
          <cell r="CS210">
            <v>37.840000000000003</v>
          </cell>
          <cell r="CT210">
            <v>37.840000000000003</v>
          </cell>
          <cell r="CU210">
            <v>37.840000000000003</v>
          </cell>
          <cell r="CV210">
            <v>37.840000000000003</v>
          </cell>
          <cell r="CW210">
            <v>37.840000000000003</v>
          </cell>
          <cell r="CX210">
            <v>37.840000000000003</v>
          </cell>
          <cell r="CY210">
            <v>37.840000000000003</v>
          </cell>
          <cell r="CZ210">
            <v>37.840000000000003</v>
          </cell>
          <cell r="DA210">
            <v>38.99</v>
          </cell>
          <cell r="DB210">
            <v>38.99</v>
          </cell>
          <cell r="DC210">
            <v>38.99</v>
          </cell>
          <cell r="DD210">
            <v>38.99</v>
          </cell>
          <cell r="DE210">
            <v>38.99</v>
          </cell>
          <cell r="DF210">
            <v>38.99</v>
          </cell>
          <cell r="DG210">
            <v>38.99</v>
          </cell>
          <cell r="DH210">
            <v>38.99</v>
          </cell>
          <cell r="DI210">
            <v>38.99</v>
          </cell>
          <cell r="DJ210">
            <v>38.99</v>
          </cell>
          <cell r="DK210">
            <v>38.99</v>
          </cell>
          <cell r="DL210">
            <v>38.99</v>
          </cell>
          <cell r="DM210">
            <v>40.200000000000003</v>
          </cell>
          <cell r="DN210">
            <v>40.200000000000003</v>
          </cell>
          <cell r="DO210">
            <v>40.200000000000003</v>
          </cell>
          <cell r="DP210">
            <v>40.200000000000003</v>
          </cell>
          <cell r="DQ210">
            <v>40.200000000000003</v>
          </cell>
          <cell r="DR210">
            <v>40.200000000000003</v>
          </cell>
          <cell r="DS210">
            <v>40.200000000000003</v>
          </cell>
          <cell r="DT210">
            <v>40.200000000000003</v>
          </cell>
          <cell r="DU210">
            <v>40.200000000000003</v>
          </cell>
          <cell r="DV210">
            <v>40.200000000000003</v>
          </cell>
          <cell r="DW210">
            <v>40.200000000000003</v>
          </cell>
          <cell r="DX210">
            <v>40.200000000000003</v>
          </cell>
          <cell r="DY210">
            <v>41.79</v>
          </cell>
          <cell r="DZ210">
            <v>41.79</v>
          </cell>
          <cell r="EA210">
            <v>41.79</v>
          </cell>
          <cell r="EB210">
            <v>41.79</v>
          </cell>
          <cell r="EC210">
            <v>41.79</v>
          </cell>
          <cell r="ED210">
            <v>41.79</v>
          </cell>
          <cell r="EE210">
            <v>41.79</v>
          </cell>
          <cell r="EF210">
            <v>41.79</v>
          </cell>
          <cell r="EG210">
            <v>41.79</v>
          </cell>
          <cell r="EH210">
            <v>41.79</v>
          </cell>
          <cell r="EI210">
            <v>41.79</v>
          </cell>
          <cell r="EJ210">
            <v>41.79</v>
          </cell>
          <cell r="EK210">
            <v>43.25</v>
          </cell>
          <cell r="EL210">
            <v>43.25</v>
          </cell>
          <cell r="EM210">
            <v>43.25</v>
          </cell>
          <cell r="EN210">
            <v>43.25</v>
          </cell>
          <cell r="EO210">
            <v>43.25</v>
          </cell>
          <cell r="EP210">
            <v>43.25</v>
          </cell>
          <cell r="EQ210">
            <v>43.25</v>
          </cell>
          <cell r="ER210">
            <v>43.25</v>
          </cell>
          <cell r="ES210">
            <v>43.25</v>
          </cell>
          <cell r="ET210">
            <v>43.25</v>
          </cell>
          <cell r="EU210">
            <v>43.25</v>
          </cell>
          <cell r="EV210">
            <v>43.25</v>
          </cell>
          <cell r="EW210">
            <v>44.77</v>
          </cell>
          <cell r="EX210">
            <v>44.77</v>
          </cell>
          <cell r="EY210">
            <v>44.77</v>
          </cell>
          <cell r="EZ210">
            <v>44.77</v>
          </cell>
          <cell r="FA210">
            <v>44.77</v>
          </cell>
          <cell r="FB210">
            <v>44.77</v>
          </cell>
          <cell r="FC210">
            <v>44.77</v>
          </cell>
          <cell r="FD210">
            <v>44.77</v>
          </cell>
          <cell r="FE210">
            <v>44.77</v>
          </cell>
          <cell r="FF210">
            <v>44.77</v>
          </cell>
          <cell r="FG210">
            <v>44.77</v>
          </cell>
          <cell r="FH210">
            <v>44.77</v>
          </cell>
          <cell r="FI210">
            <v>46.33</v>
          </cell>
          <cell r="FJ210">
            <v>46.33</v>
          </cell>
          <cell r="FK210">
            <v>46.33</v>
          </cell>
          <cell r="FL210">
            <v>46.33</v>
          </cell>
          <cell r="FM210">
            <v>46.33</v>
          </cell>
          <cell r="FN210">
            <v>46.33</v>
          </cell>
          <cell r="FO210">
            <v>46.33</v>
          </cell>
          <cell r="FP210">
            <v>46.33</v>
          </cell>
          <cell r="FQ210">
            <v>46.33</v>
          </cell>
          <cell r="FR210">
            <v>46.33</v>
          </cell>
          <cell r="FS210">
            <v>46.33</v>
          </cell>
          <cell r="FT210">
            <v>46.33</v>
          </cell>
          <cell r="FU210">
            <v>47.96</v>
          </cell>
          <cell r="FV210">
            <v>47.96</v>
          </cell>
          <cell r="FW210">
            <v>47.96</v>
          </cell>
          <cell r="FX210">
            <v>47.96</v>
          </cell>
          <cell r="FY210">
            <v>47.96</v>
          </cell>
          <cell r="FZ210">
            <v>47.96</v>
          </cell>
          <cell r="GA210">
            <v>47.96</v>
          </cell>
          <cell r="GB210">
            <v>47.96</v>
          </cell>
          <cell r="GC210">
            <v>47.96</v>
          </cell>
          <cell r="GD210">
            <v>47.96</v>
          </cell>
          <cell r="GE210">
            <v>47.96</v>
          </cell>
          <cell r="GF210">
            <v>47.96</v>
          </cell>
          <cell r="GG210">
            <v>52.87</v>
          </cell>
          <cell r="GH210">
            <v>52.87</v>
          </cell>
          <cell r="GI210">
            <v>52.87</v>
          </cell>
          <cell r="GJ210">
            <v>52.87</v>
          </cell>
          <cell r="GK210">
            <v>52.87</v>
          </cell>
          <cell r="GL210">
            <v>52.87</v>
          </cell>
          <cell r="GM210">
            <v>52.87</v>
          </cell>
          <cell r="GN210">
            <v>52.87</v>
          </cell>
          <cell r="GO210">
            <v>52.87</v>
          </cell>
          <cell r="GP210">
            <v>52.87</v>
          </cell>
          <cell r="GQ210">
            <v>49.63</v>
          </cell>
          <cell r="GR210">
            <v>49.63</v>
          </cell>
          <cell r="GS210">
            <v>49.63</v>
          </cell>
          <cell r="GT210">
            <v>49.63</v>
          </cell>
        </row>
        <row r="211">
          <cell r="F211" t="str">
            <v>50000066CN</v>
          </cell>
          <cell r="G211">
            <v>30.53</v>
          </cell>
          <cell r="H211">
            <v>30.53</v>
          </cell>
          <cell r="I211">
            <v>30.53</v>
          </cell>
          <cell r="J211">
            <v>30.53</v>
          </cell>
          <cell r="K211">
            <v>30.53</v>
          </cell>
          <cell r="L211">
            <v>30.53</v>
          </cell>
          <cell r="M211">
            <v>30.53</v>
          </cell>
          <cell r="N211">
            <v>30.53</v>
          </cell>
          <cell r="O211">
            <v>30.53</v>
          </cell>
          <cell r="P211">
            <v>30.53</v>
          </cell>
          <cell r="Q211">
            <v>30.53</v>
          </cell>
          <cell r="R211">
            <v>30.53</v>
          </cell>
          <cell r="S211">
            <v>30.53</v>
          </cell>
          <cell r="T211">
            <v>30.53</v>
          </cell>
          <cell r="U211">
            <v>31.57</v>
          </cell>
          <cell r="V211">
            <v>31.57</v>
          </cell>
          <cell r="W211">
            <v>31.57</v>
          </cell>
          <cell r="X211">
            <v>31.57</v>
          </cell>
          <cell r="Y211">
            <v>31.57</v>
          </cell>
          <cell r="Z211">
            <v>31.57</v>
          </cell>
          <cell r="AA211">
            <v>31.57</v>
          </cell>
          <cell r="AB211">
            <v>31.57</v>
          </cell>
          <cell r="AC211">
            <v>31.57</v>
          </cell>
          <cell r="AD211">
            <v>31.57</v>
          </cell>
          <cell r="AE211">
            <v>31.57</v>
          </cell>
          <cell r="AF211">
            <v>31.57</v>
          </cell>
          <cell r="AG211">
            <v>32.590000000000003</v>
          </cell>
          <cell r="AH211">
            <v>32.590000000000003</v>
          </cell>
          <cell r="AI211">
            <v>32.590000000000003</v>
          </cell>
          <cell r="AJ211">
            <v>32.590000000000003</v>
          </cell>
          <cell r="AK211">
            <v>32.590000000000003</v>
          </cell>
          <cell r="AL211">
            <v>32.590000000000003</v>
          </cell>
          <cell r="AM211">
            <v>32.590000000000003</v>
          </cell>
          <cell r="AN211">
            <v>32.590000000000003</v>
          </cell>
          <cell r="AO211">
            <v>32.590000000000003</v>
          </cell>
          <cell r="AP211">
            <v>32.590000000000003</v>
          </cell>
          <cell r="AQ211">
            <v>32.590000000000003</v>
          </cell>
          <cell r="AR211">
            <v>32.590000000000003</v>
          </cell>
          <cell r="AS211">
            <v>33.6</v>
          </cell>
          <cell r="AT211">
            <v>33.6</v>
          </cell>
          <cell r="AU211">
            <v>33.6</v>
          </cell>
          <cell r="AV211">
            <v>33.6</v>
          </cell>
          <cell r="AW211">
            <v>33.6</v>
          </cell>
          <cell r="AX211">
            <v>33.6</v>
          </cell>
          <cell r="AY211">
            <v>33.6</v>
          </cell>
          <cell r="AZ211">
            <v>33.6</v>
          </cell>
          <cell r="BA211">
            <v>33.6</v>
          </cell>
          <cell r="BB211">
            <v>33.6</v>
          </cell>
          <cell r="BC211">
            <v>33.6</v>
          </cell>
          <cell r="BD211">
            <v>33.6</v>
          </cell>
          <cell r="BE211">
            <v>34.630000000000003</v>
          </cell>
          <cell r="BF211">
            <v>34.630000000000003</v>
          </cell>
          <cell r="BG211">
            <v>34.630000000000003</v>
          </cell>
          <cell r="BH211">
            <v>34.630000000000003</v>
          </cell>
          <cell r="BI211">
            <v>34.630000000000003</v>
          </cell>
          <cell r="BJ211">
            <v>34.630000000000003</v>
          </cell>
          <cell r="BK211">
            <v>34.630000000000003</v>
          </cell>
          <cell r="BL211">
            <v>34.630000000000003</v>
          </cell>
          <cell r="BM211">
            <v>34.630000000000003</v>
          </cell>
          <cell r="BN211">
            <v>34.630000000000003</v>
          </cell>
          <cell r="BO211">
            <v>34.630000000000003</v>
          </cell>
          <cell r="BP211">
            <v>34.630000000000003</v>
          </cell>
          <cell r="BQ211">
            <v>35.67</v>
          </cell>
          <cell r="BR211">
            <v>35.67</v>
          </cell>
          <cell r="BS211">
            <v>35.67</v>
          </cell>
          <cell r="BT211">
            <v>35.67</v>
          </cell>
          <cell r="BU211">
            <v>35.67</v>
          </cell>
          <cell r="BV211">
            <v>35.67</v>
          </cell>
          <cell r="BW211">
            <v>35.67</v>
          </cell>
          <cell r="BX211">
            <v>35.67</v>
          </cell>
          <cell r="BY211">
            <v>35.67</v>
          </cell>
          <cell r="BZ211">
            <v>35.67</v>
          </cell>
          <cell r="CA211">
            <v>35.67</v>
          </cell>
          <cell r="CB211">
            <v>35.67</v>
          </cell>
          <cell r="CC211">
            <v>36.74</v>
          </cell>
          <cell r="CD211">
            <v>36.74</v>
          </cell>
          <cell r="CE211">
            <v>36.74</v>
          </cell>
          <cell r="CF211">
            <v>36.74</v>
          </cell>
          <cell r="CG211">
            <v>36.74</v>
          </cell>
          <cell r="CH211">
            <v>36.74</v>
          </cell>
          <cell r="CI211">
            <v>36.74</v>
          </cell>
          <cell r="CJ211">
            <v>36.74</v>
          </cell>
          <cell r="CK211">
            <v>36.74</v>
          </cell>
          <cell r="CL211">
            <v>36.74</v>
          </cell>
          <cell r="CM211">
            <v>36.74</v>
          </cell>
          <cell r="CN211">
            <v>36.74</v>
          </cell>
          <cell r="CO211">
            <v>37.840000000000003</v>
          </cell>
          <cell r="CP211">
            <v>37.840000000000003</v>
          </cell>
          <cell r="CQ211">
            <v>37.840000000000003</v>
          </cell>
          <cell r="CR211">
            <v>37.840000000000003</v>
          </cell>
          <cell r="CS211">
            <v>37.840000000000003</v>
          </cell>
          <cell r="CT211">
            <v>37.840000000000003</v>
          </cell>
          <cell r="CU211">
            <v>37.840000000000003</v>
          </cell>
          <cell r="CV211">
            <v>37.840000000000003</v>
          </cell>
          <cell r="CW211">
            <v>37.840000000000003</v>
          </cell>
          <cell r="CX211">
            <v>37.840000000000003</v>
          </cell>
          <cell r="CY211">
            <v>37.840000000000003</v>
          </cell>
          <cell r="CZ211">
            <v>37.840000000000003</v>
          </cell>
          <cell r="DA211">
            <v>38.99</v>
          </cell>
          <cell r="DB211">
            <v>38.99</v>
          </cell>
          <cell r="DC211">
            <v>38.99</v>
          </cell>
          <cell r="DD211">
            <v>38.99</v>
          </cell>
          <cell r="DE211">
            <v>38.99</v>
          </cell>
          <cell r="DF211">
            <v>38.99</v>
          </cell>
          <cell r="DG211">
            <v>38.99</v>
          </cell>
          <cell r="DH211">
            <v>38.99</v>
          </cell>
          <cell r="DI211">
            <v>38.99</v>
          </cell>
          <cell r="DJ211">
            <v>38.99</v>
          </cell>
          <cell r="DK211">
            <v>38.99</v>
          </cell>
          <cell r="DL211">
            <v>38.99</v>
          </cell>
          <cell r="DM211">
            <v>40.200000000000003</v>
          </cell>
          <cell r="DN211">
            <v>40.200000000000003</v>
          </cell>
          <cell r="DO211">
            <v>40.200000000000003</v>
          </cell>
          <cell r="DP211">
            <v>40.200000000000003</v>
          </cell>
          <cell r="DQ211">
            <v>40.200000000000003</v>
          </cell>
          <cell r="DR211">
            <v>40.200000000000003</v>
          </cell>
          <cell r="DS211">
            <v>40.200000000000003</v>
          </cell>
          <cell r="DT211">
            <v>40.200000000000003</v>
          </cell>
          <cell r="DU211">
            <v>40.200000000000003</v>
          </cell>
          <cell r="DV211">
            <v>40.200000000000003</v>
          </cell>
          <cell r="DW211">
            <v>40.200000000000003</v>
          </cell>
          <cell r="DX211">
            <v>40.200000000000003</v>
          </cell>
          <cell r="DY211">
            <v>41.79</v>
          </cell>
          <cell r="DZ211">
            <v>41.79</v>
          </cell>
          <cell r="EA211">
            <v>41.79</v>
          </cell>
          <cell r="EB211">
            <v>41.79</v>
          </cell>
          <cell r="EC211">
            <v>41.79</v>
          </cell>
          <cell r="ED211">
            <v>41.79</v>
          </cell>
          <cell r="EE211">
            <v>41.79</v>
          </cell>
          <cell r="EF211">
            <v>41.79</v>
          </cell>
          <cell r="EG211">
            <v>41.79</v>
          </cell>
          <cell r="EH211">
            <v>41.79</v>
          </cell>
          <cell r="EI211">
            <v>41.79</v>
          </cell>
          <cell r="EJ211">
            <v>41.79</v>
          </cell>
          <cell r="EK211">
            <v>43.25</v>
          </cell>
          <cell r="EL211">
            <v>43.25</v>
          </cell>
          <cell r="EM211">
            <v>43.25</v>
          </cell>
          <cell r="EN211">
            <v>43.25</v>
          </cell>
          <cell r="EO211">
            <v>43.25</v>
          </cell>
          <cell r="EP211">
            <v>43.25</v>
          </cell>
          <cell r="EQ211">
            <v>43.25</v>
          </cell>
          <cell r="ER211">
            <v>43.25</v>
          </cell>
          <cell r="ES211">
            <v>43.25</v>
          </cell>
          <cell r="ET211">
            <v>43.25</v>
          </cell>
          <cell r="EU211">
            <v>43.25</v>
          </cell>
          <cell r="EV211">
            <v>43.25</v>
          </cell>
          <cell r="EW211">
            <v>44.77</v>
          </cell>
          <cell r="EX211">
            <v>44.77</v>
          </cell>
          <cell r="EY211">
            <v>44.77</v>
          </cell>
          <cell r="EZ211">
            <v>44.77</v>
          </cell>
          <cell r="FA211">
            <v>44.77</v>
          </cell>
          <cell r="FB211">
            <v>44.77</v>
          </cell>
          <cell r="FC211">
            <v>44.77</v>
          </cell>
          <cell r="FD211">
            <v>44.77</v>
          </cell>
          <cell r="FE211">
            <v>44.77</v>
          </cell>
          <cell r="FF211">
            <v>44.77</v>
          </cell>
          <cell r="FG211">
            <v>44.77</v>
          </cell>
          <cell r="FH211">
            <v>44.77</v>
          </cell>
          <cell r="FI211">
            <v>46.33</v>
          </cell>
          <cell r="FJ211">
            <v>46.33</v>
          </cell>
          <cell r="FK211">
            <v>46.33</v>
          </cell>
          <cell r="FL211">
            <v>46.33</v>
          </cell>
          <cell r="FM211">
            <v>46.33</v>
          </cell>
          <cell r="FN211">
            <v>46.33</v>
          </cell>
          <cell r="FO211">
            <v>46.33</v>
          </cell>
          <cell r="FP211">
            <v>46.33</v>
          </cell>
          <cell r="FQ211">
            <v>46.33</v>
          </cell>
          <cell r="FR211">
            <v>46.33</v>
          </cell>
          <cell r="FS211">
            <v>46.33</v>
          </cell>
          <cell r="FT211">
            <v>46.33</v>
          </cell>
          <cell r="FU211">
            <v>47.96</v>
          </cell>
          <cell r="FV211">
            <v>47.96</v>
          </cell>
          <cell r="FW211">
            <v>47.96</v>
          </cell>
          <cell r="FX211">
            <v>47.96</v>
          </cell>
          <cell r="FY211">
            <v>47.96</v>
          </cell>
          <cell r="FZ211">
            <v>47.96</v>
          </cell>
          <cell r="GA211">
            <v>47.96</v>
          </cell>
          <cell r="GB211">
            <v>47.96</v>
          </cell>
          <cell r="GC211">
            <v>47.96</v>
          </cell>
          <cell r="GD211">
            <v>47.96</v>
          </cell>
          <cell r="GE211">
            <v>47.96</v>
          </cell>
          <cell r="GF211">
            <v>47.96</v>
          </cell>
          <cell r="GG211">
            <v>52.87</v>
          </cell>
          <cell r="GH211">
            <v>52.87</v>
          </cell>
          <cell r="GI211">
            <v>52.87</v>
          </cell>
          <cell r="GJ211">
            <v>52.87</v>
          </cell>
          <cell r="GK211">
            <v>52.87</v>
          </cell>
          <cell r="GL211">
            <v>52.87</v>
          </cell>
          <cell r="GM211">
            <v>52.87</v>
          </cell>
          <cell r="GN211">
            <v>52.87</v>
          </cell>
          <cell r="GO211">
            <v>52.87</v>
          </cell>
          <cell r="GP211">
            <v>52.87</v>
          </cell>
          <cell r="GQ211">
            <v>49.63</v>
          </cell>
          <cell r="GR211">
            <v>49.63</v>
          </cell>
          <cell r="GS211">
            <v>49.63</v>
          </cell>
          <cell r="GT211">
            <v>49.63</v>
          </cell>
        </row>
        <row r="212">
          <cell r="F212" t="str">
            <v>50000066TC</v>
          </cell>
          <cell r="G212">
            <v>30.53</v>
          </cell>
          <cell r="H212">
            <v>30.53</v>
          </cell>
          <cell r="I212">
            <v>30.53</v>
          </cell>
          <cell r="J212">
            <v>30.53</v>
          </cell>
          <cell r="K212">
            <v>30.53</v>
          </cell>
          <cell r="L212">
            <v>30.53</v>
          </cell>
          <cell r="M212">
            <v>30.53</v>
          </cell>
          <cell r="N212">
            <v>30.53</v>
          </cell>
          <cell r="O212">
            <v>30.53</v>
          </cell>
          <cell r="P212">
            <v>30.53</v>
          </cell>
          <cell r="Q212">
            <v>30.53</v>
          </cell>
          <cell r="R212">
            <v>30.53</v>
          </cell>
          <cell r="S212">
            <v>30.53</v>
          </cell>
          <cell r="T212">
            <v>30.53</v>
          </cell>
          <cell r="U212">
            <v>31.57</v>
          </cell>
          <cell r="V212">
            <v>31.57</v>
          </cell>
          <cell r="W212">
            <v>31.57</v>
          </cell>
          <cell r="X212">
            <v>31.57</v>
          </cell>
          <cell r="Y212">
            <v>31.57</v>
          </cell>
          <cell r="Z212">
            <v>31.57</v>
          </cell>
          <cell r="AA212">
            <v>31.57</v>
          </cell>
          <cell r="AB212">
            <v>31.57</v>
          </cell>
          <cell r="AC212">
            <v>31.57</v>
          </cell>
          <cell r="AD212">
            <v>31.57</v>
          </cell>
          <cell r="AE212">
            <v>31.57</v>
          </cell>
          <cell r="AF212">
            <v>31.57</v>
          </cell>
          <cell r="AG212">
            <v>32.590000000000003</v>
          </cell>
          <cell r="AH212">
            <v>32.590000000000003</v>
          </cell>
          <cell r="AI212">
            <v>32.590000000000003</v>
          </cell>
          <cell r="AJ212">
            <v>32.590000000000003</v>
          </cell>
          <cell r="AK212">
            <v>32.590000000000003</v>
          </cell>
          <cell r="AL212">
            <v>32.590000000000003</v>
          </cell>
          <cell r="AM212">
            <v>32.590000000000003</v>
          </cell>
          <cell r="AN212">
            <v>32.590000000000003</v>
          </cell>
          <cell r="AO212">
            <v>32.590000000000003</v>
          </cell>
          <cell r="AP212">
            <v>32.590000000000003</v>
          </cell>
          <cell r="AQ212">
            <v>32.590000000000003</v>
          </cell>
          <cell r="AR212">
            <v>32.590000000000003</v>
          </cell>
          <cell r="AS212">
            <v>33.6</v>
          </cell>
          <cell r="AT212">
            <v>33.6</v>
          </cell>
          <cell r="AU212">
            <v>33.6</v>
          </cell>
          <cell r="AV212">
            <v>33.6</v>
          </cell>
          <cell r="AW212">
            <v>33.6</v>
          </cell>
          <cell r="AX212">
            <v>33.6</v>
          </cell>
          <cell r="AY212">
            <v>33.6</v>
          </cell>
          <cell r="AZ212">
            <v>33.6</v>
          </cell>
          <cell r="BA212">
            <v>33.6</v>
          </cell>
          <cell r="BB212">
            <v>33.6</v>
          </cell>
          <cell r="BC212">
            <v>33.6</v>
          </cell>
          <cell r="BD212">
            <v>33.6</v>
          </cell>
          <cell r="BE212">
            <v>34.630000000000003</v>
          </cell>
          <cell r="BF212">
            <v>34.630000000000003</v>
          </cell>
          <cell r="BG212">
            <v>34.630000000000003</v>
          </cell>
          <cell r="BH212">
            <v>34.630000000000003</v>
          </cell>
          <cell r="BI212">
            <v>34.630000000000003</v>
          </cell>
          <cell r="BJ212">
            <v>34.630000000000003</v>
          </cell>
          <cell r="BK212">
            <v>34.630000000000003</v>
          </cell>
          <cell r="BL212">
            <v>34.630000000000003</v>
          </cell>
          <cell r="BM212">
            <v>34.630000000000003</v>
          </cell>
          <cell r="BN212">
            <v>34.630000000000003</v>
          </cell>
          <cell r="BO212">
            <v>34.630000000000003</v>
          </cell>
          <cell r="BP212">
            <v>34.630000000000003</v>
          </cell>
          <cell r="BQ212">
            <v>35.67</v>
          </cell>
          <cell r="BR212">
            <v>35.67</v>
          </cell>
          <cell r="BS212">
            <v>35.67</v>
          </cell>
          <cell r="BT212">
            <v>35.67</v>
          </cell>
          <cell r="BU212">
            <v>35.67</v>
          </cell>
          <cell r="BV212">
            <v>35.67</v>
          </cell>
          <cell r="BW212">
            <v>35.67</v>
          </cell>
          <cell r="BX212">
            <v>35.67</v>
          </cell>
          <cell r="BY212">
            <v>35.67</v>
          </cell>
          <cell r="BZ212">
            <v>35.67</v>
          </cell>
          <cell r="CA212">
            <v>35.67</v>
          </cell>
          <cell r="CB212">
            <v>35.67</v>
          </cell>
          <cell r="CC212">
            <v>36.74</v>
          </cell>
          <cell r="CD212">
            <v>36.74</v>
          </cell>
          <cell r="CE212">
            <v>36.74</v>
          </cell>
          <cell r="CF212">
            <v>36.74</v>
          </cell>
          <cell r="CG212">
            <v>36.74</v>
          </cell>
          <cell r="CH212">
            <v>36.74</v>
          </cell>
          <cell r="CI212">
            <v>36.74</v>
          </cell>
          <cell r="CJ212">
            <v>36.74</v>
          </cell>
          <cell r="CK212">
            <v>36.74</v>
          </cell>
          <cell r="CL212">
            <v>36.74</v>
          </cell>
          <cell r="CM212">
            <v>36.74</v>
          </cell>
          <cell r="CN212">
            <v>36.74</v>
          </cell>
          <cell r="CO212">
            <v>37.840000000000003</v>
          </cell>
          <cell r="CP212">
            <v>37.840000000000003</v>
          </cell>
          <cell r="CQ212">
            <v>37.840000000000003</v>
          </cell>
          <cell r="CR212">
            <v>37.840000000000003</v>
          </cell>
          <cell r="CS212">
            <v>37.840000000000003</v>
          </cell>
          <cell r="CT212">
            <v>37.840000000000003</v>
          </cell>
          <cell r="CU212">
            <v>37.840000000000003</v>
          </cell>
          <cell r="CV212">
            <v>37.840000000000003</v>
          </cell>
          <cell r="CW212">
            <v>37.840000000000003</v>
          </cell>
          <cell r="CX212">
            <v>37.840000000000003</v>
          </cell>
          <cell r="CY212">
            <v>37.840000000000003</v>
          </cell>
          <cell r="CZ212">
            <v>37.840000000000003</v>
          </cell>
          <cell r="DA212">
            <v>38.99</v>
          </cell>
          <cell r="DB212">
            <v>38.99</v>
          </cell>
          <cell r="DC212">
            <v>38.99</v>
          </cell>
          <cell r="DD212">
            <v>38.99</v>
          </cell>
          <cell r="DE212">
            <v>38.99</v>
          </cell>
          <cell r="DF212">
            <v>38.99</v>
          </cell>
          <cell r="DG212">
            <v>38.99</v>
          </cell>
          <cell r="DH212">
            <v>38.99</v>
          </cell>
          <cell r="DI212">
            <v>38.99</v>
          </cell>
          <cell r="DJ212">
            <v>38.99</v>
          </cell>
          <cell r="DK212">
            <v>38.99</v>
          </cell>
          <cell r="DL212">
            <v>38.99</v>
          </cell>
          <cell r="DM212">
            <v>40.200000000000003</v>
          </cell>
          <cell r="DN212">
            <v>40.200000000000003</v>
          </cell>
          <cell r="DO212">
            <v>40.200000000000003</v>
          </cell>
          <cell r="DP212">
            <v>40.200000000000003</v>
          </cell>
          <cell r="DQ212">
            <v>40.200000000000003</v>
          </cell>
          <cell r="DR212">
            <v>40.200000000000003</v>
          </cell>
          <cell r="DS212">
            <v>40.200000000000003</v>
          </cell>
          <cell r="DT212">
            <v>40.200000000000003</v>
          </cell>
          <cell r="DU212">
            <v>40.200000000000003</v>
          </cell>
          <cell r="DV212">
            <v>40.200000000000003</v>
          </cell>
          <cell r="DW212">
            <v>40.200000000000003</v>
          </cell>
          <cell r="DX212">
            <v>40.200000000000003</v>
          </cell>
          <cell r="DY212">
            <v>41.79</v>
          </cell>
          <cell r="DZ212">
            <v>41.79</v>
          </cell>
          <cell r="EA212">
            <v>41.79</v>
          </cell>
          <cell r="EB212">
            <v>41.79</v>
          </cell>
          <cell r="EC212">
            <v>41.79</v>
          </cell>
          <cell r="ED212">
            <v>41.79</v>
          </cell>
          <cell r="EE212">
            <v>41.79</v>
          </cell>
          <cell r="EF212">
            <v>41.79</v>
          </cell>
          <cell r="EG212">
            <v>41.79</v>
          </cell>
          <cell r="EH212">
            <v>41.79</v>
          </cell>
          <cell r="EI212">
            <v>41.79</v>
          </cell>
          <cell r="EJ212">
            <v>41.79</v>
          </cell>
          <cell r="EK212">
            <v>43.25</v>
          </cell>
          <cell r="EL212">
            <v>43.25</v>
          </cell>
          <cell r="EM212">
            <v>43.25</v>
          </cell>
          <cell r="EN212">
            <v>43.25</v>
          </cell>
          <cell r="EO212">
            <v>43.25</v>
          </cell>
          <cell r="EP212">
            <v>43.25</v>
          </cell>
          <cell r="EQ212">
            <v>43.25</v>
          </cell>
          <cell r="ER212">
            <v>43.25</v>
          </cell>
          <cell r="ES212">
            <v>43.25</v>
          </cell>
          <cell r="ET212">
            <v>43.25</v>
          </cell>
          <cell r="EU212">
            <v>43.25</v>
          </cell>
          <cell r="EV212">
            <v>43.25</v>
          </cell>
          <cell r="EW212">
            <v>44.77</v>
          </cell>
          <cell r="EX212">
            <v>44.77</v>
          </cell>
          <cell r="EY212">
            <v>44.77</v>
          </cell>
          <cell r="EZ212">
            <v>44.77</v>
          </cell>
          <cell r="FA212">
            <v>44.77</v>
          </cell>
          <cell r="FB212">
            <v>44.77</v>
          </cell>
          <cell r="FC212">
            <v>44.77</v>
          </cell>
          <cell r="FD212">
            <v>44.77</v>
          </cell>
          <cell r="FE212">
            <v>44.77</v>
          </cell>
          <cell r="FF212">
            <v>44.77</v>
          </cell>
          <cell r="FG212">
            <v>44.77</v>
          </cell>
          <cell r="FH212">
            <v>44.77</v>
          </cell>
          <cell r="FI212">
            <v>46.33</v>
          </cell>
          <cell r="FJ212">
            <v>46.33</v>
          </cell>
          <cell r="FK212">
            <v>46.33</v>
          </cell>
          <cell r="FL212">
            <v>46.33</v>
          </cell>
          <cell r="FM212">
            <v>46.33</v>
          </cell>
          <cell r="FN212">
            <v>46.33</v>
          </cell>
          <cell r="FO212">
            <v>46.33</v>
          </cell>
          <cell r="FP212">
            <v>46.33</v>
          </cell>
          <cell r="FQ212">
            <v>46.33</v>
          </cell>
          <cell r="FR212">
            <v>46.33</v>
          </cell>
          <cell r="FS212">
            <v>46.33</v>
          </cell>
          <cell r="FT212">
            <v>46.33</v>
          </cell>
          <cell r="FU212">
            <v>47.96</v>
          </cell>
          <cell r="FV212">
            <v>47.96</v>
          </cell>
          <cell r="FW212">
            <v>47.96</v>
          </cell>
          <cell r="FX212">
            <v>47.96</v>
          </cell>
          <cell r="FY212">
            <v>47.96</v>
          </cell>
          <cell r="FZ212">
            <v>47.96</v>
          </cell>
          <cell r="GA212">
            <v>47.96</v>
          </cell>
          <cell r="GB212">
            <v>47.96</v>
          </cell>
          <cell r="GC212">
            <v>47.96</v>
          </cell>
          <cell r="GD212">
            <v>47.96</v>
          </cell>
          <cell r="GE212">
            <v>47.96</v>
          </cell>
          <cell r="GF212">
            <v>47.96</v>
          </cell>
          <cell r="GG212">
            <v>52.87</v>
          </cell>
          <cell r="GH212">
            <v>52.87</v>
          </cell>
          <cell r="GI212">
            <v>52.87</v>
          </cell>
          <cell r="GJ212">
            <v>52.87</v>
          </cell>
          <cell r="GK212">
            <v>52.87</v>
          </cell>
          <cell r="GL212">
            <v>52.87</v>
          </cell>
          <cell r="GM212">
            <v>52.87</v>
          </cell>
          <cell r="GN212">
            <v>52.87</v>
          </cell>
          <cell r="GO212">
            <v>52.87</v>
          </cell>
          <cell r="GP212">
            <v>52.87</v>
          </cell>
          <cell r="GQ212">
            <v>49.63</v>
          </cell>
          <cell r="GR212">
            <v>49.63</v>
          </cell>
          <cell r="GS212">
            <v>49.63</v>
          </cell>
          <cell r="GT212">
            <v>49.63</v>
          </cell>
        </row>
        <row r="213">
          <cell r="F213" t="str">
            <v>5000006714</v>
          </cell>
          <cell r="G213">
            <v>36.06</v>
          </cell>
          <cell r="H213">
            <v>36.06</v>
          </cell>
          <cell r="I213">
            <v>36.06</v>
          </cell>
          <cell r="J213">
            <v>36.06</v>
          </cell>
          <cell r="K213">
            <v>36.06</v>
          </cell>
          <cell r="L213">
            <v>36.06</v>
          </cell>
          <cell r="M213">
            <v>36.06</v>
          </cell>
          <cell r="N213">
            <v>36.06</v>
          </cell>
          <cell r="O213">
            <v>36.06</v>
          </cell>
          <cell r="P213">
            <v>36.06</v>
          </cell>
          <cell r="Q213">
            <v>36.06</v>
          </cell>
          <cell r="R213">
            <v>36.06</v>
          </cell>
          <cell r="S213">
            <v>36.06</v>
          </cell>
          <cell r="T213">
            <v>36.06</v>
          </cell>
          <cell r="U213">
            <v>37.29</v>
          </cell>
          <cell r="V213">
            <v>37.29</v>
          </cell>
          <cell r="W213">
            <v>37.29</v>
          </cell>
          <cell r="X213">
            <v>37.29</v>
          </cell>
          <cell r="Y213">
            <v>37.29</v>
          </cell>
          <cell r="Z213">
            <v>37.29</v>
          </cell>
          <cell r="AA213">
            <v>37.29</v>
          </cell>
          <cell r="AB213">
            <v>37.29</v>
          </cell>
          <cell r="AC213">
            <v>37.29</v>
          </cell>
          <cell r="AD213">
            <v>37.29</v>
          </cell>
          <cell r="AE213">
            <v>37.29</v>
          </cell>
          <cell r="AF213">
            <v>37.29</v>
          </cell>
          <cell r="AG213">
            <v>38.49</v>
          </cell>
          <cell r="AH213">
            <v>38.49</v>
          </cell>
          <cell r="AI213">
            <v>38.49</v>
          </cell>
          <cell r="AJ213">
            <v>38.49</v>
          </cell>
          <cell r="AK213">
            <v>38.49</v>
          </cell>
          <cell r="AL213">
            <v>38.49</v>
          </cell>
          <cell r="AM213">
            <v>38.49</v>
          </cell>
          <cell r="AN213">
            <v>38.49</v>
          </cell>
          <cell r="AO213">
            <v>38.49</v>
          </cell>
          <cell r="AP213">
            <v>38.49</v>
          </cell>
          <cell r="AQ213">
            <v>38.49</v>
          </cell>
          <cell r="AR213">
            <v>38.49</v>
          </cell>
          <cell r="AS213">
            <v>39.69</v>
          </cell>
          <cell r="AT213">
            <v>39.69</v>
          </cell>
          <cell r="AU213">
            <v>39.69</v>
          </cell>
          <cell r="AV213">
            <v>39.69</v>
          </cell>
          <cell r="AW213">
            <v>39.69</v>
          </cell>
          <cell r="AX213">
            <v>39.69</v>
          </cell>
          <cell r="AY213">
            <v>39.69</v>
          </cell>
          <cell r="AZ213">
            <v>39.69</v>
          </cell>
          <cell r="BA213">
            <v>39.69</v>
          </cell>
          <cell r="BB213">
            <v>39.69</v>
          </cell>
          <cell r="BC213">
            <v>39.69</v>
          </cell>
          <cell r="BD213">
            <v>39.69</v>
          </cell>
          <cell r="BE213">
            <v>40.9</v>
          </cell>
          <cell r="BF213">
            <v>40.9</v>
          </cell>
          <cell r="BG213">
            <v>40.9</v>
          </cell>
          <cell r="BH213">
            <v>40.9</v>
          </cell>
          <cell r="BI213">
            <v>40.9</v>
          </cell>
          <cell r="BJ213">
            <v>40.9</v>
          </cell>
          <cell r="BK213">
            <v>40.9</v>
          </cell>
          <cell r="BL213">
            <v>40.9</v>
          </cell>
          <cell r="BM213">
            <v>40.9</v>
          </cell>
          <cell r="BN213">
            <v>40.9</v>
          </cell>
          <cell r="BO213">
            <v>40.9</v>
          </cell>
          <cell r="BP213">
            <v>40.9</v>
          </cell>
          <cell r="BQ213">
            <v>42.13</v>
          </cell>
          <cell r="BR213">
            <v>42.13</v>
          </cell>
          <cell r="BS213">
            <v>42.13</v>
          </cell>
          <cell r="BT213">
            <v>42.13</v>
          </cell>
          <cell r="BU213">
            <v>42.13</v>
          </cell>
          <cell r="BV213">
            <v>42.13</v>
          </cell>
          <cell r="BW213">
            <v>42.13</v>
          </cell>
          <cell r="BX213">
            <v>42.13</v>
          </cell>
          <cell r="BY213">
            <v>42.13</v>
          </cell>
          <cell r="BZ213">
            <v>42.13</v>
          </cell>
          <cell r="CA213">
            <v>42.13</v>
          </cell>
          <cell r="CB213">
            <v>42.13</v>
          </cell>
          <cell r="CC213">
            <v>43.39</v>
          </cell>
          <cell r="CD213">
            <v>43.39</v>
          </cell>
          <cell r="CE213">
            <v>43.39</v>
          </cell>
          <cell r="CF213">
            <v>43.39</v>
          </cell>
          <cell r="CG213">
            <v>43.39</v>
          </cell>
          <cell r="CH213">
            <v>43.39</v>
          </cell>
          <cell r="CI213">
            <v>43.39</v>
          </cell>
          <cell r="CJ213">
            <v>43.39</v>
          </cell>
          <cell r="CK213">
            <v>43.39</v>
          </cell>
          <cell r="CL213">
            <v>43.39</v>
          </cell>
          <cell r="CM213">
            <v>43.39</v>
          </cell>
          <cell r="CN213">
            <v>43.39</v>
          </cell>
          <cell r="CO213">
            <v>44.69</v>
          </cell>
          <cell r="CP213">
            <v>44.69</v>
          </cell>
          <cell r="CQ213">
            <v>44.69</v>
          </cell>
          <cell r="CR213">
            <v>44.69</v>
          </cell>
          <cell r="CS213">
            <v>44.69</v>
          </cell>
          <cell r="CT213">
            <v>44.69</v>
          </cell>
          <cell r="CU213">
            <v>44.69</v>
          </cell>
          <cell r="CV213">
            <v>44.69</v>
          </cell>
          <cell r="CW213">
            <v>44.69</v>
          </cell>
          <cell r="CX213">
            <v>44.69</v>
          </cell>
          <cell r="CY213">
            <v>44.69</v>
          </cell>
          <cell r="CZ213">
            <v>44.69</v>
          </cell>
          <cell r="DA213">
            <v>46.05</v>
          </cell>
          <cell r="DB213">
            <v>46.05</v>
          </cell>
          <cell r="DC213">
            <v>46.05</v>
          </cell>
          <cell r="DD213">
            <v>46.05</v>
          </cell>
          <cell r="DE213">
            <v>46.05</v>
          </cell>
          <cell r="DF213">
            <v>46.05</v>
          </cell>
          <cell r="DG213">
            <v>46.05</v>
          </cell>
          <cell r="DH213">
            <v>46.05</v>
          </cell>
          <cell r="DI213">
            <v>46.05</v>
          </cell>
          <cell r="DJ213">
            <v>46.05</v>
          </cell>
          <cell r="DK213">
            <v>46.05</v>
          </cell>
          <cell r="DL213">
            <v>46.05</v>
          </cell>
          <cell r="DM213">
            <v>47.48</v>
          </cell>
          <cell r="DN213">
            <v>47.48</v>
          </cell>
          <cell r="DO213">
            <v>47.48</v>
          </cell>
          <cell r="DP213">
            <v>47.48</v>
          </cell>
          <cell r="DQ213">
            <v>47.48</v>
          </cell>
          <cell r="DR213">
            <v>47.48</v>
          </cell>
          <cell r="DS213">
            <v>47.48</v>
          </cell>
          <cell r="DT213">
            <v>47.48</v>
          </cell>
          <cell r="DU213">
            <v>47.48</v>
          </cell>
          <cell r="DV213">
            <v>47.48</v>
          </cell>
          <cell r="DW213">
            <v>47.48</v>
          </cell>
          <cell r="DX213">
            <v>47.48</v>
          </cell>
          <cell r="DY213">
            <v>49.36</v>
          </cell>
          <cell r="DZ213">
            <v>49.36</v>
          </cell>
          <cell r="EA213">
            <v>49.36</v>
          </cell>
          <cell r="EB213">
            <v>49.36</v>
          </cell>
          <cell r="EC213">
            <v>49.36</v>
          </cell>
          <cell r="ED213">
            <v>49.36</v>
          </cell>
          <cell r="EE213">
            <v>49.36</v>
          </cell>
          <cell r="EF213">
            <v>49.36</v>
          </cell>
          <cell r="EG213">
            <v>49.36</v>
          </cell>
          <cell r="EH213">
            <v>49.36</v>
          </cell>
          <cell r="EI213">
            <v>49.36</v>
          </cell>
          <cell r="EJ213">
            <v>49.36</v>
          </cell>
          <cell r="EK213">
            <v>51.09</v>
          </cell>
          <cell r="EL213">
            <v>51.09</v>
          </cell>
          <cell r="EM213">
            <v>51.09</v>
          </cell>
          <cell r="EN213">
            <v>51.09</v>
          </cell>
          <cell r="EO213">
            <v>51.09</v>
          </cell>
          <cell r="EP213">
            <v>51.09</v>
          </cell>
          <cell r="EQ213">
            <v>51.09</v>
          </cell>
          <cell r="ER213">
            <v>51.09</v>
          </cell>
          <cell r="ES213">
            <v>51.09</v>
          </cell>
          <cell r="ET213">
            <v>51.09</v>
          </cell>
          <cell r="EU213">
            <v>51.09</v>
          </cell>
          <cell r="EV213">
            <v>51.09</v>
          </cell>
          <cell r="EW213">
            <v>52.88</v>
          </cell>
          <cell r="EX213">
            <v>52.88</v>
          </cell>
          <cell r="EY213">
            <v>52.88</v>
          </cell>
          <cell r="EZ213">
            <v>52.88</v>
          </cell>
          <cell r="FA213">
            <v>52.88</v>
          </cell>
          <cell r="FB213">
            <v>52.88</v>
          </cell>
          <cell r="FC213">
            <v>52.88</v>
          </cell>
          <cell r="FD213">
            <v>52.88</v>
          </cell>
          <cell r="FE213">
            <v>52.88</v>
          </cell>
          <cell r="FF213">
            <v>52.88</v>
          </cell>
          <cell r="FG213">
            <v>52.88</v>
          </cell>
          <cell r="FH213">
            <v>52.88</v>
          </cell>
          <cell r="FI213">
            <v>54.73</v>
          </cell>
          <cell r="FJ213">
            <v>54.73</v>
          </cell>
          <cell r="FK213">
            <v>54.73</v>
          </cell>
          <cell r="FL213">
            <v>54.73</v>
          </cell>
          <cell r="FM213">
            <v>54.73</v>
          </cell>
          <cell r="FN213">
            <v>54.73</v>
          </cell>
          <cell r="FO213">
            <v>54.73</v>
          </cell>
          <cell r="FP213">
            <v>54.73</v>
          </cell>
          <cell r="FQ213">
            <v>54.73</v>
          </cell>
          <cell r="FR213">
            <v>54.73</v>
          </cell>
          <cell r="FS213">
            <v>54.73</v>
          </cell>
          <cell r="FT213">
            <v>54.73</v>
          </cell>
          <cell r="FU213">
            <v>56.64</v>
          </cell>
          <cell r="FV213">
            <v>56.64</v>
          </cell>
          <cell r="FW213">
            <v>56.64</v>
          </cell>
          <cell r="FX213">
            <v>56.64</v>
          </cell>
          <cell r="FY213">
            <v>56.64</v>
          </cell>
          <cell r="FZ213">
            <v>56.64</v>
          </cell>
          <cell r="GA213">
            <v>56.64</v>
          </cell>
          <cell r="GB213">
            <v>56.64</v>
          </cell>
          <cell r="GC213">
            <v>56.64</v>
          </cell>
          <cell r="GD213">
            <v>56.64</v>
          </cell>
          <cell r="GE213">
            <v>56.64</v>
          </cell>
          <cell r="GF213">
            <v>56.64</v>
          </cell>
          <cell r="GG213">
            <v>62.44</v>
          </cell>
          <cell r="GH213">
            <v>62.44</v>
          </cell>
          <cell r="GI213">
            <v>62.44</v>
          </cell>
          <cell r="GJ213">
            <v>62.44</v>
          </cell>
          <cell r="GK213">
            <v>62.44</v>
          </cell>
          <cell r="GL213">
            <v>62.44</v>
          </cell>
          <cell r="GM213">
            <v>62.44</v>
          </cell>
          <cell r="GN213">
            <v>62.44</v>
          </cell>
          <cell r="GO213">
            <v>62.44</v>
          </cell>
          <cell r="GP213">
            <v>62.44</v>
          </cell>
          <cell r="GQ213">
            <v>58.62</v>
          </cell>
          <cell r="GR213">
            <v>58.62</v>
          </cell>
          <cell r="GS213">
            <v>58.62</v>
          </cell>
          <cell r="GT213">
            <v>58.62</v>
          </cell>
        </row>
        <row r="214">
          <cell r="F214" t="str">
            <v>5000006716</v>
          </cell>
          <cell r="G214">
            <v>36.06</v>
          </cell>
          <cell r="H214">
            <v>36.06</v>
          </cell>
          <cell r="I214">
            <v>36.06</v>
          </cell>
          <cell r="J214">
            <v>36.06</v>
          </cell>
          <cell r="K214">
            <v>36.06</v>
          </cell>
          <cell r="L214">
            <v>36.06</v>
          </cell>
          <cell r="M214">
            <v>36.06</v>
          </cell>
          <cell r="N214">
            <v>36.06</v>
          </cell>
          <cell r="O214">
            <v>36.06</v>
          </cell>
          <cell r="P214">
            <v>36.06</v>
          </cell>
          <cell r="Q214">
            <v>36.06</v>
          </cell>
          <cell r="R214">
            <v>36.06</v>
          </cell>
          <cell r="S214">
            <v>36.06</v>
          </cell>
          <cell r="T214">
            <v>36.06</v>
          </cell>
          <cell r="U214">
            <v>37.29</v>
          </cell>
          <cell r="V214">
            <v>37.29</v>
          </cell>
          <cell r="W214">
            <v>37.29</v>
          </cell>
          <cell r="X214">
            <v>37.29</v>
          </cell>
          <cell r="Y214">
            <v>37.29</v>
          </cell>
          <cell r="Z214">
            <v>37.29</v>
          </cell>
          <cell r="AA214">
            <v>37.29</v>
          </cell>
          <cell r="AB214">
            <v>37.29</v>
          </cell>
          <cell r="AC214">
            <v>37.29</v>
          </cell>
          <cell r="AD214">
            <v>37.29</v>
          </cell>
          <cell r="AE214">
            <v>37.29</v>
          </cell>
          <cell r="AF214">
            <v>37.29</v>
          </cell>
          <cell r="AG214">
            <v>38.49</v>
          </cell>
          <cell r="AH214">
            <v>38.49</v>
          </cell>
          <cell r="AI214">
            <v>38.49</v>
          </cell>
          <cell r="AJ214">
            <v>38.49</v>
          </cell>
          <cell r="AK214">
            <v>38.49</v>
          </cell>
          <cell r="AL214">
            <v>38.49</v>
          </cell>
          <cell r="AM214">
            <v>38.49</v>
          </cell>
          <cell r="AN214">
            <v>38.49</v>
          </cell>
          <cell r="AO214">
            <v>38.49</v>
          </cell>
          <cell r="AP214">
            <v>38.49</v>
          </cell>
          <cell r="AQ214">
            <v>38.49</v>
          </cell>
          <cell r="AR214">
            <v>38.49</v>
          </cell>
          <cell r="AS214">
            <v>39.69</v>
          </cell>
          <cell r="AT214">
            <v>39.69</v>
          </cell>
          <cell r="AU214">
            <v>39.69</v>
          </cell>
          <cell r="AV214">
            <v>39.69</v>
          </cell>
          <cell r="AW214">
            <v>39.69</v>
          </cell>
          <cell r="AX214">
            <v>39.69</v>
          </cell>
          <cell r="AY214">
            <v>39.69</v>
          </cell>
          <cell r="AZ214">
            <v>39.69</v>
          </cell>
          <cell r="BA214">
            <v>39.69</v>
          </cell>
          <cell r="BB214">
            <v>39.69</v>
          </cell>
          <cell r="BC214">
            <v>39.69</v>
          </cell>
          <cell r="BD214">
            <v>39.69</v>
          </cell>
          <cell r="BE214">
            <v>40.9</v>
          </cell>
          <cell r="BF214">
            <v>40.9</v>
          </cell>
          <cell r="BG214">
            <v>40.9</v>
          </cell>
          <cell r="BH214">
            <v>40.9</v>
          </cell>
          <cell r="BI214">
            <v>40.9</v>
          </cell>
          <cell r="BJ214">
            <v>40.9</v>
          </cell>
          <cell r="BK214">
            <v>40.9</v>
          </cell>
          <cell r="BL214">
            <v>40.9</v>
          </cell>
          <cell r="BM214">
            <v>40.9</v>
          </cell>
          <cell r="BN214">
            <v>40.9</v>
          </cell>
          <cell r="BO214">
            <v>40.9</v>
          </cell>
          <cell r="BP214">
            <v>40.9</v>
          </cell>
          <cell r="BQ214">
            <v>42.13</v>
          </cell>
          <cell r="BR214">
            <v>42.13</v>
          </cell>
          <cell r="BS214">
            <v>42.13</v>
          </cell>
          <cell r="BT214">
            <v>42.13</v>
          </cell>
          <cell r="BU214">
            <v>42.13</v>
          </cell>
          <cell r="BV214">
            <v>42.13</v>
          </cell>
          <cell r="BW214">
            <v>42.13</v>
          </cell>
          <cell r="BX214">
            <v>42.13</v>
          </cell>
          <cell r="BY214">
            <v>42.13</v>
          </cell>
          <cell r="BZ214">
            <v>42.13</v>
          </cell>
          <cell r="CA214">
            <v>42.13</v>
          </cell>
          <cell r="CB214">
            <v>42.13</v>
          </cell>
          <cell r="CC214">
            <v>43.39</v>
          </cell>
          <cell r="CD214">
            <v>43.39</v>
          </cell>
          <cell r="CE214">
            <v>43.39</v>
          </cell>
          <cell r="CF214">
            <v>43.39</v>
          </cell>
          <cell r="CG214">
            <v>43.39</v>
          </cell>
          <cell r="CH214">
            <v>43.39</v>
          </cell>
          <cell r="CI214">
            <v>43.39</v>
          </cell>
          <cell r="CJ214">
            <v>43.39</v>
          </cell>
          <cell r="CK214">
            <v>43.39</v>
          </cell>
          <cell r="CL214">
            <v>43.39</v>
          </cell>
          <cell r="CM214">
            <v>43.39</v>
          </cell>
          <cell r="CN214">
            <v>43.39</v>
          </cell>
          <cell r="CO214">
            <v>44.69</v>
          </cell>
          <cell r="CP214">
            <v>44.69</v>
          </cell>
          <cell r="CQ214">
            <v>44.69</v>
          </cell>
          <cell r="CR214">
            <v>44.69</v>
          </cell>
          <cell r="CS214">
            <v>44.69</v>
          </cell>
          <cell r="CT214">
            <v>44.69</v>
          </cell>
          <cell r="CU214">
            <v>44.69</v>
          </cell>
          <cell r="CV214">
            <v>44.69</v>
          </cell>
          <cell r="CW214">
            <v>44.69</v>
          </cell>
          <cell r="CX214">
            <v>44.69</v>
          </cell>
          <cell r="CY214">
            <v>44.69</v>
          </cell>
          <cell r="CZ214">
            <v>44.69</v>
          </cell>
          <cell r="DA214">
            <v>46.05</v>
          </cell>
          <cell r="DB214">
            <v>46.05</v>
          </cell>
          <cell r="DC214">
            <v>46.05</v>
          </cell>
          <cell r="DD214">
            <v>46.05</v>
          </cell>
          <cell r="DE214">
            <v>46.05</v>
          </cell>
          <cell r="DF214">
            <v>46.05</v>
          </cell>
          <cell r="DG214">
            <v>46.05</v>
          </cell>
          <cell r="DH214">
            <v>46.05</v>
          </cell>
          <cell r="DI214">
            <v>46.05</v>
          </cell>
          <cell r="DJ214">
            <v>46.05</v>
          </cell>
          <cell r="DK214">
            <v>46.05</v>
          </cell>
          <cell r="DL214">
            <v>46.05</v>
          </cell>
          <cell r="DM214">
            <v>47.48</v>
          </cell>
          <cell r="DN214">
            <v>47.48</v>
          </cell>
          <cell r="DO214">
            <v>47.48</v>
          </cell>
          <cell r="DP214">
            <v>47.48</v>
          </cell>
          <cell r="DQ214">
            <v>47.48</v>
          </cell>
          <cell r="DR214">
            <v>47.48</v>
          </cell>
          <cell r="DS214">
            <v>47.48</v>
          </cell>
          <cell r="DT214">
            <v>47.48</v>
          </cell>
          <cell r="DU214">
            <v>47.48</v>
          </cell>
          <cell r="DV214">
            <v>47.48</v>
          </cell>
          <cell r="DW214">
            <v>47.48</v>
          </cell>
          <cell r="DX214">
            <v>47.48</v>
          </cell>
          <cell r="DY214">
            <v>49.36</v>
          </cell>
          <cell r="DZ214">
            <v>49.36</v>
          </cell>
          <cell r="EA214">
            <v>49.36</v>
          </cell>
          <cell r="EB214">
            <v>49.36</v>
          </cell>
          <cell r="EC214">
            <v>49.36</v>
          </cell>
          <cell r="ED214">
            <v>49.36</v>
          </cell>
          <cell r="EE214">
            <v>49.36</v>
          </cell>
          <cell r="EF214">
            <v>49.36</v>
          </cell>
          <cell r="EG214">
            <v>49.36</v>
          </cell>
          <cell r="EH214">
            <v>49.36</v>
          </cell>
          <cell r="EI214">
            <v>49.36</v>
          </cell>
          <cell r="EJ214">
            <v>49.36</v>
          </cell>
          <cell r="EK214">
            <v>51.09</v>
          </cell>
          <cell r="EL214">
            <v>51.09</v>
          </cell>
          <cell r="EM214">
            <v>51.09</v>
          </cell>
          <cell r="EN214">
            <v>51.09</v>
          </cell>
          <cell r="EO214">
            <v>51.09</v>
          </cell>
          <cell r="EP214">
            <v>51.09</v>
          </cell>
          <cell r="EQ214">
            <v>51.09</v>
          </cell>
          <cell r="ER214">
            <v>51.09</v>
          </cell>
          <cell r="ES214">
            <v>51.09</v>
          </cell>
          <cell r="ET214">
            <v>51.09</v>
          </cell>
          <cell r="EU214">
            <v>51.09</v>
          </cell>
          <cell r="EV214">
            <v>51.09</v>
          </cell>
          <cell r="EW214">
            <v>52.88</v>
          </cell>
          <cell r="EX214">
            <v>52.88</v>
          </cell>
          <cell r="EY214">
            <v>52.88</v>
          </cell>
          <cell r="EZ214">
            <v>52.88</v>
          </cell>
          <cell r="FA214">
            <v>52.88</v>
          </cell>
          <cell r="FB214">
            <v>52.88</v>
          </cell>
          <cell r="FC214">
            <v>52.88</v>
          </cell>
          <cell r="FD214">
            <v>52.88</v>
          </cell>
          <cell r="FE214">
            <v>52.88</v>
          </cell>
          <cell r="FF214">
            <v>52.88</v>
          </cell>
          <cell r="FG214">
            <v>52.88</v>
          </cell>
          <cell r="FH214">
            <v>52.88</v>
          </cell>
          <cell r="FI214">
            <v>54.73</v>
          </cell>
          <cell r="FJ214">
            <v>54.73</v>
          </cell>
          <cell r="FK214">
            <v>54.73</v>
          </cell>
          <cell r="FL214">
            <v>54.73</v>
          </cell>
          <cell r="FM214">
            <v>54.73</v>
          </cell>
          <cell r="FN214">
            <v>54.73</v>
          </cell>
          <cell r="FO214">
            <v>54.73</v>
          </cell>
          <cell r="FP214">
            <v>54.73</v>
          </cell>
          <cell r="FQ214">
            <v>54.73</v>
          </cell>
          <cell r="FR214">
            <v>54.73</v>
          </cell>
          <cell r="FS214">
            <v>54.73</v>
          </cell>
          <cell r="FT214">
            <v>54.73</v>
          </cell>
          <cell r="FU214">
            <v>56.64</v>
          </cell>
          <cell r="FV214">
            <v>56.64</v>
          </cell>
          <cell r="FW214">
            <v>56.64</v>
          </cell>
          <cell r="FX214">
            <v>56.64</v>
          </cell>
          <cell r="FY214">
            <v>56.64</v>
          </cell>
          <cell r="FZ214">
            <v>56.64</v>
          </cell>
          <cell r="GA214">
            <v>56.64</v>
          </cell>
          <cell r="GB214">
            <v>56.64</v>
          </cell>
          <cell r="GC214">
            <v>56.64</v>
          </cell>
          <cell r="GD214">
            <v>56.64</v>
          </cell>
          <cell r="GE214">
            <v>56.64</v>
          </cell>
          <cell r="GF214">
            <v>56.64</v>
          </cell>
          <cell r="GG214">
            <v>62.44</v>
          </cell>
          <cell r="GH214">
            <v>62.44</v>
          </cell>
          <cell r="GI214">
            <v>62.44</v>
          </cell>
          <cell r="GJ214">
            <v>62.44</v>
          </cell>
          <cell r="GK214">
            <v>62.44</v>
          </cell>
          <cell r="GL214">
            <v>62.44</v>
          </cell>
          <cell r="GM214">
            <v>62.44</v>
          </cell>
          <cell r="GN214">
            <v>62.44</v>
          </cell>
          <cell r="GO214">
            <v>62.44</v>
          </cell>
          <cell r="GP214">
            <v>62.44</v>
          </cell>
          <cell r="GQ214">
            <v>58.62</v>
          </cell>
          <cell r="GR214">
            <v>58.62</v>
          </cell>
          <cell r="GS214">
            <v>58.62</v>
          </cell>
          <cell r="GT214">
            <v>58.62</v>
          </cell>
        </row>
        <row r="215">
          <cell r="F215" t="str">
            <v>5000006711</v>
          </cell>
          <cell r="G215">
            <v>40.25</v>
          </cell>
          <cell r="H215">
            <v>40.25</v>
          </cell>
          <cell r="I215">
            <v>40.25</v>
          </cell>
          <cell r="J215">
            <v>40.25</v>
          </cell>
          <cell r="K215">
            <v>40.25</v>
          </cell>
          <cell r="L215">
            <v>40.25</v>
          </cell>
          <cell r="M215">
            <v>40.25</v>
          </cell>
          <cell r="N215">
            <v>40.25</v>
          </cell>
          <cell r="O215">
            <v>40.25</v>
          </cell>
          <cell r="P215">
            <v>40.25</v>
          </cell>
          <cell r="Q215">
            <v>40.25</v>
          </cell>
          <cell r="R215">
            <v>40.25</v>
          </cell>
          <cell r="S215">
            <v>40.25</v>
          </cell>
          <cell r="T215">
            <v>40.25</v>
          </cell>
          <cell r="U215">
            <v>41.63</v>
          </cell>
          <cell r="V215">
            <v>41.63</v>
          </cell>
          <cell r="W215">
            <v>41.63</v>
          </cell>
          <cell r="X215">
            <v>41.63</v>
          </cell>
          <cell r="Y215">
            <v>41.63</v>
          </cell>
          <cell r="Z215">
            <v>41.63</v>
          </cell>
          <cell r="AA215">
            <v>41.63</v>
          </cell>
          <cell r="AB215">
            <v>41.63</v>
          </cell>
          <cell r="AC215">
            <v>41.63</v>
          </cell>
          <cell r="AD215">
            <v>41.63</v>
          </cell>
          <cell r="AE215">
            <v>41.63</v>
          </cell>
          <cell r="AF215">
            <v>41.63</v>
          </cell>
          <cell r="AG215">
            <v>42.97</v>
          </cell>
          <cell r="AH215">
            <v>42.97</v>
          </cell>
          <cell r="AI215">
            <v>42.97</v>
          </cell>
          <cell r="AJ215">
            <v>42.97</v>
          </cell>
          <cell r="AK215">
            <v>42.97</v>
          </cell>
          <cell r="AL215">
            <v>42.97</v>
          </cell>
          <cell r="AM215">
            <v>42.97</v>
          </cell>
          <cell r="AN215">
            <v>42.97</v>
          </cell>
          <cell r="AO215">
            <v>42.97</v>
          </cell>
          <cell r="AP215">
            <v>42.97</v>
          </cell>
          <cell r="AQ215">
            <v>42.97</v>
          </cell>
          <cell r="AR215">
            <v>42.97</v>
          </cell>
          <cell r="AS215">
            <v>44.3</v>
          </cell>
          <cell r="AT215">
            <v>44.3</v>
          </cell>
          <cell r="AU215">
            <v>44.3</v>
          </cell>
          <cell r="AV215">
            <v>44.3</v>
          </cell>
          <cell r="AW215">
            <v>44.3</v>
          </cell>
          <cell r="AX215">
            <v>44.3</v>
          </cell>
          <cell r="AY215">
            <v>44.3</v>
          </cell>
          <cell r="AZ215">
            <v>44.3</v>
          </cell>
          <cell r="BA215">
            <v>44.3</v>
          </cell>
          <cell r="BB215">
            <v>44.3</v>
          </cell>
          <cell r="BC215">
            <v>44.3</v>
          </cell>
          <cell r="BD215">
            <v>44.3</v>
          </cell>
          <cell r="BE215">
            <v>45.66</v>
          </cell>
          <cell r="BF215">
            <v>45.66</v>
          </cell>
          <cell r="BG215">
            <v>45.66</v>
          </cell>
          <cell r="BH215">
            <v>45.66</v>
          </cell>
          <cell r="BI215">
            <v>45.66</v>
          </cell>
          <cell r="BJ215">
            <v>45.66</v>
          </cell>
          <cell r="BK215">
            <v>45.66</v>
          </cell>
          <cell r="BL215">
            <v>45.66</v>
          </cell>
          <cell r="BM215">
            <v>45.66</v>
          </cell>
          <cell r="BN215">
            <v>45.66</v>
          </cell>
          <cell r="BO215">
            <v>45.66</v>
          </cell>
          <cell r="BP215">
            <v>45.66</v>
          </cell>
          <cell r="BQ215">
            <v>47.02</v>
          </cell>
          <cell r="BR215">
            <v>47.02</v>
          </cell>
          <cell r="BS215">
            <v>47.02</v>
          </cell>
          <cell r="BT215">
            <v>47.02</v>
          </cell>
          <cell r="BU215">
            <v>47.02</v>
          </cell>
          <cell r="BV215">
            <v>47.02</v>
          </cell>
          <cell r="BW215">
            <v>47.02</v>
          </cell>
          <cell r="BX215">
            <v>47.02</v>
          </cell>
          <cell r="BY215">
            <v>47.02</v>
          </cell>
          <cell r="BZ215">
            <v>47.02</v>
          </cell>
          <cell r="CA215">
            <v>47.02</v>
          </cell>
          <cell r="CB215">
            <v>47.02</v>
          </cell>
          <cell r="CC215">
            <v>48.43</v>
          </cell>
          <cell r="CD215">
            <v>48.43</v>
          </cell>
          <cell r="CE215">
            <v>48.43</v>
          </cell>
          <cell r="CF215">
            <v>48.43</v>
          </cell>
          <cell r="CG215">
            <v>48.43</v>
          </cell>
          <cell r="CH215">
            <v>48.43</v>
          </cell>
          <cell r="CI215">
            <v>48.43</v>
          </cell>
          <cell r="CJ215">
            <v>48.43</v>
          </cell>
          <cell r="CK215">
            <v>48.43</v>
          </cell>
          <cell r="CL215">
            <v>48.43</v>
          </cell>
          <cell r="CM215">
            <v>48.43</v>
          </cell>
          <cell r="CN215">
            <v>48.43</v>
          </cell>
          <cell r="CO215">
            <v>49.89</v>
          </cell>
          <cell r="CP215">
            <v>49.89</v>
          </cell>
          <cell r="CQ215">
            <v>49.89</v>
          </cell>
          <cell r="CR215">
            <v>49.89</v>
          </cell>
          <cell r="CS215">
            <v>49.89</v>
          </cell>
          <cell r="CT215">
            <v>49.89</v>
          </cell>
          <cell r="CU215">
            <v>49.89</v>
          </cell>
          <cell r="CV215">
            <v>49.89</v>
          </cell>
          <cell r="CW215">
            <v>49.89</v>
          </cell>
          <cell r="CX215">
            <v>49.89</v>
          </cell>
          <cell r="CY215">
            <v>49.89</v>
          </cell>
          <cell r="CZ215">
            <v>49.89</v>
          </cell>
          <cell r="DA215">
            <v>51.4</v>
          </cell>
          <cell r="DB215">
            <v>51.4</v>
          </cell>
          <cell r="DC215">
            <v>51.4</v>
          </cell>
          <cell r="DD215">
            <v>51.4</v>
          </cell>
          <cell r="DE215">
            <v>51.4</v>
          </cell>
          <cell r="DF215">
            <v>51.4</v>
          </cell>
          <cell r="DG215">
            <v>51.4</v>
          </cell>
          <cell r="DH215">
            <v>51.4</v>
          </cell>
          <cell r="DI215">
            <v>51.4</v>
          </cell>
          <cell r="DJ215">
            <v>51.4</v>
          </cell>
          <cell r="DK215">
            <v>51.4</v>
          </cell>
          <cell r="DL215">
            <v>51.4</v>
          </cell>
          <cell r="DM215">
            <v>53</v>
          </cell>
          <cell r="DN215">
            <v>53</v>
          </cell>
          <cell r="DO215">
            <v>53</v>
          </cell>
          <cell r="DP215">
            <v>53</v>
          </cell>
          <cell r="DQ215">
            <v>53</v>
          </cell>
          <cell r="DR215">
            <v>53</v>
          </cell>
          <cell r="DS215">
            <v>53</v>
          </cell>
          <cell r="DT215">
            <v>53</v>
          </cell>
          <cell r="DU215">
            <v>53</v>
          </cell>
          <cell r="DV215">
            <v>53</v>
          </cell>
          <cell r="DW215">
            <v>53</v>
          </cell>
          <cell r="DX215">
            <v>53</v>
          </cell>
          <cell r="DY215">
            <v>55.1</v>
          </cell>
          <cell r="DZ215">
            <v>55.1</v>
          </cell>
          <cell r="EA215">
            <v>55.1</v>
          </cell>
          <cell r="EB215">
            <v>55.1</v>
          </cell>
          <cell r="EC215">
            <v>55.1</v>
          </cell>
          <cell r="ED215">
            <v>55.1</v>
          </cell>
          <cell r="EE215">
            <v>55.1</v>
          </cell>
          <cell r="EF215">
            <v>55.1</v>
          </cell>
          <cell r="EG215">
            <v>55.1</v>
          </cell>
          <cell r="EH215">
            <v>55.1</v>
          </cell>
          <cell r="EI215">
            <v>55.1</v>
          </cell>
          <cell r="EJ215">
            <v>55.1</v>
          </cell>
          <cell r="EK215">
            <v>57.02</v>
          </cell>
          <cell r="EL215">
            <v>57.02</v>
          </cell>
          <cell r="EM215">
            <v>57.02</v>
          </cell>
          <cell r="EN215">
            <v>57.02</v>
          </cell>
          <cell r="EO215">
            <v>57.02</v>
          </cell>
          <cell r="EP215">
            <v>57.02</v>
          </cell>
          <cell r="EQ215">
            <v>57.02</v>
          </cell>
          <cell r="ER215">
            <v>57.02</v>
          </cell>
          <cell r="ES215">
            <v>57.02</v>
          </cell>
          <cell r="ET215">
            <v>57.02</v>
          </cell>
          <cell r="EU215">
            <v>57.02</v>
          </cell>
          <cell r="EV215">
            <v>57.02</v>
          </cell>
          <cell r="EW215">
            <v>59.02</v>
          </cell>
          <cell r="EX215">
            <v>59.02</v>
          </cell>
          <cell r="EY215">
            <v>59.02</v>
          </cell>
          <cell r="EZ215">
            <v>59.02</v>
          </cell>
          <cell r="FA215">
            <v>59.02</v>
          </cell>
          <cell r="FB215">
            <v>59.02</v>
          </cell>
          <cell r="FC215">
            <v>59.02</v>
          </cell>
          <cell r="FD215">
            <v>59.02</v>
          </cell>
          <cell r="FE215">
            <v>59.02</v>
          </cell>
          <cell r="FF215">
            <v>59.02</v>
          </cell>
          <cell r="FG215">
            <v>59.02</v>
          </cell>
          <cell r="FH215">
            <v>59.02</v>
          </cell>
          <cell r="FI215">
            <v>61.09</v>
          </cell>
          <cell r="FJ215">
            <v>61.09</v>
          </cell>
          <cell r="FK215">
            <v>61.09</v>
          </cell>
          <cell r="FL215">
            <v>61.09</v>
          </cell>
          <cell r="FM215">
            <v>61.09</v>
          </cell>
          <cell r="FN215">
            <v>61.09</v>
          </cell>
          <cell r="FO215">
            <v>61.09</v>
          </cell>
          <cell r="FP215">
            <v>61.09</v>
          </cell>
          <cell r="FQ215">
            <v>61.09</v>
          </cell>
          <cell r="FR215">
            <v>61.09</v>
          </cell>
          <cell r="FS215">
            <v>61.09</v>
          </cell>
          <cell r="FT215">
            <v>61.09</v>
          </cell>
          <cell r="FU215">
            <v>63.22</v>
          </cell>
          <cell r="FV215">
            <v>63.22</v>
          </cell>
          <cell r="FW215">
            <v>63.22</v>
          </cell>
          <cell r="FX215">
            <v>63.22</v>
          </cell>
          <cell r="FY215">
            <v>63.22</v>
          </cell>
          <cell r="FZ215">
            <v>63.22</v>
          </cell>
          <cell r="GA215">
            <v>63.22</v>
          </cell>
          <cell r="GB215">
            <v>63.22</v>
          </cell>
          <cell r="GC215">
            <v>63.22</v>
          </cell>
          <cell r="GD215">
            <v>63.22</v>
          </cell>
          <cell r="GE215">
            <v>63.22</v>
          </cell>
          <cell r="GF215">
            <v>63.22</v>
          </cell>
          <cell r="GG215">
            <v>69.7</v>
          </cell>
          <cell r="GH215">
            <v>69.7</v>
          </cell>
          <cell r="GI215">
            <v>69.7</v>
          </cell>
          <cell r="GJ215">
            <v>69.7</v>
          </cell>
          <cell r="GK215">
            <v>69.7</v>
          </cell>
          <cell r="GL215">
            <v>69.7</v>
          </cell>
          <cell r="GM215">
            <v>69.7</v>
          </cell>
          <cell r="GN215">
            <v>69.7</v>
          </cell>
          <cell r="GO215">
            <v>69.7</v>
          </cell>
          <cell r="GP215">
            <v>69.7</v>
          </cell>
          <cell r="GQ215">
            <v>65.44</v>
          </cell>
          <cell r="GR215">
            <v>65.44</v>
          </cell>
          <cell r="GS215">
            <v>65.44</v>
          </cell>
          <cell r="GT215">
            <v>65.44</v>
          </cell>
        </row>
        <row r="216">
          <cell r="F216" t="str">
            <v>5000006704</v>
          </cell>
          <cell r="G216">
            <v>36.06</v>
          </cell>
          <cell r="H216">
            <v>36.06</v>
          </cell>
          <cell r="I216">
            <v>36.06</v>
          </cell>
          <cell r="J216">
            <v>36.06</v>
          </cell>
          <cell r="K216">
            <v>36.06</v>
          </cell>
          <cell r="L216">
            <v>36.06</v>
          </cell>
          <cell r="M216">
            <v>36.06</v>
          </cell>
          <cell r="N216">
            <v>36.06</v>
          </cell>
          <cell r="O216">
            <v>36.06</v>
          </cell>
          <cell r="P216">
            <v>36.06</v>
          </cell>
          <cell r="Q216">
            <v>36.06</v>
          </cell>
          <cell r="R216">
            <v>36.06</v>
          </cell>
          <cell r="S216">
            <v>36.06</v>
          </cell>
          <cell r="T216">
            <v>36.06</v>
          </cell>
          <cell r="U216">
            <v>37.29</v>
          </cell>
          <cell r="V216">
            <v>37.29</v>
          </cell>
          <cell r="W216">
            <v>37.29</v>
          </cell>
          <cell r="X216">
            <v>37.29</v>
          </cell>
          <cell r="Y216">
            <v>37.29</v>
          </cell>
          <cell r="Z216">
            <v>37.29</v>
          </cell>
          <cell r="AA216">
            <v>37.29</v>
          </cell>
          <cell r="AB216">
            <v>37.29</v>
          </cell>
          <cell r="AC216">
            <v>37.29</v>
          </cell>
          <cell r="AD216">
            <v>37.29</v>
          </cell>
          <cell r="AE216">
            <v>37.29</v>
          </cell>
          <cell r="AF216">
            <v>37.29</v>
          </cell>
          <cell r="AG216">
            <v>38.49</v>
          </cell>
          <cell r="AH216">
            <v>38.49</v>
          </cell>
          <cell r="AI216">
            <v>38.49</v>
          </cell>
          <cell r="AJ216">
            <v>38.49</v>
          </cell>
          <cell r="AK216">
            <v>38.49</v>
          </cell>
          <cell r="AL216">
            <v>38.49</v>
          </cell>
          <cell r="AM216">
            <v>38.49</v>
          </cell>
          <cell r="AN216">
            <v>38.49</v>
          </cell>
          <cell r="AO216">
            <v>38.49</v>
          </cell>
          <cell r="AP216">
            <v>38.49</v>
          </cell>
          <cell r="AQ216">
            <v>38.49</v>
          </cell>
          <cell r="AR216">
            <v>38.49</v>
          </cell>
          <cell r="AS216">
            <v>39.69</v>
          </cell>
          <cell r="AT216">
            <v>39.69</v>
          </cell>
          <cell r="AU216">
            <v>39.69</v>
          </cell>
          <cell r="AV216">
            <v>39.69</v>
          </cell>
          <cell r="AW216">
            <v>39.69</v>
          </cell>
          <cell r="AX216">
            <v>39.69</v>
          </cell>
          <cell r="AY216">
            <v>39.69</v>
          </cell>
          <cell r="AZ216">
            <v>39.69</v>
          </cell>
          <cell r="BA216">
            <v>39.69</v>
          </cell>
          <cell r="BB216">
            <v>39.69</v>
          </cell>
          <cell r="BC216">
            <v>39.69</v>
          </cell>
          <cell r="BD216">
            <v>39.69</v>
          </cell>
          <cell r="BE216">
            <v>40.9</v>
          </cell>
          <cell r="BF216">
            <v>40.9</v>
          </cell>
          <cell r="BG216">
            <v>40.9</v>
          </cell>
          <cell r="BH216">
            <v>40.9</v>
          </cell>
          <cell r="BI216">
            <v>40.9</v>
          </cell>
          <cell r="BJ216">
            <v>40.9</v>
          </cell>
          <cell r="BK216">
            <v>40.9</v>
          </cell>
          <cell r="BL216">
            <v>40.9</v>
          </cell>
          <cell r="BM216">
            <v>40.9</v>
          </cell>
          <cell r="BN216">
            <v>40.9</v>
          </cell>
          <cell r="BO216">
            <v>40.9</v>
          </cell>
          <cell r="BP216">
            <v>40.9</v>
          </cell>
          <cell r="BQ216">
            <v>42.13</v>
          </cell>
          <cell r="BR216">
            <v>42.13</v>
          </cell>
          <cell r="BS216">
            <v>42.13</v>
          </cell>
          <cell r="BT216">
            <v>42.13</v>
          </cell>
          <cell r="BU216">
            <v>42.13</v>
          </cell>
          <cell r="BV216">
            <v>42.13</v>
          </cell>
          <cell r="BW216">
            <v>42.13</v>
          </cell>
          <cell r="BX216">
            <v>42.13</v>
          </cell>
          <cell r="BY216">
            <v>42.13</v>
          </cell>
          <cell r="BZ216">
            <v>42.13</v>
          </cell>
          <cell r="CA216">
            <v>42.13</v>
          </cell>
          <cell r="CB216">
            <v>42.13</v>
          </cell>
          <cell r="CC216">
            <v>43.39</v>
          </cell>
          <cell r="CD216">
            <v>43.39</v>
          </cell>
          <cell r="CE216">
            <v>43.39</v>
          </cell>
          <cell r="CF216">
            <v>43.39</v>
          </cell>
          <cell r="CG216">
            <v>43.39</v>
          </cell>
          <cell r="CH216">
            <v>43.39</v>
          </cell>
          <cell r="CI216">
            <v>43.39</v>
          </cell>
          <cell r="CJ216">
            <v>43.39</v>
          </cell>
          <cell r="CK216">
            <v>43.39</v>
          </cell>
          <cell r="CL216">
            <v>43.39</v>
          </cell>
          <cell r="CM216">
            <v>43.39</v>
          </cell>
          <cell r="CN216">
            <v>43.39</v>
          </cell>
          <cell r="CO216">
            <v>44.69</v>
          </cell>
          <cell r="CP216">
            <v>44.69</v>
          </cell>
          <cell r="CQ216">
            <v>44.69</v>
          </cell>
          <cell r="CR216">
            <v>44.69</v>
          </cell>
          <cell r="CS216">
            <v>44.69</v>
          </cell>
          <cell r="CT216">
            <v>44.69</v>
          </cell>
          <cell r="CU216">
            <v>44.69</v>
          </cell>
          <cell r="CV216">
            <v>44.69</v>
          </cell>
          <cell r="CW216">
            <v>44.69</v>
          </cell>
          <cell r="CX216">
            <v>44.69</v>
          </cell>
          <cell r="CY216">
            <v>44.69</v>
          </cell>
          <cell r="CZ216">
            <v>44.69</v>
          </cell>
          <cell r="DA216">
            <v>46.05</v>
          </cell>
          <cell r="DB216">
            <v>46.05</v>
          </cell>
          <cell r="DC216">
            <v>46.05</v>
          </cell>
          <cell r="DD216">
            <v>46.05</v>
          </cell>
          <cell r="DE216">
            <v>46.05</v>
          </cell>
          <cell r="DF216">
            <v>46.05</v>
          </cell>
          <cell r="DG216">
            <v>46.05</v>
          </cell>
          <cell r="DH216">
            <v>46.05</v>
          </cell>
          <cell r="DI216">
            <v>46.05</v>
          </cell>
          <cell r="DJ216">
            <v>46.05</v>
          </cell>
          <cell r="DK216">
            <v>46.05</v>
          </cell>
          <cell r="DL216">
            <v>46.05</v>
          </cell>
          <cell r="DM216">
            <v>47.48</v>
          </cell>
          <cell r="DN216">
            <v>47.48</v>
          </cell>
          <cell r="DO216">
            <v>47.48</v>
          </cell>
          <cell r="DP216">
            <v>47.48</v>
          </cell>
          <cell r="DQ216">
            <v>47.48</v>
          </cell>
          <cell r="DR216">
            <v>47.48</v>
          </cell>
          <cell r="DS216">
            <v>47.48</v>
          </cell>
          <cell r="DT216">
            <v>47.48</v>
          </cell>
          <cell r="DU216">
            <v>47.48</v>
          </cell>
          <cell r="DV216">
            <v>47.48</v>
          </cell>
          <cell r="DW216">
            <v>47.48</v>
          </cell>
          <cell r="DX216">
            <v>47.48</v>
          </cell>
          <cell r="DY216">
            <v>49.36</v>
          </cell>
          <cell r="DZ216">
            <v>49.36</v>
          </cell>
          <cell r="EA216">
            <v>49.36</v>
          </cell>
          <cell r="EB216">
            <v>49.36</v>
          </cell>
          <cell r="EC216">
            <v>49.36</v>
          </cell>
          <cell r="ED216">
            <v>49.36</v>
          </cell>
          <cell r="EE216">
            <v>49.36</v>
          </cell>
          <cell r="EF216">
            <v>49.36</v>
          </cell>
          <cell r="EG216">
            <v>49.36</v>
          </cell>
          <cell r="EH216">
            <v>49.36</v>
          </cell>
          <cell r="EI216">
            <v>49.36</v>
          </cell>
          <cell r="EJ216">
            <v>49.36</v>
          </cell>
          <cell r="EK216">
            <v>51.09</v>
          </cell>
          <cell r="EL216">
            <v>51.09</v>
          </cell>
          <cell r="EM216">
            <v>51.09</v>
          </cell>
          <cell r="EN216">
            <v>51.09</v>
          </cell>
          <cell r="EO216">
            <v>51.09</v>
          </cell>
          <cell r="EP216">
            <v>51.09</v>
          </cell>
          <cell r="EQ216">
            <v>51.09</v>
          </cell>
          <cell r="ER216">
            <v>51.09</v>
          </cell>
          <cell r="ES216">
            <v>51.09</v>
          </cell>
          <cell r="ET216">
            <v>51.09</v>
          </cell>
          <cell r="EU216">
            <v>51.09</v>
          </cell>
          <cell r="EV216">
            <v>51.09</v>
          </cell>
          <cell r="EW216">
            <v>52.88</v>
          </cell>
          <cell r="EX216">
            <v>52.88</v>
          </cell>
          <cell r="EY216">
            <v>52.88</v>
          </cell>
          <cell r="EZ216">
            <v>52.88</v>
          </cell>
          <cell r="FA216">
            <v>52.88</v>
          </cell>
          <cell r="FB216">
            <v>52.88</v>
          </cell>
          <cell r="FC216">
            <v>52.88</v>
          </cell>
          <cell r="FD216">
            <v>52.88</v>
          </cell>
          <cell r="FE216">
            <v>52.88</v>
          </cell>
          <cell r="FF216">
            <v>52.88</v>
          </cell>
          <cell r="FG216">
            <v>52.88</v>
          </cell>
          <cell r="FH216">
            <v>52.88</v>
          </cell>
          <cell r="FI216">
            <v>54.73</v>
          </cell>
          <cell r="FJ216">
            <v>54.73</v>
          </cell>
          <cell r="FK216">
            <v>54.73</v>
          </cell>
          <cell r="FL216">
            <v>54.73</v>
          </cell>
          <cell r="FM216">
            <v>54.73</v>
          </cell>
          <cell r="FN216">
            <v>54.73</v>
          </cell>
          <cell r="FO216">
            <v>54.73</v>
          </cell>
          <cell r="FP216">
            <v>54.73</v>
          </cell>
          <cell r="FQ216">
            <v>54.73</v>
          </cell>
          <cell r="FR216">
            <v>54.73</v>
          </cell>
          <cell r="FS216">
            <v>54.73</v>
          </cell>
          <cell r="FT216">
            <v>54.73</v>
          </cell>
          <cell r="FU216">
            <v>56.64</v>
          </cell>
          <cell r="FV216">
            <v>56.64</v>
          </cell>
          <cell r="FW216">
            <v>56.64</v>
          </cell>
          <cell r="FX216">
            <v>56.64</v>
          </cell>
          <cell r="FY216">
            <v>56.64</v>
          </cell>
          <cell r="FZ216">
            <v>56.64</v>
          </cell>
          <cell r="GA216">
            <v>56.64</v>
          </cell>
          <cell r="GB216">
            <v>56.64</v>
          </cell>
          <cell r="GC216">
            <v>56.64</v>
          </cell>
          <cell r="GD216">
            <v>56.64</v>
          </cell>
          <cell r="GE216">
            <v>56.64</v>
          </cell>
          <cell r="GF216">
            <v>56.64</v>
          </cell>
          <cell r="GG216">
            <v>62.44</v>
          </cell>
          <cell r="GH216">
            <v>62.44</v>
          </cell>
          <cell r="GI216">
            <v>62.44</v>
          </cell>
          <cell r="GJ216">
            <v>62.44</v>
          </cell>
          <cell r="GK216">
            <v>62.44</v>
          </cell>
          <cell r="GL216">
            <v>62.44</v>
          </cell>
          <cell r="GM216">
            <v>62.44</v>
          </cell>
          <cell r="GN216">
            <v>62.44</v>
          </cell>
          <cell r="GO216">
            <v>62.44</v>
          </cell>
          <cell r="GP216">
            <v>62.44</v>
          </cell>
          <cell r="GQ216">
            <v>58.62</v>
          </cell>
          <cell r="GR216">
            <v>58.62</v>
          </cell>
          <cell r="GS216">
            <v>58.62</v>
          </cell>
          <cell r="GT216">
            <v>58.62</v>
          </cell>
        </row>
        <row r="217">
          <cell r="F217" t="str">
            <v>5000006717</v>
          </cell>
          <cell r="G217">
            <v>36.06</v>
          </cell>
          <cell r="H217">
            <v>36.06</v>
          </cell>
          <cell r="I217">
            <v>36.06</v>
          </cell>
          <cell r="J217">
            <v>36.06</v>
          </cell>
          <cell r="K217">
            <v>36.06</v>
          </cell>
          <cell r="L217">
            <v>36.06</v>
          </cell>
          <cell r="M217">
            <v>36.06</v>
          </cell>
          <cell r="N217">
            <v>36.06</v>
          </cell>
          <cell r="O217">
            <v>36.06</v>
          </cell>
          <cell r="P217">
            <v>36.06</v>
          </cell>
          <cell r="Q217">
            <v>36.06</v>
          </cell>
          <cell r="R217">
            <v>36.06</v>
          </cell>
          <cell r="S217">
            <v>36.06</v>
          </cell>
          <cell r="T217">
            <v>36.06</v>
          </cell>
          <cell r="U217">
            <v>37.29</v>
          </cell>
          <cell r="V217">
            <v>37.29</v>
          </cell>
          <cell r="W217">
            <v>37.29</v>
          </cell>
          <cell r="X217">
            <v>37.29</v>
          </cell>
          <cell r="Y217">
            <v>37.29</v>
          </cell>
          <cell r="Z217">
            <v>37.29</v>
          </cell>
          <cell r="AA217">
            <v>37.29</v>
          </cell>
          <cell r="AB217">
            <v>37.29</v>
          </cell>
          <cell r="AC217">
            <v>37.29</v>
          </cell>
          <cell r="AD217">
            <v>37.29</v>
          </cell>
          <cell r="AE217">
            <v>37.29</v>
          </cell>
          <cell r="AF217">
            <v>37.29</v>
          </cell>
          <cell r="AG217">
            <v>38.49</v>
          </cell>
          <cell r="AH217">
            <v>38.49</v>
          </cell>
          <cell r="AI217">
            <v>38.49</v>
          </cell>
          <cell r="AJ217">
            <v>38.49</v>
          </cell>
          <cell r="AK217">
            <v>38.49</v>
          </cell>
          <cell r="AL217">
            <v>38.49</v>
          </cell>
          <cell r="AM217">
            <v>38.49</v>
          </cell>
          <cell r="AN217">
            <v>38.49</v>
          </cell>
          <cell r="AO217">
            <v>38.49</v>
          </cell>
          <cell r="AP217">
            <v>38.49</v>
          </cell>
          <cell r="AQ217">
            <v>38.49</v>
          </cell>
          <cell r="AR217">
            <v>38.49</v>
          </cell>
          <cell r="AS217">
            <v>39.69</v>
          </cell>
          <cell r="AT217">
            <v>39.69</v>
          </cell>
          <cell r="AU217">
            <v>39.69</v>
          </cell>
          <cell r="AV217">
            <v>39.69</v>
          </cell>
          <cell r="AW217">
            <v>39.69</v>
          </cell>
          <cell r="AX217">
            <v>39.69</v>
          </cell>
          <cell r="AY217">
            <v>39.69</v>
          </cell>
          <cell r="AZ217">
            <v>39.69</v>
          </cell>
          <cell r="BA217">
            <v>39.69</v>
          </cell>
          <cell r="BB217">
            <v>39.69</v>
          </cell>
          <cell r="BC217">
            <v>39.69</v>
          </cell>
          <cell r="BD217">
            <v>39.69</v>
          </cell>
          <cell r="BE217">
            <v>40.9</v>
          </cell>
          <cell r="BF217">
            <v>40.9</v>
          </cell>
          <cell r="BG217">
            <v>40.9</v>
          </cell>
          <cell r="BH217">
            <v>40.9</v>
          </cell>
          <cell r="BI217">
            <v>40.9</v>
          </cell>
          <cell r="BJ217">
            <v>40.9</v>
          </cell>
          <cell r="BK217">
            <v>40.9</v>
          </cell>
          <cell r="BL217">
            <v>40.9</v>
          </cell>
          <cell r="BM217">
            <v>40.9</v>
          </cell>
          <cell r="BN217">
            <v>40.9</v>
          </cell>
          <cell r="BO217">
            <v>40.9</v>
          </cell>
          <cell r="BP217">
            <v>40.9</v>
          </cell>
          <cell r="BQ217">
            <v>42.13</v>
          </cell>
          <cell r="BR217">
            <v>42.13</v>
          </cell>
          <cell r="BS217">
            <v>42.13</v>
          </cell>
          <cell r="BT217">
            <v>42.13</v>
          </cell>
          <cell r="BU217">
            <v>42.13</v>
          </cell>
          <cell r="BV217">
            <v>42.13</v>
          </cell>
          <cell r="BW217">
            <v>42.13</v>
          </cell>
          <cell r="BX217">
            <v>42.13</v>
          </cell>
          <cell r="BY217">
            <v>42.13</v>
          </cell>
          <cell r="BZ217">
            <v>42.13</v>
          </cell>
          <cell r="CA217">
            <v>42.13</v>
          </cell>
          <cell r="CB217">
            <v>42.13</v>
          </cell>
          <cell r="CC217">
            <v>43.39</v>
          </cell>
          <cell r="CD217">
            <v>43.39</v>
          </cell>
          <cell r="CE217">
            <v>43.39</v>
          </cell>
          <cell r="CF217">
            <v>43.39</v>
          </cell>
          <cell r="CG217">
            <v>43.39</v>
          </cell>
          <cell r="CH217">
            <v>43.39</v>
          </cell>
          <cell r="CI217">
            <v>43.39</v>
          </cell>
          <cell r="CJ217">
            <v>43.39</v>
          </cell>
          <cell r="CK217">
            <v>43.39</v>
          </cell>
          <cell r="CL217">
            <v>43.39</v>
          </cell>
          <cell r="CM217">
            <v>43.39</v>
          </cell>
          <cell r="CN217">
            <v>43.39</v>
          </cell>
          <cell r="CO217">
            <v>44.69</v>
          </cell>
          <cell r="CP217">
            <v>44.69</v>
          </cell>
          <cell r="CQ217">
            <v>44.69</v>
          </cell>
          <cell r="CR217">
            <v>44.69</v>
          </cell>
          <cell r="CS217">
            <v>44.69</v>
          </cell>
          <cell r="CT217">
            <v>44.69</v>
          </cell>
          <cell r="CU217">
            <v>44.69</v>
          </cell>
          <cell r="CV217">
            <v>44.69</v>
          </cell>
          <cell r="CW217">
            <v>44.69</v>
          </cell>
          <cell r="CX217">
            <v>44.69</v>
          </cell>
          <cell r="CY217">
            <v>44.69</v>
          </cell>
          <cell r="CZ217">
            <v>44.69</v>
          </cell>
          <cell r="DA217">
            <v>46.05</v>
          </cell>
          <cell r="DB217">
            <v>46.05</v>
          </cell>
          <cell r="DC217">
            <v>46.05</v>
          </cell>
          <cell r="DD217">
            <v>46.05</v>
          </cell>
          <cell r="DE217">
            <v>46.05</v>
          </cell>
          <cell r="DF217">
            <v>46.05</v>
          </cell>
          <cell r="DG217">
            <v>46.05</v>
          </cell>
          <cell r="DH217">
            <v>46.05</v>
          </cell>
          <cell r="DI217">
            <v>46.05</v>
          </cell>
          <cell r="DJ217">
            <v>46.05</v>
          </cell>
          <cell r="DK217">
            <v>46.05</v>
          </cell>
          <cell r="DL217">
            <v>46.05</v>
          </cell>
          <cell r="DM217">
            <v>47.48</v>
          </cell>
          <cell r="DN217">
            <v>47.48</v>
          </cell>
          <cell r="DO217">
            <v>47.48</v>
          </cell>
          <cell r="DP217">
            <v>47.48</v>
          </cell>
          <cell r="DQ217">
            <v>47.48</v>
          </cell>
          <cell r="DR217">
            <v>47.48</v>
          </cell>
          <cell r="DS217">
            <v>47.48</v>
          </cell>
          <cell r="DT217">
            <v>47.48</v>
          </cell>
          <cell r="DU217">
            <v>47.48</v>
          </cell>
          <cell r="DV217">
            <v>47.48</v>
          </cell>
          <cell r="DW217">
            <v>47.48</v>
          </cell>
          <cell r="DX217">
            <v>47.48</v>
          </cell>
          <cell r="DY217">
            <v>49.36</v>
          </cell>
          <cell r="DZ217">
            <v>49.36</v>
          </cell>
          <cell r="EA217">
            <v>49.36</v>
          </cell>
          <cell r="EB217">
            <v>49.36</v>
          </cell>
          <cell r="EC217">
            <v>49.36</v>
          </cell>
          <cell r="ED217">
            <v>49.36</v>
          </cell>
          <cell r="EE217">
            <v>49.36</v>
          </cell>
          <cell r="EF217">
            <v>49.36</v>
          </cell>
          <cell r="EG217">
            <v>49.36</v>
          </cell>
          <cell r="EH217">
            <v>49.36</v>
          </cell>
          <cell r="EI217">
            <v>49.36</v>
          </cell>
          <cell r="EJ217">
            <v>49.36</v>
          </cell>
          <cell r="EK217">
            <v>51.09</v>
          </cell>
          <cell r="EL217">
            <v>51.09</v>
          </cell>
          <cell r="EM217">
            <v>51.09</v>
          </cell>
          <cell r="EN217">
            <v>51.09</v>
          </cell>
          <cell r="EO217">
            <v>51.09</v>
          </cell>
          <cell r="EP217">
            <v>51.09</v>
          </cell>
          <cell r="EQ217">
            <v>51.09</v>
          </cell>
          <cell r="ER217">
            <v>51.09</v>
          </cell>
          <cell r="ES217">
            <v>51.09</v>
          </cell>
          <cell r="ET217">
            <v>51.09</v>
          </cell>
          <cell r="EU217">
            <v>51.09</v>
          </cell>
          <cell r="EV217">
            <v>51.09</v>
          </cell>
          <cell r="EW217">
            <v>52.88</v>
          </cell>
          <cell r="EX217">
            <v>52.88</v>
          </cell>
          <cell r="EY217">
            <v>52.88</v>
          </cell>
          <cell r="EZ217">
            <v>52.88</v>
          </cell>
          <cell r="FA217">
            <v>52.88</v>
          </cell>
          <cell r="FB217">
            <v>52.88</v>
          </cell>
          <cell r="FC217">
            <v>52.88</v>
          </cell>
          <cell r="FD217">
            <v>52.88</v>
          </cell>
          <cell r="FE217">
            <v>52.88</v>
          </cell>
          <cell r="FF217">
            <v>52.88</v>
          </cell>
          <cell r="FG217">
            <v>52.88</v>
          </cell>
          <cell r="FH217">
            <v>52.88</v>
          </cell>
          <cell r="FI217">
            <v>54.73</v>
          </cell>
          <cell r="FJ217">
            <v>54.73</v>
          </cell>
          <cell r="FK217">
            <v>54.73</v>
          </cell>
          <cell r="FL217">
            <v>54.73</v>
          </cell>
          <cell r="FM217">
            <v>54.73</v>
          </cell>
          <cell r="FN217">
            <v>54.73</v>
          </cell>
          <cell r="FO217">
            <v>54.73</v>
          </cell>
          <cell r="FP217">
            <v>54.73</v>
          </cell>
          <cell r="FQ217">
            <v>54.73</v>
          </cell>
          <cell r="FR217">
            <v>54.73</v>
          </cell>
          <cell r="FS217">
            <v>54.73</v>
          </cell>
          <cell r="FT217">
            <v>54.73</v>
          </cell>
          <cell r="FU217">
            <v>56.64</v>
          </cell>
          <cell r="FV217">
            <v>56.64</v>
          </cell>
          <cell r="FW217">
            <v>56.64</v>
          </cell>
          <cell r="FX217">
            <v>56.64</v>
          </cell>
          <cell r="FY217">
            <v>56.64</v>
          </cell>
          <cell r="FZ217">
            <v>56.64</v>
          </cell>
          <cell r="GA217">
            <v>56.64</v>
          </cell>
          <cell r="GB217">
            <v>56.64</v>
          </cell>
          <cell r="GC217">
            <v>56.64</v>
          </cell>
          <cell r="GD217">
            <v>56.64</v>
          </cell>
          <cell r="GE217">
            <v>56.64</v>
          </cell>
          <cell r="GF217">
            <v>56.64</v>
          </cell>
          <cell r="GG217">
            <v>62.44</v>
          </cell>
          <cell r="GH217">
            <v>62.44</v>
          </cell>
          <cell r="GI217">
            <v>62.44</v>
          </cell>
          <cell r="GJ217">
            <v>62.44</v>
          </cell>
          <cell r="GK217">
            <v>62.44</v>
          </cell>
          <cell r="GL217">
            <v>62.44</v>
          </cell>
          <cell r="GM217">
            <v>62.44</v>
          </cell>
          <cell r="GN217">
            <v>62.44</v>
          </cell>
          <cell r="GO217">
            <v>62.44</v>
          </cell>
          <cell r="GP217">
            <v>62.44</v>
          </cell>
          <cell r="GQ217">
            <v>58.62</v>
          </cell>
          <cell r="GR217">
            <v>58.62</v>
          </cell>
          <cell r="GS217">
            <v>58.62</v>
          </cell>
          <cell r="GT217">
            <v>58.62</v>
          </cell>
        </row>
        <row r="218">
          <cell r="F218" t="str">
            <v>5000006706</v>
          </cell>
          <cell r="G218">
            <v>41.86</v>
          </cell>
          <cell r="H218">
            <v>41.86</v>
          </cell>
          <cell r="I218">
            <v>41.86</v>
          </cell>
          <cell r="J218">
            <v>41.86</v>
          </cell>
          <cell r="K218">
            <v>41.86</v>
          </cell>
          <cell r="L218">
            <v>41.86</v>
          </cell>
          <cell r="M218">
            <v>41.86</v>
          </cell>
          <cell r="N218">
            <v>41.86</v>
          </cell>
          <cell r="O218">
            <v>41.86</v>
          </cell>
          <cell r="P218">
            <v>41.86</v>
          </cell>
          <cell r="Q218">
            <v>41.86</v>
          </cell>
          <cell r="R218">
            <v>41.86</v>
          </cell>
          <cell r="S218">
            <v>41.86</v>
          </cell>
          <cell r="T218">
            <v>41.86</v>
          </cell>
          <cell r="U218">
            <v>43.29</v>
          </cell>
          <cell r="V218">
            <v>43.29</v>
          </cell>
          <cell r="W218">
            <v>43.29</v>
          </cell>
          <cell r="X218">
            <v>43.29</v>
          </cell>
          <cell r="Y218">
            <v>43.29</v>
          </cell>
          <cell r="Z218">
            <v>43.29</v>
          </cell>
          <cell r="AA218">
            <v>43.29</v>
          </cell>
          <cell r="AB218">
            <v>43.29</v>
          </cell>
          <cell r="AC218">
            <v>43.29</v>
          </cell>
          <cell r="AD218">
            <v>43.29</v>
          </cell>
          <cell r="AE218">
            <v>43.29</v>
          </cell>
          <cell r="AF218">
            <v>43.29</v>
          </cell>
          <cell r="AG218">
            <v>44.69</v>
          </cell>
          <cell r="AH218">
            <v>44.69</v>
          </cell>
          <cell r="AI218">
            <v>44.69</v>
          </cell>
          <cell r="AJ218">
            <v>44.69</v>
          </cell>
          <cell r="AK218">
            <v>44.69</v>
          </cell>
          <cell r="AL218">
            <v>44.69</v>
          </cell>
          <cell r="AM218">
            <v>44.69</v>
          </cell>
          <cell r="AN218">
            <v>44.69</v>
          </cell>
          <cell r="AO218">
            <v>44.69</v>
          </cell>
          <cell r="AP218">
            <v>44.69</v>
          </cell>
          <cell r="AQ218">
            <v>44.69</v>
          </cell>
          <cell r="AR218">
            <v>44.69</v>
          </cell>
          <cell r="AS218">
            <v>46.07</v>
          </cell>
          <cell r="AT218">
            <v>46.07</v>
          </cell>
          <cell r="AU218">
            <v>46.07</v>
          </cell>
          <cell r="AV218">
            <v>46.07</v>
          </cell>
          <cell r="AW218">
            <v>46.07</v>
          </cell>
          <cell r="AX218">
            <v>46.07</v>
          </cell>
          <cell r="AY218">
            <v>46.07</v>
          </cell>
          <cell r="AZ218">
            <v>46.07</v>
          </cell>
          <cell r="BA218">
            <v>46.07</v>
          </cell>
          <cell r="BB218">
            <v>46.07</v>
          </cell>
          <cell r="BC218">
            <v>46.07</v>
          </cell>
          <cell r="BD218">
            <v>46.07</v>
          </cell>
          <cell r="BE218">
            <v>47.48</v>
          </cell>
          <cell r="BF218">
            <v>47.48</v>
          </cell>
          <cell r="BG218">
            <v>47.48</v>
          </cell>
          <cell r="BH218">
            <v>47.48</v>
          </cell>
          <cell r="BI218">
            <v>47.48</v>
          </cell>
          <cell r="BJ218">
            <v>47.48</v>
          </cell>
          <cell r="BK218">
            <v>47.48</v>
          </cell>
          <cell r="BL218">
            <v>47.48</v>
          </cell>
          <cell r="BM218">
            <v>47.48</v>
          </cell>
          <cell r="BN218">
            <v>47.48</v>
          </cell>
          <cell r="BO218">
            <v>47.48</v>
          </cell>
          <cell r="BP218">
            <v>47.48</v>
          </cell>
          <cell r="BQ218">
            <v>48.91</v>
          </cell>
          <cell r="BR218">
            <v>48.91</v>
          </cell>
          <cell r="BS218">
            <v>48.91</v>
          </cell>
          <cell r="BT218">
            <v>48.91</v>
          </cell>
          <cell r="BU218">
            <v>48.91</v>
          </cell>
          <cell r="BV218">
            <v>48.91</v>
          </cell>
          <cell r="BW218">
            <v>48.91</v>
          </cell>
          <cell r="BX218">
            <v>48.91</v>
          </cell>
          <cell r="BY218">
            <v>48.91</v>
          </cell>
          <cell r="BZ218">
            <v>48.91</v>
          </cell>
          <cell r="CA218">
            <v>48.91</v>
          </cell>
          <cell r="CB218">
            <v>48.91</v>
          </cell>
          <cell r="CC218">
            <v>50.37</v>
          </cell>
          <cell r="CD218">
            <v>50.37</v>
          </cell>
          <cell r="CE218">
            <v>50.37</v>
          </cell>
          <cell r="CF218">
            <v>50.37</v>
          </cell>
          <cell r="CG218">
            <v>50.37</v>
          </cell>
          <cell r="CH218">
            <v>50.37</v>
          </cell>
          <cell r="CI218">
            <v>50.37</v>
          </cell>
          <cell r="CJ218">
            <v>50.37</v>
          </cell>
          <cell r="CK218">
            <v>50.37</v>
          </cell>
          <cell r="CL218">
            <v>50.37</v>
          </cell>
          <cell r="CM218">
            <v>50.37</v>
          </cell>
          <cell r="CN218">
            <v>50.37</v>
          </cell>
          <cell r="CO218">
            <v>51.88</v>
          </cell>
          <cell r="CP218">
            <v>51.88</v>
          </cell>
          <cell r="CQ218">
            <v>51.88</v>
          </cell>
          <cell r="CR218">
            <v>51.88</v>
          </cell>
          <cell r="CS218">
            <v>51.88</v>
          </cell>
          <cell r="CT218">
            <v>51.88</v>
          </cell>
          <cell r="CU218">
            <v>51.88</v>
          </cell>
          <cell r="CV218">
            <v>51.88</v>
          </cell>
          <cell r="CW218">
            <v>51.88</v>
          </cell>
          <cell r="CX218">
            <v>51.88</v>
          </cell>
          <cell r="CY218">
            <v>51.88</v>
          </cell>
          <cell r="CZ218">
            <v>51.88</v>
          </cell>
          <cell r="DA218">
            <v>53.46</v>
          </cell>
          <cell r="DB218">
            <v>53.46</v>
          </cell>
          <cell r="DC218">
            <v>53.46</v>
          </cell>
          <cell r="DD218">
            <v>53.46</v>
          </cell>
          <cell r="DE218">
            <v>53.46</v>
          </cell>
          <cell r="DF218">
            <v>53.46</v>
          </cell>
          <cell r="DG218">
            <v>53.46</v>
          </cell>
          <cell r="DH218">
            <v>53.46</v>
          </cell>
          <cell r="DI218">
            <v>53.46</v>
          </cell>
          <cell r="DJ218">
            <v>53.46</v>
          </cell>
          <cell r="DK218">
            <v>53.46</v>
          </cell>
          <cell r="DL218">
            <v>53.46</v>
          </cell>
          <cell r="DM218">
            <v>55.12</v>
          </cell>
          <cell r="DN218">
            <v>55.12</v>
          </cell>
          <cell r="DO218">
            <v>55.12</v>
          </cell>
          <cell r="DP218">
            <v>55.12</v>
          </cell>
          <cell r="DQ218">
            <v>55.12</v>
          </cell>
          <cell r="DR218">
            <v>55.12</v>
          </cell>
          <cell r="DS218">
            <v>55.12</v>
          </cell>
          <cell r="DT218">
            <v>55.12</v>
          </cell>
          <cell r="DU218">
            <v>55.12</v>
          </cell>
          <cell r="DV218">
            <v>55.12</v>
          </cell>
          <cell r="DW218">
            <v>55.12</v>
          </cell>
          <cell r="DX218">
            <v>55.12</v>
          </cell>
          <cell r="DY218">
            <v>57.3</v>
          </cell>
          <cell r="DZ218">
            <v>57.3</v>
          </cell>
          <cell r="EA218">
            <v>57.3</v>
          </cell>
          <cell r="EB218">
            <v>57.3</v>
          </cell>
          <cell r="EC218">
            <v>57.3</v>
          </cell>
          <cell r="ED218">
            <v>57.3</v>
          </cell>
          <cell r="EE218">
            <v>57.3</v>
          </cell>
          <cell r="EF218">
            <v>57.3</v>
          </cell>
          <cell r="EG218">
            <v>57.3</v>
          </cell>
          <cell r="EH218">
            <v>57.3</v>
          </cell>
          <cell r="EI218">
            <v>57.3</v>
          </cell>
          <cell r="EJ218">
            <v>57.3</v>
          </cell>
          <cell r="EK218">
            <v>59.31</v>
          </cell>
          <cell r="EL218">
            <v>59.31</v>
          </cell>
          <cell r="EM218">
            <v>59.31</v>
          </cell>
          <cell r="EN218">
            <v>59.31</v>
          </cell>
          <cell r="EO218">
            <v>59.31</v>
          </cell>
          <cell r="EP218">
            <v>59.31</v>
          </cell>
          <cell r="EQ218">
            <v>59.31</v>
          </cell>
          <cell r="ER218">
            <v>59.31</v>
          </cell>
          <cell r="ES218">
            <v>59.31</v>
          </cell>
          <cell r="ET218">
            <v>59.31</v>
          </cell>
          <cell r="EU218">
            <v>59.31</v>
          </cell>
          <cell r="EV218">
            <v>59.31</v>
          </cell>
          <cell r="EW218">
            <v>61.38</v>
          </cell>
          <cell r="EX218">
            <v>61.38</v>
          </cell>
          <cell r="EY218">
            <v>61.38</v>
          </cell>
          <cell r="EZ218">
            <v>61.38</v>
          </cell>
          <cell r="FA218">
            <v>61.38</v>
          </cell>
          <cell r="FB218">
            <v>61.38</v>
          </cell>
          <cell r="FC218">
            <v>61.38</v>
          </cell>
          <cell r="FD218">
            <v>61.38</v>
          </cell>
          <cell r="FE218">
            <v>61.38</v>
          </cell>
          <cell r="FF218">
            <v>61.38</v>
          </cell>
          <cell r="FG218">
            <v>61.38</v>
          </cell>
          <cell r="FH218">
            <v>61.38</v>
          </cell>
          <cell r="FI218">
            <v>63.53</v>
          </cell>
          <cell r="FJ218">
            <v>63.53</v>
          </cell>
          <cell r="FK218">
            <v>63.53</v>
          </cell>
          <cell r="FL218">
            <v>63.53</v>
          </cell>
          <cell r="FM218">
            <v>63.53</v>
          </cell>
          <cell r="FN218">
            <v>63.53</v>
          </cell>
          <cell r="FO218">
            <v>63.53</v>
          </cell>
          <cell r="FP218">
            <v>63.53</v>
          </cell>
          <cell r="FQ218">
            <v>63.53</v>
          </cell>
          <cell r="FR218">
            <v>63.53</v>
          </cell>
          <cell r="FS218">
            <v>63.53</v>
          </cell>
          <cell r="FT218">
            <v>63.53</v>
          </cell>
          <cell r="FU218">
            <v>65.75</v>
          </cell>
          <cell r="FV218">
            <v>65.75</v>
          </cell>
          <cell r="FW218">
            <v>65.75</v>
          </cell>
          <cell r="FX218">
            <v>65.75</v>
          </cell>
          <cell r="FY218">
            <v>65.75</v>
          </cell>
          <cell r="FZ218">
            <v>65.75</v>
          </cell>
          <cell r="GA218">
            <v>65.75</v>
          </cell>
          <cell r="GB218">
            <v>65.75</v>
          </cell>
          <cell r="GC218">
            <v>65.75</v>
          </cell>
          <cell r="GD218">
            <v>65.75</v>
          </cell>
          <cell r="GE218">
            <v>65.75</v>
          </cell>
          <cell r="GF218">
            <v>65.75</v>
          </cell>
          <cell r="GG218">
            <v>72.489999999999995</v>
          </cell>
          <cell r="GH218">
            <v>72.489999999999995</v>
          </cell>
          <cell r="GI218">
            <v>72.489999999999995</v>
          </cell>
          <cell r="GJ218">
            <v>72.489999999999995</v>
          </cell>
          <cell r="GK218">
            <v>72.489999999999995</v>
          </cell>
          <cell r="GL218">
            <v>72.489999999999995</v>
          </cell>
          <cell r="GM218">
            <v>72.489999999999995</v>
          </cell>
          <cell r="GN218">
            <v>72.489999999999995</v>
          </cell>
          <cell r="GO218">
            <v>72.489999999999995</v>
          </cell>
          <cell r="GP218">
            <v>72.489999999999995</v>
          </cell>
          <cell r="GQ218">
            <v>68.05</v>
          </cell>
          <cell r="GR218">
            <v>68.05</v>
          </cell>
          <cell r="GS218">
            <v>68.05</v>
          </cell>
          <cell r="GT218">
            <v>68.05</v>
          </cell>
        </row>
        <row r="219">
          <cell r="F219" t="str">
            <v>5000006701</v>
          </cell>
          <cell r="G219">
            <v>38.35</v>
          </cell>
          <cell r="H219">
            <v>38.35</v>
          </cell>
          <cell r="I219">
            <v>38.35</v>
          </cell>
          <cell r="J219">
            <v>38.35</v>
          </cell>
          <cell r="K219">
            <v>38.35</v>
          </cell>
          <cell r="L219">
            <v>38.35</v>
          </cell>
          <cell r="M219">
            <v>38.35</v>
          </cell>
          <cell r="N219">
            <v>38.35</v>
          </cell>
          <cell r="O219">
            <v>38.35</v>
          </cell>
          <cell r="P219">
            <v>38.35</v>
          </cell>
          <cell r="Q219">
            <v>38.35</v>
          </cell>
          <cell r="R219">
            <v>38.35</v>
          </cell>
          <cell r="S219">
            <v>38.35</v>
          </cell>
          <cell r="T219">
            <v>38.35</v>
          </cell>
          <cell r="U219">
            <v>39.659999999999997</v>
          </cell>
          <cell r="V219">
            <v>39.659999999999997</v>
          </cell>
          <cell r="W219">
            <v>39.659999999999997</v>
          </cell>
          <cell r="X219">
            <v>39.659999999999997</v>
          </cell>
          <cell r="Y219">
            <v>39.659999999999997</v>
          </cell>
          <cell r="Z219">
            <v>39.659999999999997</v>
          </cell>
          <cell r="AA219">
            <v>39.659999999999997</v>
          </cell>
          <cell r="AB219">
            <v>39.659999999999997</v>
          </cell>
          <cell r="AC219">
            <v>39.659999999999997</v>
          </cell>
          <cell r="AD219">
            <v>39.659999999999997</v>
          </cell>
          <cell r="AE219">
            <v>39.659999999999997</v>
          </cell>
          <cell r="AF219">
            <v>39.659999999999997</v>
          </cell>
          <cell r="AG219">
            <v>40.94</v>
          </cell>
          <cell r="AH219">
            <v>40.94</v>
          </cell>
          <cell r="AI219">
            <v>40.94</v>
          </cell>
          <cell r="AJ219">
            <v>40.94</v>
          </cell>
          <cell r="AK219">
            <v>40.94</v>
          </cell>
          <cell r="AL219">
            <v>40.94</v>
          </cell>
          <cell r="AM219">
            <v>40.94</v>
          </cell>
          <cell r="AN219">
            <v>40.94</v>
          </cell>
          <cell r="AO219">
            <v>40.94</v>
          </cell>
          <cell r="AP219">
            <v>40.94</v>
          </cell>
          <cell r="AQ219">
            <v>40.94</v>
          </cell>
          <cell r="AR219">
            <v>40.94</v>
          </cell>
          <cell r="AS219">
            <v>42.21</v>
          </cell>
          <cell r="AT219">
            <v>42.21</v>
          </cell>
          <cell r="AU219">
            <v>42.21</v>
          </cell>
          <cell r="AV219">
            <v>42.21</v>
          </cell>
          <cell r="AW219">
            <v>42.21</v>
          </cell>
          <cell r="AX219">
            <v>42.21</v>
          </cell>
          <cell r="AY219">
            <v>42.21</v>
          </cell>
          <cell r="AZ219">
            <v>42.21</v>
          </cell>
          <cell r="BA219">
            <v>42.21</v>
          </cell>
          <cell r="BB219">
            <v>42.21</v>
          </cell>
          <cell r="BC219">
            <v>42.21</v>
          </cell>
          <cell r="BD219">
            <v>42.21</v>
          </cell>
          <cell r="BE219">
            <v>43.5</v>
          </cell>
          <cell r="BF219">
            <v>43.5</v>
          </cell>
          <cell r="BG219">
            <v>43.5</v>
          </cell>
          <cell r="BH219">
            <v>43.5</v>
          </cell>
          <cell r="BI219">
            <v>43.5</v>
          </cell>
          <cell r="BJ219">
            <v>43.5</v>
          </cell>
          <cell r="BK219">
            <v>43.5</v>
          </cell>
          <cell r="BL219">
            <v>43.5</v>
          </cell>
          <cell r="BM219">
            <v>43.5</v>
          </cell>
          <cell r="BN219">
            <v>43.5</v>
          </cell>
          <cell r="BO219">
            <v>43.5</v>
          </cell>
          <cell r="BP219">
            <v>43.5</v>
          </cell>
          <cell r="BQ219">
            <v>44.8</v>
          </cell>
          <cell r="BR219">
            <v>44.8</v>
          </cell>
          <cell r="BS219">
            <v>44.8</v>
          </cell>
          <cell r="BT219">
            <v>44.8</v>
          </cell>
          <cell r="BU219">
            <v>44.8</v>
          </cell>
          <cell r="BV219">
            <v>44.8</v>
          </cell>
          <cell r="BW219">
            <v>44.8</v>
          </cell>
          <cell r="BX219">
            <v>44.8</v>
          </cell>
          <cell r="BY219">
            <v>44.8</v>
          </cell>
          <cell r="BZ219">
            <v>44.8</v>
          </cell>
          <cell r="CA219">
            <v>44.8</v>
          </cell>
          <cell r="CB219">
            <v>44.8</v>
          </cell>
          <cell r="CC219">
            <v>46.15</v>
          </cell>
          <cell r="CD219">
            <v>46.15</v>
          </cell>
          <cell r="CE219">
            <v>46.15</v>
          </cell>
          <cell r="CF219">
            <v>46.15</v>
          </cell>
          <cell r="CG219">
            <v>46.15</v>
          </cell>
          <cell r="CH219">
            <v>46.15</v>
          </cell>
          <cell r="CI219">
            <v>46.15</v>
          </cell>
          <cell r="CJ219">
            <v>46.15</v>
          </cell>
          <cell r="CK219">
            <v>46.15</v>
          </cell>
          <cell r="CL219">
            <v>46.15</v>
          </cell>
          <cell r="CM219">
            <v>46.15</v>
          </cell>
          <cell r="CN219">
            <v>46.15</v>
          </cell>
          <cell r="CO219">
            <v>47.53</v>
          </cell>
          <cell r="CP219">
            <v>47.53</v>
          </cell>
          <cell r="CQ219">
            <v>47.53</v>
          </cell>
          <cell r="CR219">
            <v>47.53</v>
          </cell>
          <cell r="CS219">
            <v>47.53</v>
          </cell>
          <cell r="CT219">
            <v>47.53</v>
          </cell>
          <cell r="CU219">
            <v>47.53</v>
          </cell>
          <cell r="CV219">
            <v>47.53</v>
          </cell>
          <cell r="CW219">
            <v>47.53</v>
          </cell>
          <cell r="CX219">
            <v>47.53</v>
          </cell>
          <cell r="CY219">
            <v>47.53</v>
          </cell>
          <cell r="CZ219">
            <v>47.53</v>
          </cell>
          <cell r="DA219">
            <v>48.98</v>
          </cell>
          <cell r="DB219">
            <v>48.98</v>
          </cell>
          <cell r="DC219">
            <v>48.98</v>
          </cell>
          <cell r="DD219">
            <v>48.98</v>
          </cell>
          <cell r="DE219">
            <v>48.98</v>
          </cell>
          <cell r="DF219">
            <v>48.98</v>
          </cell>
          <cell r="DG219">
            <v>48.98</v>
          </cell>
          <cell r="DH219">
            <v>48.98</v>
          </cell>
          <cell r="DI219">
            <v>48.98</v>
          </cell>
          <cell r="DJ219">
            <v>48.98</v>
          </cell>
          <cell r="DK219">
            <v>48.98</v>
          </cell>
          <cell r="DL219">
            <v>48.98</v>
          </cell>
          <cell r="DM219">
            <v>50.5</v>
          </cell>
          <cell r="DN219">
            <v>50.5</v>
          </cell>
          <cell r="DO219">
            <v>50.5</v>
          </cell>
          <cell r="DP219">
            <v>50.5</v>
          </cell>
          <cell r="DQ219">
            <v>50.5</v>
          </cell>
          <cell r="DR219">
            <v>50.5</v>
          </cell>
          <cell r="DS219">
            <v>50.5</v>
          </cell>
          <cell r="DT219">
            <v>50.5</v>
          </cell>
          <cell r="DU219">
            <v>50.5</v>
          </cell>
          <cell r="DV219">
            <v>50.5</v>
          </cell>
          <cell r="DW219">
            <v>50.5</v>
          </cell>
          <cell r="DX219">
            <v>50.5</v>
          </cell>
          <cell r="DY219">
            <v>52.5</v>
          </cell>
          <cell r="DZ219">
            <v>52.5</v>
          </cell>
          <cell r="EA219">
            <v>52.5</v>
          </cell>
          <cell r="EB219">
            <v>52.5</v>
          </cell>
          <cell r="EC219">
            <v>52.5</v>
          </cell>
          <cell r="ED219">
            <v>52.5</v>
          </cell>
          <cell r="EE219">
            <v>52.5</v>
          </cell>
          <cell r="EF219">
            <v>52.5</v>
          </cell>
          <cell r="EG219">
            <v>52.5</v>
          </cell>
          <cell r="EH219">
            <v>52.5</v>
          </cell>
          <cell r="EI219">
            <v>52.5</v>
          </cell>
          <cell r="EJ219">
            <v>52.5</v>
          </cell>
          <cell r="EK219">
            <v>54.33</v>
          </cell>
          <cell r="EL219">
            <v>54.33</v>
          </cell>
          <cell r="EM219">
            <v>54.33</v>
          </cell>
          <cell r="EN219">
            <v>54.33</v>
          </cell>
          <cell r="EO219">
            <v>54.33</v>
          </cell>
          <cell r="EP219">
            <v>54.33</v>
          </cell>
          <cell r="EQ219">
            <v>54.33</v>
          </cell>
          <cell r="ER219">
            <v>54.33</v>
          </cell>
          <cell r="ES219">
            <v>54.33</v>
          </cell>
          <cell r="ET219">
            <v>54.33</v>
          </cell>
          <cell r="EU219">
            <v>54.33</v>
          </cell>
          <cell r="EV219">
            <v>54.33</v>
          </cell>
          <cell r="EW219">
            <v>56.23</v>
          </cell>
          <cell r="EX219">
            <v>56.23</v>
          </cell>
          <cell r="EY219">
            <v>56.23</v>
          </cell>
          <cell r="EZ219">
            <v>56.23</v>
          </cell>
          <cell r="FA219">
            <v>56.23</v>
          </cell>
          <cell r="FB219">
            <v>56.23</v>
          </cell>
          <cell r="FC219">
            <v>56.23</v>
          </cell>
          <cell r="FD219">
            <v>56.23</v>
          </cell>
          <cell r="FE219">
            <v>56.23</v>
          </cell>
          <cell r="FF219">
            <v>56.23</v>
          </cell>
          <cell r="FG219">
            <v>56.23</v>
          </cell>
          <cell r="FH219">
            <v>56.23</v>
          </cell>
          <cell r="FI219">
            <v>58.2</v>
          </cell>
          <cell r="FJ219">
            <v>58.2</v>
          </cell>
          <cell r="FK219">
            <v>58.2</v>
          </cell>
          <cell r="FL219">
            <v>58.2</v>
          </cell>
          <cell r="FM219">
            <v>58.2</v>
          </cell>
          <cell r="FN219">
            <v>58.2</v>
          </cell>
          <cell r="FO219">
            <v>58.2</v>
          </cell>
          <cell r="FP219">
            <v>58.2</v>
          </cell>
          <cell r="FQ219">
            <v>58.2</v>
          </cell>
          <cell r="FR219">
            <v>58.2</v>
          </cell>
          <cell r="FS219">
            <v>58.2</v>
          </cell>
          <cell r="FT219">
            <v>58.2</v>
          </cell>
          <cell r="FU219">
            <v>60.24</v>
          </cell>
          <cell r="FV219">
            <v>60.24</v>
          </cell>
          <cell r="FW219">
            <v>60.24</v>
          </cell>
          <cell r="FX219">
            <v>60.24</v>
          </cell>
          <cell r="FY219">
            <v>60.24</v>
          </cell>
          <cell r="FZ219">
            <v>60.24</v>
          </cell>
          <cell r="GA219">
            <v>60.24</v>
          </cell>
          <cell r="GB219">
            <v>60.24</v>
          </cell>
          <cell r="GC219">
            <v>60.24</v>
          </cell>
          <cell r="GD219">
            <v>60.24</v>
          </cell>
          <cell r="GE219">
            <v>60.24</v>
          </cell>
          <cell r="GF219">
            <v>60.24</v>
          </cell>
          <cell r="GG219">
            <v>66.41</v>
          </cell>
          <cell r="GH219">
            <v>66.41</v>
          </cell>
          <cell r="GI219">
            <v>66.41</v>
          </cell>
          <cell r="GJ219">
            <v>66.41</v>
          </cell>
          <cell r="GK219">
            <v>66.41</v>
          </cell>
          <cell r="GL219">
            <v>66.41</v>
          </cell>
          <cell r="GM219">
            <v>66.41</v>
          </cell>
          <cell r="GN219">
            <v>66.41</v>
          </cell>
          <cell r="GO219">
            <v>66.41</v>
          </cell>
          <cell r="GP219">
            <v>66.41</v>
          </cell>
          <cell r="GQ219">
            <v>62.35</v>
          </cell>
          <cell r="GR219">
            <v>62.35</v>
          </cell>
          <cell r="GS219">
            <v>62.35</v>
          </cell>
          <cell r="GT219">
            <v>62.35</v>
          </cell>
        </row>
        <row r="220">
          <cell r="F220" t="str">
            <v>5000006719</v>
          </cell>
          <cell r="G220">
            <v>36.06</v>
          </cell>
          <cell r="H220">
            <v>36.06</v>
          </cell>
          <cell r="I220">
            <v>36.06</v>
          </cell>
          <cell r="J220">
            <v>36.06</v>
          </cell>
          <cell r="K220">
            <v>36.06</v>
          </cell>
          <cell r="L220">
            <v>36.06</v>
          </cell>
          <cell r="M220">
            <v>36.06</v>
          </cell>
          <cell r="N220">
            <v>36.06</v>
          </cell>
          <cell r="O220">
            <v>36.06</v>
          </cell>
          <cell r="P220">
            <v>36.06</v>
          </cell>
          <cell r="Q220">
            <v>36.06</v>
          </cell>
          <cell r="R220">
            <v>36.06</v>
          </cell>
          <cell r="S220">
            <v>36.06</v>
          </cell>
          <cell r="T220">
            <v>36.06</v>
          </cell>
          <cell r="U220">
            <v>37.29</v>
          </cell>
          <cell r="V220">
            <v>37.29</v>
          </cell>
          <cell r="W220">
            <v>37.29</v>
          </cell>
          <cell r="X220">
            <v>37.29</v>
          </cell>
          <cell r="Y220">
            <v>37.29</v>
          </cell>
          <cell r="Z220">
            <v>37.29</v>
          </cell>
          <cell r="AA220">
            <v>37.29</v>
          </cell>
          <cell r="AB220">
            <v>37.29</v>
          </cell>
          <cell r="AC220">
            <v>37.29</v>
          </cell>
          <cell r="AD220">
            <v>37.29</v>
          </cell>
          <cell r="AE220">
            <v>37.29</v>
          </cell>
          <cell r="AF220">
            <v>37.29</v>
          </cell>
          <cell r="AG220">
            <v>38.49</v>
          </cell>
          <cell r="AH220">
            <v>38.49</v>
          </cell>
          <cell r="AI220">
            <v>38.49</v>
          </cell>
          <cell r="AJ220">
            <v>38.49</v>
          </cell>
          <cell r="AK220">
            <v>38.49</v>
          </cell>
          <cell r="AL220">
            <v>38.49</v>
          </cell>
          <cell r="AM220">
            <v>38.49</v>
          </cell>
          <cell r="AN220">
            <v>38.49</v>
          </cell>
          <cell r="AO220">
            <v>38.49</v>
          </cell>
          <cell r="AP220">
            <v>38.49</v>
          </cell>
          <cell r="AQ220">
            <v>38.49</v>
          </cell>
          <cell r="AR220">
            <v>38.49</v>
          </cell>
          <cell r="AS220">
            <v>39.69</v>
          </cell>
          <cell r="AT220">
            <v>39.69</v>
          </cell>
          <cell r="AU220">
            <v>39.69</v>
          </cell>
          <cell r="AV220">
            <v>39.69</v>
          </cell>
          <cell r="AW220">
            <v>39.69</v>
          </cell>
          <cell r="AX220">
            <v>39.69</v>
          </cell>
          <cell r="AY220">
            <v>39.69</v>
          </cell>
          <cell r="AZ220">
            <v>39.69</v>
          </cell>
          <cell r="BA220">
            <v>39.69</v>
          </cell>
          <cell r="BB220">
            <v>39.69</v>
          </cell>
          <cell r="BC220">
            <v>39.69</v>
          </cell>
          <cell r="BD220">
            <v>39.69</v>
          </cell>
          <cell r="BE220">
            <v>40.9</v>
          </cell>
          <cell r="BF220">
            <v>40.9</v>
          </cell>
          <cell r="BG220">
            <v>40.9</v>
          </cell>
          <cell r="BH220">
            <v>40.9</v>
          </cell>
          <cell r="BI220">
            <v>40.9</v>
          </cell>
          <cell r="BJ220">
            <v>40.9</v>
          </cell>
          <cell r="BK220">
            <v>40.9</v>
          </cell>
          <cell r="BL220">
            <v>40.9</v>
          </cell>
          <cell r="BM220">
            <v>40.9</v>
          </cell>
          <cell r="BN220">
            <v>40.9</v>
          </cell>
          <cell r="BO220">
            <v>40.9</v>
          </cell>
          <cell r="BP220">
            <v>40.9</v>
          </cell>
          <cell r="BQ220">
            <v>42.13</v>
          </cell>
          <cell r="BR220">
            <v>42.13</v>
          </cell>
          <cell r="BS220">
            <v>42.13</v>
          </cell>
          <cell r="BT220">
            <v>42.13</v>
          </cell>
          <cell r="BU220">
            <v>42.13</v>
          </cell>
          <cell r="BV220">
            <v>42.13</v>
          </cell>
          <cell r="BW220">
            <v>42.13</v>
          </cell>
          <cell r="BX220">
            <v>42.13</v>
          </cell>
          <cell r="BY220">
            <v>42.13</v>
          </cell>
          <cell r="BZ220">
            <v>42.13</v>
          </cell>
          <cell r="CA220">
            <v>42.13</v>
          </cell>
          <cell r="CB220">
            <v>42.13</v>
          </cell>
          <cell r="CC220">
            <v>43.39</v>
          </cell>
          <cell r="CD220">
            <v>43.39</v>
          </cell>
          <cell r="CE220">
            <v>43.39</v>
          </cell>
          <cell r="CF220">
            <v>43.39</v>
          </cell>
          <cell r="CG220">
            <v>43.39</v>
          </cell>
          <cell r="CH220">
            <v>43.39</v>
          </cell>
          <cell r="CI220">
            <v>43.39</v>
          </cell>
          <cell r="CJ220">
            <v>43.39</v>
          </cell>
          <cell r="CK220">
            <v>43.39</v>
          </cell>
          <cell r="CL220">
            <v>43.39</v>
          </cell>
          <cell r="CM220">
            <v>43.39</v>
          </cell>
          <cell r="CN220">
            <v>43.39</v>
          </cell>
          <cell r="CO220">
            <v>44.69</v>
          </cell>
          <cell r="CP220">
            <v>44.69</v>
          </cell>
          <cell r="CQ220">
            <v>44.69</v>
          </cell>
          <cell r="CR220">
            <v>44.69</v>
          </cell>
          <cell r="CS220">
            <v>44.69</v>
          </cell>
          <cell r="CT220">
            <v>44.69</v>
          </cell>
          <cell r="CU220">
            <v>44.69</v>
          </cell>
          <cell r="CV220">
            <v>44.69</v>
          </cell>
          <cell r="CW220">
            <v>44.69</v>
          </cell>
          <cell r="CX220">
            <v>44.69</v>
          </cell>
          <cell r="CY220">
            <v>44.69</v>
          </cell>
          <cell r="CZ220">
            <v>44.69</v>
          </cell>
          <cell r="DA220">
            <v>46.05</v>
          </cell>
          <cell r="DB220">
            <v>46.05</v>
          </cell>
          <cell r="DC220">
            <v>46.05</v>
          </cell>
          <cell r="DD220">
            <v>46.05</v>
          </cell>
          <cell r="DE220">
            <v>46.05</v>
          </cell>
          <cell r="DF220">
            <v>46.05</v>
          </cell>
          <cell r="DG220">
            <v>46.05</v>
          </cell>
          <cell r="DH220">
            <v>46.05</v>
          </cell>
          <cell r="DI220">
            <v>46.05</v>
          </cell>
          <cell r="DJ220">
            <v>46.05</v>
          </cell>
          <cell r="DK220">
            <v>46.05</v>
          </cell>
          <cell r="DL220">
            <v>46.05</v>
          </cell>
          <cell r="DM220">
            <v>47.48</v>
          </cell>
          <cell r="DN220">
            <v>47.48</v>
          </cell>
          <cell r="DO220">
            <v>47.48</v>
          </cell>
          <cell r="DP220">
            <v>47.48</v>
          </cell>
          <cell r="DQ220">
            <v>47.48</v>
          </cell>
          <cell r="DR220">
            <v>47.48</v>
          </cell>
          <cell r="DS220">
            <v>47.48</v>
          </cell>
          <cell r="DT220">
            <v>47.48</v>
          </cell>
          <cell r="DU220">
            <v>47.48</v>
          </cell>
          <cell r="DV220">
            <v>47.48</v>
          </cell>
          <cell r="DW220">
            <v>47.48</v>
          </cell>
          <cell r="DX220">
            <v>47.48</v>
          </cell>
          <cell r="DY220">
            <v>49.36</v>
          </cell>
          <cell r="DZ220">
            <v>49.36</v>
          </cell>
          <cell r="EA220">
            <v>49.36</v>
          </cell>
          <cell r="EB220">
            <v>49.36</v>
          </cell>
          <cell r="EC220">
            <v>49.36</v>
          </cell>
          <cell r="ED220">
            <v>49.36</v>
          </cell>
          <cell r="EE220">
            <v>49.36</v>
          </cell>
          <cell r="EF220">
            <v>49.36</v>
          </cell>
          <cell r="EG220">
            <v>49.36</v>
          </cell>
          <cell r="EH220">
            <v>49.36</v>
          </cell>
          <cell r="EI220">
            <v>49.36</v>
          </cell>
          <cell r="EJ220">
            <v>49.36</v>
          </cell>
          <cell r="EK220">
            <v>51.09</v>
          </cell>
          <cell r="EL220">
            <v>51.09</v>
          </cell>
          <cell r="EM220">
            <v>51.09</v>
          </cell>
          <cell r="EN220">
            <v>51.09</v>
          </cell>
          <cell r="EO220">
            <v>51.09</v>
          </cell>
          <cell r="EP220">
            <v>51.09</v>
          </cell>
          <cell r="EQ220">
            <v>51.09</v>
          </cell>
          <cell r="ER220">
            <v>51.09</v>
          </cell>
          <cell r="ES220">
            <v>51.09</v>
          </cell>
          <cell r="ET220">
            <v>51.09</v>
          </cell>
          <cell r="EU220">
            <v>51.09</v>
          </cell>
          <cell r="EV220">
            <v>51.09</v>
          </cell>
          <cell r="EW220">
            <v>52.88</v>
          </cell>
          <cell r="EX220">
            <v>52.88</v>
          </cell>
          <cell r="EY220">
            <v>52.88</v>
          </cell>
          <cell r="EZ220">
            <v>52.88</v>
          </cell>
          <cell r="FA220">
            <v>52.88</v>
          </cell>
          <cell r="FB220">
            <v>52.88</v>
          </cell>
          <cell r="FC220">
            <v>52.88</v>
          </cell>
          <cell r="FD220">
            <v>52.88</v>
          </cell>
          <cell r="FE220">
            <v>52.88</v>
          </cell>
          <cell r="FF220">
            <v>52.88</v>
          </cell>
          <cell r="FG220">
            <v>52.88</v>
          </cell>
          <cell r="FH220">
            <v>52.88</v>
          </cell>
          <cell r="FI220">
            <v>54.73</v>
          </cell>
          <cell r="FJ220">
            <v>54.73</v>
          </cell>
          <cell r="FK220">
            <v>54.73</v>
          </cell>
          <cell r="FL220">
            <v>54.73</v>
          </cell>
          <cell r="FM220">
            <v>54.73</v>
          </cell>
          <cell r="FN220">
            <v>54.73</v>
          </cell>
          <cell r="FO220">
            <v>54.73</v>
          </cell>
          <cell r="FP220">
            <v>54.73</v>
          </cell>
          <cell r="FQ220">
            <v>54.73</v>
          </cell>
          <cell r="FR220">
            <v>54.73</v>
          </cell>
          <cell r="FS220">
            <v>54.73</v>
          </cell>
          <cell r="FT220">
            <v>54.73</v>
          </cell>
          <cell r="FU220">
            <v>56.64</v>
          </cell>
          <cell r="FV220">
            <v>56.64</v>
          </cell>
          <cell r="FW220">
            <v>56.64</v>
          </cell>
          <cell r="FX220">
            <v>56.64</v>
          </cell>
          <cell r="FY220">
            <v>56.64</v>
          </cell>
          <cell r="FZ220">
            <v>56.64</v>
          </cell>
          <cell r="GA220">
            <v>56.64</v>
          </cell>
          <cell r="GB220">
            <v>56.64</v>
          </cell>
          <cell r="GC220">
            <v>56.64</v>
          </cell>
          <cell r="GD220">
            <v>56.64</v>
          </cell>
          <cell r="GE220">
            <v>56.64</v>
          </cell>
          <cell r="GF220">
            <v>56.64</v>
          </cell>
          <cell r="GG220">
            <v>62.44</v>
          </cell>
          <cell r="GH220">
            <v>62.44</v>
          </cell>
          <cell r="GI220">
            <v>62.44</v>
          </cell>
          <cell r="GJ220">
            <v>62.44</v>
          </cell>
          <cell r="GK220">
            <v>62.44</v>
          </cell>
          <cell r="GL220">
            <v>62.44</v>
          </cell>
          <cell r="GM220">
            <v>62.44</v>
          </cell>
          <cell r="GN220">
            <v>62.44</v>
          </cell>
          <cell r="GO220">
            <v>62.44</v>
          </cell>
          <cell r="GP220">
            <v>62.44</v>
          </cell>
          <cell r="GQ220">
            <v>58.62</v>
          </cell>
          <cell r="GR220">
            <v>58.62</v>
          </cell>
          <cell r="GS220">
            <v>58.62</v>
          </cell>
          <cell r="GT220">
            <v>58.62</v>
          </cell>
        </row>
        <row r="221">
          <cell r="F221" t="str">
            <v>5000006707</v>
          </cell>
          <cell r="G221">
            <v>36.06</v>
          </cell>
          <cell r="H221">
            <v>36.06</v>
          </cell>
          <cell r="I221">
            <v>36.06</v>
          </cell>
          <cell r="J221">
            <v>36.06</v>
          </cell>
          <cell r="K221">
            <v>36.06</v>
          </cell>
          <cell r="L221">
            <v>36.06</v>
          </cell>
          <cell r="M221">
            <v>36.06</v>
          </cell>
          <cell r="N221">
            <v>36.06</v>
          </cell>
          <cell r="O221">
            <v>36.06</v>
          </cell>
          <cell r="P221">
            <v>36.06</v>
          </cell>
          <cell r="Q221">
            <v>36.06</v>
          </cell>
          <cell r="R221">
            <v>36.06</v>
          </cell>
          <cell r="S221">
            <v>36.06</v>
          </cell>
          <cell r="T221">
            <v>36.06</v>
          </cell>
          <cell r="U221">
            <v>37.29</v>
          </cell>
          <cell r="V221">
            <v>37.29</v>
          </cell>
          <cell r="W221">
            <v>37.29</v>
          </cell>
          <cell r="X221">
            <v>37.29</v>
          </cell>
          <cell r="Y221">
            <v>37.29</v>
          </cell>
          <cell r="Z221">
            <v>37.29</v>
          </cell>
          <cell r="AA221">
            <v>37.29</v>
          </cell>
          <cell r="AB221">
            <v>37.29</v>
          </cell>
          <cell r="AC221">
            <v>37.29</v>
          </cell>
          <cell r="AD221">
            <v>37.29</v>
          </cell>
          <cell r="AE221">
            <v>37.29</v>
          </cell>
          <cell r="AF221">
            <v>37.29</v>
          </cell>
          <cell r="AG221">
            <v>38.49</v>
          </cell>
          <cell r="AH221">
            <v>38.49</v>
          </cell>
          <cell r="AI221">
            <v>38.49</v>
          </cell>
          <cell r="AJ221">
            <v>38.49</v>
          </cell>
          <cell r="AK221">
            <v>38.49</v>
          </cell>
          <cell r="AL221">
            <v>38.49</v>
          </cell>
          <cell r="AM221">
            <v>38.49</v>
          </cell>
          <cell r="AN221">
            <v>38.49</v>
          </cell>
          <cell r="AO221">
            <v>38.49</v>
          </cell>
          <cell r="AP221">
            <v>38.49</v>
          </cell>
          <cell r="AQ221">
            <v>38.49</v>
          </cell>
          <cell r="AR221">
            <v>38.49</v>
          </cell>
          <cell r="AS221">
            <v>39.69</v>
          </cell>
          <cell r="AT221">
            <v>39.69</v>
          </cell>
          <cell r="AU221">
            <v>39.69</v>
          </cell>
          <cell r="AV221">
            <v>39.69</v>
          </cell>
          <cell r="AW221">
            <v>39.69</v>
          </cell>
          <cell r="AX221">
            <v>39.69</v>
          </cell>
          <cell r="AY221">
            <v>39.69</v>
          </cell>
          <cell r="AZ221">
            <v>39.69</v>
          </cell>
          <cell r="BA221">
            <v>39.69</v>
          </cell>
          <cell r="BB221">
            <v>39.69</v>
          </cell>
          <cell r="BC221">
            <v>39.69</v>
          </cell>
          <cell r="BD221">
            <v>39.69</v>
          </cell>
          <cell r="BE221">
            <v>40.9</v>
          </cell>
          <cell r="BF221">
            <v>40.9</v>
          </cell>
          <cell r="BG221">
            <v>40.9</v>
          </cell>
          <cell r="BH221">
            <v>40.9</v>
          </cell>
          <cell r="BI221">
            <v>40.9</v>
          </cell>
          <cell r="BJ221">
            <v>40.9</v>
          </cell>
          <cell r="BK221">
            <v>40.9</v>
          </cell>
          <cell r="BL221">
            <v>40.9</v>
          </cell>
          <cell r="BM221">
            <v>40.9</v>
          </cell>
          <cell r="BN221">
            <v>40.9</v>
          </cell>
          <cell r="BO221">
            <v>40.9</v>
          </cell>
          <cell r="BP221">
            <v>40.9</v>
          </cell>
          <cell r="BQ221">
            <v>42.13</v>
          </cell>
          <cell r="BR221">
            <v>42.13</v>
          </cell>
          <cell r="BS221">
            <v>42.13</v>
          </cell>
          <cell r="BT221">
            <v>42.13</v>
          </cell>
          <cell r="BU221">
            <v>42.13</v>
          </cell>
          <cell r="BV221">
            <v>42.13</v>
          </cell>
          <cell r="BW221">
            <v>42.13</v>
          </cell>
          <cell r="BX221">
            <v>42.13</v>
          </cell>
          <cell r="BY221">
            <v>42.13</v>
          </cell>
          <cell r="BZ221">
            <v>42.13</v>
          </cell>
          <cell r="CA221">
            <v>42.13</v>
          </cell>
          <cell r="CB221">
            <v>42.13</v>
          </cell>
          <cell r="CC221">
            <v>43.39</v>
          </cell>
          <cell r="CD221">
            <v>43.39</v>
          </cell>
          <cell r="CE221">
            <v>43.39</v>
          </cell>
          <cell r="CF221">
            <v>43.39</v>
          </cell>
          <cell r="CG221">
            <v>43.39</v>
          </cell>
          <cell r="CH221">
            <v>43.39</v>
          </cell>
          <cell r="CI221">
            <v>43.39</v>
          </cell>
          <cell r="CJ221">
            <v>43.39</v>
          </cell>
          <cell r="CK221">
            <v>43.39</v>
          </cell>
          <cell r="CL221">
            <v>43.39</v>
          </cell>
          <cell r="CM221">
            <v>43.39</v>
          </cell>
          <cell r="CN221">
            <v>43.39</v>
          </cell>
          <cell r="CO221">
            <v>44.69</v>
          </cell>
          <cell r="CP221">
            <v>44.69</v>
          </cell>
          <cell r="CQ221">
            <v>44.69</v>
          </cell>
          <cell r="CR221">
            <v>44.69</v>
          </cell>
          <cell r="CS221">
            <v>44.69</v>
          </cell>
          <cell r="CT221">
            <v>44.69</v>
          </cell>
          <cell r="CU221">
            <v>44.69</v>
          </cell>
          <cell r="CV221">
            <v>44.69</v>
          </cell>
          <cell r="CW221">
            <v>44.69</v>
          </cell>
          <cell r="CX221">
            <v>44.69</v>
          </cell>
          <cell r="CY221">
            <v>44.69</v>
          </cell>
          <cell r="CZ221">
            <v>44.69</v>
          </cell>
          <cell r="DA221">
            <v>46.05</v>
          </cell>
          <cell r="DB221">
            <v>46.05</v>
          </cell>
          <cell r="DC221">
            <v>46.05</v>
          </cell>
          <cell r="DD221">
            <v>46.05</v>
          </cell>
          <cell r="DE221">
            <v>46.05</v>
          </cell>
          <cell r="DF221">
            <v>46.05</v>
          </cell>
          <cell r="DG221">
            <v>46.05</v>
          </cell>
          <cell r="DH221">
            <v>46.05</v>
          </cell>
          <cell r="DI221">
            <v>46.05</v>
          </cell>
          <cell r="DJ221">
            <v>46.05</v>
          </cell>
          <cell r="DK221">
            <v>46.05</v>
          </cell>
          <cell r="DL221">
            <v>46.05</v>
          </cell>
          <cell r="DM221">
            <v>47.48</v>
          </cell>
          <cell r="DN221">
            <v>47.48</v>
          </cell>
          <cell r="DO221">
            <v>47.48</v>
          </cell>
          <cell r="DP221">
            <v>47.48</v>
          </cell>
          <cell r="DQ221">
            <v>47.48</v>
          </cell>
          <cell r="DR221">
            <v>47.48</v>
          </cell>
          <cell r="DS221">
            <v>47.48</v>
          </cell>
          <cell r="DT221">
            <v>47.48</v>
          </cell>
          <cell r="DU221">
            <v>47.48</v>
          </cell>
          <cell r="DV221">
            <v>47.48</v>
          </cell>
          <cell r="DW221">
            <v>47.48</v>
          </cell>
          <cell r="DX221">
            <v>47.48</v>
          </cell>
          <cell r="DY221">
            <v>49.36</v>
          </cell>
          <cell r="DZ221">
            <v>49.36</v>
          </cell>
          <cell r="EA221">
            <v>49.36</v>
          </cell>
          <cell r="EB221">
            <v>49.36</v>
          </cell>
          <cell r="EC221">
            <v>49.36</v>
          </cell>
          <cell r="ED221">
            <v>49.36</v>
          </cell>
          <cell r="EE221">
            <v>49.36</v>
          </cell>
          <cell r="EF221">
            <v>49.36</v>
          </cell>
          <cell r="EG221">
            <v>49.36</v>
          </cell>
          <cell r="EH221">
            <v>49.36</v>
          </cell>
          <cell r="EI221">
            <v>49.36</v>
          </cell>
          <cell r="EJ221">
            <v>49.36</v>
          </cell>
          <cell r="EK221">
            <v>51.09</v>
          </cell>
          <cell r="EL221">
            <v>51.09</v>
          </cell>
          <cell r="EM221">
            <v>51.09</v>
          </cell>
          <cell r="EN221">
            <v>51.09</v>
          </cell>
          <cell r="EO221">
            <v>51.09</v>
          </cell>
          <cell r="EP221">
            <v>51.09</v>
          </cell>
          <cell r="EQ221">
            <v>51.09</v>
          </cell>
          <cell r="ER221">
            <v>51.09</v>
          </cell>
          <cell r="ES221">
            <v>51.09</v>
          </cell>
          <cell r="ET221">
            <v>51.09</v>
          </cell>
          <cell r="EU221">
            <v>51.09</v>
          </cell>
          <cell r="EV221">
            <v>51.09</v>
          </cell>
          <cell r="EW221">
            <v>52.88</v>
          </cell>
          <cell r="EX221">
            <v>52.88</v>
          </cell>
          <cell r="EY221">
            <v>52.88</v>
          </cell>
          <cell r="EZ221">
            <v>52.88</v>
          </cell>
          <cell r="FA221">
            <v>52.88</v>
          </cell>
          <cell r="FB221">
            <v>52.88</v>
          </cell>
          <cell r="FC221">
            <v>52.88</v>
          </cell>
          <cell r="FD221">
            <v>52.88</v>
          </cell>
          <cell r="FE221">
            <v>52.88</v>
          </cell>
          <cell r="FF221">
            <v>52.88</v>
          </cell>
          <cell r="FG221">
            <v>52.88</v>
          </cell>
          <cell r="FH221">
            <v>52.88</v>
          </cell>
          <cell r="FI221">
            <v>54.73</v>
          </cell>
          <cell r="FJ221">
            <v>54.73</v>
          </cell>
          <cell r="FK221">
            <v>54.73</v>
          </cell>
          <cell r="FL221">
            <v>54.73</v>
          </cell>
          <cell r="FM221">
            <v>54.73</v>
          </cell>
          <cell r="FN221">
            <v>54.73</v>
          </cell>
          <cell r="FO221">
            <v>54.73</v>
          </cell>
          <cell r="FP221">
            <v>54.73</v>
          </cell>
          <cell r="FQ221">
            <v>54.73</v>
          </cell>
          <cell r="FR221">
            <v>54.73</v>
          </cell>
          <cell r="FS221">
            <v>54.73</v>
          </cell>
          <cell r="FT221">
            <v>54.73</v>
          </cell>
          <cell r="FU221">
            <v>56.64</v>
          </cell>
          <cell r="FV221">
            <v>56.64</v>
          </cell>
          <cell r="FW221">
            <v>56.64</v>
          </cell>
          <cell r="FX221">
            <v>56.64</v>
          </cell>
          <cell r="FY221">
            <v>56.64</v>
          </cell>
          <cell r="FZ221">
            <v>56.64</v>
          </cell>
          <cell r="GA221">
            <v>56.64</v>
          </cell>
          <cell r="GB221">
            <v>56.64</v>
          </cell>
          <cell r="GC221">
            <v>56.64</v>
          </cell>
          <cell r="GD221">
            <v>56.64</v>
          </cell>
          <cell r="GE221">
            <v>56.64</v>
          </cell>
          <cell r="GF221">
            <v>56.64</v>
          </cell>
          <cell r="GG221">
            <v>62.44</v>
          </cell>
          <cell r="GH221">
            <v>62.44</v>
          </cell>
          <cell r="GI221">
            <v>62.44</v>
          </cell>
          <cell r="GJ221">
            <v>62.44</v>
          </cell>
          <cell r="GK221">
            <v>62.44</v>
          </cell>
          <cell r="GL221">
            <v>62.44</v>
          </cell>
          <cell r="GM221">
            <v>62.44</v>
          </cell>
          <cell r="GN221">
            <v>62.44</v>
          </cell>
          <cell r="GO221">
            <v>62.44</v>
          </cell>
          <cell r="GP221">
            <v>62.44</v>
          </cell>
          <cell r="GQ221">
            <v>58.62</v>
          </cell>
          <cell r="GR221">
            <v>58.62</v>
          </cell>
          <cell r="GS221">
            <v>58.62</v>
          </cell>
          <cell r="GT221">
            <v>58.62</v>
          </cell>
        </row>
        <row r="222">
          <cell r="F222" t="str">
            <v>5000006702</v>
          </cell>
          <cell r="G222">
            <v>36.06</v>
          </cell>
          <cell r="H222">
            <v>36.06</v>
          </cell>
          <cell r="I222">
            <v>36.06</v>
          </cell>
          <cell r="J222">
            <v>36.06</v>
          </cell>
          <cell r="K222">
            <v>36.06</v>
          </cell>
          <cell r="L222">
            <v>36.06</v>
          </cell>
          <cell r="M222">
            <v>36.06</v>
          </cell>
          <cell r="N222">
            <v>36.06</v>
          </cell>
          <cell r="O222">
            <v>36.06</v>
          </cell>
          <cell r="P222">
            <v>36.06</v>
          </cell>
          <cell r="Q222">
            <v>36.06</v>
          </cell>
          <cell r="R222">
            <v>36.06</v>
          </cell>
          <cell r="S222">
            <v>36.06</v>
          </cell>
          <cell r="T222">
            <v>36.06</v>
          </cell>
          <cell r="U222">
            <v>37.29</v>
          </cell>
          <cell r="V222">
            <v>37.29</v>
          </cell>
          <cell r="W222">
            <v>37.29</v>
          </cell>
          <cell r="X222">
            <v>37.29</v>
          </cell>
          <cell r="Y222">
            <v>37.29</v>
          </cell>
          <cell r="Z222">
            <v>37.29</v>
          </cell>
          <cell r="AA222">
            <v>37.29</v>
          </cell>
          <cell r="AB222">
            <v>37.29</v>
          </cell>
          <cell r="AC222">
            <v>37.29</v>
          </cell>
          <cell r="AD222">
            <v>37.29</v>
          </cell>
          <cell r="AE222">
            <v>37.29</v>
          </cell>
          <cell r="AF222">
            <v>37.29</v>
          </cell>
          <cell r="AG222">
            <v>38.49</v>
          </cell>
          <cell r="AH222">
            <v>38.49</v>
          </cell>
          <cell r="AI222">
            <v>38.49</v>
          </cell>
          <cell r="AJ222">
            <v>38.49</v>
          </cell>
          <cell r="AK222">
            <v>38.49</v>
          </cell>
          <cell r="AL222">
            <v>38.49</v>
          </cell>
          <cell r="AM222">
            <v>38.49</v>
          </cell>
          <cell r="AN222">
            <v>38.49</v>
          </cell>
          <cell r="AO222">
            <v>38.49</v>
          </cell>
          <cell r="AP222">
            <v>38.49</v>
          </cell>
          <cell r="AQ222">
            <v>38.49</v>
          </cell>
          <cell r="AR222">
            <v>38.49</v>
          </cell>
          <cell r="AS222">
            <v>39.69</v>
          </cell>
          <cell r="AT222">
            <v>39.69</v>
          </cell>
          <cell r="AU222">
            <v>39.69</v>
          </cell>
          <cell r="AV222">
            <v>39.69</v>
          </cell>
          <cell r="AW222">
            <v>39.69</v>
          </cell>
          <cell r="AX222">
            <v>39.69</v>
          </cell>
          <cell r="AY222">
            <v>39.69</v>
          </cell>
          <cell r="AZ222">
            <v>39.69</v>
          </cell>
          <cell r="BA222">
            <v>39.69</v>
          </cell>
          <cell r="BB222">
            <v>39.69</v>
          </cell>
          <cell r="BC222">
            <v>39.69</v>
          </cell>
          <cell r="BD222">
            <v>39.69</v>
          </cell>
          <cell r="BE222">
            <v>40.9</v>
          </cell>
          <cell r="BF222">
            <v>40.9</v>
          </cell>
          <cell r="BG222">
            <v>40.9</v>
          </cell>
          <cell r="BH222">
            <v>40.9</v>
          </cell>
          <cell r="BI222">
            <v>40.9</v>
          </cell>
          <cell r="BJ222">
            <v>40.9</v>
          </cell>
          <cell r="BK222">
            <v>40.9</v>
          </cell>
          <cell r="BL222">
            <v>40.9</v>
          </cell>
          <cell r="BM222">
            <v>40.9</v>
          </cell>
          <cell r="BN222">
            <v>40.9</v>
          </cell>
          <cell r="BO222">
            <v>40.9</v>
          </cell>
          <cell r="BP222">
            <v>40.9</v>
          </cell>
          <cell r="BQ222">
            <v>42.13</v>
          </cell>
          <cell r="BR222">
            <v>42.13</v>
          </cell>
          <cell r="BS222">
            <v>42.13</v>
          </cell>
          <cell r="BT222">
            <v>42.13</v>
          </cell>
          <cell r="BU222">
            <v>42.13</v>
          </cell>
          <cell r="BV222">
            <v>42.13</v>
          </cell>
          <cell r="BW222">
            <v>42.13</v>
          </cell>
          <cell r="BX222">
            <v>42.13</v>
          </cell>
          <cell r="BY222">
            <v>42.13</v>
          </cell>
          <cell r="BZ222">
            <v>42.13</v>
          </cell>
          <cell r="CA222">
            <v>42.13</v>
          </cell>
          <cell r="CB222">
            <v>42.13</v>
          </cell>
          <cell r="CC222">
            <v>43.39</v>
          </cell>
          <cell r="CD222">
            <v>43.39</v>
          </cell>
          <cell r="CE222">
            <v>43.39</v>
          </cell>
          <cell r="CF222">
            <v>43.39</v>
          </cell>
          <cell r="CG222">
            <v>43.39</v>
          </cell>
          <cell r="CH222">
            <v>43.39</v>
          </cell>
          <cell r="CI222">
            <v>43.39</v>
          </cell>
          <cell r="CJ222">
            <v>43.39</v>
          </cell>
          <cell r="CK222">
            <v>43.39</v>
          </cell>
          <cell r="CL222">
            <v>43.39</v>
          </cell>
          <cell r="CM222">
            <v>43.39</v>
          </cell>
          <cell r="CN222">
            <v>43.39</v>
          </cell>
          <cell r="CO222">
            <v>44.69</v>
          </cell>
          <cell r="CP222">
            <v>44.69</v>
          </cell>
          <cell r="CQ222">
            <v>44.69</v>
          </cell>
          <cell r="CR222">
            <v>44.69</v>
          </cell>
          <cell r="CS222">
            <v>44.69</v>
          </cell>
          <cell r="CT222">
            <v>44.69</v>
          </cell>
          <cell r="CU222">
            <v>44.69</v>
          </cell>
          <cell r="CV222">
            <v>44.69</v>
          </cell>
          <cell r="CW222">
            <v>44.69</v>
          </cell>
          <cell r="CX222">
            <v>44.69</v>
          </cell>
          <cell r="CY222">
            <v>44.69</v>
          </cell>
          <cell r="CZ222">
            <v>44.69</v>
          </cell>
          <cell r="DA222">
            <v>46.05</v>
          </cell>
          <cell r="DB222">
            <v>46.05</v>
          </cell>
          <cell r="DC222">
            <v>46.05</v>
          </cell>
          <cell r="DD222">
            <v>46.05</v>
          </cell>
          <cell r="DE222">
            <v>46.05</v>
          </cell>
          <cell r="DF222">
            <v>46.05</v>
          </cell>
          <cell r="DG222">
            <v>46.05</v>
          </cell>
          <cell r="DH222">
            <v>46.05</v>
          </cell>
          <cell r="DI222">
            <v>46.05</v>
          </cell>
          <cell r="DJ222">
            <v>46.05</v>
          </cell>
          <cell r="DK222">
            <v>46.05</v>
          </cell>
          <cell r="DL222">
            <v>46.05</v>
          </cell>
          <cell r="DM222">
            <v>47.48</v>
          </cell>
          <cell r="DN222">
            <v>47.48</v>
          </cell>
          <cell r="DO222">
            <v>47.48</v>
          </cell>
          <cell r="DP222">
            <v>47.48</v>
          </cell>
          <cell r="DQ222">
            <v>47.48</v>
          </cell>
          <cell r="DR222">
            <v>47.48</v>
          </cell>
          <cell r="DS222">
            <v>47.48</v>
          </cell>
          <cell r="DT222">
            <v>47.48</v>
          </cell>
          <cell r="DU222">
            <v>47.48</v>
          </cell>
          <cell r="DV222">
            <v>47.48</v>
          </cell>
          <cell r="DW222">
            <v>47.48</v>
          </cell>
          <cell r="DX222">
            <v>47.48</v>
          </cell>
          <cell r="DY222">
            <v>49.36</v>
          </cell>
          <cell r="DZ222">
            <v>49.36</v>
          </cell>
          <cell r="EA222">
            <v>49.36</v>
          </cell>
          <cell r="EB222">
            <v>49.36</v>
          </cell>
          <cell r="EC222">
            <v>49.36</v>
          </cell>
          <cell r="ED222">
            <v>49.36</v>
          </cell>
          <cell r="EE222">
            <v>49.36</v>
          </cell>
          <cell r="EF222">
            <v>49.36</v>
          </cell>
          <cell r="EG222">
            <v>49.36</v>
          </cell>
          <cell r="EH222">
            <v>49.36</v>
          </cell>
          <cell r="EI222">
            <v>49.36</v>
          </cell>
          <cell r="EJ222">
            <v>49.36</v>
          </cell>
          <cell r="EK222">
            <v>51.09</v>
          </cell>
          <cell r="EL222">
            <v>51.09</v>
          </cell>
          <cell r="EM222">
            <v>51.09</v>
          </cell>
          <cell r="EN222">
            <v>51.09</v>
          </cell>
          <cell r="EO222">
            <v>51.09</v>
          </cell>
          <cell r="EP222">
            <v>51.09</v>
          </cell>
          <cell r="EQ222">
            <v>51.09</v>
          </cell>
          <cell r="ER222">
            <v>51.09</v>
          </cell>
          <cell r="ES222">
            <v>51.09</v>
          </cell>
          <cell r="ET222">
            <v>51.09</v>
          </cell>
          <cell r="EU222">
            <v>51.09</v>
          </cell>
          <cell r="EV222">
            <v>51.09</v>
          </cell>
          <cell r="EW222">
            <v>52.88</v>
          </cell>
          <cell r="EX222">
            <v>52.88</v>
          </cell>
          <cell r="EY222">
            <v>52.88</v>
          </cell>
          <cell r="EZ222">
            <v>52.88</v>
          </cell>
          <cell r="FA222">
            <v>52.88</v>
          </cell>
          <cell r="FB222">
            <v>52.88</v>
          </cell>
          <cell r="FC222">
            <v>52.88</v>
          </cell>
          <cell r="FD222">
            <v>52.88</v>
          </cell>
          <cell r="FE222">
            <v>52.88</v>
          </cell>
          <cell r="FF222">
            <v>52.88</v>
          </cell>
          <cell r="FG222">
            <v>52.88</v>
          </cell>
          <cell r="FH222">
            <v>52.88</v>
          </cell>
          <cell r="FI222">
            <v>54.73</v>
          </cell>
          <cell r="FJ222">
            <v>54.73</v>
          </cell>
          <cell r="FK222">
            <v>54.73</v>
          </cell>
          <cell r="FL222">
            <v>54.73</v>
          </cell>
          <cell r="FM222">
            <v>54.73</v>
          </cell>
          <cell r="FN222">
            <v>54.73</v>
          </cell>
          <cell r="FO222">
            <v>54.73</v>
          </cell>
          <cell r="FP222">
            <v>54.73</v>
          </cell>
          <cell r="FQ222">
            <v>54.73</v>
          </cell>
          <cell r="FR222">
            <v>54.73</v>
          </cell>
          <cell r="FS222">
            <v>54.73</v>
          </cell>
          <cell r="FT222">
            <v>54.73</v>
          </cell>
          <cell r="FU222">
            <v>56.64</v>
          </cell>
          <cell r="FV222">
            <v>56.64</v>
          </cell>
          <cell r="FW222">
            <v>56.64</v>
          </cell>
          <cell r="FX222">
            <v>56.64</v>
          </cell>
          <cell r="FY222">
            <v>56.64</v>
          </cell>
          <cell r="FZ222">
            <v>56.64</v>
          </cell>
          <cell r="GA222">
            <v>56.64</v>
          </cell>
          <cell r="GB222">
            <v>56.64</v>
          </cell>
          <cell r="GC222">
            <v>56.64</v>
          </cell>
          <cell r="GD222">
            <v>56.64</v>
          </cell>
          <cell r="GE222">
            <v>56.64</v>
          </cell>
          <cell r="GF222">
            <v>56.64</v>
          </cell>
          <cell r="GG222">
            <v>62.44</v>
          </cell>
          <cell r="GH222">
            <v>62.44</v>
          </cell>
          <cell r="GI222">
            <v>62.44</v>
          </cell>
          <cell r="GJ222">
            <v>62.44</v>
          </cell>
          <cell r="GK222">
            <v>62.44</v>
          </cell>
          <cell r="GL222">
            <v>62.44</v>
          </cell>
          <cell r="GM222">
            <v>62.44</v>
          </cell>
          <cell r="GN222">
            <v>62.44</v>
          </cell>
          <cell r="GO222">
            <v>62.44</v>
          </cell>
          <cell r="GP222">
            <v>62.44</v>
          </cell>
          <cell r="GQ222">
            <v>58.62</v>
          </cell>
          <cell r="GR222">
            <v>58.62</v>
          </cell>
          <cell r="GS222">
            <v>58.62</v>
          </cell>
          <cell r="GT222">
            <v>58.62</v>
          </cell>
        </row>
        <row r="223">
          <cell r="F223" t="str">
            <v>5000006708</v>
          </cell>
          <cell r="G223">
            <v>37.72</v>
          </cell>
          <cell r="H223">
            <v>37.72</v>
          </cell>
          <cell r="I223">
            <v>37.72</v>
          </cell>
          <cell r="J223">
            <v>37.72</v>
          </cell>
          <cell r="K223">
            <v>37.72</v>
          </cell>
          <cell r="L223">
            <v>37.72</v>
          </cell>
          <cell r="M223">
            <v>37.72</v>
          </cell>
          <cell r="N223">
            <v>37.72</v>
          </cell>
          <cell r="O223">
            <v>37.72</v>
          </cell>
          <cell r="P223">
            <v>37.72</v>
          </cell>
          <cell r="Q223">
            <v>37.72</v>
          </cell>
          <cell r="R223">
            <v>37.72</v>
          </cell>
          <cell r="S223">
            <v>37.72</v>
          </cell>
          <cell r="T223">
            <v>37.72</v>
          </cell>
          <cell r="U223">
            <v>39.01</v>
          </cell>
          <cell r="V223">
            <v>39.01</v>
          </cell>
          <cell r="W223">
            <v>39.01</v>
          </cell>
          <cell r="X223">
            <v>39.01</v>
          </cell>
          <cell r="Y223">
            <v>39.01</v>
          </cell>
          <cell r="Z223">
            <v>39.01</v>
          </cell>
          <cell r="AA223">
            <v>39.01</v>
          </cell>
          <cell r="AB223">
            <v>39.01</v>
          </cell>
          <cell r="AC223">
            <v>39.01</v>
          </cell>
          <cell r="AD223">
            <v>39.01</v>
          </cell>
          <cell r="AE223">
            <v>39.01</v>
          </cell>
          <cell r="AF223">
            <v>39.01</v>
          </cell>
          <cell r="AG223">
            <v>40.270000000000003</v>
          </cell>
          <cell r="AH223">
            <v>40.270000000000003</v>
          </cell>
          <cell r="AI223">
            <v>40.270000000000003</v>
          </cell>
          <cell r="AJ223">
            <v>40.270000000000003</v>
          </cell>
          <cell r="AK223">
            <v>40.270000000000003</v>
          </cell>
          <cell r="AL223">
            <v>40.270000000000003</v>
          </cell>
          <cell r="AM223">
            <v>40.270000000000003</v>
          </cell>
          <cell r="AN223">
            <v>40.270000000000003</v>
          </cell>
          <cell r="AO223">
            <v>40.270000000000003</v>
          </cell>
          <cell r="AP223">
            <v>40.270000000000003</v>
          </cell>
          <cell r="AQ223">
            <v>40.270000000000003</v>
          </cell>
          <cell r="AR223">
            <v>40.270000000000003</v>
          </cell>
          <cell r="AS223">
            <v>41.51</v>
          </cell>
          <cell r="AT223">
            <v>41.51</v>
          </cell>
          <cell r="AU223">
            <v>41.51</v>
          </cell>
          <cell r="AV223">
            <v>41.51</v>
          </cell>
          <cell r="AW223">
            <v>41.51</v>
          </cell>
          <cell r="AX223">
            <v>41.51</v>
          </cell>
          <cell r="AY223">
            <v>41.51</v>
          </cell>
          <cell r="AZ223">
            <v>41.51</v>
          </cell>
          <cell r="BA223">
            <v>41.51</v>
          </cell>
          <cell r="BB223">
            <v>41.51</v>
          </cell>
          <cell r="BC223">
            <v>41.51</v>
          </cell>
          <cell r="BD223">
            <v>41.51</v>
          </cell>
          <cell r="BE223">
            <v>42.79</v>
          </cell>
          <cell r="BF223">
            <v>42.79</v>
          </cell>
          <cell r="BG223">
            <v>42.79</v>
          </cell>
          <cell r="BH223">
            <v>42.79</v>
          </cell>
          <cell r="BI223">
            <v>42.79</v>
          </cell>
          <cell r="BJ223">
            <v>42.79</v>
          </cell>
          <cell r="BK223">
            <v>42.79</v>
          </cell>
          <cell r="BL223">
            <v>42.79</v>
          </cell>
          <cell r="BM223">
            <v>42.79</v>
          </cell>
          <cell r="BN223">
            <v>42.79</v>
          </cell>
          <cell r="BO223">
            <v>42.79</v>
          </cell>
          <cell r="BP223">
            <v>42.79</v>
          </cell>
          <cell r="BQ223">
            <v>44.07</v>
          </cell>
          <cell r="BR223">
            <v>44.07</v>
          </cell>
          <cell r="BS223">
            <v>44.07</v>
          </cell>
          <cell r="BT223">
            <v>44.07</v>
          </cell>
          <cell r="BU223">
            <v>44.07</v>
          </cell>
          <cell r="BV223">
            <v>44.07</v>
          </cell>
          <cell r="BW223">
            <v>44.07</v>
          </cell>
          <cell r="BX223">
            <v>44.07</v>
          </cell>
          <cell r="BY223">
            <v>44.07</v>
          </cell>
          <cell r="BZ223">
            <v>44.07</v>
          </cell>
          <cell r="CA223">
            <v>44.07</v>
          </cell>
          <cell r="CB223">
            <v>44.07</v>
          </cell>
          <cell r="CC223">
            <v>45.39</v>
          </cell>
          <cell r="CD223">
            <v>45.39</v>
          </cell>
          <cell r="CE223">
            <v>45.39</v>
          </cell>
          <cell r="CF223">
            <v>45.39</v>
          </cell>
          <cell r="CG223">
            <v>45.39</v>
          </cell>
          <cell r="CH223">
            <v>45.39</v>
          </cell>
          <cell r="CI223">
            <v>45.39</v>
          </cell>
          <cell r="CJ223">
            <v>45.39</v>
          </cell>
          <cell r="CK223">
            <v>45.39</v>
          </cell>
          <cell r="CL223">
            <v>45.39</v>
          </cell>
          <cell r="CM223">
            <v>45.39</v>
          </cell>
          <cell r="CN223">
            <v>45.39</v>
          </cell>
          <cell r="CO223">
            <v>46.75</v>
          </cell>
          <cell r="CP223">
            <v>46.75</v>
          </cell>
          <cell r="CQ223">
            <v>46.75</v>
          </cell>
          <cell r="CR223">
            <v>46.75</v>
          </cell>
          <cell r="CS223">
            <v>46.75</v>
          </cell>
          <cell r="CT223">
            <v>46.75</v>
          </cell>
          <cell r="CU223">
            <v>46.75</v>
          </cell>
          <cell r="CV223">
            <v>46.75</v>
          </cell>
          <cell r="CW223">
            <v>46.75</v>
          </cell>
          <cell r="CX223">
            <v>46.75</v>
          </cell>
          <cell r="CY223">
            <v>46.75</v>
          </cell>
          <cell r="CZ223">
            <v>46.75</v>
          </cell>
          <cell r="DA223">
            <v>48.17</v>
          </cell>
          <cell r="DB223">
            <v>48.17</v>
          </cell>
          <cell r="DC223">
            <v>48.17</v>
          </cell>
          <cell r="DD223">
            <v>48.17</v>
          </cell>
          <cell r="DE223">
            <v>48.17</v>
          </cell>
          <cell r="DF223">
            <v>48.17</v>
          </cell>
          <cell r="DG223">
            <v>48.17</v>
          </cell>
          <cell r="DH223">
            <v>48.17</v>
          </cell>
          <cell r="DI223">
            <v>48.17</v>
          </cell>
          <cell r="DJ223">
            <v>48.17</v>
          </cell>
          <cell r="DK223">
            <v>48.17</v>
          </cell>
          <cell r="DL223">
            <v>48.17</v>
          </cell>
          <cell r="DM223">
            <v>49.67</v>
          </cell>
          <cell r="DN223">
            <v>49.67</v>
          </cell>
          <cell r="DO223">
            <v>49.67</v>
          </cell>
          <cell r="DP223">
            <v>49.67</v>
          </cell>
          <cell r="DQ223">
            <v>49.67</v>
          </cell>
          <cell r="DR223">
            <v>49.67</v>
          </cell>
          <cell r="DS223">
            <v>49.67</v>
          </cell>
          <cell r="DT223">
            <v>49.67</v>
          </cell>
          <cell r="DU223">
            <v>49.67</v>
          </cell>
          <cell r="DV223">
            <v>49.67</v>
          </cell>
          <cell r="DW223">
            <v>49.67</v>
          </cell>
          <cell r="DX223">
            <v>49.67</v>
          </cell>
          <cell r="DY223">
            <v>51.63</v>
          </cell>
          <cell r="DZ223">
            <v>51.63</v>
          </cell>
          <cell r="EA223">
            <v>51.63</v>
          </cell>
          <cell r="EB223">
            <v>51.63</v>
          </cell>
          <cell r="EC223">
            <v>51.63</v>
          </cell>
          <cell r="ED223">
            <v>51.63</v>
          </cell>
          <cell r="EE223">
            <v>51.63</v>
          </cell>
          <cell r="EF223">
            <v>51.63</v>
          </cell>
          <cell r="EG223">
            <v>51.63</v>
          </cell>
          <cell r="EH223">
            <v>51.63</v>
          </cell>
          <cell r="EI223">
            <v>51.63</v>
          </cell>
          <cell r="EJ223">
            <v>51.63</v>
          </cell>
          <cell r="EK223">
            <v>53.44</v>
          </cell>
          <cell r="EL223">
            <v>53.44</v>
          </cell>
          <cell r="EM223">
            <v>53.44</v>
          </cell>
          <cell r="EN223">
            <v>53.44</v>
          </cell>
          <cell r="EO223">
            <v>53.44</v>
          </cell>
          <cell r="EP223">
            <v>53.44</v>
          </cell>
          <cell r="EQ223">
            <v>53.44</v>
          </cell>
          <cell r="ER223">
            <v>53.44</v>
          </cell>
          <cell r="ES223">
            <v>53.44</v>
          </cell>
          <cell r="ET223">
            <v>53.44</v>
          </cell>
          <cell r="EU223">
            <v>53.44</v>
          </cell>
          <cell r="EV223">
            <v>53.44</v>
          </cell>
          <cell r="EW223">
            <v>55.31</v>
          </cell>
          <cell r="EX223">
            <v>55.31</v>
          </cell>
          <cell r="EY223">
            <v>55.31</v>
          </cell>
          <cell r="EZ223">
            <v>55.31</v>
          </cell>
          <cell r="FA223">
            <v>55.31</v>
          </cell>
          <cell r="FB223">
            <v>55.31</v>
          </cell>
          <cell r="FC223">
            <v>55.31</v>
          </cell>
          <cell r="FD223">
            <v>55.31</v>
          </cell>
          <cell r="FE223">
            <v>55.31</v>
          </cell>
          <cell r="FF223">
            <v>55.31</v>
          </cell>
          <cell r="FG223">
            <v>55.31</v>
          </cell>
          <cell r="FH223">
            <v>55.31</v>
          </cell>
          <cell r="FI223">
            <v>57.25</v>
          </cell>
          <cell r="FJ223">
            <v>57.25</v>
          </cell>
          <cell r="FK223">
            <v>57.25</v>
          </cell>
          <cell r="FL223">
            <v>57.25</v>
          </cell>
          <cell r="FM223">
            <v>57.25</v>
          </cell>
          <cell r="FN223">
            <v>57.25</v>
          </cell>
          <cell r="FO223">
            <v>57.25</v>
          </cell>
          <cell r="FP223">
            <v>57.25</v>
          </cell>
          <cell r="FQ223">
            <v>57.25</v>
          </cell>
          <cell r="FR223">
            <v>57.25</v>
          </cell>
          <cell r="FS223">
            <v>57.25</v>
          </cell>
          <cell r="FT223">
            <v>57.25</v>
          </cell>
          <cell r="FU223">
            <v>59.25</v>
          </cell>
          <cell r="FV223">
            <v>59.25</v>
          </cell>
          <cell r="FW223">
            <v>59.25</v>
          </cell>
          <cell r="FX223">
            <v>59.25</v>
          </cell>
          <cell r="FY223">
            <v>59.25</v>
          </cell>
          <cell r="FZ223">
            <v>59.25</v>
          </cell>
          <cell r="GA223">
            <v>59.25</v>
          </cell>
          <cell r="GB223">
            <v>59.25</v>
          </cell>
          <cell r="GC223">
            <v>59.25</v>
          </cell>
          <cell r="GD223">
            <v>59.25</v>
          </cell>
          <cell r="GE223">
            <v>59.25</v>
          </cell>
          <cell r="GF223">
            <v>59.25</v>
          </cell>
          <cell r="GG223">
            <v>65.319999999999993</v>
          </cell>
          <cell r="GH223">
            <v>65.319999999999993</v>
          </cell>
          <cell r="GI223">
            <v>65.319999999999993</v>
          </cell>
          <cell r="GJ223">
            <v>65.319999999999993</v>
          </cell>
          <cell r="GK223">
            <v>65.319999999999993</v>
          </cell>
          <cell r="GL223">
            <v>65.319999999999993</v>
          </cell>
          <cell r="GM223">
            <v>65.319999999999993</v>
          </cell>
          <cell r="GN223">
            <v>65.319999999999993</v>
          </cell>
          <cell r="GO223">
            <v>65.319999999999993</v>
          </cell>
          <cell r="GP223">
            <v>65.319999999999993</v>
          </cell>
          <cell r="GQ223">
            <v>61.32</v>
          </cell>
          <cell r="GR223">
            <v>61.32</v>
          </cell>
          <cell r="GS223">
            <v>61.32</v>
          </cell>
          <cell r="GT223">
            <v>61.32</v>
          </cell>
        </row>
        <row r="224">
          <cell r="F224" t="str">
            <v>5000006700</v>
          </cell>
          <cell r="G224">
            <v>37.21</v>
          </cell>
          <cell r="H224">
            <v>37.21</v>
          </cell>
          <cell r="I224">
            <v>37.21</v>
          </cell>
          <cell r="J224">
            <v>37.21</v>
          </cell>
          <cell r="K224">
            <v>37.21</v>
          </cell>
          <cell r="L224">
            <v>37.21</v>
          </cell>
          <cell r="M224">
            <v>37.21</v>
          </cell>
          <cell r="N224">
            <v>37.21</v>
          </cell>
          <cell r="O224">
            <v>37.21</v>
          </cell>
          <cell r="P224">
            <v>37.21</v>
          </cell>
          <cell r="Q224">
            <v>37.21</v>
          </cell>
          <cell r="R224">
            <v>37.21</v>
          </cell>
          <cell r="S224">
            <v>37.21</v>
          </cell>
          <cell r="T224">
            <v>37.21</v>
          </cell>
          <cell r="U224">
            <v>38.479999999999997</v>
          </cell>
          <cell r="V224">
            <v>38.479999999999997</v>
          </cell>
          <cell r="W224">
            <v>38.479999999999997</v>
          </cell>
          <cell r="X224">
            <v>38.479999999999997</v>
          </cell>
          <cell r="Y224">
            <v>38.479999999999997</v>
          </cell>
          <cell r="Z224">
            <v>38.479999999999997</v>
          </cell>
          <cell r="AA224">
            <v>38.479999999999997</v>
          </cell>
          <cell r="AB224">
            <v>38.479999999999997</v>
          </cell>
          <cell r="AC224">
            <v>38.479999999999997</v>
          </cell>
          <cell r="AD224">
            <v>38.479999999999997</v>
          </cell>
          <cell r="AE224">
            <v>38.479999999999997</v>
          </cell>
          <cell r="AF224">
            <v>38.479999999999997</v>
          </cell>
          <cell r="AG224">
            <v>39.72</v>
          </cell>
          <cell r="AH224">
            <v>39.72</v>
          </cell>
          <cell r="AI224">
            <v>39.72</v>
          </cell>
          <cell r="AJ224">
            <v>39.72</v>
          </cell>
          <cell r="AK224">
            <v>39.72</v>
          </cell>
          <cell r="AL224">
            <v>39.72</v>
          </cell>
          <cell r="AM224">
            <v>39.72</v>
          </cell>
          <cell r="AN224">
            <v>39.72</v>
          </cell>
          <cell r="AO224">
            <v>39.72</v>
          </cell>
          <cell r="AP224">
            <v>39.72</v>
          </cell>
          <cell r="AQ224">
            <v>39.72</v>
          </cell>
          <cell r="AR224">
            <v>39.72</v>
          </cell>
          <cell r="AS224">
            <v>40.950000000000003</v>
          </cell>
          <cell r="AT224">
            <v>40.950000000000003</v>
          </cell>
          <cell r="AU224">
            <v>40.950000000000003</v>
          </cell>
          <cell r="AV224">
            <v>40.950000000000003</v>
          </cell>
          <cell r="AW224">
            <v>40.950000000000003</v>
          </cell>
          <cell r="AX224">
            <v>40.950000000000003</v>
          </cell>
          <cell r="AY224">
            <v>40.950000000000003</v>
          </cell>
          <cell r="AZ224">
            <v>40.950000000000003</v>
          </cell>
          <cell r="BA224">
            <v>40.950000000000003</v>
          </cell>
          <cell r="BB224">
            <v>40.950000000000003</v>
          </cell>
          <cell r="BC224">
            <v>40.950000000000003</v>
          </cell>
          <cell r="BD224">
            <v>40.950000000000003</v>
          </cell>
          <cell r="BE224">
            <v>42.21</v>
          </cell>
          <cell r="BF224">
            <v>42.21</v>
          </cell>
          <cell r="BG224">
            <v>42.21</v>
          </cell>
          <cell r="BH224">
            <v>42.21</v>
          </cell>
          <cell r="BI224">
            <v>42.21</v>
          </cell>
          <cell r="BJ224">
            <v>42.21</v>
          </cell>
          <cell r="BK224">
            <v>42.21</v>
          </cell>
          <cell r="BL224">
            <v>42.21</v>
          </cell>
          <cell r="BM224">
            <v>42.21</v>
          </cell>
          <cell r="BN224">
            <v>42.21</v>
          </cell>
          <cell r="BO224">
            <v>42.21</v>
          </cell>
          <cell r="BP224">
            <v>42.21</v>
          </cell>
          <cell r="BQ224">
            <v>43.47</v>
          </cell>
          <cell r="BR224">
            <v>43.47</v>
          </cell>
          <cell r="BS224">
            <v>43.47</v>
          </cell>
          <cell r="BT224">
            <v>43.47</v>
          </cell>
          <cell r="BU224">
            <v>43.47</v>
          </cell>
          <cell r="BV224">
            <v>43.47</v>
          </cell>
          <cell r="BW224">
            <v>43.47</v>
          </cell>
          <cell r="BX224">
            <v>43.47</v>
          </cell>
          <cell r="BY224">
            <v>43.47</v>
          </cell>
          <cell r="BZ224">
            <v>43.47</v>
          </cell>
          <cell r="CA224">
            <v>43.47</v>
          </cell>
          <cell r="CB224">
            <v>43.47</v>
          </cell>
          <cell r="CC224">
            <v>44.77</v>
          </cell>
          <cell r="CD224">
            <v>44.77</v>
          </cell>
          <cell r="CE224">
            <v>44.77</v>
          </cell>
          <cell r="CF224">
            <v>44.77</v>
          </cell>
          <cell r="CG224">
            <v>44.77</v>
          </cell>
          <cell r="CH224">
            <v>44.77</v>
          </cell>
          <cell r="CI224">
            <v>44.77</v>
          </cell>
          <cell r="CJ224">
            <v>44.77</v>
          </cell>
          <cell r="CK224">
            <v>44.77</v>
          </cell>
          <cell r="CL224">
            <v>44.77</v>
          </cell>
          <cell r="CM224">
            <v>44.77</v>
          </cell>
          <cell r="CN224">
            <v>44.77</v>
          </cell>
          <cell r="CO224">
            <v>46.12</v>
          </cell>
          <cell r="CP224">
            <v>46.12</v>
          </cell>
          <cell r="CQ224">
            <v>46.12</v>
          </cell>
          <cell r="CR224">
            <v>46.12</v>
          </cell>
          <cell r="CS224">
            <v>46.12</v>
          </cell>
          <cell r="CT224">
            <v>46.12</v>
          </cell>
          <cell r="CU224">
            <v>46.12</v>
          </cell>
          <cell r="CV224">
            <v>46.12</v>
          </cell>
          <cell r="CW224">
            <v>46.12</v>
          </cell>
          <cell r="CX224">
            <v>46.12</v>
          </cell>
          <cell r="CY224">
            <v>46.12</v>
          </cell>
          <cell r="CZ224">
            <v>46.12</v>
          </cell>
          <cell r="DA224">
            <v>47.52</v>
          </cell>
          <cell r="DB224">
            <v>47.52</v>
          </cell>
          <cell r="DC224">
            <v>47.52</v>
          </cell>
          <cell r="DD224">
            <v>47.52</v>
          </cell>
          <cell r="DE224">
            <v>47.52</v>
          </cell>
          <cell r="DF224">
            <v>47.52</v>
          </cell>
          <cell r="DG224">
            <v>47.52</v>
          </cell>
          <cell r="DH224">
            <v>47.52</v>
          </cell>
          <cell r="DI224">
            <v>47.52</v>
          </cell>
          <cell r="DJ224">
            <v>47.52</v>
          </cell>
          <cell r="DK224">
            <v>47.52</v>
          </cell>
          <cell r="DL224">
            <v>47.52</v>
          </cell>
          <cell r="DM224">
            <v>48.99</v>
          </cell>
          <cell r="DN224">
            <v>48.99</v>
          </cell>
          <cell r="DO224">
            <v>48.99</v>
          </cell>
          <cell r="DP224">
            <v>48.99</v>
          </cell>
          <cell r="DQ224">
            <v>48.99</v>
          </cell>
          <cell r="DR224">
            <v>48.99</v>
          </cell>
          <cell r="DS224">
            <v>48.99</v>
          </cell>
          <cell r="DT224">
            <v>48.99</v>
          </cell>
          <cell r="DU224">
            <v>48.99</v>
          </cell>
          <cell r="DV224">
            <v>48.99</v>
          </cell>
          <cell r="DW224">
            <v>48.99</v>
          </cell>
          <cell r="DX224">
            <v>48.99</v>
          </cell>
          <cell r="DY224">
            <v>50.93</v>
          </cell>
          <cell r="DZ224">
            <v>50.93</v>
          </cell>
          <cell r="EA224">
            <v>50.93</v>
          </cell>
          <cell r="EB224">
            <v>50.93</v>
          </cell>
          <cell r="EC224">
            <v>50.93</v>
          </cell>
          <cell r="ED224">
            <v>50.93</v>
          </cell>
          <cell r="EE224">
            <v>50.93</v>
          </cell>
          <cell r="EF224">
            <v>50.93</v>
          </cell>
          <cell r="EG224">
            <v>50.93</v>
          </cell>
          <cell r="EH224">
            <v>50.93</v>
          </cell>
          <cell r="EI224">
            <v>50.93</v>
          </cell>
          <cell r="EJ224">
            <v>50.93</v>
          </cell>
          <cell r="EK224">
            <v>52.72</v>
          </cell>
          <cell r="EL224">
            <v>52.72</v>
          </cell>
          <cell r="EM224">
            <v>52.72</v>
          </cell>
          <cell r="EN224">
            <v>52.72</v>
          </cell>
          <cell r="EO224">
            <v>52.72</v>
          </cell>
          <cell r="EP224">
            <v>52.72</v>
          </cell>
          <cell r="EQ224">
            <v>52.72</v>
          </cell>
          <cell r="ER224">
            <v>52.72</v>
          </cell>
          <cell r="ES224">
            <v>52.72</v>
          </cell>
          <cell r="ET224">
            <v>52.72</v>
          </cell>
          <cell r="EU224">
            <v>52.72</v>
          </cell>
          <cell r="EV224">
            <v>52.72</v>
          </cell>
          <cell r="EW224">
            <v>54.56</v>
          </cell>
          <cell r="EX224">
            <v>54.56</v>
          </cell>
          <cell r="EY224">
            <v>54.56</v>
          </cell>
          <cell r="EZ224">
            <v>54.56</v>
          </cell>
          <cell r="FA224">
            <v>54.56</v>
          </cell>
          <cell r="FB224">
            <v>54.56</v>
          </cell>
          <cell r="FC224">
            <v>54.56</v>
          </cell>
          <cell r="FD224">
            <v>54.56</v>
          </cell>
          <cell r="FE224">
            <v>54.56</v>
          </cell>
          <cell r="FF224">
            <v>54.56</v>
          </cell>
          <cell r="FG224">
            <v>54.56</v>
          </cell>
          <cell r="FH224">
            <v>54.56</v>
          </cell>
          <cell r="FI224">
            <v>56.47</v>
          </cell>
          <cell r="FJ224">
            <v>56.47</v>
          </cell>
          <cell r="FK224">
            <v>56.47</v>
          </cell>
          <cell r="FL224">
            <v>56.47</v>
          </cell>
          <cell r="FM224">
            <v>56.47</v>
          </cell>
          <cell r="FN224">
            <v>56.47</v>
          </cell>
          <cell r="FO224">
            <v>56.47</v>
          </cell>
          <cell r="FP224">
            <v>56.47</v>
          </cell>
          <cell r="FQ224">
            <v>56.47</v>
          </cell>
          <cell r="FR224">
            <v>56.47</v>
          </cell>
          <cell r="FS224">
            <v>56.47</v>
          </cell>
          <cell r="FT224">
            <v>56.47</v>
          </cell>
          <cell r="FU224">
            <v>58.45</v>
          </cell>
          <cell r="FV224">
            <v>58.45</v>
          </cell>
          <cell r="FW224">
            <v>58.45</v>
          </cell>
          <cell r="FX224">
            <v>58.45</v>
          </cell>
          <cell r="FY224">
            <v>58.45</v>
          </cell>
          <cell r="FZ224">
            <v>58.45</v>
          </cell>
          <cell r="GA224">
            <v>58.45</v>
          </cell>
          <cell r="GB224">
            <v>58.45</v>
          </cell>
          <cell r="GC224">
            <v>58.45</v>
          </cell>
          <cell r="GD224">
            <v>58.45</v>
          </cell>
          <cell r="GE224">
            <v>58.45</v>
          </cell>
          <cell r="GF224">
            <v>58.45</v>
          </cell>
          <cell r="GG224">
            <v>64.44</v>
          </cell>
          <cell r="GH224">
            <v>64.44</v>
          </cell>
          <cell r="GI224">
            <v>64.44</v>
          </cell>
          <cell r="GJ224">
            <v>64.44</v>
          </cell>
          <cell r="GK224">
            <v>64.44</v>
          </cell>
          <cell r="GL224">
            <v>64.44</v>
          </cell>
          <cell r="GM224">
            <v>64.44</v>
          </cell>
          <cell r="GN224">
            <v>64.44</v>
          </cell>
          <cell r="GO224">
            <v>64.44</v>
          </cell>
          <cell r="GP224">
            <v>64.44</v>
          </cell>
          <cell r="GQ224">
            <v>60.49</v>
          </cell>
          <cell r="GR224">
            <v>60.49</v>
          </cell>
          <cell r="GS224">
            <v>60.49</v>
          </cell>
          <cell r="GT224">
            <v>60.49</v>
          </cell>
        </row>
        <row r="225">
          <cell r="F225" t="str">
            <v>5000006720</v>
          </cell>
          <cell r="G225">
            <v>36.06</v>
          </cell>
          <cell r="H225">
            <v>36.06</v>
          </cell>
          <cell r="I225">
            <v>36.06</v>
          </cell>
          <cell r="J225">
            <v>36.06</v>
          </cell>
          <cell r="K225">
            <v>36.06</v>
          </cell>
          <cell r="L225">
            <v>36.06</v>
          </cell>
          <cell r="M225">
            <v>36.06</v>
          </cell>
          <cell r="N225">
            <v>36.06</v>
          </cell>
          <cell r="O225">
            <v>36.06</v>
          </cell>
          <cell r="P225">
            <v>36.06</v>
          </cell>
          <cell r="Q225">
            <v>36.06</v>
          </cell>
          <cell r="R225">
            <v>36.06</v>
          </cell>
          <cell r="S225">
            <v>36.06</v>
          </cell>
          <cell r="T225">
            <v>36.06</v>
          </cell>
          <cell r="U225">
            <v>37.29</v>
          </cell>
          <cell r="V225">
            <v>37.29</v>
          </cell>
          <cell r="W225">
            <v>37.29</v>
          </cell>
          <cell r="X225">
            <v>37.29</v>
          </cell>
          <cell r="Y225">
            <v>37.29</v>
          </cell>
          <cell r="Z225">
            <v>37.29</v>
          </cell>
          <cell r="AA225">
            <v>37.29</v>
          </cell>
          <cell r="AB225">
            <v>37.29</v>
          </cell>
          <cell r="AC225">
            <v>37.29</v>
          </cell>
          <cell r="AD225">
            <v>37.29</v>
          </cell>
          <cell r="AE225">
            <v>37.29</v>
          </cell>
          <cell r="AF225">
            <v>37.29</v>
          </cell>
          <cell r="AG225">
            <v>38.49</v>
          </cell>
          <cell r="AH225">
            <v>38.49</v>
          </cell>
          <cell r="AI225">
            <v>38.49</v>
          </cell>
          <cell r="AJ225">
            <v>38.49</v>
          </cell>
          <cell r="AK225">
            <v>38.49</v>
          </cell>
          <cell r="AL225">
            <v>38.49</v>
          </cell>
          <cell r="AM225">
            <v>38.49</v>
          </cell>
          <cell r="AN225">
            <v>38.49</v>
          </cell>
          <cell r="AO225">
            <v>38.49</v>
          </cell>
          <cell r="AP225">
            <v>38.49</v>
          </cell>
          <cell r="AQ225">
            <v>38.49</v>
          </cell>
          <cell r="AR225">
            <v>38.49</v>
          </cell>
          <cell r="AS225">
            <v>39.69</v>
          </cell>
          <cell r="AT225">
            <v>39.69</v>
          </cell>
          <cell r="AU225">
            <v>39.69</v>
          </cell>
          <cell r="AV225">
            <v>39.69</v>
          </cell>
          <cell r="AW225">
            <v>39.69</v>
          </cell>
          <cell r="AX225">
            <v>39.69</v>
          </cell>
          <cell r="AY225">
            <v>39.69</v>
          </cell>
          <cell r="AZ225">
            <v>39.69</v>
          </cell>
          <cell r="BA225">
            <v>39.69</v>
          </cell>
          <cell r="BB225">
            <v>39.69</v>
          </cell>
          <cell r="BC225">
            <v>39.69</v>
          </cell>
          <cell r="BD225">
            <v>39.69</v>
          </cell>
          <cell r="BE225">
            <v>40.9</v>
          </cell>
          <cell r="BF225">
            <v>40.9</v>
          </cell>
          <cell r="BG225">
            <v>40.9</v>
          </cell>
          <cell r="BH225">
            <v>40.9</v>
          </cell>
          <cell r="BI225">
            <v>40.9</v>
          </cell>
          <cell r="BJ225">
            <v>40.9</v>
          </cell>
          <cell r="BK225">
            <v>40.9</v>
          </cell>
          <cell r="BL225">
            <v>40.9</v>
          </cell>
          <cell r="BM225">
            <v>40.9</v>
          </cell>
          <cell r="BN225">
            <v>40.9</v>
          </cell>
          <cell r="BO225">
            <v>40.9</v>
          </cell>
          <cell r="BP225">
            <v>40.9</v>
          </cell>
          <cell r="BQ225">
            <v>42.13</v>
          </cell>
          <cell r="BR225">
            <v>42.13</v>
          </cell>
          <cell r="BS225">
            <v>42.13</v>
          </cell>
          <cell r="BT225">
            <v>42.13</v>
          </cell>
          <cell r="BU225">
            <v>42.13</v>
          </cell>
          <cell r="BV225">
            <v>42.13</v>
          </cell>
          <cell r="BW225">
            <v>42.13</v>
          </cell>
          <cell r="BX225">
            <v>42.13</v>
          </cell>
          <cell r="BY225">
            <v>42.13</v>
          </cell>
          <cell r="BZ225">
            <v>42.13</v>
          </cell>
          <cell r="CA225">
            <v>42.13</v>
          </cell>
          <cell r="CB225">
            <v>42.13</v>
          </cell>
          <cell r="CC225">
            <v>43.39</v>
          </cell>
          <cell r="CD225">
            <v>43.39</v>
          </cell>
          <cell r="CE225">
            <v>43.39</v>
          </cell>
          <cell r="CF225">
            <v>43.39</v>
          </cell>
          <cell r="CG225">
            <v>43.39</v>
          </cell>
          <cell r="CH225">
            <v>43.39</v>
          </cell>
          <cell r="CI225">
            <v>43.39</v>
          </cell>
          <cell r="CJ225">
            <v>43.39</v>
          </cell>
          <cell r="CK225">
            <v>43.39</v>
          </cell>
          <cell r="CL225">
            <v>43.39</v>
          </cell>
          <cell r="CM225">
            <v>43.39</v>
          </cell>
          <cell r="CN225">
            <v>43.39</v>
          </cell>
          <cell r="CO225">
            <v>44.69</v>
          </cell>
          <cell r="CP225">
            <v>44.69</v>
          </cell>
          <cell r="CQ225">
            <v>44.69</v>
          </cell>
          <cell r="CR225">
            <v>44.69</v>
          </cell>
          <cell r="CS225">
            <v>44.69</v>
          </cell>
          <cell r="CT225">
            <v>44.69</v>
          </cell>
          <cell r="CU225">
            <v>44.69</v>
          </cell>
          <cell r="CV225">
            <v>44.69</v>
          </cell>
          <cell r="CW225">
            <v>44.69</v>
          </cell>
          <cell r="CX225">
            <v>44.69</v>
          </cell>
          <cell r="CY225">
            <v>44.69</v>
          </cell>
          <cell r="CZ225">
            <v>44.69</v>
          </cell>
          <cell r="DA225">
            <v>46.05</v>
          </cell>
          <cell r="DB225">
            <v>46.05</v>
          </cell>
          <cell r="DC225">
            <v>46.05</v>
          </cell>
          <cell r="DD225">
            <v>46.05</v>
          </cell>
          <cell r="DE225">
            <v>46.05</v>
          </cell>
          <cell r="DF225">
            <v>46.05</v>
          </cell>
          <cell r="DG225">
            <v>46.05</v>
          </cell>
          <cell r="DH225">
            <v>46.05</v>
          </cell>
          <cell r="DI225">
            <v>46.05</v>
          </cell>
          <cell r="DJ225">
            <v>46.05</v>
          </cell>
          <cell r="DK225">
            <v>46.05</v>
          </cell>
          <cell r="DL225">
            <v>46.05</v>
          </cell>
          <cell r="DM225">
            <v>47.48</v>
          </cell>
          <cell r="DN225">
            <v>47.48</v>
          </cell>
          <cell r="DO225">
            <v>47.48</v>
          </cell>
          <cell r="DP225">
            <v>47.48</v>
          </cell>
          <cell r="DQ225">
            <v>47.48</v>
          </cell>
          <cell r="DR225">
            <v>47.48</v>
          </cell>
          <cell r="DS225">
            <v>47.48</v>
          </cell>
          <cell r="DT225">
            <v>47.48</v>
          </cell>
          <cell r="DU225">
            <v>47.48</v>
          </cell>
          <cell r="DV225">
            <v>47.48</v>
          </cell>
          <cell r="DW225">
            <v>47.48</v>
          </cell>
          <cell r="DX225">
            <v>47.48</v>
          </cell>
          <cell r="DY225">
            <v>49.36</v>
          </cell>
          <cell r="DZ225">
            <v>49.36</v>
          </cell>
          <cell r="EA225">
            <v>49.36</v>
          </cell>
          <cell r="EB225">
            <v>49.36</v>
          </cell>
          <cell r="EC225">
            <v>49.36</v>
          </cell>
          <cell r="ED225">
            <v>49.36</v>
          </cell>
          <cell r="EE225">
            <v>49.36</v>
          </cell>
          <cell r="EF225">
            <v>49.36</v>
          </cell>
          <cell r="EG225">
            <v>49.36</v>
          </cell>
          <cell r="EH225">
            <v>49.36</v>
          </cell>
          <cell r="EI225">
            <v>49.36</v>
          </cell>
          <cell r="EJ225">
            <v>49.36</v>
          </cell>
          <cell r="EK225">
            <v>51.09</v>
          </cell>
          <cell r="EL225">
            <v>51.09</v>
          </cell>
          <cell r="EM225">
            <v>51.09</v>
          </cell>
          <cell r="EN225">
            <v>51.09</v>
          </cell>
          <cell r="EO225">
            <v>51.09</v>
          </cell>
          <cell r="EP225">
            <v>51.09</v>
          </cell>
          <cell r="EQ225">
            <v>51.09</v>
          </cell>
          <cell r="ER225">
            <v>51.09</v>
          </cell>
          <cell r="ES225">
            <v>51.09</v>
          </cell>
          <cell r="ET225">
            <v>51.09</v>
          </cell>
          <cell r="EU225">
            <v>51.09</v>
          </cell>
          <cell r="EV225">
            <v>51.09</v>
          </cell>
          <cell r="EW225">
            <v>52.88</v>
          </cell>
          <cell r="EX225">
            <v>52.88</v>
          </cell>
          <cell r="EY225">
            <v>52.88</v>
          </cell>
          <cell r="EZ225">
            <v>52.88</v>
          </cell>
          <cell r="FA225">
            <v>52.88</v>
          </cell>
          <cell r="FB225">
            <v>52.88</v>
          </cell>
          <cell r="FC225">
            <v>52.88</v>
          </cell>
          <cell r="FD225">
            <v>52.88</v>
          </cell>
          <cell r="FE225">
            <v>52.88</v>
          </cell>
          <cell r="FF225">
            <v>52.88</v>
          </cell>
          <cell r="FG225">
            <v>52.88</v>
          </cell>
          <cell r="FH225">
            <v>52.88</v>
          </cell>
          <cell r="FI225">
            <v>54.73</v>
          </cell>
          <cell r="FJ225">
            <v>54.73</v>
          </cell>
          <cell r="FK225">
            <v>54.73</v>
          </cell>
          <cell r="FL225">
            <v>54.73</v>
          </cell>
          <cell r="FM225">
            <v>54.73</v>
          </cell>
          <cell r="FN225">
            <v>54.73</v>
          </cell>
          <cell r="FO225">
            <v>54.73</v>
          </cell>
          <cell r="FP225">
            <v>54.73</v>
          </cell>
          <cell r="FQ225">
            <v>54.73</v>
          </cell>
          <cell r="FR225">
            <v>54.73</v>
          </cell>
          <cell r="FS225">
            <v>54.73</v>
          </cell>
          <cell r="FT225">
            <v>54.73</v>
          </cell>
          <cell r="FU225">
            <v>56.64</v>
          </cell>
          <cell r="FV225">
            <v>56.64</v>
          </cell>
          <cell r="FW225">
            <v>56.64</v>
          </cell>
          <cell r="FX225">
            <v>56.64</v>
          </cell>
          <cell r="FY225">
            <v>56.64</v>
          </cell>
          <cell r="FZ225">
            <v>56.64</v>
          </cell>
          <cell r="GA225">
            <v>56.64</v>
          </cell>
          <cell r="GB225">
            <v>56.64</v>
          </cell>
          <cell r="GC225">
            <v>56.64</v>
          </cell>
          <cell r="GD225">
            <v>56.64</v>
          </cell>
          <cell r="GE225">
            <v>56.64</v>
          </cell>
          <cell r="GF225">
            <v>56.64</v>
          </cell>
          <cell r="GG225">
            <v>62.44</v>
          </cell>
          <cell r="GH225">
            <v>62.44</v>
          </cell>
          <cell r="GI225">
            <v>62.44</v>
          </cell>
          <cell r="GJ225">
            <v>62.44</v>
          </cell>
          <cell r="GK225">
            <v>62.44</v>
          </cell>
          <cell r="GL225">
            <v>62.44</v>
          </cell>
          <cell r="GM225">
            <v>62.44</v>
          </cell>
          <cell r="GN225">
            <v>62.44</v>
          </cell>
          <cell r="GO225">
            <v>62.44</v>
          </cell>
          <cell r="GP225">
            <v>62.44</v>
          </cell>
          <cell r="GQ225">
            <v>58.62</v>
          </cell>
          <cell r="GR225">
            <v>58.62</v>
          </cell>
          <cell r="GS225">
            <v>58.62</v>
          </cell>
          <cell r="GT225">
            <v>58.62</v>
          </cell>
        </row>
        <row r="226">
          <cell r="F226" t="str">
            <v>5000006705</v>
          </cell>
          <cell r="G226">
            <v>40.78</v>
          </cell>
          <cell r="H226">
            <v>40.78</v>
          </cell>
          <cell r="I226">
            <v>40.78</v>
          </cell>
          <cell r="J226">
            <v>40.78</v>
          </cell>
          <cell r="K226">
            <v>40.78</v>
          </cell>
          <cell r="L226">
            <v>40.78</v>
          </cell>
          <cell r="M226">
            <v>40.78</v>
          </cell>
          <cell r="N226">
            <v>40.78</v>
          </cell>
          <cell r="O226">
            <v>40.78</v>
          </cell>
          <cell r="P226">
            <v>40.78</v>
          </cell>
          <cell r="Q226">
            <v>40.78</v>
          </cell>
          <cell r="R226">
            <v>40.78</v>
          </cell>
          <cell r="S226">
            <v>40.78</v>
          </cell>
          <cell r="T226">
            <v>40.78</v>
          </cell>
          <cell r="U226">
            <v>42.17</v>
          </cell>
          <cell r="V226">
            <v>42.17</v>
          </cell>
          <cell r="W226">
            <v>42.17</v>
          </cell>
          <cell r="X226">
            <v>42.17</v>
          </cell>
          <cell r="Y226">
            <v>42.17</v>
          </cell>
          <cell r="Z226">
            <v>42.17</v>
          </cell>
          <cell r="AA226">
            <v>42.17</v>
          </cell>
          <cell r="AB226">
            <v>42.17</v>
          </cell>
          <cell r="AC226">
            <v>42.17</v>
          </cell>
          <cell r="AD226">
            <v>42.17</v>
          </cell>
          <cell r="AE226">
            <v>42.17</v>
          </cell>
          <cell r="AF226">
            <v>42.17</v>
          </cell>
          <cell r="AG226">
            <v>43.53</v>
          </cell>
          <cell r="AH226">
            <v>43.53</v>
          </cell>
          <cell r="AI226">
            <v>43.53</v>
          </cell>
          <cell r="AJ226">
            <v>43.53</v>
          </cell>
          <cell r="AK226">
            <v>43.53</v>
          </cell>
          <cell r="AL226">
            <v>43.53</v>
          </cell>
          <cell r="AM226">
            <v>43.53</v>
          </cell>
          <cell r="AN226">
            <v>43.53</v>
          </cell>
          <cell r="AO226">
            <v>43.53</v>
          </cell>
          <cell r="AP226">
            <v>43.53</v>
          </cell>
          <cell r="AQ226">
            <v>43.53</v>
          </cell>
          <cell r="AR226">
            <v>43.53</v>
          </cell>
          <cell r="AS226">
            <v>44.88</v>
          </cell>
          <cell r="AT226">
            <v>44.88</v>
          </cell>
          <cell r="AU226">
            <v>44.88</v>
          </cell>
          <cell r="AV226">
            <v>44.88</v>
          </cell>
          <cell r="AW226">
            <v>44.88</v>
          </cell>
          <cell r="AX226">
            <v>44.88</v>
          </cell>
          <cell r="AY226">
            <v>44.88</v>
          </cell>
          <cell r="AZ226">
            <v>44.88</v>
          </cell>
          <cell r="BA226">
            <v>44.88</v>
          </cell>
          <cell r="BB226">
            <v>44.88</v>
          </cell>
          <cell r="BC226">
            <v>44.88</v>
          </cell>
          <cell r="BD226">
            <v>44.88</v>
          </cell>
          <cell r="BE226">
            <v>46.26</v>
          </cell>
          <cell r="BF226">
            <v>46.26</v>
          </cell>
          <cell r="BG226">
            <v>46.26</v>
          </cell>
          <cell r="BH226">
            <v>46.26</v>
          </cell>
          <cell r="BI226">
            <v>46.26</v>
          </cell>
          <cell r="BJ226">
            <v>46.26</v>
          </cell>
          <cell r="BK226">
            <v>46.26</v>
          </cell>
          <cell r="BL226">
            <v>46.26</v>
          </cell>
          <cell r="BM226">
            <v>46.26</v>
          </cell>
          <cell r="BN226">
            <v>46.26</v>
          </cell>
          <cell r="BO226">
            <v>46.26</v>
          </cell>
          <cell r="BP226">
            <v>46.26</v>
          </cell>
          <cell r="BQ226">
            <v>47.64</v>
          </cell>
          <cell r="BR226">
            <v>47.64</v>
          </cell>
          <cell r="BS226">
            <v>47.64</v>
          </cell>
          <cell r="BT226">
            <v>47.64</v>
          </cell>
          <cell r="BU226">
            <v>47.64</v>
          </cell>
          <cell r="BV226">
            <v>47.64</v>
          </cell>
          <cell r="BW226">
            <v>47.64</v>
          </cell>
          <cell r="BX226">
            <v>47.64</v>
          </cell>
          <cell r="BY226">
            <v>47.64</v>
          </cell>
          <cell r="BZ226">
            <v>47.64</v>
          </cell>
          <cell r="CA226">
            <v>47.64</v>
          </cell>
          <cell r="CB226">
            <v>47.64</v>
          </cell>
          <cell r="CC226">
            <v>49.07</v>
          </cell>
          <cell r="CD226">
            <v>49.07</v>
          </cell>
          <cell r="CE226">
            <v>49.07</v>
          </cell>
          <cell r="CF226">
            <v>49.07</v>
          </cell>
          <cell r="CG226">
            <v>49.07</v>
          </cell>
          <cell r="CH226">
            <v>49.07</v>
          </cell>
          <cell r="CI226">
            <v>49.07</v>
          </cell>
          <cell r="CJ226">
            <v>49.07</v>
          </cell>
          <cell r="CK226">
            <v>49.07</v>
          </cell>
          <cell r="CL226">
            <v>49.07</v>
          </cell>
          <cell r="CM226">
            <v>49.07</v>
          </cell>
          <cell r="CN226">
            <v>49.07</v>
          </cell>
          <cell r="CO226">
            <v>50.54</v>
          </cell>
          <cell r="CP226">
            <v>50.54</v>
          </cell>
          <cell r="CQ226">
            <v>50.54</v>
          </cell>
          <cell r="CR226">
            <v>50.54</v>
          </cell>
          <cell r="CS226">
            <v>50.54</v>
          </cell>
          <cell r="CT226">
            <v>50.54</v>
          </cell>
          <cell r="CU226">
            <v>50.54</v>
          </cell>
          <cell r="CV226">
            <v>50.54</v>
          </cell>
          <cell r="CW226">
            <v>50.54</v>
          </cell>
          <cell r="CX226">
            <v>50.54</v>
          </cell>
          <cell r="CY226">
            <v>50.54</v>
          </cell>
          <cell r="CZ226">
            <v>50.54</v>
          </cell>
          <cell r="DA226">
            <v>52.08</v>
          </cell>
          <cell r="DB226">
            <v>52.08</v>
          </cell>
          <cell r="DC226">
            <v>52.08</v>
          </cell>
          <cell r="DD226">
            <v>52.08</v>
          </cell>
          <cell r="DE226">
            <v>52.08</v>
          </cell>
          <cell r="DF226">
            <v>52.08</v>
          </cell>
          <cell r="DG226">
            <v>52.08</v>
          </cell>
          <cell r="DH226">
            <v>52.08</v>
          </cell>
          <cell r="DI226">
            <v>52.08</v>
          </cell>
          <cell r="DJ226">
            <v>52.08</v>
          </cell>
          <cell r="DK226">
            <v>52.08</v>
          </cell>
          <cell r="DL226">
            <v>52.08</v>
          </cell>
          <cell r="DM226">
            <v>53.7</v>
          </cell>
          <cell r="DN226">
            <v>53.7</v>
          </cell>
          <cell r="DO226">
            <v>53.7</v>
          </cell>
          <cell r="DP226">
            <v>53.7</v>
          </cell>
          <cell r="DQ226">
            <v>53.7</v>
          </cell>
          <cell r="DR226">
            <v>53.7</v>
          </cell>
          <cell r="DS226">
            <v>53.7</v>
          </cell>
          <cell r="DT226">
            <v>53.7</v>
          </cell>
          <cell r="DU226">
            <v>53.7</v>
          </cell>
          <cell r="DV226">
            <v>53.7</v>
          </cell>
          <cell r="DW226">
            <v>53.7</v>
          </cell>
          <cell r="DX226">
            <v>53.7</v>
          </cell>
          <cell r="DY226">
            <v>55.82</v>
          </cell>
          <cell r="DZ226">
            <v>55.82</v>
          </cell>
          <cell r="EA226">
            <v>55.82</v>
          </cell>
          <cell r="EB226">
            <v>55.82</v>
          </cell>
          <cell r="EC226">
            <v>55.82</v>
          </cell>
          <cell r="ED226">
            <v>55.82</v>
          </cell>
          <cell r="EE226">
            <v>55.82</v>
          </cell>
          <cell r="EF226">
            <v>55.82</v>
          </cell>
          <cell r="EG226">
            <v>55.82</v>
          </cell>
          <cell r="EH226">
            <v>55.82</v>
          </cell>
          <cell r="EI226">
            <v>55.82</v>
          </cell>
          <cell r="EJ226">
            <v>55.82</v>
          </cell>
          <cell r="EK226">
            <v>57.78</v>
          </cell>
          <cell r="EL226">
            <v>57.78</v>
          </cell>
          <cell r="EM226">
            <v>57.78</v>
          </cell>
          <cell r="EN226">
            <v>57.78</v>
          </cell>
          <cell r="EO226">
            <v>57.78</v>
          </cell>
          <cell r="EP226">
            <v>57.78</v>
          </cell>
          <cell r="EQ226">
            <v>57.78</v>
          </cell>
          <cell r="ER226">
            <v>57.78</v>
          </cell>
          <cell r="ES226">
            <v>57.78</v>
          </cell>
          <cell r="ET226">
            <v>57.78</v>
          </cell>
          <cell r="EU226">
            <v>57.78</v>
          </cell>
          <cell r="EV226">
            <v>57.78</v>
          </cell>
          <cell r="EW226">
            <v>59.8</v>
          </cell>
          <cell r="EX226">
            <v>59.8</v>
          </cell>
          <cell r="EY226">
            <v>59.8</v>
          </cell>
          <cell r="EZ226">
            <v>59.8</v>
          </cell>
          <cell r="FA226">
            <v>59.8</v>
          </cell>
          <cell r="FB226">
            <v>59.8</v>
          </cell>
          <cell r="FC226">
            <v>59.8</v>
          </cell>
          <cell r="FD226">
            <v>59.8</v>
          </cell>
          <cell r="FE226">
            <v>59.8</v>
          </cell>
          <cell r="FF226">
            <v>59.8</v>
          </cell>
          <cell r="FG226">
            <v>59.8</v>
          </cell>
          <cell r="FH226">
            <v>59.8</v>
          </cell>
          <cell r="FI226">
            <v>61.89</v>
          </cell>
          <cell r="FJ226">
            <v>61.89</v>
          </cell>
          <cell r="FK226">
            <v>61.89</v>
          </cell>
          <cell r="FL226">
            <v>61.89</v>
          </cell>
          <cell r="FM226">
            <v>61.89</v>
          </cell>
          <cell r="FN226">
            <v>61.89</v>
          </cell>
          <cell r="FO226">
            <v>61.89</v>
          </cell>
          <cell r="FP226">
            <v>61.89</v>
          </cell>
          <cell r="FQ226">
            <v>61.89</v>
          </cell>
          <cell r="FR226">
            <v>61.89</v>
          </cell>
          <cell r="FS226">
            <v>61.89</v>
          </cell>
          <cell r="FT226">
            <v>61.89</v>
          </cell>
          <cell r="FU226">
            <v>64.06</v>
          </cell>
          <cell r="FV226">
            <v>64.06</v>
          </cell>
          <cell r="FW226">
            <v>64.06</v>
          </cell>
          <cell r="FX226">
            <v>64.06</v>
          </cell>
          <cell r="FY226">
            <v>64.06</v>
          </cell>
          <cell r="FZ226">
            <v>64.06</v>
          </cell>
          <cell r="GA226">
            <v>64.06</v>
          </cell>
          <cell r="GB226">
            <v>64.06</v>
          </cell>
          <cell r="GC226">
            <v>64.06</v>
          </cell>
          <cell r="GD226">
            <v>64.06</v>
          </cell>
          <cell r="GE226">
            <v>64.06</v>
          </cell>
          <cell r="GF226">
            <v>64.06</v>
          </cell>
          <cell r="GG226">
            <v>70.62</v>
          </cell>
          <cell r="GH226">
            <v>70.62</v>
          </cell>
          <cell r="GI226">
            <v>70.62</v>
          </cell>
          <cell r="GJ226">
            <v>70.62</v>
          </cell>
          <cell r="GK226">
            <v>70.62</v>
          </cell>
          <cell r="GL226">
            <v>70.62</v>
          </cell>
          <cell r="GM226">
            <v>70.62</v>
          </cell>
          <cell r="GN226">
            <v>70.62</v>
          </cell>
          <cell r="GO226">
            <v>70.62</v>
          </cell>
          <cell r="GP226">
            <v>70.62</v>
          </cell>
          <cell r="GQ226">
            <v>66.3</v>
          </cell>
          <cell r="GR226">
            <v>66.3</v>
          </cell>
          <cell r="GS226">
            <v>66.3</v>
          </cell>
          <cell r="GT226">
            <v>66.3</v>
          </cell>
        </row>
        <row r="227">
          <cell r="F227" t="str">
            <v>5000006829</v>
          </cell>
          <cell r="G227">
            <v>41.13</v>
          </cell>
          <cell r="H227">
            <v>41.13</v>
          </cell>
          <cell r="I227">
            <v>41.13</v>
          </cell>
          <cell r="J227">
            <v>41.13</v>
          </cell>
          <cell r="K227">
            <v>41.13</v>
          </cell>
          <cell r="L227">
            <v>41.13</v>
          </cell>
          <cell r="M227">
            <v>41.13</v>
          </cell>
          <cell r="N227">
            <v>41.13</v>
          </cell>
          <cell r="O227">
            <v>41.13</v>
          </cell>
          <cell r="P227">
            <v>41.13</v>
          </cell>
          <cell r="Q227">
            <v>41.13</v>
          </cell>
          <cell r="R227">
            <v>41.13</v>
          </cell>
          <cell r="S227">
            <v>41.13</v>
          </cell>
          <cell r="T227">
            <v>41.13</v>
          </cell>
          <cell r="U227">
            <v>42.54</v>
          </cell>
          <cell r="V227">
            <v>42.54</v>
          </cell>
          <cell r="W227">
            <v>42.54</v>
          </cell>
          <cell r="X227">
            <v>42.54</v>
          </cell>
          <cell r="Y227">
            <v>42.54</v>
          </cell>
          <cell r="Z227">
            <v>42.54</v>
          </cell>
          <cell r="AA227">
            <v>42.54</v>
          </cell>
          <cell r="AB227">
            <v>42.54</v>
          </cell>
          <cell r="AC227">
            <v>42.54</v>
          </cell>
          <cell r="AD227">
            <v>42.54</v>
          </cell>
          <cell r="AE227">
            <v>42.54</v>
          </cell>
          <cell r="AF227">
            <v>42.54</v>
          </cell>
          <cell r="AG227">
            <v>43.91</v>
          </cell>
          <cell r="AH227">
            <v>43.91</v>
          </cell>
          <cell r="AI227">
            <v>43.91</v>
          </cell>
          <cell r="AJ227">
            <v>43.91</v>
          </cell>
          <cell r="AK227">
            <v>43.91</v>
          </cell>
          <cell r="AL227">
            <v>43.91</v>
          </cell>
          <cell r="AM227">
            <v>43.91</v>
          </cell>
          <cell r="AN227">
            <v>43.91</v>
          </cell>
          <cell r="AO227">
            <v>43.91</v>
          </cell>
          <cell r="AP227">
            <v>43.91</v>
          </cell>
          <cell r="AQ227">
            <v>43.91</v>
          </cell>
          <cell r="AR227">
            <v>43.91</v>
          </cell>
          <cell r="AS227">
            <v>45.27</v>
          </cell>
          <cell r="AT227">
            <v>45.27</v>
          </cell>
          <cell r="AU227">
            <v>45.27</v>
          </cell>
          <cell r="AV227">
            <v>45.27</v>
          </cell>
          <cell r="AW227">
            <v>45.27</v>
          </cell>
          <cell r="AX227">
            <v>45.27</v>
          </cell>
          <cell r="AY227">
            <v>45.27</v>
          </cell>
          <cell r="AZ227">
            <v>45.27</v>
          </cell>
          <cell r="BA227">
            <v>45.27</v>
          </cell>
          <cell r="BB227">
            <v>45.27</v>
          </cell>
          <cell r="BC227">
            <v>45.27</v>
          </cell>
          <cell r="BD227">
            <v>45.27</v>
          </cell>
          <cell r="BE227">
            <v>46.65</v>
          </cell>
          <cell r="BF227">
            <v>46.65</v>
          </cell>
          <cell r="BG227">
            <v>46.65</v>
          </cell>
          <cell r="BH227">
            <v>46.65</v>
          </cell>
          <cell r="BI227">
            <v>46.65</v>
          </cell>
          <cell r="BJ227">
            <v>46.65</v>
          </cell>
          <cell r="BK227">
            <v>46.65</v>
          </cell>
          <cell r="BL227">
            <v>46.65</v>
          </cell>
          <cell r="BM227">
            <v>46.65</v>
          </cell>
          <cell r="BN227">
            <v>46.65</v>
          </cell>
          <cell r="BO227">
            <v>46.65</v>
          </cell>
          <cell r="BP227">
            <v>46.65</v>
          </cell>
          <cell r="BQ227">
            <v>48.05</v>
          </cell>
          <cell r="BR227">
            <v>48.05</v>
          </cell>
          <cell r="BS227">
            <v>48.05</v>
          </cell>
          <cell r="BT227">
            <v>48.05</v>
          </cell>
          <cell r="BU227">
            <v>48.05</v>
          </cell>
          <cell r="BV227">
            <v>48.05</v>
          </cell>
          <cell r="BW227">
            <v>48.05</v>
          </cell>
          <cell r="BX227">
            <v>48.05</v>
          </cell>
          <cell r="BY227">
            <v>48.05</v>
          </cell>
          <cell r="BZ227">
            <v>48.05</v>
          </cell>
          <cell r="CA227">
            <v>48.05</v>
          </cell>
          <cell r="CB227">
            <v>48.05</v>
          </cell>
          <cell r="CC227">
            <v>49.49</v>
          </cell>
          <cell r="CD227">
            <v>49.49</v>
          </cell>
          <cell r="CE227">
            <v>49.49</v>
          </cell>
          <cell r="CF227">
            <v>49.49</v>
          </cell>
          <cell r="CG227">
            <v>49.49</v>
          </cell>
          <cell r="CH227">
            <v>49.49</v>
          </cell>
          <cell r="CI227">
            <v>49.49</v>
          </cell>
          <cell r="CJ227">
            <v>49.49</v>
          </cell>
          <cell r="CK227">
            <v>49.49</v>
          </cell>
          <cell r="CL227">
            <v>49.49</v>
          </cell>
          <cell r="CM227">
            <v>49.49</v>
          </cell>
          <cell r="CN227">
            <v>49.49</v>
          </cell>
          <cell r="CO227">
            <v>50.98</v>
          </cell>
          <cell r="CP227">
            <v>50.98</v>
          </cell>
          <cell r="CQ227">
            <v>50.98</v>
          </cell>
          <cell r="CR227">
            <v>50.98</v>
          </cell>
          <cell r="CS227">
            <v>50.98</v>
          </cell>
          <cell r="CT227">
            <v>50.98</v>
          </cell>
          <cell r="CU227">
            <v>50.98</v>
          </cell>
          <cell r="CV227">
            <v>50.98</v>
          </cell>
          <cell r="CW227">
            <v>50.98</v>
          </cell>
          <cell r="CX227">
            <v>50.98</v>
          </cell>
          <cell r="CY227">
            <v>50.98</v>
          </cell>
          <cell r="CZ227">
            <v>50.98</v>
          </cell>
          <cell r="DA227">
            <v>52.53</v>
          </cell>
          <cell r="DB227">
            <v>52.53</v>
          </cell>
          <cell r="DC227">
            <v>52.53</v>
          </cell>
          <cell r="DD227">
            <v>52.53</v>
          </cell>
          <cell r="DE227">
            <v>52.53</v>
          </cell>
          <cell r="DF227">
            <v>52.53</v>
          </cell>
          <cell r="DG227">
            <v>52.53</v>
          </cell>
          <cell r="DH227">
            <v>52.53</v>
          </cell>
          <cell r="DI227">
            <v>52.53</v>
          </cell>
          <cell r="DJ227">
            <v>52.53</v>
          </cell>
          <cell r="DK227">
            <v>52.53</v>
          </cell>
          <cell r="DL227">
            <v>52.53</v>
          </cell>
          <cell r="DM227">
            <v>54.16</v>
          </cell>
          <cell r="DN227">
            <v>54.16</v>
          </cell>
          <cell r="DO227">
            <v>54.16</v>
          </cell>
          <cell r="DP227">
            <v>54.16</v>
          </cell>
          <cell r="DQ227">
            <v>54.16</v>
          </cell>
          <cell r="DR227">
            <v>54.16</v>
          </cell>
          <cell r="DS227">
            <v>54.16</v>
          </cell>
          <cell r="DT227">
            <v>54.16</v>
          </cell>
          <cell r="DU227">
            <v>54.16</v>
          </cell>
          <cell r="DV227">
            <v>54.16</v>
          </cell>
          <cell r="DW227">
            <v>54.16</v>
          </cell>
          <cell r="DX227">
            <v>54.16</v>
          </cell>
          <cell r="DY227">
            <v>56.3</v>
          </cell>
          <cell r="DZ227">
            <v>56.3</v>
          </cell>
          <cell r="EA227">
            <v>56.3</v>
          </cell>
          <cell r="EB227">
            <v>56.3</v>
          </cell>
          <cell r="EC227">
            <v>56.3</v>
          </cell>
          <cell r="ED227">
            <v>56.3</v>
          </cell>
          <cell r="EE227">
            <v>56.3</v>
          </cell>
          <cell r="EF227">
            <v>56.3</v>
          </cell>
          <cell r="EG227">
            <v>56.3</v>
          </cell>
          <cell r="EH227">
            <v>56.3</v>
          </cell>
          <cell r="EI227">
            <v>56.3</v>
          </cell>
          <cell r="EJ227">
            <v>56.3</v>
          </cell>
          <cell r="EK227">
            <v>58.27</v>
          </cell>
          <cell r="EL227">
            <v>58.27</v>
          </cell>
          <cell r="EM227">
            <v>58.27</v>
          </cell>
          <cell r="EN227">
            <v>58.27</v>
          </cell>
          <cell r="EO227">
            <v>58.27</v>
          </cell>
          <cell r="EP227">
            <v>58.27</v>
          </cell>
          <cell r="EQ227">
            <v>58.27</v>
          </cell>
          <cell r="ER227">
            <v>58.27</v>
          </cell>
          <cell r="ES227">
            <v>58.27</v>
          </cell>
          <cell r="ET227">
            <v>58.27</v>
          </cell>
          <cell r="EU227">
            <v>58.27</v>
          </cell>
          <cell r="EV227">
            <v>58.27</v>
          </cell>
          <cell r="EW227">
            <v>60.31</v>
          </cell>
          <cell r="EX227">
            <v>60.31</v>
          </cell>
          <cell r="EY227">
            <v>60.31</v>
          </cell>
          <cell r="EZ227">
            <v>60.31</v>
          </cell>
          <cell r="FA227">
            <v>60.31</v>
          </cell>
          <cell r="FB227">
            <v>60.31</v>
          </cell>
          <cell r="FC227">
            <v>60.31</v>
          </cell>
          <cell r="FD227">
            <v>60.31</v>
          </cell>
          <cell r="FE227">
            <v>60.31</v>
          </cell>
          <cell r="FF227">
            <v>60.31</v>
          </cell>
          <cell r="FG227">
            <v>60.31</v>
          </cell>
          <cell r="FH227">
            <v>60.31</v>
          </cell>
          <cell r="FI227">
            <v>62.42</v>
          </cell>
          <cell r="FJ227">
            <v>62.42</v>
          </cell>
          <cell r="FK227">
            <v>62.42</v>
          </cell>
          <cell r="FL227">
            <v>62.42</v>
          </cell>
          <cell r="FM227">
            <v>62.42</v>
          </cell>
          <cell r="FN227">
            <v>62.42</v>
          </cell>
          <cell r="FO227">
            <v>62.42</v>
          </cell>
          <cell r="FP227">
            <v>62.42</v>
          </cell>
          <cell r="FQ227">
            <v>62.42</v>
          </cell>
          <cell r="FR227">
            <v>62.42</v>
          </cell>
          <cell r="FS227">
            <v>62.42</v>
          </cell>
          <cell r="FT227">
            <v>62.42</v>
          </cell>
          <cell r="FU227">
            <v>64.61</v>
          </cell>
          <cell r="FV227">
            <v>64.61</v>
          </cell>
          <cell r="FW227">
            <v>64.61</v>
          </cell>
          <cell r="FX227">
            <v>64.61</v>
          </cell>
          <cell r="FY227">
            <v>64.61</v>
          </cell>
          <cell r="FZ227">
            <v>64.61</v>
          </cell>
          <cell r="GA227">
            <v>64.61</v>
          </cell>
          <cell r="GB227">
            <v>64.61</v>
          </cell>
          <cell r="GC227">
            <v>64.61</v>
          </cell>
          <cell r="GD227">
            <v>64.61</v>
          </cell>
          <cell r="GE227">
            <v>64.61</v>
          </cell>
          <cell r="GF227">
            <v>64.61</v>
          </cell>
          <cell r="GG227">
            <v>71.22</v>
          </cell>
          <cell r="GH227">
            <v>71.22</v>
          </cell>
          <cell r="GI227">
            <v>71.22</v>
          </cell>
          <cell r="GJ227">
            <v>71.22</v>
          </cell>
          <cell r="GK227">
            <v>71.22</v>
          </cell>
          <cell r="GL227">
            <v>71.22</v>
          </cell>
          <cell r="GM227">
            <v>71.22</v>
          </cell>
          <cell r="GN227">
            <v>71.22</v>
          </cell>
          <cell r="GO227">
            <v>71.22</v>
          </cell>
          <cell r="GP227">
            <v>71.22</v>
          </cell>
          <cell r="GQ227">
            <v>66.87</v>
          </cell>
          <cell r="GR227">
            <v>66.87</v>
          </cell>
          <cell r="GS227">
            <v>66.87</v>
          </cell>
          <cell r="GT227">
            <v>66.87</v>
          </cell>
        </row>
        <row r="228">
          <cell r="F228" t="str">
            <v>5000006812</v>
          </cell>
          <cell r="G228">
            <v>36.06</v>
          </cell>
          <cell r="H228">
            <v>36.06</v>
          </cell>
          <cell r="I228">
            <v>36.06</v>
          </cell>
          <cell r="J228">
            <v>36.06</v>
          </cell>
          <cell r="K228">
            <v>36.06</v>
          </cell>
          <cell r="L228">
            <v>36.06</v>
          </cell>
          <cell r="M228">
            <v>36.06</v>
          </cell>
          <cell r="N228">
            <v>36.06</v>
          </cell>
          <cell r="O228">
            <v>36.06</v>
          </cell>
          <cell r="P228">
            <v>36.06</v>
          </cell>
          <cell r="Q228">
            <v>36.06</v>
          </cell>
          <cell r="R228">
            <v>36.06</v>
          </cell>
          <cell r="S228">
            <v>36.06</v>
          </cell>
          <cell r="T228">
            <v>36.06</v>
          </cell>
          <cell r="U228">
            <v>37.29</v>
          </cell>
          <cell r="V228">
            <v>37.29</v>
          </cell>
          <cell r="W228">
            <v>37.29</v>
          </cell>
          <cell r="X228">
            <v>37.29</v>
          </cell>
          <cell r="Y228">
            <v>37.29</v>
          </cell>
          <cell r="Z228">
            <v>37.29</v>
          </cell>
          <cell r="AA228">
            <v>37.29</v>
          </cell>
          <cell r="AB228">
            <v>37.29</v>
          </cell>
          <cell r="AC228">
            <v>37.29</v>
          </cell>
          <cell r="AD228">
            <v>37.29</v>
          </cell>
          <cell r="AE228">
            <v>37.29</v>
          </cell>
          <cell r="AF228">
            <v>37.29</v>
          </cell>
          <cell r="AG228">
            <v>38.49</v>
          </cell>
          <cell r="AH228">
            <v>38.49</v>
          </cell>
          <cell r="AI228">
            <v>38.49</v>
          </cell>
          <cell r="AJ228">
            <v>38.49</v>
          </cell>
          <cell r="AK228">
            <v>38.49</v>
          </cell>
          <cell r="AL228">
            <v>38.49</v>
          </cell>
          <cell r="AM228">
            <v>38.49</v>
          </cell>
          <cell r="AN228">
            <v>38.49</v>
          </cell>
          <cell r="AO228">
            <v>38.49</v>
          </cell>
          <cell r="AP228">
            <v>38.49</v>
          </cell>
          <cell r="AQ228">
            <v>38.49</v>
          </cell>
          <cell r="AR228">
            <v>38.49</v>
          </cell>
          <cell r="AS228">
            <v>39.69</v>
          </cell>
          <cell r="AT228">
            <v>39.69</v>
          </cell>
          <cell r="AU228">
            <v>39.69</v>
          </cell>
          <cell r="AV228">
            <v>39.69</v>
          </cell>
          <cell r="AW228">
            <v>39.69</v>
          </cell>
          <cell r="AX228">
            <v>39.69</v>
          </cell>
          <cell r="AY228">
            <v>39.69</v>
          </cell>
          <cell r="AZ228">
            <v>39.69</v>
          </cell>
          <cell r="BA228">
            <v>39.69</v>
          </cell>
          <cell r="BB228">
            <v>39.69</v>
          </cell>
          <cell r="BC228">
            <v>39.69</v>
          </cell>
          <cell r="BD228">
            <v>39.69</v>
          </cell>
          <cell r="BE228">
            <v>40.9</v>
          </cell>
          <cell r="BF228">
            <v>40.9</v>
          </cell>
          <cell r="BG228">
            <v>40.9</v>
          </cell>
          <cell r="BH228">
            <v>40.9</v>
          </cell>
          <cell r="BI228">
            <v>40.9</v>
          </cell>
          <cell r="BJ228">
            <v>40.9</v>
          </cell>
          <cell r="BK228">
            <v>40.9</v>
          </cell>
          <cell r="BL228">
            <v>40.9</v>
          </cell>
          <cell r="BM228">
            <v>40.9</v>
          </cell>
          <cell r="BN228">
            <v>40.9</v>
          </cell>
          <cell r="BO228">
            <v>40.9</v>
          </cell>
          <cell r="BP228">
            <v>40.9</v>
          </cell>
          <cell r="BQ228">
            <v>42.13</v>
          </cell>
          <cell r="BR228">
            <v>42.13</v>
          </cell>
          <cell r="BS228">
            <v>42.13</v>
          </cell>
          <cell r="BT228">
            <v>42.13</v>
          </cell>
          <cell r="BU228">
            <v>42.13</v>
          </cell>
          <cell r="BV228">
            <v>42.13</v>
          </cell>
          <cell r="BW228">
            <v>42.13</v>
          </cell>
          <cell r="BX228">
            <v>42.13</v>
          </cell>
          <cell r="BY228">
            <v>42.13</v>
          </cell>
          <cell r="BZ228">
            <v>42.13</v>
          </cell>
          <cell r="CA228">
            <v>42.13</v>
          </cell>
          <cell r="CB228">
            <v>42.13</v>
          </cell>
          <cell r="CC228">
            <v>43.39</v>
          </cell>
          <cell r="CD228">
            <v>43.39</v>
          </cell>
          <cell r="CE228">
            <v>43.39</v>
          </cell>
          <cell r="CF228">
            <v>43.39</v>
          </cell>
          <cell r="CG228">
            <v>43.39</v>
          </cell>
          <cell r="CH228">
            <v>43.39</v>
          </cell>
          <cell r="CI228">
            <v>43.39</v>
          </cell>
          <cell r="CJ228">
            <v>43.39</v>
          </cell>
          <cell r="CK228">
            <v>43.39</v>
          </cell>
          <cell r="CL228">
            <v>43.39</v>
          </cell>
          <cell r="CM228">
            <v>43.39</v>
          </cell>
          <cell r="CN228">
            <v>43.39</v>
          </cell>
          <cell r="CO228">
            <v>44.69</v>
          </cell>
          <cell r="CP228">
            <v>44.69</v>
          </cell>
          <cell r="CQ228">
            <v>44.69</v>
          </cell>
          <cell r="CR228">
            <v>44.69</v>
          </cell>
          <cell r="CS228">
            <v>44.69</v>
          </cell>
          <cell r="CT228">
            <v>44.69</v>
          </cell>
          <cell r="CU228">
            <v>44.69</v>
          </cell>
          <cell r="CV228">
            <v>44.69</v>
          </cell>
          <cell r="CW228">
            <v>44.69</v>
          </cell>
          <cell r="CX228">
            <v>44.69</v>
          </cell>
          <cell r="CY228">
            <v>44.69</v>
          </cell>
          <cell r="CZ228">
            <v>44.69</v>
          </cell>
          <cell r="DA228">
            <v>46.05</v>
          </cell>
          <cell r="DB228">
            <v>46.05</v>
          </cell>
          <cell r="DC228">
            <v>46.05</v>
          </cell>
          <cell r="DD228">
            <v>46.05</v>
          </cell>
          <cell r="DE228">
            <v>46.05</v>
          </cell>
          <cell r="DF228">
            <v>46.05</v>
          </cell>
          <cell r="DG228">
            <v>46.05</v>
          </cell>
          <cell r="DH228">
            <v>46.05</v>
          </cell>
          <cell r="DI228">
            <v>46.05</v>
          </cell>
          <cell r="DJ228">
            <v>46.05</v>
          </cell>
          <cell r="DK228">
            <v>46.05</v>
          </cell>
          <cell r="DL228">
            <v>46.05</v>
          </cell>
          <cell r="DM228">
            <v>47.48</v>
          </cell>
          <cell r="DN228">
            <v>47.48</v>
          </cell>
          <cell r="DO228">
            <v>47.48</v>
          </cell>
          <cell r="DP228">
            <v>47.48</v>
          </cell>
          <cell r="DQ228">
            <v>47.48</v>
          </cell>
          <cell r="DR228">
            <v>47.48</v>
          </cell>
          <cell r="DS228">
            <v>47.48</v>
          </cell>
          <cell r="DT228">
            <v>47.48</v>
          </cell>
          <cell r="DU228">
            <v>47.48</v>
          </cell>
          <cell r="DV228">
            <v>47.48</v>
          </cell>
          <cell r="DW228">
            <v>47.48</v>
          </cell>
          <cell r="DX228">
            <v>47.48</v>
          </cell>
          <cell r="DY228">
            <v>49.36</v>
          </cell>
          <cell r="DZ228">
            <v>49.36</v>
          </cell>
          <cell r="EA228">
            <v>49.36</v>
          </cell>
          <cell r="EB228">
            <v>49.36</v>
          </cell>
          <cell r="EC228">
            <v>49.36</v>
          </cell>
          <cell r="ED228">
            <v>49.36</v>
          </cell>
          <cell r="EE228">
            <v>49.36</v>
          </cell>
          <cell r="EF228">
            <v>49.36</v>
          </cell>
          <cell r="EG228">
            <v>49.36</v>
          </cell>
          <cell r="EH228">
            <v>49.36</v>
          </cell>
          <cell r="EI228">
            <v>49.36</v>
          </cell>
          <cell r="EJ228">
            <v>49.36</v>
          </cell>
          <cell r="EK228">
            <v>51.09</v>
          </cell>
          <cell r="EL228">
            <v>51.09</v>
          </cell>
          <cell r="EM228">
            <v>51.09</v>
          </cell>
          <cell r="EN228">
            <v>51.09</v>
          </cell>
          <cell r="EO228">
            <v>51.09</v>
          </cell>
          <cell r="EP228">
            <v>51.09</v>
          </cell>
          <cell r="EQ228">
            <v>51.09</v>
          </cell>
          <cell r="ER228">
            <v>51.09</v>
          </cell>
          <cell r="ES228">
            <v>51.09</v>
          </cell>
          <cell r="ET228">
            <v>51.09</v>
          </cell>
          <cell r="EU228">
            <v>51.09</v>
          </cell>
          <cell r="EV228">
            <v>51.09</v>
          </cell>
          <cell r="EW228">
            <v>52.88</v>
          </cell>
          <cell r="EX228">
            <v>52.88</v>
          </cell>
          <cell r="EY228">
            <v>52.88</v>
          </cell>
          <cell r="EZ228">
            <v>52.88</v>
          </cell>
          <cell r="FA228">
            <v>52.88</v>
          </cell>
          <cell r="FB228">
            <v>52.88</v>
          </cell>
          <cell r="FC228">
            <v>52.88</v>
          </cell>
          <cell r="FD228">
            <v>52.88</v>
          </cell>
          <cell r="FE228">
            <v>52.88</v>
          </cell>
          <cell r="FF228">
            <v>52.88</v>
          </cell>
          <cell r="FG228">
            <v>52.88</v>
          </cell>
          <cell r="FH228">
            <v>52.88</v>
          </cell>
          <cell r="FI228">
            <v>54.73</v>
          </cell>
          <cell r="FJ228">
            <v>54.73</v>
          </cell>
          <cell r="FK228">
            <v>54.73</v>
          </cell>
          <cell r="FL228">
            <v>54.73</v>
          </cell>
          <cell r="FM228">
            <v>54.73</v>
          </cell>
          <cell r="FN228">
            <v>54.73</v>
          </cell>
          <cell r="FO228">
            <v>54.73</v>
          </cell>
          <cell r="FP228">
            <v>54.73</v>
          </cell>
          <cell r="FQ228">
            <v>54.73</v>
          </cell>
          <cell r="FR228">
            <v>54.73</v>
          </cell>
          <cell r="FS228">
            <v>54.73</v>
          </cell>
          <cell r="FT228">
            <v>54.73</v>
          </cell>
          <cell r="FU228">
            <v>56.64</v>
          </cell>
          <cell r="FV228">
            <v>56.64</v>
          </cell>
          <cell r="FW228">
            <v>56.64</v>
          </cell>
          <cell r="FX228">
            <v>56.64</v>
          </cell>
          <cell r="FY228">
            <v>56.64</v>
          </cell>
          <cell r="FZ228">
            <v>56.64</v>
          </cell>
          <cell r="GA228">
            <v>56.64</v>
          </cell>
          <cell r="GB228">
            <v>56.64</v>
          </cell>
          <cell r="GC228">
            <v>56.64</v>
          </cell>
          <cell r="GD228">
            <v>56.64</v>
          </cell>
          <cell r="GE228">
            <v>56.64</v>
          </cell>
          <cell r="GF228">
            <v>56.64</v>
          </cell>
          <cell r="GG228">
            <v>62.44</v>
          </cell>
          <cell r="GH228">
            <v>62.44</v>
          </cell>
          <cell r="GI228">
            <v>62.44</v>
          </cell>
          <cell r="GJ228">
            <v>62.44</v>
          </cell>
          <cell r="GK228">
            <v>62.44</v>
          </cell>
          <cell r="GL228">
            <v>62.44</v>
          </cell>
          <cell r="GM228">
            <v>62.44</v>
          </cell>
          <cell r="GN228">
            <v>62.44</v>
          </cell>
          <cell r="GO228">
            <v>62.44</v>
          </cell>
          <cell r="GP228">
            <v>62.44</v>
          </cell>
          <cell r="GQ228">
            <v>58.62</v>
          </cell>
          <cell r="GR228">
            <v>58.62</v>
          </cell>
          <cell r="GS228">
            <v>58.62</v>
          </cell>
          <cell r="GT228">
            <v>58.62</v>
          </cell>
        </row>
        <row r="229">
          <cell r="F229" t="str">
            <v>5000006826</v>
          </cell>
          <cell r="G229">
            <v>42.25</v>
          </cell>
          <cell r="H229">
            <v>42.25</v>
          </cell>
          <cell r="I229">
            <v>42.25</v>
          </cell>
          <cell r="J229">
            <v>42.25</v>
          </cell>
          <cell r="K229">
            <v>42.25</v>
          </cell>
          <cell r="L229">
            <v>42.25</v>
          </cell>
          <cell r="M229">
            <v>42.25</v>
          </cell>
          <cell r="N229">
            <v>42.25</v>
          </cell>
          <cell r="O229">
            <v>42.25</v>
          </cell>
          <cell r="P229">
            <v>42.25</v>
          </cell>
          <cell r="Q229">
            <v>42.25</v>
          </cell>
          <cell r="R229">
            <v>42.25</v>
          </cell>
          <cell r="S229">
            <v>42.25</v>
          </cell>
          <cell r="T229">
            <v>42.25</v>
          </cell>
          <cell r="U229">
            <v>43.69</v>
          </cell>
          <cell r="V229">
            <v>43.69</v>
          </cell>
          <cell r="W229">
            <v>43.69</v>
          </cell>
          <cell r="X229">
            <v>43.69</v>
          </cell>
          <cell r="Y229">
            <v>43.69</v>
          </cell>
          <cell r="Z229">
            <v>43.69</v>
          </cell>
          <cell r="AA229">
            <v>43.69</v>
          </cell>
          <cell r="AB229">
            <v>43.69</v>
          </cell>
          <cell r="AC229">
            <v>43.69</v>
          </cell>
          <cell r="AD229">
            <v>43.69</v>
          </cell>
          <cell r="AE229">
            <v>43.69</v>
          </cell>
          <cell r="AF229">
            <v>43.69</v>
          </cell>
          <cell r="AG229">
            <v>45.1</v>
          </cell>
          <cell r="AH229">
            <v>45.1</v>
          </cell>
          <cell r="AI229">
            <v>45.1</v>
          </cell>
          <cell r="AJ229">
            <v>45.1</v>
          </cell>
          <cell r="AK229">
            <v>45.1</v>
          </cell>
          <cell r="AL229">
            <v>45.1</v>
          </cell>
          <cell r="AM229">
            <v>45.1</v>
          </cell>
          <cell r="AN229">
            <v>45.1</v>
          </cell>
          <cell r="AO229">
            <v>45.1</v>
          </cell>
          <cell r="AP229">
            <v>45.1</v>
          </cell>
          <cell r="AQ229">
            <v>45.1</v>
          </cell>
          <cell r="AR229">
            <v>45.1</v>
          </cell>
          <cell r="AS229">
            <v>46.5</v>
          </cell>
          <cell r="AT229">
            <v>46.5</v>
          </cell>
          <cell r="AU229">
            <v>46.5</v>
          </cell>
          <cell r="AV229">
            <v>46.5</v>
          </cell>
          <cell r="AW229">
            <v>46.5</v>
          </cell>
          <cell r="AX229">
            <v>46.5</v>
          </cell>
          <cell r="AY229">
            <v>46.5</v>
          </cell>
          <cell r="AZ229">
            <v>46.5</v>
          </cell>
          <cell r="BA229">
            <v>46.5</v>
          </cell>
          <cell r="BB229">
            <v>46.5</v>
          </cell>
          <cell r="BC229">
            <v>46.5</v>
          </cell>
          <cell r="BD229">
            <v>46.5</v>
          </cell>
          <cell r="BE229">
            <v>47.92</v>
          </cell>
          <cell r="BF229">
            <v>47.92</v>
          </cell>
          <cell r="BG229">
            <v>47.92</v>
          </cell>
          <cell r="BH229">
            <v>47.92</v>
          </cell>
          <cell r="BI229">
            <v>47.92</v>
          </cell>
          <cell r="BJ229">
            <v>47.92</v>
          </cell>
          <cell r="BK229">
            <v>47.92</v>
          </cell>
          <cell r="BL229">
            <v>47.92</v>
          </cell>
          <cell r="BM229">
            <v>47.92</v>
          </cell>
          <cell r="BN229">
            <v>47.92</v>
          </cell>
          <cell r="BO229">
            <v>47.92</v>
          </cell>
          <cell r="BP229">
            <v>47.92</v>
          </cell>
          <cell r="BQ229">
            <v>49.36</v>
          </cell>
          <cell r="BR229">
            <v>49.36</v>
          </cell>
          <cell r="BS229">
            <v>49.36</v>
          </cell>
          <cell r="BT229">
            <v>49.36</v>
          </cell>
          <cell r="BU229">
            <v>49.36</v>
          </cell>
          <cell r="BV229">
            <v>49.36</v>
          </cell>
          <cell r="BW229">
            <v>49.36</v>
          </cell>
          <cell r="BX229">
            <v>49.36</v>
          </cell>
          <cell r="BY229">
            <v>49.36</v>
          </cell>
          <cell r="BZ229">
            <v>49.36</v>
          </cell>
          <cell r="CA229">
            <v>49.36</v>
          </cell>
          <cell r="CB229">
            <v>49.36</v>
          </cell>
          <cell r="CC229">
            <v>50.84</v>
          </cell>
          <cell r="CD229">
            <v>50.84</v>
          </cell>
          <cell r="CE229">
            <v>50.84</v>
          </cell>
          <cell r="CF229">
            <v>50.84</v>
          </cell>
          <cell r="CG229">
            <v>50.84</v>
          </cell>
          <cell r="CH229">
            <v>50.84</v>
          </cell>
          <cell r="CI229">
            <v>50.84</v>
          </cell>
          <cell r="CJ229">
            <v>50.84</v>
          </cell>
          <cell r="CK229">
            <v>50.84</v>
          </cell>
          <cell r="CL229">
            <v>50.84</v>
          </cell>
          <cell r="CM229">
            <v>50.84</v>
          </cell>
          <cell r="CN229">
            <v>50.84</v>
          </cell>
          <cell r="CO229">
            <v>52.36</v>
          </cell>
          <cell r="CP229">
            <v>52.36</v>
          </cell>
          <cell r="CQ229">
            <v>52.36</v>
          </cell>
          <cell r="CR229">
            <v>52.36</v>
          </cell>
          <cell r="CS229">
            <v>52.36</v>
          </cell>
          <cell r="CT229">
            <v>52.36</v>
          </cell>
          <cell r="CU229">
            <v>52.36</v>
          </cell>
          <cell r="CV229">
            <v>52.36</v>
          </cell>
          <cell r="CW229">
            <v>52.36</v>
          </cell>
          <cell r="CX229">
            <v>52.36</v>
          </cell>
          <cell r="CY229">
            <v>52.36</v>
          </cell>
          <cell r="CZ229">
            <v>52.36</v>
          </cell>
          <cell r="DA229">
            <v>53.96</v>
          </cell>
          <cell r="DB229">
            <v>53.96</v>
          </cell>
          <cell r="DC229">
            <v>53.96</v>
          </cell>
          <cell r="DD229">
            <v>53.96</v>
          </cell>
          <cell r="DE229">
            <v>53.96</v>
          </cell>
          <cell r="DF229">
            <v>53.96</v>
          </cell>
          <cell r="DG229">
            <v>53.96</v>
          </cell>
          <cell r="DH229">
            <v>53.96</v>
          </cell>
          <cell r="DI229">
            <v>53.96</v>
          </cell>
          <cell r="DJ229">
            <v>53.96</v>
          </cell>
          <cell r="DK229">
            <v>53.96</v>
          </cell>
          <cell r="DL229">
            <v>53.96</v>
          </cell>
          <cell r="DM229">
            <v>55.63</v>
          </cell>
          <cell r="DN229">
            <v>55.63</v>
          </cell>
          <cell r="DO229">
            <v>55.63</v>
          </cell>
          <cell r="DP229">
            <v>55.63</v>
          </cell>
          <cell r="DQ229">
            <v>55.63</v>
          </cell>
          <cell r="DR229">
            <v>55.63</v>
          </cell>
          <cell r="DS229">
            <v>55.63</v>
          </cell>
          <cell r="DT229">
            <v>55.63</v>
          </cell>
          <cell r="DU229">
            <v>55.63</v>
          </cell>
          <cell r="DV229">
            <v>55.63</v>
          </cell>
          <cell r="DW229">
            <v>55.63</v>
          </cell>
          <cell r="DX229">
            <v>55.63</v>
          </cell>
          <cell r="DY229">
            <v>57.83</v>
          </cell>
          <cell r="DZ229">
            <v>57.83</v>
          </cell>
          <cell r="EA229">
            <v>57.83</v>
          </cell>
          <cell r="EB229">
            <v>57.83</v>
          </cell>
          <cell r="EC229">
            <v>57.83</v>
          </cell>
          <cell r="ED229">
            <v>57.83</v>
          </cell>
          <cell r="EE229">
            <v>57.83</v>
          </cell>
          <cell r="EF229">
            <v>57.83</v>
          </cell>
          <cell r="EG229">
            <v>57.83</v>
          </cell>
          <cell r="EH229">
            <v>57.83</v>
          </cell>
          <cell r="EI229">
            <v>57.83</v>
          </cell>
          <cell r="EJ229">
            <v>57.83</v>
          </cell>
          <cell r="EK229">
            <v>59.86</v>
          </cell>
          <cell r="EL229">
            <v>59.86</v>
          </cell>
          <cell r="EM229">
            <v>59.86</v>
          </cell>
          <cell r="EN229">
            <v>59.86</v>
          </cell>
          <cell r="EO229">
            <v>59.86</v>
          </cell>
          <cell r="EP229">
            <v>59.86</v>
          </cell>
          <cell r="EQ229">
            <v>59.86</v>
          </cell>
          <cell r="ER229">
            <v>59.86</v>
          </cell>
          <cell r="ES229">
            <v>59.86</v>
          </cell>
          <cell r="ET229">
            <v>59.86</v>
          </cell>
          <cell r="EU229">
            <v>59.86</v>
          </cell>
          <cell r="EV229">
            <v>59.86</v>
          </cell>
          <cell r="EW229">
            <v>61.95</v>
          </cell>
          <cell r="EX229">
            <v>61.95</v>
          </cell>
          <cell r="EY229">
            <v>61.95</v>
          </cell>
          <cell r="EZ229">
            <v>61.95</v>
          </cell>
          <cell r="FA229">
            <v>61.95</v>
          </cell>
          <cell r="FB229">
            <v>61.95</v>
          </cell>
          <cell r="FC229">
            <v>61.95</v>
          </cell>
          <cell r="FD229">
            <v>61.95</v>
          </cell>
          <cell r="FE229">
            <v>61.95</v>
          </cell>
          <cell r="FF229">
            <v>61.95</v>
          </cell>
          <cell r="FG229">
            <v>61.95</v>
          </cell>
          <cell r="FH229">
            <v>61.95</v>
          </cell>
          <cell r="FI229">
            <v>64.12</v>
          </cell>
          <cell r="FJ229">
            <v>64.12</v>
          </cell>
          <cell r="FK229">
            <v>64.12</v>
          </cell>
          <cell r="FL229">
            <v>64.12</v>
          </cell>
          <cell r="FM229">
            <v>64.12</v>
          </cell>
          <cell r="FN229">
            <v>64.12</v>
          </cell>
          <cell r="FO229">
            <v>64.12</v>
          </cell>
          <cell r="FP229">
            <v>64.12</v>
          </cell>
          <cell r="FQ229">
            <v>64.12</v>
          </cell>
          <cell r="FR229">
            <v>64.12</v>
          </cell>
          <cell r="FS229">
            <v>64.12</v>
          </cell>
          <cell r="FT229">
            <v>64.12</v>
          </cell>
          <cell r="FU229">
            <v>66.37</v>
          </cell>
          <cell r="FV229">
            <v>66.37</v>
          </cell>
          <cell r="FW229">
            <v>66.37</v>
          </cell>
          <cell r="FX229">
            <v>66.37</v>
          </cell>
          <cell r="FY229">
            <v>66.37</v>
          </cell>
          <cell r="FZ229">
            <v>66.37</v>
          </cell>
          <cell r="GA229">
            <v>66.37</v>
          </cell>
          <cell r="GB229">
            <v>66.37</v>
          </cell>
          <cell r="GC229">
            <v>66.37</v>
          </cell>
          <cell r="GD229">
            <v>66.37</v>
          </cell>
          <cell r="GE229">
            <v>66.37</v>
          </cell>
          <cell r="GF229">
            <v>66.37</v>
          </cell>
          <cell r="GG229">
            <v>73.16</v>
          </cell>
          <cell r="GH229">
            <v>73.16</v>
          </cell>
          <cell r="GI229">
            <v>73.16</v>
          </cell>
          <cell r="GJ229">
            <v>73.16</v>
          </cell>
          <cell r="GK229">
            <v>73.16</v>
          </cell>
          <cell r="GL229">
            <v>73.16</v>
          </cell>
          <cell r="GM229">
            <v>73.16</v>
          </cell>
          <cell r="GN229">
            <v>73.16</v>
          </cell>
          <cell r="GO229">
            <v>73.16</v>
          </cell>
          <cell r="GP229">
            <v>73.16</v>
          </cell>
          <cell r="GQ229">
            <v>68.69</v>
          </cell>
          <cell r="GR229">
            <v>68.69</v>
          </cell>
          <cell r="GS229">
            <v>68.69</v>
          </cell>
          <cell r="GT229">
            <v>68.69</v>
          </cell>
        </row>
        <row r="230">
          <cell r="F230" t="str">
            <v>5000006825</v>
          </cell>
          <cell r="G230">
            <v>40.72</v>
          </cell>
          <cell r="H230">
            <v>40.72</v>
          </cell>
          <cell r="I230">
            <v>40.72</v>
          </cell>
          <cell r="J230">
            <v>40.72</v>
          </cell>
          <cell r="K230">
            <v>40.72</v>
          </cell>
          <cell r="L230">
            <v>40.72</v>
          </cell>
          <cell r="M230">
            <v>40.72</v>
          </cell>
          <cell r="N230">
            <v>40.72</v>
          </cell>
          <cell r="O230">
            <v>40.72</v>
          </cell>
          <cell r="P230">
            <v>40.72</v>
          </cell>
          <cell r="Q230">
            <v>40.72</v>
          </cell>
          <cell r="R230">
            <v>40.72</v>
          </cell>
          <cell r="S230">
            <v>40.72</v>
          </cell>
          <cell r="T230">
            <v>40.72</v>
          </cell>
          <cell r="U230">
            <v>42.11</v>
          </cell>
          <cell r="V230">
            <v>42.11</v>
          </cell>
          <cell r="W230">
            <v>42.11</v>
          </cell>
          <cell r="X230">
            <v>42.11</v>
          </cell>
          <cell r="Y230">
            <v>42.11</v>
          </cell>
          <cell r="Z230">
            <v>42.11</v>
          </cell>
          <cell r="AA230">
            <v>42.11</v>
          </cell>
          <cell r="AB230">
            <v>42.11</v>
          </cell>
          <cell r="AC230">
            <v>42.11</v>
          </cell>
          <cell r="AD230">
            <v>42.11</v>
          </cell>
          <cell r="AE230">
            <v>42.11</v>
          </cell>
          <cell r="AF230">
            <v>42.11</v>
          </cell>
          <cell r="AG230">
            <v>43.47</v>
          </cell>
          <cell r="AH230">
            <v>43.47</v>
          </cell>
          <cell r="AI230">
            <v>43.47</v>
          </cell>
          <cell r="AJ230">
            <v>43.47</v>
          </cell>
          <cell r="AK230">
            <v>43.47</v>
          </cell>
          <cell r="AL230">
            <v>43.47</v>
          </cell>
          <cell r="AM230">
            <v>43.47</v>
          </cell>
          <cell r="AN230">
            <v>43.47</v>
          </cell>
          <cell r="AO230">
            <v>43.47</v>
          </cell>
          <cell r="AP230">
            <v>43.47</v>
          </cell>
          <cell r="AQ230">
            <v>43.47</v>
          </cell>
          <cell r="AR230">
            <v>43.47</v>
          </cell>
          <cell r="AS230">
            <v>44.82</v>
          </cell>
          <cell r="AT230">
            <v>44.82</v>
          </cell>
          <cell r="AU230">
            <v>44.82</v>
          </cell>
          <cell r="AV230">
            <v>44.82</v>
          </cell>
          <cell r="AW230">
            <v>44.82</v>
          </cell>
          <cell r="AX230">
            <v>44.82</v>
          </cell>
          <cell r="AY230">
            <v>44.82</v>
          </cell>
          <cell r="AZ230">
            <v>44.82</v>
          </cell>
          <cell r="BA230">
            <v>44.82</v>
          </cell>
          <cell r="BB230">
            <v>44.82</v>
          </cell>
          <cell r="BC230">
            <v>44.82</v>
          </cell>
          <cell r="BD230">
            <v>44.82</v>
          </cell>
          <cell r="BE230">
            <v>46.19</v>
          </cell>
          <cell r="BF230">
            <v>46.19</v>
          </cell>
          <cell r="BG230">
            <v>46.19</v>
          </cell>
          <cell r="BH230">
            <v>46.19</v>
          </cell>
          <cell r="BI230">
            <v>46.19</v>
          </cell>
          <cell r="BJ230">
            <v>46.19</v>
          </cell>
          <cell r="BK230">
            <v>46.19</v>
          </cell>
          <cell r="BL230">
            <v>46.19</v>
          </cell>
          <cell r="BM230">
            <v>46.19</v>
          </cell>
          <cell r="BN230">
            <v>46.19</v>
          </cell>
          <cell r="BO230">
            <v>46.19</v>
          </cell>
          <cell r="BP230">
            <v>46.19</v>
          </cell>
          <cell r="BQ230">
            <v>47.57</v>
          </cell>
          <cell r="BR230">
            <v>47.57</v>
          </cell>
          <cell r="BS230">
            <v>47.57</v>
          </cell>
          <cell r="BT230">
            <v>47.57</v>
          </cell>
          <cell r="BU230">
            <v>47.57</v>
          </cell>
          <cell r="BV230">
            <v>47.57</v>
          </cell>
          <cell r="BW230">
            <v>47.57</v>
          </cell>
          <cell r="BX230">
            <v>47.57</v>
          </cell>
          <cell r="BY230">
            <v>47.57</v>
          </cell>
          <cell r="BZ230">
            <v>47.57</v>
          </cell>
          <cell r="CA230">
            <v>47.57</v>
          </cell>
          <cell r="CB230">
            <v>47.57</v>
          </cell>
          <cell r="CC230">
            <v>49</v>
          </cell>
          <cell r="CD230">
            <v>49</v>
          </cell>
          <cell r="CE230">
            <v>49</v>
          </cell>
          <cell r="CF230">
            <v>49</v>
          </cell>
          <cell r="CG230">
            <v>49</v>
          </cell>
          <cell r="CH230">
            <v>49</v>
          </cell>
          <cell r="CI230">
            <v>49</v>
          </cell>
          <cell r="CJ230">
            <v>49</v>
          </cell>
          <cell r="CK230">
            <v>49</v>
          </cell>
          <cell r="CL230">
            <v>49</v>
          </cell>
          <cell r="CM230">
            <v>49</v>
          </cell>
          <cell r="CN230">
            <v>49</v>
          </cell>
          <cell r="CO230">
            <v>50.47</v>
          </cell>
          <cell r="CP230">
            <v>50.47</v>
          </cell>
          <cell r="CQ230">
            <v>50.47</v>
          </cell>
          <cell r="CR230">
            <v>50.47</v>
          </cell>
          <cell r="CS230">
            <v>50.47</v>
          </cell>
          <cell r="CT230">
            <v>50.47</v>
          </cell>
          <cell r="CU230">
            <v>50.47</v>
          </cell>
          <cell r="CV230">
            <v>50.47</v>
          </cell>
          <cell r="CW230">
            <v>50.47</v>
          </cell>
          <cell r="CX230">
            <v>50.47</v>
          </cell>
          <cell r="CY230">
            <v>50.47</v>
          </cell>
          <cell r="CZ230">
            <v>50.47</v>
          </cell>
          <cell r="DA230">
            <v>52</v>
          </cell>
          <cell r="DB230">
            <v>52</v>
          </cell>
          <cell r="DC230">
            <v>52</v>
          </cell>
          <cell r="DD230">
            <v>52</v>
          </cell>
          <cell r="DE230">
            <v>52</v>
          </cell>
          <cell r="DF230">
            <v>52</v>
          </cell>
          <cell r="DG230">
            <v>52</v>
          </cell>
          <cell r="DH230">
            <v>52</v>
          </cell>
          <cell r="DI230">
            <v>52</v>
          </cell>
          <cell r="DJ230">
            <v>52</v>
          </cell>
          <cell r="DK230">
            <v>52</v>
          </cell>
          <cell r="DL230">
            <v>52</v>
          </cell>
          <cell r="DM230">
            <v>53.62</v>
          </cell>
          <cell r="DN230">
            <v>53.62</v>
          </cell>
          <cell r="DO230">
            <v>53.62</v>
          </cell>
          <cell r="DP230">
            <v>53.62</v>
          </cell>
          <cell r="DQ230">
            <v>53.62</v>
          </cell>
          <cell r="DR230">
            <v>53.62</v>
          </cell>
          <cell r="DS230">
            <v>53.62</v>
          </cell>
          <cell r="DT230">
            <v>53.62</v>
          </cell>
          <cell r="DU230">
            <v>53.62</v>
          </cell>
          <cell r="DV230">
            <v>53.62</v>
          </cell>
          <cell r="DW230">
            <v>53.62</v>
          </cell>
          <cell r="DX230">
            <v>53.62</v>
          </cell>
          <cell r="DY230">
            <v>55.74</v>
          </cell>
          <cell r="DZ230">
            <v>55.74</v>
          </cell>
          <cell r="EA230">
            <v>55.74</v>
          </cell>
          <cell r="EB230">
            <v>55.74</v>
          </cell>
          <cell r="EC230">
            <v>55.74</v>
          </cell>
          <cell r="ED230">
            <v>55.74</v>
          </cell>
          <cell r="EE230">
            <v>55.74</v>
          </cell>
          <cell r="EF230">
            <v>55.74</v>
          </cell>
          <cell r="EG230">
            <v>55.74</v>
          </cell>
          <cell r="EH230">
            <v>55.74</v>
          </cell>
          <cell r="EI230">
            <v>55.74</v>
          </cell>
          <cell r="EJ230">
            <v>55.74</v>
          </cell>
          <cell r="EK230">
            <v>57.69</v>
          </cell>
          <cell r="EL230">
            <v>57.69</v>
          </cell>
          <cell r="EM230">
            <v>57.69</v>
          </cell>
          <cell r="EN230">
            <v>57.69</v>
          </cell>
          <cell r="EO230">
            <v>57.69</v>
          </cell>
          <cell r="EP230">
            <v>57.69</v>
          </cell>
          <cell r="EQ230">
            <v>57.69</v>
          </cell>
          <cell r="ER230">
            <v>57.69</v>
          </cell>
          <cell r="ES230">
            <v>57.69</v>
          </cell>
          <cell r="ET230">
            <v>57.69</v>
          </cell>
          <cell r="EU230">
            <v>57.69</v>
          </cell>
          <cell r="EV230">
            <v>57.69</v>
          </cell>
          <cell r="EW230">
            <v>59.71</v>
          </cell>
          <cell r="EX230">
            <v>59.71</v>
          </cell>
          <cell r="EY230">
            <v>59.71</v>
          </cell>
          <cell r="EZ230">
            <v>59.71</v>
          </cell>
          <cell r="FA230">
            <v>59.71</v>
          </cell>
          <cell r="FB230">
            <v>59.71</v>
          </cell>
          <cell r="FC230">
            <v>59.71</v>
          </cell>
          <cell r="FD230">
            <v>59.71</v>
          </cell>
          <cell r="FE230">
            <v>59.71</v>
          </cell>
          <cell r="FF230">
            <v>59.71</v>
          </cell>
          <cell r="FG230">
            <v>59.71</v>
          </cell>
          <cell r="FH230">
            <v>59.71</v>
          </cell>
          <cell r="FI230">
            <v>61.8</v>
          </cell>
          <cell r="FJ230">
            <v>61.8</v>
          </cell>
          <cell r="FK230">
            <v>61.8</v>
          </cell>
          <cell r="FL230">
            <v>61.8</v>
          </cell>
          <cell r="FM230">
            <v>61.8</v>
          </cell>
          <cell r="FN230">
            <v>61.8</v>
          </cell>
          <cell r="FO230">
            <v>61.8</v>
          </cell>
          <cell r="FP230">
            <v>61.8</v>
          </cell>
          <cell r="FQ230">
            <v>61.8</v>
          </cell>
          <cell r="FR230">
            <v>61.8</v>
          </cell>
          <cell r="FS230">
            <v>61.8</v>
          </cell>
          <cell r="FT230">
            <v>61.8</v>
          </cell>
          <cell r="FU230">
            <v>63.96</v>
          </cell>
          <cell r="FV230">
            <v>63.96</v>
          </cell>
          <cell r="FW230">
            <v>63.96</v>
          </cell>
          <cell r="FX230">
            <v>63.96</v>
          </cell>
          <cell r="FY230">
            <v>63.96</v>
          </cell>
          <cell r="FZ230">
            <v>63.96</v>
          </cell>
          <cell r="GA230">
            <v>63.96</v>
          </cell>
          <cell r="GB230">
            <v>63.96</v>
          </cell>
          <cell r="GC230">
            <v>63.96</v>
          </cell>
          <cell r="GD230">
            <v>63.96</v>
          </cell>
          <cell r="GE230">
            <v>63.96</v>
          </cell>
          <cell r="GF230">
            <v>63.96</v>
          </cell>
          <cell r="GG230">
            <v>70.510000000000005</v>
          </cell>
          <cell r="GH230">
            <v>70.510000000000005</v>
          </cell>
          <cell r="GI230">
            <v>70.510000000000005</v>
          </cell>
          <cell r="GJ230">
            <v>70.510000000000005</v>
          </cell>
          <cell r="GK230">
            <v>70.510000000000005</v>
          </cell>
          <cell r="GL230">
            <v>70.510000000000005</v>
          </cell>
          <cell r="GM230">
            <v>70.510000000000005</v>
          </cell>
          <cell r="GN230">
            <v>70.510000000000005</v>
          </cell>
          <cell r="GO230">
            <v>70.510000000000005</v>
          </cell>
          <cell r="GP230">
            <v>70.510000000000005</v>
          </cell>
          <cell r="GQ230">
            <v>66.2</v>
          </cell>
          <cell r="GR230">
            <v>66.2</v>
          </cell>
          <cell r="GS230">
            <v>66.2</v>
          </cell>
          <cell r="GT230">
            <v>66.2</v>
          </cell>
        </row>
        <row r="231">
          <cell r="F231" t="str">
            <v>5000006800</v>
          </cell>
          <cell r="G231">
            <v>39.03</v>
          </cell>
          <cell r="H231">
            <v>39.03</v>
          </cell>
          <cell r="I231">
            <v>39.03</v>
          </cell>
          <cell r="J231">
            <v>39.03</v>
          </cell>
          <cell r="K231">
            <v>39.03</v>
          </cell>
          <cell r="L231">
            <v>39.03</v>
          </cell>
          <cell r="M231">
            <v>39.03</v>
          </cell>
          <cell r="N231">
            <v>39.03</v>
          </cell>
          <cell r="O231">
            <v>39.03</v>
          </cell>
          <cell r="P231">
            <v>39.03</v>
          </cell>
          <cell r="Q231">
            <v>39.03</v>
          </cell>
          <cell r="R231">
            <v>39.03</v>
          </cell>
          <cell r="S231">
            <v>39.03</v>
          </cell>
          <cell r="T231">
            <v>39.03</v>
          </cell>
          <cell r="U231">
            <v>40.36</v>
          </cell>
          <cell r="V231">
            <v>40.36</v>
          </cell>
          <cell r="W231">
            <v>40.36</v>
          </cell>
          <cell r="X231">
            <v>40.36</v>
          </cell>
          <cell r="Y231">
            <v>40.36</v>
          </cell>
          <cell r="Z231">
            <v>40.36</v>
          </cell>
          <cell r="AA231">
            <v>40.36</v>
          </cell>
          <cell r="AB231">
            <v>40.36</v>
          </cell>
          <cell r="AC231">
            <v>40.36</v>
          </cell>
          <cell r="AD231">
            <v>40.36</v>
          </cell>
          <cell r="AE231">
            <v>40.36</v>
          </cell>
          <cell r="AF231">
            <v>40.36</v>
          </cell>
          <cell r="AG231">
            <v>41.66</v>
          </cell>
          <cell r="AH231">
            <v>41.66</v>
          </cell>
          <cell r="AI231">
            <v>41.66</v>
          </cell>
          <cell r="AJ231">
            <v>41.66</v>
          </cell>
          <cell r="AK231">
            <v>41.66</v>
          </cell>
          <cell r="AL231">
            <v>41.66</v>
          </cell>
          <cell r="AM231">
            <v>41.66</v>
          </cell>
          <cell r="AN231">
            <v>41.66</v>
          </cell>
          <cell r="AO231">
            <v>41.66</v>
          </cell>
          <cell r="AP231">
            <v>41.66</v>
          </cell>
          <cell r="AQ231">
            <v>41.66</v>
          </cell>
          <cell r="AR231">
            <v>41.66</v>
          </cell>
          <cell r="AS231">
            <v>42.96</v>
          </cell>
          <cell r="AT231">
            <v>42.96</v>
          </cell>
          <cell r="AU231">
            <v>42.96</v>
          </cell>
          <cell r="AV231">
            <v>42.96</v>
          </cell>
          <cell r="AW231">
            <v>42.96</v>
          </cell>
          <cell r="AX231">
            <v>42.96</v>
          </cell>
          <cell r="AY231">
            <v>42.96</v>
          </cell>
          <cell r="AZ231">
            <v>42.96</v>
          </cell>
          <cell r="BA231">
            <v>42.96</v>
          </cell>
          <cell r="BB231">
            <v>42.96</v>
          </cell>
          <cell r="BC231">
            <v>42.96</v>
          </cell>
          <cell r="BD231">
            <v>42.96</v>
          </cell>
          <cell r="BE231">
            <v>44.27</v>
          </cell>
          <cell r="BF231">
            <v>44.27</v>
          </cell>
          <cell r="BG231">
            <v>44.27</v>
          </cell>
          <cell r="BH231">
            <v>44.27</v>
          </cell>
          <cell r="BI231">
            <v>44.27</v>
          </cell>
          <cell r="BJ231">
            <v>44.27</v>
          </cell>
          <cell r="BK231">
            <v>44.27</v>
          </cell>
          <cell r="BL231">
            <v>44.27</v>
          </cell>
          <cell r="BM231">
            <v>44.27</v>
          </cell>
          <cell r="BN231">
            <v>44.27</v>
          </cell>
          <cell r="BO231">
            <v>44.27</v>
          </cell>
          <cell r="BP231">
            <v>44.27</v>
          </cell>
          <cell r="BQ231">
            <v>45.6</v>
          </cell>
          <cell r="BR231">
            <v>45.6</v>
          </cell>
          <cell r="BS231">
            <v>45.6</v>
          </cell>
          <cell r="BT231">
            <v>45.6</v>
          </cell>
          <cell r="BU231">
            <v>45.6</v>
          </cell>
          <cell r="BV231">
            <v>45.6</v>
          </cell>
          <cell r="BW231">
            <v>45.6</v>
          </cell>
          <cell r="BX231">
            <v>45.6</v>
          </cell>
          <cell r="BY231">
            <v>45.6</v>
          </cell>
          <cell r="BZ231">
            <v>45.6</v>
          </cell>
          <cell r="CA231">
            <v>45.6</v>
          </cell>
          <cell r="CB231">
            <v>45.6</v>
          </cell>
          <cell r="CC231">
            <v>46.96</v>
          </cell>
          <cell r="CD231">
            <v>46.96</v>
          </cell>
          <cell r="CE231">
            <v>46.96</v>
          </cell>
          <cell r="CF231">
            <v>46.96</v>
          </cell>
          <cell r="CG231">
            <v>46.96</v>
          </cell>
          <cell r="CH231">
            <v>46.96</v>
          </cell>
          <cell r="CI231">
            <v>46.96</v>
          </cell>
          <cell r="CJ231">
            <v>46.96</v>
          </cell>
          <cell r="CK231">
            <v>46.96</v>
          </cell>
          <cell r="CL231">
            <v>46.96</v>
          </cell>
          <cell r="CM231">
            <v>46.96</v>
          </cell>
          <cell r="CN231">
            <v>46.96</v>
          </cell>
          <cell r="CO231">
            <v>48.37</v>
          </cell>
          <cell r="CP231">
            <v>48.37</v>
          </cell>
          <cell r="CQ231">
            <v>48.37</v>
          </cell>
          <cell r="CR231">
            <v>48.37</v>
          </cell>
          <cell r="CS231">
            <v>48.37</v>
          </cell>
          <cell r="CT231">
            <v>48.37</v>
          </cell>
          <cell r="CU231">
            <v>48.37</v>
          </cell>
          <cell r="CV231">
            <v>48.37</v>
          </cell>
          <cell r="CW231">
            <v>48.37</v>
          </cell>
          <cell r="CX231">
            <v>48.37</v>
          </cell>
          <cell r="CY231">
            <v>48.37</v>
          </cell>
          <cell r="CZ231">
            <v>48.37</v>
          </cell>
          <cell r="DA231">
            <v>49.85</v>
          </cell>
          <cell r="DB231">
            <v>49.85</v>
          </cell>
          <cell r="DC231">
            <v>49.85</v>
          </cell>
          <cell r="DD231">
            <v>49.85</v>
          </cell>
          <cell r="DE231">
            <v>49.85</v>
          </cell>
          <cell r="DF231">
            <v>49.85</v>
          </cell>
          <cell r="DG231">
            <v>49.85</v>
          </cell>
          <cell r="DH231">
            <v>49.85</v>
          </cell>
          <cell r="DI231">
            <v>49.85</v>
          </cell>
          <cell r="DJ231">
            <v>49.85</v>
          </cell>
          <cell r="DK231">
            <v>49.85</v>
          </cell>
          <cell r="DL231">
            <v>49.85</v>
          </cell>
          <cell r="DM231">
            <v>51.39</v>
          </cell>
          <cell r="DN231">
            <v>51.39</v>
          </cell>
          <cell r="DO231">
            <v>51.39</v>
          </cell>
          <cell r="DP231">
            <v>51.39</v>
          </cell>
          <cell r="DQ231">
            <v>51.39</v>
          </cell>
          <cell r="DR231">
            <v>51.39</v>
          </cell>
          <cell r="DS231">
            <v>51.39</v>
          </cell>
          <cell r="DT231">
            <v>51.39</v>
          </cell>
          <cell r="DU231">
            <v>51.39</v>
          </cell>
          <cell r="DV231">
            <v>51.39</v>
          </cell>
          <cell r="DW231">
            <v>51.39</v>
          </cell>
          <cell r="DX231">
            <v>51.39</v>
          </cell>
          <cell r="DY231">
            <v>53.43</v>
          </cell>
          <cell r="DZ231">
            <v>53.43</v>
          </cell>
          <cell r="EA231">
            <v>53.43</v>
          </cell>
          <cell r="EB231">
            <v>53.43</v>
          </cell>
          <cell r="EC231">
            <v>53.43</v>
          </cell>
          <cell r="ED231">
            <v>53.43</v>
          </cell>
          <cell r="EE231">
            <v>53.43</v>
          </cell>
          <cell r="EF231">
            <v>53.43</v>
          </cell>
          <cell r="EG231">
            <v>53.43</v>
          </cell>
          <cell r="EH231">
            <v>53.43</v>
          </cell>
          <cell r="EI231">
            <v>53.43</v>
          </cell>
          <cell r="EJ231">
            <v>53.43</v>
          </cell>
          <cell r="EK231">
            <v>55.3</v>
          </cell>
          <cell r="EL231">
            <v>55.3</v>
          </cell>
          <cell r="EM231">
            <v>55.3</v>
          </cell>
          <cell r="EN231">
            <v>55.3</v>
          </cell>
          <cell r="EO231">
            <v>55.3</v>
          </cell>
          <cell r="EP231">
            <v>55.3</v>
          </cell>
          <cell r="EQ231">
            <v>55.3</v>
          </cell>
          <cell r="ER231">
            <v>55.3</v>
          </cell>
          <cell r="ES231">
            <v>55.3</v>
          </cell>
          <cell r="ET231">
            <v>55.3</v>
          </cell>
          <cell r="EU231">
            <v>55.3</v>
          </cell>
          <cell r="EV231">
            <v>55.3</v>
          </cell>
          <cell r="EW231">
            <v>57.23</v>
          </cell>
          <cell r="EX231">
            <v>57.23</v>
          </cell>
          <cell r="EY231">
            <v>57.23</v>
          </cell>
          <cell r="EZ231">
            <v>57.23</v>
          </cell>
          <cell r="FA231">
            <v>57.23</v>
          </cell>
          <cell r="FB231">
            <v>57.23</v>
          </cell>
          <cell r="FC231">
            <v>57.23</v>
          </cell>
          <cell r="FD231">
            <v>57.23</v>
          </cell>
          <cell r="FE231">
            <v>57.23</v>
          </cell>
          <cell r="FF231">
            <v>57.23</v>
          </cell>
          <cell r="FG231">
            <v>57.23</v>
          </cell>
          <cell r="FH231">
            <v>57.23</v>
          </cell>
          <cell r="FI231">
            <v>59.23</v>
          </cell>
          <cell r="FJ231">
            <v>59.23</v>
          </cell>
          <cell r="FK231">
            <v>59.23</v>
          </cell>
          <cell r="FL231">
            <v>59.23</v>
          </cell>
          <cell r="FM231">
            <v>59.23</v>
          </cell>
          <cell r="FN231">
            <v>59.23</v>
          </cell>
          <cell r="FO231">
            <v>59.23</v>
          </cell>
          <cell r="FP231">
            <v>59.23</v>
          </cell>
          <cell r="FQ231">
            <v>59.23</v>
          </cell>
          <cell r="FR231">
            <v>59.23</v>
          </cell>
          <cell r="FS231">
            <v>59.23</v>
          </cell>
          <cell r="FT231">
            <v>59.23</v>
          </cell>
          <cell r="FU231">
            <v>61.31</v>
          </cell>
          <cell r="FV231">
            <v>61.31</v>
          </cell>
          <cell r="FW231">
            <v>61.31</v>
          </cell>
          <cell r="FX231">
            <v>61.31</v>
          </cell>
          <cell r="FY231">
            <v>61.31</v>
          </cell>
          <cell r="FZ231">
            <v>61.31</v>
          </cell>
          <cell r="GA231">
            <v>61.31</v>
          </cell>
          <cell r="GB231">
            <v>61.31</v>
          </cell>
          <cell r="GC231">
            <v>61.31</v>
          </cell>
          <cell r="GD231">
            <v>61.31</v>
          </cell>
          <cell r="GE231">
            <v>61.31</v>
          </cell>
          <cell r="GF231">
            <v>61.31</v>
          </cell>
          <cell r="GG231">
            <v>67.59</v>
          </cell>
          <cell r="GH231">
            <v>67.59</v>
          </cell>
          <cell r="GI231">
            <v>67.59</v>
          </cell>
          <cell r="GJ231">
            <v>67.59</v>
          </cell>
          <cell r="GK231">
            <v>67.59</v>
          </cell>
          <cell r="GL231">
            <v>67.59</v>
          </cell>
          <cell r="GM231">
            <v>67.59</v>
          </cell>
          <cell r="GN231">
            <v>67.59</v>
          </cell>
          <cell r="GO231">
            <v>67.59</v>
          </cell>
          <cell r="GP231">
            <v>67.59</v>
          </cell>
          <cell r="GQ231">
            <v>63.45</v>
          </cell>
          <cell r="GR231">
            <v>63.45</v>
          </cell>
          <cell r="GS231">
            <v>63.45</v>
          </cell>
          <cell r="GT231">
            <v>63.45</v>
          </cell>
        </row>
        <row r="232">
          <cell r="F232" t="str">
            <v>50000069AA</v>
          </cell>
          <cell r="G232">
            <v>36.06</v>
          </cell>
          <cell r="H232">
            <v>36.06</v>
          </cell>
          <cell r="I232">
            <v>36.06</v>
          </cell>
          <cell r="J232">
            <v>36.06</v>
          </cell>
          <cell r="K232">
            <v>36.06</v>
          </cell>
          <cell r="L232">
            <v>36.06</v>
          </cell>
          <cell r="M232">
            <v>36.06</v>
          </cell>
          <cell r="N232">
            <v>36.06</v>
          </cell>
          <cell r="O232">
            <v>36.06</v>
          </cell>
          <cell r="P232">
            <v>36.06</v>
          </cell>
          <cell r="Q232">
            <v>36.06</v>
          </cell>
          <cell r="R232">
            <v>36.06</v>
          </cell>
          <cell r="S232">
            <v>36.06</v>
          </cell>
          <cell r="T232">
            <v>36.06</v>
          </cell>
          <cell r="U232">
            <v>37.29</v>
          </cell>
          <cell r="V232">
            <v>37.29</v>
          </cell>
          <cell r="W232">
            <v>37.29</v>
          </cell>
          <cell r="X232">
            <v>37.29</v>
          </cell>
          <cell r="Y232">
            <v>37.29</v>
          </cell>
          <cell r="Z232">
            <v>37.29</v>
          </cell>
          <cell r="AA232">
            <v>37.29</v>
          </cell>
          <cell r="AB232">
            <v>37.29</v>
          </cell>
          <cell r="AC232">
            <v>37.29</v>
          </cell>
          <cell r="AD232">
            <v>37.29</v>
          </cell>
          <cell r="AE232">
            <v>37.29</v>
          </cell>
          <cell r="AF232">
            <v>37.29</v>
          </cell>
          <cell r="AG232">
            <v>38.49</v>
          </cell>
          <cell r="AH232">
            <v>38.49</v>
          </cell>
          <cell r="AI232">
            <v>38.49</v>
          </cell>
          <cell r="AJ232">
            <v>38.49</v>
          </cell>
          <cell r="AK232">
            <v>38.49</v>
          </cell>
          <cell r="AL232">
            <v>38.49</v>
          </cell>
          <cell r="AM232">
            <v>38.49</v>
          </cell>
          <cell r="AN232">
            <v>38.49</v>
          </cell>
          <cell r="AO232">
            <v>38.49</v>
          </cell>
          <cell r="AP232">
            <v>38.49</v>
          </cell>
          <cell r="AQ232">
            <v>38.49</v>
          </cell>
          <cell r="AR232">
            <v>38.49</v>
          </cell>
          <cell r="AS232">
            <v>39.69</v>
          </cell>
          <cell r="AT232">
            <v>39.69</v>
          </cell>
          <cell r="AU232">
            <v>39.69</v>
          </cell>
          <cell r="AV232">
            <v>39.69</v>
          </cell>
          <cell r="AW232">
            <v>39.69</v>
          </cell>
          <cell r="AX232">
            <v>39.69</v>
          </cell>
          <cell r="AY232">
            <v>39.69</v>
          </cell>
          <cell r="AZ232">
            <v>39.69</v>
          </cell>
          <cell r="BA232">
            <v>39.69</v>
          </cell>
          <cell r="BB232">
            <v>39.69</v>
          </cell>
          <cell r="BC232">
            <v>39.69</v>
          </cell>
          <cell r="BD232">
            <v>39.69</v>
          </cell>
          <cell r="BE232">
            <v>40.9</v>
          </cell>
          <cell r="BF232">
            <v>40.9</v>
          </cell>
          <cell r="BG232">
            <v>40.9</v>
          </cell>
          <cell r="BH232">
            <v>40.9</v>
          </cell>
          <cell r="BI232">
            <v>40.9</v>
          </cell>
          <cell r="BJ232">
            <v>40.9</v>
          </cell>
          <cell r="BK232">
            <v>40.9</v>
          </cell>
          <cell r="BL232">
            <v>40.9</v>
          </cell>
          <cell r="BM232">
            <v>40.9</v>
          </cell>
          <cell r="BN232">
            <v>40.9</v>
          </cell>
          <cell r="BO232">
            <v>40.9</v>
          </cell>
          <cell r="BP232">
            <v>40.9</v>
          </cell>
          <cell r="BQ232">
            <v>42.13</v>
          </cell>
          <cell r="BR232">
            <v>42.13</v>
          </cell>
          <cell r="BS232">
            <v>42.13</v>
          </cell>
          <cell r="BT232">
            <v>42.13</v>
          </cell>
          <cell r="BU232">
            <v>42.13</v>
          </cell>
          <cell r="BV232">
            <v>42.13</v>
          </cell>
          <cell r="BW232">
            <v>42.13</v>
          </cell>
          <cell r="BX232">
            <v>42.13</v>
          </cell>
          <cell r="BY232">
            <v>42.13</v>
          </cell>
          <cell r="BZ232">
            <v>42.13</v>
          </cell>
          <cell r="CA232">
            <v>42.13</v>
          </cell>
          <cell r="CB232">
            <v>42.13</v>
          </cell>
          <cell r="CC232">
            <v>43.39</v>
          </cell>
          <cell r="CD232">
            <v>43.39</v>
          </cell>
          <cell r="CE232">
            <v>43.39</v>
          </cell>
          <cell r="CF232">
            <v>43.39</v>
          </cell>
          <cell r="CG232">
            <v>43.39</v>
          </cell>
          <cell r="CH232">
            <v>43.39</v>
          </cell>
          <cell r="CI232">
            <v>43.39</v>
          </cell>
          <cell r="CJ232">
            <v>43.39</v>
          </cell>
          <cell r="CK232">
            <v>43.39</v>
          </cell>
          <cell r="CL232">
            <v>43.39</v>
          </cell>
          <cell r="CM232">
            <v>43.39</v>
          </cell>
          <cell r="CN232">
            <v>43.39</v>
          </cell>
          <cell r="CO232">
            <v>44.69</v>
          </cell>
          <cell r="CP232">
            <v>44.69</v>
          </cell>
          <cell r="CQ232">
            <v>44.69</v>
          </cell>
          <cell r="CR232">
            <v>44.69</v>
          </cell>
          <cell r="CS232">
            <v>44.69</v>
          </cell>
          <cell r="CT232">
            <v>44.69</v>
          </cell>
          <cell r="CU232">
            <v>44.69</v>
          </cell>
          <cell r="CV232">
            <v>44.69</v>
          </cell>
          <cell r="CW232">
            <v>44.69</v>
          </cell>
          <cell r="CX232">
            <v>44.69</v>
          </cell>
          <cell r="CY232">
            <v>44.69</v>
          </cell>
          <cell r="CZ232">
            <v>44.69</v>
          </cell>
          <cell r="DA232">
            <v>46.05</v>
          </cell>
          <cell r="DB232">
            <v>46.05</v>
          </cell>
          <cell r="DC232">
            <v>46.05</v>
          </cell>
          <cell r="DD232">
            <v>46.05</v>
          </cell>
          <cell r="DE232">
            <v>46.05</v>
          </cell>
          <cell r="DF232">
            <v>46.05</v>
          </cell>
          <cell r="DG232">
            <v>46.05</v>
          </cell>
          <cell r="DH232">
            <v>46.05</v>
          </cell>
          <cell r="DI232">
            <v>46.05</v>
          </cell>
          <cell r="DJ232">
            <v>46.05</v>
          </cell>
          <cell r="DK232">
            <v>46.05</v>
          </cell>
          <cell r="DL232">
            <v>46.05</v>
          </cell>
          <cell r="DM232">
            <v>47.48</v>
          </cell>
          <cell r="DN232">
            <v>47.48</v>
          </cell>
          <cell r="DO232">
            <v>47.48</v>
          </cell>
          <cell r="DP232">
            <v>47.48</v>
          </cell>
          <cell r="DQ232">
            <v>47.48</v>
          </cell>
          <cell r="DR232">
            <v>47.48</v>
          </cell>
          <cell r="DS232">
            <v>47.48</v>
          </cell>
          <cell r="DT232">
            <v>47.48</v>
          </cell>
          <cell r="DU232">
            <v>47.48</v>
          </cell>
          <cell r="DV232">
            <v>47.48</v>
          </cell>
          <cell r="DW232">
            <v>47.48</v>
          </cell>
          <cell r="DX232">
            <v>47.48</v>
          </cell>
          <cell r="DY232">
            <v>49.36</v>
          </cell>
          <cell r="DZ232">
            <v>49.36</v>
          </cell>
          <cell r="EA232">
            <v>49.36</v>
          </cell>
          <cell r="EB232">
            <v>49.36</v>
          </cell>
          <cell r="EC232">
            <v>49.36</v>
          </cell>
          <cell r="ED232">
            <v>49.36</v>
          </cell>
          <cell r="EE232">
            <v>49.36</v>
          </cell>
          <cell r="EF232">
            <v>49.36</v>
          </cell>
          <cell r="EG232">
            <v>49.36</v>
          </cell>
          <cell r="EH232">
            <v>49.36</v>
          </cell>
          <cell r="EI232">
            <v>49.36</v>
          </cell>
          <cell r="EJ232">
            <v>49.36</v>
          </cell>
          <cell r="EK232">
            <v>51.09</v>
          </cell>
          <cell r="EL232">
            <v>51.09</v>
          </cell>
          <cell r="EM232">
            <v>51.09</v>
          </cell>
          <cell r="EN232">
            <v>51.09</v>
          </cell>
          <cell r="EO232">
            <v>51.09</v>
          </cell>
          <cell r="EP232">
            <v>51.09</v>
          </cell>
          <cell r="EQ232">
            <v>51.09</v>
          </cell>
          <cell r="ER232">
            <v>51.09</v>
          </cell>
          <cell r="ES232">
            <v>51.09</v>
          </cell>
          <cell r="ET232">
            <v>51.09</v>
          </cell>
          <cell r="EU232">
            <v>51.09</v>
          </cell>
          <cell r="EV232">
            <v>51.09</v>
          </cell>
          <cell r="EW232">
            <v>52.88</v>
          </cell>
          <cell r="EX232">
            <v>52.88</v>
          </cell>
          <cell r="EY232">
            <v>52.88</v>
          </cell>
          <cell r="EZ232">
            <v>52.88</v>
          </cell>
          <cell r="FA232">
            <v>52.88</v>
          </cell>
          <cell r="FB232">
            <v>52.88</v>
          </cell>
          <cell r="FC232">
            <v>52.88</v>
          </cell>
          <cell r="FD232">
            <v>52.88</v>
          </cell>
          <cell r="FE232">
            <v>52.88</v>
          </cell>
          <cell r="FF232">
            <v>52.88</v>
          </cell>
          <cell r="FG232">
            <v>52.88</v>
          </cell>
          <cell r="FH232">
            <v>52.88</v>
          </cell>
          <cell r="FI232">
            <v>54.73</v>
          </cell>
          <cell r="FJ232">
            <v>54.73</v>
          </cell>
          <cell r="FK232">
            <v>54.73</v>
          </cell>
          <cell r="FL232">
            <v>54.73</v>
          </cell>
          <cell r="FM232">
            <v>54.73</v>
          </cell>
          <cell r="FN232">
            <v>54.73</v>
          </cell>
          <cell r="FO232">
            <v>54.73</v>
          </cell>
          <cell r="FP232">
            <v>54.73</v>
          </cell>
          <cell r="FQ232">
            <v>54.73</v>
          </cell>
          <cell r="FR232">
            <v>54.73</v>
          </cell>
          <cell r="FS232">
            <v>54.73</v>
          </cell>
          <cell r="FT232">
            <v>54.73</v>
          </cell>
          <cell r="FU232">
            <v>56.64</v>
          </cell>
          <cell r="FV232">
            <v>56.64</v>
          </cell>
          <cell r="FW232">
            <v>56.64</v>
          </cell>
          <cell r="FX232">
            <v>56.64</v>
          </cell>
          <cell r="FY232">
            <v>56.64</v>
          </cell>
          <cell r="FZ232">
            <v>56.64</v>
          </cell>
          <cell r="GA232">
            <v>56.64</v>
          </cell>
          <cell r="GB232">
            <v>56.64</v>
          </cell>
          <cell r="GC232">
            <v>56.64</v>
          </cell>
          <cell r="GD232">
            <v>56.64</v>
          </cell>
          <cell r="GE232">
            <v>56.64</v>
          </cell>
          <cell r="GF232">
            <v>56.64</v>
          </cell>
          <cell r="GG232">
            <v>62.44</v>
          </cell>
          <cell r="GH232">
            <v>62.44</v>
          </cell>
          <cell r="GI232">
            <v>62.44</v>
          </cell>
          <cell r="GJ232">
            <v>62.44</v>
          </cell>
          <cell r="GK232">
            <v>62.44</v>
          </cell>
          <cell r="GL232">
            <v>62.44</v>
          </cell>
          <cell r="GM232">
            <v>62.44</v>
          </cell>
          <cell r="GN232">
            <v>62.44</v>
          </cell>
          <cell r="GO232">
            <v>62.44</v>
          </cell>
          <cell r="GP232">
            <v>62.44</v>
          </cell>
          <cell r="GQ232">
            <v>58.62</v>
          </cell>
          <cell r="GR232">
            <v>58.62</v>
          </cell>
          <cell r="GS232">
            <v>58.62</v>
          </cell>
          <cell r="GT232">
            <v>58.62</v>
          </cell>
        </row>
        <row r="233">
          <cell r="F233" t="str">
            <v>50000069BD</v>
          </cell>
          <cell r="G233">
            <v>36.06</v>
          </cell>
          <cell r="H233">
            <v>36.06</v>
          </cell>
          <cell r="I233">
            <v>36.06</v>
          </cell>
          <cell r="J233">
            <v>36.06</v>
          </cell>
          <cell r="K233">
            <v>36.06</v>
          </cell>
          <cell r="L233">
            <v>36.06</v>
          </cell>
          <cell r="M233">
            <v>36.06</v>
          </cell>
          <cell r="N233">
            <v>36.06</v>
          </cell>
          <cell r="O233">
            <v>36.06</v>
          </cell>
          <cell r="P233">
            <v>36.06</v>
          </cell>
          <cell r="Q233">
            <v>36.06</v>
          </cell>
          <cell r="R233">
            <v>36.06</v>
          </cell>
          <cell r="S233">
            <v>36.06</v>
          </cell>
          <cell r="T233">
            <v>36.06</v>
          </cell>
          <cell r="U233">
            <v>37.29</v>
          </cell>
          <cell r="V233">
            <v>37.29</v>
          </cell>
          <cell r="W233">
            <v>37.29</v>
          </cell>
          <cell r="X233">
            <v>37.29</v>
          </cell>
          <cell r="Y233">
            <v>37.29</v>
          </cell>
          <cell r="Z233">
            <v>37.29</v>
          </cell>
          <cell r="AA233">
            <v>37.29</v>
          </cell>
          <cell r="AB233">
            <v>37.29</v>
          </cell>
          <cell r="AC233">
            <v>37.29</v>
          </cell>
          <cell r="AD233">
            <v>37.29</v>
          </cell>
          <cell r="AE233">
            <v>37.29</v>
          </cell>
          <cell r="AF233">
            <v>37.29</v>
          </cell>
          <cell r="AG233">
            <v>38.49</v>
          </cell>
          <cell r="AH233">
            <v>38.49</v>
          </cell>
          <cell r="AI233">
            <v>38.49</v>
          </cell>
          <cell r="AJ233">
            <v>38.49</v>
          </cell>
          <cell r="AK233">
            <v>38.49</v>
          </cell>
          <cell r="AL233">
            <v>38.49</v>
          </cell>
          <cell r="AM233">
            <v>38.49</v>
          </cell>
          <cell r="AN233">
            <v>38.49</v>
          </cell>
          <cell r="AO233">
            <v>38.49</v>
          </cell>
          <cell r="AP233">
            <v>38.49</v>
          </cell>
          <cell r="AQ233">
            <v>38.49</v>
          </cell>
          <cell r="AR233">
            <v>38.49</v>
          </cell>
          <cell r="AS233">
            <v>39.69</v>
          </cell>
          <cell r="AT233">
            <v>39.69</v>
          </cell>
          <cell r="AU233">
            <v>39.69</v>
          </cell>
          <cell r="AV233">
            <v>39.69</v>
          </cell>
          <cell r="AW233">
            <v>39.69</v>
          </cell>
          <cell r="AX233">
            <v>39.69</v>
          </cell>
          <cell r="AY233">
            <v>39.69</v>
          </cell>
          <cell r="AZ233">
            <v>39.69</v>
          </cell>
          <cell r="BA233">
            <v>39.69</v>
          </cell>
          <cell r="BB233">
            <v>39.69</v>
          </cell>
          <cell r="BC233">
            <v>39.69</v>
          </cell>
          <cell r="BD233">
            <v>39.69</v>
          </cell>
          <cell r="BE233">
            <v>40.9</v>
          </cell>
          <cell r="BF233">
            <v>40.9</v>
          </cell>
          <cell r="BG233">
            <v>40.9</v>
          </cell>
          <cell r="BH233">
            <v>40.9</v>
          </cell>
          <cell r="BI233">
            <v>40.9</v>
          </cell>
          <cell r="BJ233">
            <v>40.9</v>
          </cell>
          <cell r="BK233">
            <v>40.9</v>
          </cell>
          <cell r="BL233">
            <v>40.9</v>
          </cell>
          <cell r="BM233">
            <v>40.9</v>
          </cell>
          <cell r="BN233">
            <v>40.9</v>
          </cell>
          <cell r="BO233">
            <v>40.9</v>
          </cell>
          <cell r="BP233">
            <v>40.9</v>
          </cell>
          <cell r="BQ233">
            <v>42.13</v>
          </cell>
          <cell r="BR233">
            <v>42.13</v>
          </cell>
          <cell r="BS233">
            <v>42.13</v>
          </cell>
          <cell r="BT233">
            <v>42.13</v>
          </cell>
          <cell r="BU233">
            <v>42.13</v>
          </cell>
          <cell r="BV233">
            <v>42.13</v>
          </cell>
          <cell r="BW233">
            <v>42.13</v>
          </cell>
          <cell r="BX233">
            <v>42.13</v>
          </cell>
          <cell r="BY233">
            <v>42.13</v>
          </cell>
          <cell r="BZ233">
            <v>42.13</v>
          </cell>
          <cell r="CA233">
            <v>42.13</v>
          </cell>
          <cell r="CB233">
            <v>42.13</v>
          </cell>
          <cell r="CC233">
            <v>43.39</v>
          </cell>
          <cell r="CD233">
            <v>43.39</v>
          </cell>
          <cell r="CE233">
            <v>43.39</v>
          </cell>
          <cell r="CF233">
            <v>43.39</v>
          </cell>
          <cell r="CG233">
            <v>43.39</v>
          </cell>
          <cell r="CH233">
            <v>43.39</v>
          </cell>
          <cell r="CI233">
            <v>43.39</v>
          </cell>
          <cell r="CJ233">
            <v>43.39</v>
          </cell>
          <cell r="CK233">
            <v>43.39</v>
          </cell>
          <cell r="CL233">
            <v>43.39</v>
          </cell>
          <cell r="CM233">
            <v>43.39</v>
          </cell>
          <cell r="CN233">
            <v>43.39</v>
          </cell>
          <cell r="CO233">
            <v>44.69</v>
          </cell>
          <cell r="CP233">
            <v>44.69</v>
          </cell>
          <cell r="CQ233">
            <v>44.69</v>
          </cell>
          <cell r="CR233">
            <v>44.69</v>
          </cell>
          <cell r="CS233">
            <v>44.69</v>
          </cell>
          <cell r="CT233">
            <v>44.69</v>
          </cell>
          <cell r="CU233">
            <v>44.69</v>
          </cell>
          <cell r="CV233">
            <v>44.69</v>
          </cell>
          <cell r="CW233">
            <v>44.69</v>
          </cell>
          <cell r="CX233">
            <v>44.69</v>
          </cell>
          <cell r="CY233">
            <v>44.69</v>
          </cell>
          <cell r="CZ233">
            <v>44.69</v>
          </cell>
          <cell r="DA233">
            <v>46.05</v>
          </cell>
          <cell r="DB233">
            <v>46.05</v>
          </cell>
          <cell r="DC233">
            <v>46.05</v>
          </cell>
          <cell r="DD233">
            <v>46.05</v>
          </cell>
          <cell r="DE233">
            <v>46.05</v>
          </cell>
          <cell r="DF233">
            <v>46.05</v>
          </cell>
          <cell r="DG233">
            <v>46.05</v>
          </cell>
          <cell r="DH233">
            <v>46.05</v>
          </cell>
          <cell r="DI233">
            <v>46.05</v>
          </cell>
          <cell r="DJ233">
            <v>46.05</v>
          </cell>
          <cell r="DK233">
            <v>46.05</v>
          </cell>
          <cell r="DL233">
            <v>46.05</v>
          </cell>
          <cell r="DM233">
            <v>47.48</v>
          </cell>
          <cell r="DN233">
            <v>47.48</v>
          </cell>
          <cell r="DO233">
            <v>47.48</v>
          </cell>
          <cell r="DP233">
            <v>47.48</v>
          </cell>
          <cell r="DQ233">
            <v>47.48</v>
          </cell>
          <cell r="DR233">
            <v>47.48</v>
          </cell>
          <cell r="DS233">
            <v>47.48</v>
          </cell>
          <cell r="DT233">
            <v>47.48</v>
          </cell>
          <cell r="DU233">
            <v>47.48</v>
          </cell>
          <cell r="DV233">
            <v>47.48</v>
          </cell>
          <cell r="DW233">
            <v>47.48</v>
          </cell>
          <cell r="DX233">
            <v>47.48</v>
          </cell>
          <cell r="DY233">
            <v>49.36</v>
          </cell>
          <cell r="DZ233">
            <v>49.36</v>
          </cell>
          <cell r="EA233">
            <v>49.36</v>
          </cell>
          <cell r="EB233">
            <v>49.36</v>
          </cell>
          <cell r="EC233">
            <v>49.36</v>
          </cell>
          <cell r="ED233">
            <v>49.36</v>
          </cell>
          <cell r="EE233">
            <v>49.36</v>
          </cell>
          <cell r="EF233">
            <v>49.36</v>
          </cell>
          <cell r="EG233">
            <v>49.36</v>
          </cell>
          <cell r="EH233">
            <v>49.36</v>
          </cell>
          <cell r="EI233">
            <v>49.36</v>
          </cell>
          <cell r="EJ233">
            <v>49.36</v>
          </cell>
          <cell r="EK233">
            <v>51.09</v>
          </cell>
          <cell r="EL233">
            <v>51.09</v>
          </cell>
          <cell r="EM233">
            <v>51.09</v>
          </cell>
          <cell r="EN233">
            <v>51.09</v>
          </cell>
          <cell r="EO233">
            <v>51.09</v>
          </cell>
          <cell r="EP233">
            <v>51.09</v>
          </cell>
          <cell r="EQ233">
            <v>51.09</v>
          </cell>
          <cell r="ER233">
            <v>51.09</v>
          </cell>
          <cell r="ES233">
            <v>51.09</v>
          </cell>
          <cell r="ET233">
            <v>51.09</v>
          </cell>
          <cell r="EU233">
            <v>51.09</v>
          </cell>
          <cell r="EV233">
            <v>51.09</v>
          </cell>
          <cell r="EW233">
            <v>52.88</v>
          </cell>
          <cell r="EX233">
            <v>52.88</v>
          </cell>
          <cell r="EY233">
            <v>52.88</v>
          </cell>
          <cell r="EZ233">
            <v>52.88</v>
          </cell>
          <cell r="FA233">
            <v>52.88</v>
          </cell>
          <cell r="FB233">
            <v>52.88</v>
          </cell>
          <cell r="FC233">
            <v>52.88</v>
          </cell>
          <cell r="FD233">
            <v>52.88</v>
          </cell>
          <cell r="FE233">
            <v>52.88</v>
          </cell>
          <cell r="FF233">
            <v>52.88</v>
          </cell>
          <cell r="FG233">
            <v>52.88</v>
          </cell>
          <cell r="FH233">
            <v>52.88</v>
          </cell>
          <cell r="FI233">
            <v>54.73</v>
          </cell>
          <cell r="FJ233">
            <v>54.73</v>
          </cell>
          <cell r="FK233">
            <v>54.73</v>
          </cell>
          <cell r="FL233">
            <v>54.73</v>
          </cell>
          <cell r="FM233">
            <v>54.73</v>
          </cell>
          <cell r="FN233">
            <v>54.73</v>
          </cell>
          <cell r="FO233">
            <v>54.73</v>
          </cell>
          <cell r="FP233">
            <v>54.73</v>
          </cell>
          <cell r="FQ233">
            <v>54.73</v>
          </cell>
          <cell r="FR233">
            <v>54.73</v>
          </cell>
          <cell r="FS233">
            <v>54.73</v>
          </cell>
          <cell r="FT233">
            <v>54.73</v>
          </cell>
          <cell r="FU233">
            <v>56.64</v>
          </cell>
          <cell r="FV233">
            <v>56.64</v>
          </cell>
          <cell r="FW233">
            <v>56.64</v>
          </cell>
          <cell r="FX233">
            <v>56.64</v>
          </cell>
          <cell r="FY233">
            <v>56.64</v>
          </cell>
          <cell r="FZ233">
            <v>56.64</v>
          </cell>
          <cell r="GA233">
            <v>56.64</v>
          </cell>
          <cell r="GB233">
            <v>56.64</v>
          </cell>
          <cell r="GC233">
            <v>56.64</v>
          </cell>
          <cell r="GD233">
            <v>56.64</v>
          </cell>
          <cell r="GE233">
            <v>56.64</v>
          </cell>
          <cell r="GF233">
            <v>56.64</v>
          </cell>
          <cell r="GG233">
            <v>62.44</v>
          </cell>
          <cell r="GH233">
            <v>62.44</v>
          </cell>
          <cell r="GI233">
            <v>62.44</v>
          </cell>
          <cell r="GJ233">
            <v>62.44</v>
          </cell>
          <cell r="GK233">
            <v>62.44</v>
          </cell>
          <cell r="GL233">
            <v>62.44</v>
          </cell>
          <cell r="GM233">
            <v>62.44</v>
          </cell>
          <cell r="GN233">
            <v>62.44</v>
          </cell>
          <cell r="GO233">
            <v>62.44</v>
          </cell>
          <cell r="GP233">
            <v>62.44</v>
          </cell>
          <cell r="GQ233">
            <v>58.62</v>
          </cell>
          <cell r="GR233">
            <v>58.62</v>
          </cell>
          <cell r="GS233">
            <v>58.62</v>
          </cell>
          <cell r="GT233">
            <v>58.62</v>
          </cell>
        </row>
        <row r="234">
          <cell r="F234" t="str">
            <v>50000069CN</v>
          </cell>
          <cell r="G234">
            <v>42.49</v>
          </cell>
          <cell r="H234">
            <v>42.49</v>
          </cell>
          <cell r="I234">
            <v>42.49</v>
          </cell>
          <cell r="J234">
            <v>42.49</v>
          </cell>
          <cell r="K234">
            <v>42.49</v>
          </cell>
          <cell r="L234">
            <v>42.49</v>
          </cell>
          <cell r="M234">
            <v>42.49</v>
          </cell>
          <cell r="N234">
            <v>42.49</v>
          </cell>
          <cell r="O234">
            <v>42.49</v>
          </cell>
          <cell r="P234">
            <v>42.49</v>
          </cell>
          <cell r="Q234">
            <v>42.49</v>
          </cell>
          <cell r="R234">
            <v>42.49</v>
          </cell>
          <cell r="S234">
            <v>42.49</v>
          </cell>
          <cell r="T234">
            <v>42.49</v>
          </cell>
          <cell r="U234">
            <v>43.94</v>
          </cell>
          <cell r="V234">
            <v>43.94</v>
          </cell>
          <cell r="W234">
            <v>43.94</v>
          </cell>
          <cell r="X234">
            <v>43.94</v>
          </cell>
          <cell r="Y234">
            <v>43.94</v>
          </cell>
          <cell r="Z234">
            <v>43.94</v>
          </cell>
          <cell r="AA234">
            <v>43.94</v>
          </cell>
          <cell r="AB234">
            <v>43.94</v>
          </cell>
          <cell r="AC234">
            <v>43.94</v>
          </cell>
          <cell r="AD234">
            <v>43.94</v>
          </cell>
          <cell r="AE234">
            <v>43.94</v>
          </cell>
          <cell r="AF234">
            <v>43.94</v>
          </cell>
          <cell r="AG234">
            <v>45.36</v>
          </cell>
          <cell r="AH234">
            <v>45.36</v>
          </cell>
          <cell r="AI234">
            <v>45.36</v>
          </cell>
          <cell r="AJ234">
            <v>45.36</v>
          </cell>
          <cell r="AK234">
            <v>45.36</v>
          </cell>
          <cell r="AL234">
            <v>45.36</v>
          </cell>
          <cell r="AM234">
            <v>45.36</v>
          </cell>
          <cell r="AN234">
            <v>45.36</v>
          </cell>
          <cell r="AO234">
            <v>45.36</v>
          </cell>
          <cell r="AP234">
            <v>45.36</v>
          </cell>
          <cell r="AQ234">
            <v>45.36</v>
          </cell>
          <cell r="AR234">
            <v>45.36</v>
          </cell>
          <cell r="AS234">
            <v>46.76</v>
          </cell>
          <cell r="AT234">
            <v>46.76</v>
          </cell>
          <cell r="AU234">
            <v>46.76</v>
          </cell>
          <cell r="AV234">
            <v>46.76</v>
          </cell>
          <cell r="AW234">
            <v>46.76</v>
          </cell>
          <cell r="AX234">
            <v>46.76</v>
          </cell>
          <cell r="AY234">
            <v>46.76</v>
          </cell>
          <cell r="AZ234">
            <v>46.76</v>
          </cell>
          <cell r="BA234">
            <v>46.76</v>
          </cell>
          <cell r="BB234">
            <v>46.76</v>
          </cell>
          <cell r="BC234">
            <v>46.76</v>
          </cell>
          <cell r="BD234">
            <v>46.76</v>
          </cell>
          <cell r="BE234">
            <v>48.2</v>
          </cell>
          <cell r="BF234">
            <v>48.2</v>
          </cell>
          <cell r="BG234">
            <v>48.2</v>
          </cell>
          <cell r="BH234">
            <v>48.2</v>
          </cell>
          <cell r="BI234">
            <v>48.2</v>
          </cell>
          <cell r="BJ234">
            <v>48.2</v>
          </cell>
          <cell r="BK234">
            <v>48.2</v>
          </cell>
          <cell r="BL234">
            <v>48.2</v>
          </cell>
          <cell r="BM234">
            <v>48.2</v>
          </cell>
          <cell r="BN234">
            <v>48.2</v>
          </cell>
          <cell r="BO234">
            <v>48.2</v>
          </cell>
          <cell r="BP234">
            <v>48.2</v>
          </cell>
          <cell r="BQ234">
            <v>49.64</v>
          </cell>
          <cell r="BR234">
            <v>49.64</v>
          </cell>
          <cell r="BS234">
            <v>49.64</v>
          </cell>
          <cell r="BT234">
            <v>49.64</v>
          </cell>
          <cell r="BU234">
            <v>49.64</v>
          </cell>
          <cell r="BV234">
            <v>49.64</v>
          </cell>
          <cell r="BW234">
            <v>49.64</v>
          </cell>
          <cell r="BX234">
            <v>49.64</v>
          </cell>
          <cell r="BY234">
            <v>49.64</v>
          </cell>
          <cell r="BZ234">
            <v>49.64</v>
          </cell>
          <cell r="CA234">
            <v>49.64</v>
          </cell>
          <cell r="CB234">
            <v>49.64</v>
          </cell>
          <cell r="CC234">
            <v>51.13</v>
          </cell>
          <cell r="CD234">
            <v>51.13</v>
          </cell>
          <cell r="CE234">
            <v>51.13</v>
          </cell>
          <cell r="CF234">
            <v>51.13</v>
          </cell>
          <cell r="CG234">
            <v>51.13</v>
          </cell>
          <cell r="CH234">
            <v>51.13</v>
          </cell>
          <cell r="CI234">
            <v>51.13</v>
          </cell>
          <cell r="CJ234">
            <v>51.13</v>
          </cell>
          <cell r="CK234">
            <v>51.13</v>
          </cell>
          <cell r="CL234">
            <v>51.13</v>
          </cell>
          <cell r="CM234">
            <v>51.13</v>
          </cell>
          <cell r="CN234">
            <v>51.13</v>
          </cell>
          <cell r="CO234">
            <v>52.66</v>
          </cell>
          <cell r="CP234">
            <v>52.66</v>
          </cell>
          <cell r="CQ234">
            <v>52.66</v>
          </cell>
          <cell r="CR234">
            <v>52.66</v>
          </cell>
          <cell r="CS234">
            <v>52.66</v>
          </cell>
          <cell r="CT234">
            <v>52.66</v>
          </cell>
          <cell r="CU234">
            <v>52.66</v>
          </cell>
          <cell r="CV234">
            <v>52.66</v>
          </cell>
          <cell r="CW234">
            <v>52.66</v>
          </cell>
          <cell r="CX234">
            <v>52.66</v>
          </cell>
          <cell r="CY234">
            <v>52.66</v>
          </cell>
          <cell r="CZ234">
            <v>52.66</v>
          </cell>
          <cell r="DA234">
            <v>54.26</v>
          </cell>
          <cell r="DB234">
            <v>54.26</v>
          </cell>
          <cell r="DC234">
            <v>54.26</v>
          </cell>
          <cell r="DD234">
            <v>54.26</v>
          </cell>
          <cell r="DE234">
            <v>54.26</v>
          </cell>
          <cell r="DF234">
            <v>54.26</v>
          </cell>
          <cell r="DG234">
            <v>54.26</v>
          </cell>
          <cell r="DH234">
            <v>54.26</v>
          </cell>
          <cell r="DI234">
            <v>54.26</v>
          </cell>
          <cell r="DJ234">
            <v>54.26</v>
          </cell>
          <cell r="DK234">
            <v>54.26</v>
          </cell>
          <cell r="DL234">
            <v>54.26</v>
          </cell>
          <cell r="DM234">
            <v>55.95</v>
          </cell>
          <cell r="DN234">
            <v>55.95</v>
          </cell>
          <cell r="DO234">
            <v>55.95</v>
          </cell>
          <cell r="DP234">
            <v>55.95</v>
          </cell>
          <cell r="DQ234">
            <v>55.95</v>
          </cell>
          <cell r="DR234">
            <v>55.95</v>
          </cell>
          <cell r="DS234">
            <v>55.95</v>
          </cell>
          <cell r="DT234">
            <v>55.95</v>
          </cell>
          <cell r="DU234">
            <v>55.95</v>
          </cell>
          <cell r="DV234">
            <v>55.95</v>
          </cell>
          <cell r="DW234">
            <v>55.95</v>
          </cell>
          <cell r="DX234">
            <v>55.95</v>
          </cell>
          <cell r="DY234">
            <v>58.16</v>
          </cell>
          <cell r="DZ234">
            <v>58.16</v>
          </cell>
          <cell r="EA234">
            <v>58.16</v>
          </cell>
          <cell r="EB234">
            <v>58.16</v>
          </cell>
          <cell r="EC234">
            <v>58.16</v>
          </cell>
          <cell r="ED234">
            <v>58.16</v>
          </cell>
          <cell r="EE234">
            <v>58.16</v>
          </cell>
          <cell r="EF234">
            <v>58.16</v>
          </cell>
          <cell r="EG234">
            <v>58.16</v>
          </cell>
          <cell r="EH234">
            <v>58.16</v>
          </cell>
          <cell r="EI234">
            <v>58.16</v>
          </cell>
          <cell r="EJ234">
            <v>58.16</v>
          </cell>
          <cell r="EK234">
            <v>60.2</v>
          </cell>
          <cell r="EL234">
            <v>60.2</v>
          </cell>
          <cell r="EM234">
            <v>60.2</v>
          </cell>
          <cell r="EN234">
            <v>60.2</v>
          </cell>
          <cell r="EO234">
            <v>60.2</v>
          </cell>
          <cell r="EP234">
            <v>60.2</v>
          </cell>
          <cell r="EQ234">
            <v>60.2</v>
          </cell>
          <cell r="ER234">
            <v>60.2</v>
          </cell>
          <cell r="ES234">
            <v>60.2</v>
          </cell>
          <cell r="ET234">
            <v>60.2</v>
          </cell>
          <cell r="EU234">
            <v>60.2</v>
          </cell>
          <cell r="EV234">
            <v>60.2</v>
          </cell>
          <cell r="EW234">
            <v>62.3</v>
          </cell>
          <cell r="EX234">
            <v>62.3</v>
          </cell>
          <cell r="EY234">
            <v>62.3</v>
          </cell>
          <cell r="EZ234">
            <v>62.3</v>
          </cell>
          <cell r="FA234">
            <v>62.3</v>
          </cell>
          <cell r="FB234">
            <v>62.3</v>
          </cell>
          <cell r="FC234">
            <v>62.3</v>
          </cell>
          <cell r="FD234">
            <v>62.3</v>
          </cell>
          <cell r="FE234">
            <v>62.3</v>
          </cell>
          <cell r="FF234">
            <v>62.3</v>
          </cell>
          <cell r="FG234">
            <v>62.3</v>
          </cell>
          <cell r="FH234">
            <v>62.3</v>
          </cell>
          <cell r="FI234">
            <v>64.489999999999995</v>
          </cell>
          <cell r="FJ234">
            <v>64.489999999999995</v>
          </cell>
          <cell r="FK234">
            <v>64.489999999999995</v>
          </cell>
          <cell r="FL234">
            <v>64.489999999999995</v>
          </cell>
          <cell r="FM234">
            <v>64.489999999999995</v>
          </cell>
          <cell r="FN234">
            <v>64.489999999999995</v>
          </cell>
          <cell r="FO234">
            <v>64.489999999999995</v>
          </cell>
          <cell r="FP234">
            <v>64.489999999999995</v>
          </cell>
          <cell r="FQ234">
            <v>64.489999999999995</v>
          </cell>
          <cell r="FR234">
            <v>64.489999999999995</v>
          </cell>
          <cell r="FS234">
            <v>64.489999999999995</v>
          </cell>
          <cell r="FT234">
            <v>64.489999999999995</v>
          </cell>
          <cell r="FU234">
            <v>66.739999999999995</v>
          </cell>
          <cell r="FV234">
            <v>66.739999999999995</v>
          </cell>
          <cell r="FW234">
            <v>66.739999999999995</v>
          </cell>
          <cell r="FX234">
            <v>66.739999999999995</v>
          </cell>
          <cell r="FY234">
            <v>66.739999999999995</v>
          </cell>
          <cell r="FZ234">
            <v>66.739999999999995</v>
          </cell>
          <cell r="GA234">
            <v>66.739999999999995</v>
          </cell>
          <cell r="GB234">
            <v>66.739999999999995</v>
          </cell>
          <cell r="GC234">
            <v>66.739999999999995</v>
          </cell>
          <cell r="GD234">
            <v>66.739999999999995</v>
          </cell>
          <cell r="GE234">
            <v>66.739999999999995</v>
          </cell>
          <cell r="GF234">
            <v>66.739999999999995</v>
          </cell>
          <cell r="GG234">
            <v>73.58</v>
          </cell>
          <cell r="GH234">
            <v>73.58</v>
          </cell>
          <cell r="GI234">
            <v>73.58</v>
          </cell>
          <cell r="GJ234">
            <v>73.58</v>
          </cell>
          <cell r="GK234">
            <v>73.58</v>
          </cell>
          <cell r="GL234">
            <v>73.58</v>
          </cell>
          <cell r="GM234">
            <v>73.58</v>
          </cell>
          <cell r="GN234">
            <v>73.58</v>
          </cell>
          <cell r="GO234">
            <v>73.58</v>
          </cell>
          <cell r="GP234">
            <v>73.58</v>
          </cell>
          <cell r="GQ234">
            <v>69.08</v>
          </cell>
          <cell r="GR234">
            <v>69.08</v>
          </cell>
          <cell r="GS234">
            <v>69.08</v>
          </cell>
          <cell r="GT234">
            <v>69.08</v>
          </cell>
        </row>
        <row r="235">
          <cell r="F235" t="str">
            <v>5000006944</v>
          </cell>
          <cell r="G235">
            <v>36.06</v>
          </cell>
          <cell r="H235">
            <v>36.06</v>
          </cell>
          <cell r="I235">
            <v>36.06</v>
          </cell>
          <cell r="J235">
            <v>36.06</v>
          </cell>
          <cell r="K235">
            <v>36.06</v>
          </cell>
          <cell r="L235">
            <v>36.06</v>
          </cell>
          <cell r="M235">
            <v>36.06</v>
          </cell>
          <cell r="N235">
            <v>36.06</v>
          </cell>
          <cell r="O235">
            <v>36.06</v>
          </cell>
          <cell r="P235">
            <v>36.06</v>
          </cell>
          <cell r="Q235">
            <v>36.06</v>
          </cell>
          <cell r="R235">
            <v>36.06</v>
          </cell>
          <cell r="S235">
            <v>36.06</v>
          </cell>
          <cell r="T235">
            <v>36.06</v>
          </cell>
          <cell r="U235">
            <v>37.29</v>
          </cell>
          <cell r="V235">
            <v>37.29</v>
          </cell>
          <cell r="W235">
            <v>37.29</v>
          </cell>
          <cell r="X235">
            <v>37.29</v>
          </cell>
          <cell r="Y235">
            <v>37.29</v>
          </cell>
          <cell r="Z235">
            <v>37.29</v>
          </cell>
          <cell r="AA235">
            <v>37.29</v>
          </cell>
          <cell r="AB235">
            <v>37.29</v>
          </cell>
          <cell r="AC235">
            <v>37.29</v>
          </cell>
          <cell r="AD235">
            <v>37.29</v>
          </cell>
          <cell r="AE235">
            <v>37.29</v>
          </cell>
          <cell r="AF235">
            <v>37.29</v>
          </cell>
          <cell r="AG235">
            <v>38.49</v>
          </cell>
          <cell r="AH235">
            <v>38.49</v>
          </cell>
          <cell r="AI235">
            <v>38.49</v>
          </cell>
          <cell r="AJ235">
            <v>38.49</v>
          </cell>
          <cell r="AK235">
            <v>38.49</v>
          </cell>
          <cell r="AL235">
            <v>38.49</v>
          </cell>
          <cell r="AM235">
            <v>38.49</v>
          </cell>
          <cell r="AN235">
            <v>38.49</v>
          </cell>
          <cell r="AO235">
            <v>38.49</v>
          </cell>
          <cell r="AP235">
            <v>38.49</v>
          </cell>
          <cell r="AQ235">
            <v>38.49</v>
          </cell>
          <cell r="AR235">
            <v>38.49</v>
          </cell>
          <cell r="AS235">
            <v>39.69</v>
          </cell>
          <cell r="AT235">
            <v>39.69</v>
          </cell>
          <cell r="AU235">
            <v>39.69</v>
          </cell>
          <cell r="AV235">
            <v>39.69</v>
          </cell>
          <cell r="AW235">
            <v>39.69</v>
          </cell>
          <cell r="AX235">
            <v>39.69</v>
          </cell>
          <cell r="AY235">
            <v>39.69</v>
          </cell>
          <cell r="AZ235">
            <v>39.69</v>
          </cell>
          <cell r="BA235">
            <v>39.69</v>
          </cell>
          <cell r="BB235">
            <v>39.69</v>
          </cell>
          <cell r="BC235">
            <v>39.69</v>
          </cell>
          <cell r="BD235">
            <v>39.69</v>
          </cell>
          <cell r="BE235">
            <v>40.9</v>
          </cell>
          <cell r="BF235">
            <v>40.9</v>
          </cell>
          <cell r="BG235">
            <v>40.9</v>
          </cell>
          <cell r="BH235">
            <v>40.9</v>
          </cell>
          <cell r="BI235">
            <v>40.9</v>
          </cell>
          <cell r="BJ235">
            <v>40.9</v>
          </cell>
          <cell r="BK235">
            <v>40.9</v>
          </cell>
          <cell r="BL235">
            <v>40.9</v>
          </cell>
          <cell r="BM235">
            <v>40.9</v>
          </cell>
          <cell r="BN235">
            <v>40.9</v>
          </cell>
          <cell r="BO235">
            <v>40.9</v>
          </cell>
          <cell r="BP235">
            <v>40.9</v>
          </cell>
          <cell r="BQ235">
            <v>42.13</v>
          </cell>
          <cell r="BR235">
            <v>42.13</v>
          </cell>
          <cell r="BS235">
            <v>42.13</v>
          </cell>
          <cell r="BT235">
            <v>42.13</v>
          </cell>
          <cell r="BU235">
            <v>42.13</v>
          </cell>
          <cell r="BV235">
            <v>42.13</v>
          </cell>
          <cell r="BW235">
            <v>42.13</v>
          </cell>
          <cell r="BX235">
            <v>42.13</v>
          </cell>
          <cell r="BY235">
            <v>42.13</v>
          </cell>
          <cell r="BZ235">
            <v>42.13</v>
          </cell>
          <cell r="CA235">
            <v>42.13</v>
          </cell>
          <cell r="CB235">
            <v>42.13</v>
          </cell>
          <cell r="CC235">
            <v>43.39</v>
          </cell>
          <cell r="CD235">
            <v>43.39</v>
          </cell>
          <cell r="CE235">
            <v>43.39</v>
          </cell>
          <cell r="CF235">
            <v>43.39</v>
          </cell>
          <cell r="CG235">
            <v>43.39</v>
          </cell>
          <cell r="CH235">
            <v>43.39</v>
          </cell>
          <cell r="CI235">
            <v>43.39</v>
          </cell>
          <cell r="CJ235">
            <v>43.39</v>
          </cell>
          <cell r="CK235">
            <v>43.39</v>
          </cell>
          <cell r="CL235">
            <v>43.39</v>
          </cell>
          <cell r="CM235">
            <v>43.39</v>
          </cell>
          <cell r="CN235">
            <v>43.39</v>
          </cell>
          <cell r="CO235">
            <v>44.69</v>
          </cell>
          <cell r="CP235">
            <v>44.69</v>
          </cell>
          <cell r="CQ235">
            <v>44.69</v>
          </cell>
          <cell r="CR235">
            <v>44.69</v>
          </cell>
          <cell r="CS235">
            <v>44.69</v>
          </cell>
          <cell r="CT235">
            <v>44.69</v>
          </cell>
          <cell r="CU235">
            <v>44.69</v>
          </cell>
          <cell r="CV235">
            <v>44.69</v>
          </cell>
          <cell r="CW235">
            <v>44.69</v>
          </cell>
          <cell r="CX235">
            <v>44.69</v>
          </cell>
          <cell r="CY235">
            <v>44.69</v>
          </cell>
          <cell r="CZ235">
            <v>44.69</v>
          </cell>
          <cell r="DA235">
            <v>46.05</v>
          </cell>
          <cell r="DB235">
            <v>46.05</v>
          </cell>
          <cell r="DC235">
            <v>46.05</v>
          </cell>
          <cell r="DD235">
            <v>46.05</v>
          </cell>
          <cell r="DE235">
            <v>46.05</v>
          </cell>
          <cell r="DF235">
            <v>46.05</v>
          </cell>
          <cell r="DG235">
            <v>46.05</v>
          </cell>
          <cell r="DH235">
            <v>46.05</v>
          </cell>
          <cell r="DI235">
            <v>46.05</v>
          </cell>
          <cell r="DJ235">
            <v>46.05</v>
          </cell>
          <cell r="DK235">
            <v>46.05</v>
          </cell>
          <cell r="DL235">
            <v>46.05</v>
          </cell>
          <cell r="DM235">
            <v>47.48</v>
          </cell>
          <cell r="DN235">
            <v>47.48</v>
          </cell>
          <cell r="DO235">
            <v>47.48</v>
          </cell>
          <cell r="DP235">
            <v>47.48</v>
          </cell>
          <cell r="DQ235">
            <v>47.48</v>
          </cell>
          <cell r="DR235">
            <v>47.48</v>
          </cell>
          <cell r="DS235">
            <v>47.48</v>
          </cell>
          <cell r="DT235">
            <v>47.48</v>
          </cell>
          <cell r="DU235">
            <v>47.48</v>
          </cell>
          <cell r="DV235">
            <v>47.48</v>
          </cell>
          <cell r="DW235">
            <v>47.48</v>
          </cell>
          <cell r="DX235">
            <v>47.48</v>
          </cell>
          <cell r="DY235">
            <v>49.36</v>
          </cell>
          <cell r="DZ235">
            <v>49.36</v>
          </cell>
          <cell r="EA235">
            <v>49.36</v>
          </cell>
          <cell r="EB235">
            <v>49.36</v>
          </cell>
          <cell r="EC235">
            <v>49.36</v>
          </cell>
          <cell r="ED235">
            <v>49.36</v>
          </cell>
          <cell r="EE235">
            <v>49.36</v>
          </cell>
          <cell r="EF235">
            <v>49.36</v>
          </cell>
          <cell r="EG235">
            <v>49.36</v>
          </cell>
          <cell r="EH235">
            <v>49.36</v>
          </cell>
          <cell r="EI235">
            <v>49.36</v>
          </cell>
          <cell r="EJ235">
            <v>49.36</v>
          </cell>
          <cell r="EK235">
            <v>51.09</v>
          </cell>
          <cell r="EL235">
            <v>51.09</v>
          </cell>
          <cell r="EM235">
            <v>51.09</v>
          </cell>
          <cell r="EN235">
            <v>51.09</v>
          </cell>
          <cell r="EO235">
            <v>51.09</v>
          </cell>
          <cell r="EP235">
            <v>51.09</v>
          </cell>
          <cell r="EQ235">
            <v>51.09</v>
          </cell>
          <cell r="ER235">
            <v>51.09</v>
          </cell>
          <cell r="ES235">
            <v>51.09</v>
          </cell>
          <cell r="ET235">
            <v>51.09</v>
          </cell>
          <cell r="EU235">
            <v>51.09</v>
          </cell>
          <cell r="EV235">
            <v>51.09</v>
          </cell>
          <cell r="EW235">
            <v>52.88</v>
          </cell>
          <cell r="EX235">
            <v>52.88</v>
          </cell>
          <cell r="EY235">
            <v>52.88</v>
          </cell>
          <cell r="EZ235">
            <v>52.88</v>
          </cell>
          <cell r="FA235">
            <v>52.88</v>
          </cell>
          <cell r="FB235">
            <v>52.88</v>
          </cell>
          <cell r="FC235">
            <v>52.88</v>
          </cell>
          <cell r="FD235">
            <v>52.88</v>
          </cell>
          <cell r="FE235">
            <v>52.88</v>
          </cell>
          <cell r="FF235">
            <v>52.88</v>
          </cell>
          <cell r="FG235">
            <v>52.88</v>
          </cell>
          <cell r="FH235">
            <v>52.88</v>
          </cell>
          <cell r="FI235">
            <v>54.73</v>
          </cell>
          <cell r="FJ235">
            <v>54.73</v>
          </cell>
          <cell r="FK235">
            <v>54.73</v>
          </cell>
          <cell r="FL235">
            <v>54.73</v>
          </cell>
          <cell r="FM235">
            <v>54.73</v>
          </cell>
          <cell r="FN235">
            <v>54.73</v>
          </cell>
          <cell r="FO235">
            <v>54.73</v>
          </cell>
          <cell r="FP235">
            <v>54.73</v>
          </cell>
          <cell r="FQ235">
            <v>54.73</v>
          </cell>
          <cell r="FR235">
            <v>54.73</v>
          </cell>
          <cell r="FS235">
            <v>54.73</v>
          </cell>
          <cell r="FT235">
            <v>54.73</v>
          </cell>
          <cell r="FU235">
            <v>56.64</v>
          </cell>
          <cell r="FV235">
            <v>56.64</v>
          </cell>
          <cell r="FW235">
            <v>56.64</v>
          </cell>
          <cell r="FX235">
            <v>56.64</v>
          </cell>
          <cell r="FY235">
            <v>56.64</v>
          </cell>
          <cell r="FZ235">
            <v>56.64</v>
          </cell>
          <cell r="GA235">
            <v>56.64</v>
          </cell>
          <cell r="GB235">
            <v>56.64</v>
          </cell>
          <cell r="GC235">
            <v>56.64</v>
          </cell>
          <cell r="GD235">
            <v>56.64</v>
          </cell>
          <cell r="GE235">
            <v>56.64</v>
          </cell>
          <cell r="GF235">
            <v>56.64</v>
          </cell>
          <cell r="GG235">
            <v>62.44</v>
          </cell>
          <cell r="GH235">
            <v>62.44</v>
          </cell>
          <cell r="GI235">
            <v>62.44</v>
          </cell>
          <cell r="GJ235">
            <v>62.44</v>
          </cell>
          <cell r="GK235">
            <v>62.44</v>
          </cell>
          <cell r="GL235">
            <v>62.44</v>
          </cell>
          <cell r="GM235">
            <v>62.44</v>
          </cell>
          <cell r="GN235">
            <v>62.44</v>
          </cell>
          <cell r="GO235">
            <v>62.44</v>
          </cell>
          <cell r="GP235">
            <v>62.44</v>
          </cell>
          <cell r="GQ235">
            <v>58.62</v>
          </cell>
          <cell r="GR235">
            <v>58.62</v>
          </cell>
          <cell r="GS235">
            <v>58.62</v>
          </cell>
          <cell r="GT235">
            <v>58.62</v>
          </cell>
        </row>
        <row r="236">
          <cell r="F236" t="str">
            <v>50000069HR</v>
          </cell>
          <cell r="G236">
            <v>36.06</v>
          </cell>
          <cell r="H236">
            <v>36.06</v>
          </cell>
          <cell r="I236">
            <v>36.06</v>
          </cell>
          <cell r="J236">
            <v>36.06</v>
          </cell>
          <cell r="K236">
            <v>36.06</v>
          </cell>
          <cell r="L236">
            <v>36.06</v>
          </cell>
          <cell r="M236">
            <v>36.06</v>
          </cell>
          <cell r="N236">
            <v>36.06</v>
          </cell>
          <cell r="O236">
            <v>36.06</v>
          </cell>
          <cell r="P236">
            <v>36.06</v>
          </cell>
          <cell r="Q236">
            <v>36.06</v>
          </cell>
          <cell r="R236">
            <v>36.06</v>
          </cell>
          <cell r="S236">
            <v>36.06</v>
          </cell>
          <cell r="T236">
            <v>36.06</v>
          </cell>
          <cell r="U236">
            <v>37.29</v>
          </cell>
          <cell r="V236">
            <v>37.29</v>
          </cell>
          <cell r="W236">
            <v>37.29</v>
          </cell>
          <cell r="X236">
            <v>37.29</v>
          </cell>
          <cell r="Y236">
            <v>37.29</v>
          </cell>
          <cell r="Z236">
            <v>37.29</v>
          </cell>
          <cell r="AA236">
            <v>37.29</v>
          </cell>
          <cell r="AB236">
            <v>37.29</v>
          </cell>
          <cell r="AC236">
            <v>37.29</v>
          </cell>
          <cell r="AD236">
            <v>37.29</v>
          </cell>
          <cell r="AE236">
            <v>37.29</v>
          </cell>
          <cell r="AF236">
            <v>37.29</v>
          </cell>
          <cell r="AG236">
            <v>38.49</v>
          </cell>
          <cell r="AH236">
            <v>38.49</v>
          </cell>
          <cell r="AI236">
            <v>38.49</v>
          </cell>
          <cell r="AJ236">
            <v>38.49</v>
          </cell>
          <cell r="AK236">
            <v>38.49</v>
          </cell>
          <cell r="AL236">
            <v>38.49</v>
          </cell>
          <cell r="AM236">
            <v>38.49</v>
          </cell>
          <cell r="AN236">
            <v>38.49</v>
          </cell>
          <cell r="AO236">
            <v>38.49</v>
          </cell>
          <cell r="AP236">
            <v>38.49</v>
          </cell>
          <cell r="AQ236">
            <v>38.49</v>
          </cell>
          <cell r="AR236">
            <v>38.49</v>
          </cell>
          <cell r="AS236">
            <v>39.69</v>
          </cell>
          <cell r="AT236">
            <v>39.69</v>
          </cell>
          <cell r="AU236">
            <v>39.69</v>
          </cell>
          <cell r="AV236">
            <v>39.69</v>
          </cell>
          <cell r="AW236">
            <v>39.69</v>
          </cell>
          <cell r="AX236">
            <v>39.69</v>
          </cell>
          <cell r="AY236">
            <v>39.69</v>
          </cell>
          <cell r="AZ236">
            <v>39.69</v>
          </cell>
          <cell r="BA236">
            <v>39.69</v>
          </cell>
          <cell r="BB236">
            <v>39.69</v>
          </cell>
          <cell r="BC236">
            <v>39.69</v>
          </cell>
          <cell r="BD236">
            <v>39.69</v>
          </cell>
          <cell r="BE236">
            <v>40.9</v>
          </cell>
          <cell r="BF236">
            <v>40.9</v>
          </cell>
          <cell r="BG236">
            <v>40.9</v>
          </cell>
          <cell r="BH236">
            <v>40.9</v>
          </cell>
          <cell r="BI236">
            <v>40.9</v>
          </cell>
          <cell r="BJ236">
            <v>40.9</v>
          </cell>
          <cell r="BK236">
            <v>40.9</v>
          </cell>
          <cell r="BL236">
            <v>40.9</v>
          </cell>
          <cell r="BM236">
            <v>40.9</v>
          </cell>
          <cell r="BN236">
            <v>40.9</v>
          </cell>
          <cell r="BO236">
            <v>40.9</v>
          </cell>
          <cell r="BP236">
            <v>40.9</v>
          </cell>
          <cell r="BQ236">
            <v>42.13</v>
          </cell>
          <cell r="BR236">
            <v>42.13</v>
          </cell>
          <cell r="BS236">
            <v>42.13</v>
          </cell>
          <cell r="BT236">
            <v>42.13</v>
          </cell>
          <cell r="BU236">
            <v>42.13</v>
          </cell>
          <cell r="BV236">
            <v>42.13</v>
          </cell>
          <cell r="BW236">
            <v>42.13</v>
          </cell>
          <cell r="BX236">
            <v>42.13</v>
          </cell>
          <cell r="BY236">
            <v>42.13</v>
          </cell>
          <cell r="BZ236">
            <v>42.13</v>
          </cell>
          <cell r="CA236">
            <v>42.13</v>
          </cell>
          <cell r="CB236">
            <v>42.13</v>
          </cell>
          <cell r="CC236">
            <v>43.39</v>
          </cell>
          <cell r="CD236">
            <v>43.39</v>
          </cell>
          <cell r="CE236">
            <v>43.39</v>
          </cell>
          <cell r="CF236">
            <v>43.39</v>
          </cell>
          <cell r="CG236">
            <v>43.39</v>
          </cell>
          <cell r="CH236">
            <v>43.39</v>
          </cell>
          <cell r="CI236">
            <v>43.39</v>
          </cell>
          <cell r="CJ236">
            <v>43.39</v>
          </cell>
          <cell r="CK236">
            <v>43.39</v>
          </cell>
          <cell r="CL236">
            <v>43.39</v>
          </cell>
          <cell r="CM236">
            <v>43.39</v>
          </cell>
          <cell r="CN236">
            <v>43.39</v>
          </cell>
          <cell r="CO236">
            <v>44.69</v>
          </cell>
          <cell r="CP236">
            <v>44.69</v>
          </cell>
          <cell r="CQ236">
            <v>44.69</v>
          </cell>
          <cell r="CR236">
            <v>44.69</v>
          </cell>
          <cell r="CS236">
            <v>44.69</v>
          </cell>
          <cell r="CT236">
            <v>44.69</v>
          </cell>
          <cell r="CU236">
            <v>44.69</v>
          </cell>
          <cell r="CV236">
            <v>44.69</v>
          </cell>
          <cell r="CW236">
            <v>44.69</v>
          </cell>
          <cell r="CX236">
            <v>44.69</v>
          </cell>
          <cell r="CY236">
            <v>44.69</v>
          </cell>
          <cell r="CZ236">
            <v>44.69</v>
          </cell>
          <cell r="DA236">
            <v>46.05</v>
          </cell>
          <cell r="DB236">
            <v>46.05</v>
          </cell>
          <cell r="DC236">
            <v>46.05</v>
          </cell>
          <cell r="DD236">
            <v>46.05</v>
          </cell>
          <cell r="DE236">
            <v>46.05</v>
          </cell>
          <cell r="DF236">
            <v>46.05</v>
          </cell>
          <cell r="DG236">
            <v>46.05</v>
          </cell>
          <cell r="DH236">
            <v>46.05</v>
          </cell>
          <cell r="DI236">
            <v>46.05</v>
          </cell>
          <cell r="DJ236">
            <v>46.05</v>
          </cell>
          <cell r="DK236">
            <v>46.05</v>
          </cell>
          <cell r="DL236">
            <v>46.05</v>
          </cell>
          <cell r="DM236">
            <v>47.48</v>
          </cell>
          <cell r="DN236">
            <v>47.48</v>
          </cell>
          <cell r="DO236">
            <v>47.48</v>
          </cell>
          <cell r="DP236">
            <v>47.48</v>
          </cell>
          <cell r="DQ236">
            <v>47.48</v>
          </cell>
          <cell r="DR236">
            <v>47.48</v>
          </cell>
          <cell r="DS236">
            <v>47.48</v>
          </cell>
          <cell r="DT236">
            <v>47.48</v>
          </cell>
          <cell r="DU236">
            <v>47.48</v>
          </cell>
          <cell r="DV236">
            <v>47.48</v>
          </cell>
          <cell r="DW236">
            <v>47.48</v>
          </cell>
          <cell r="DX236">
            <v>47.48</v>
          </cell>
          <cell r="DY236">
            <v>49.36</v>
          </cell>
          <cell r="DZ236">
            <v>49.36</v>
          </cell>
          <cell r="EA236">
            <v>49.36</v>
          </cell>
          <cell r="EB236">
            <v>49.36</v>
          </cell>
          <cell r="EC236">
            <v>49.36</v>
          </cell>
          <cell r="ED236">
            <v>49.36</v>
          </cell>
          <cell r="EE236">
            <v>49.36</v>
          </cell>
          <cell r="EF236">
            <v>49.36</v>
          </cell>
          <cell r="EG236">
            <v>49.36</v>
          </cell>
          <cell r="EH236">
            <v>49.36</v>
          </cell>
          <cell r="EI236">
            <v>49.36</v>
          </cell>
          <cell r="EJ236">
            <v>49.36</v>
          </cell>
          <cell r="EK236">
            <v>51.09</v>
          </cell>
          <cell r="EL236">
            <v>51.09</v>
          </cell>
          <cell r="EM236">
            <v>51.09</v>
          </cell>
          <cell r="EN236">
            <v>51.09</v>
          </cell>
          <cell r="EO236">
            <v>51.09</v>
          </cell>
          <cell r="EP236">
            <v>51.09</v>
          </cell>
          <cell r="EQ236">
            <v>51.09</v>
          </cell>
          <cell r="ER236">
            <v>51.09</v>
          </cell>
          <cell r="ES236">
            <v>51.09</v>
          </cell>
          <cell r="ET236">
            <v>51.09</v>
          </cell>
          <cell r="EU236">
            <v>51.09</v>
          </cell>
          <cell r="EV236">
            <v>51.09</v>
          </cell>
          <cell r="EW236">
            <v>52.88</v>
          </cell>
          <cell r="EX236">
            <v>52.88</v>
          </cell>
          <cell r="EY236">
            <v>52.88</v>
          </cell>
          <cell r="EZ236">
            <v>52.88</v>
          </cell>
          <cell r="FA236">
            <v>52.88</v>
          </cell>
          <cell r="FB236">
            <v>52.88</v>
          </cell>
          <cell r="FC236">
            <v>52.88</v>
          </cell>
          <cell r="FD236">
            <v>52.88</v>
          </cell>
          <cell r="FE236">
            <v>52.88</v>
          </cell>
          <cell r="FF236">
            <v>52.88</v>
          </cell>
          <cell r="FG236">
            <v>52.88</v>
          </cell>
          <cell r="FH236">
            <v>52.88</v>
          </cell>
          <cell r="FI236">
            <v>54.73</v>
          </cell>
          <cell r="FJ236">
            <v>54.73</v>
          </cell>
          <cell r="FK236">
            <v>54.73</v>
          </cell>
          <cell r="FL236">
            <v>54.73</v>
          </cell>
          <cell r="FM236">
            <v>54.73</v>
          </cell>
          <cell r="FN236">
            <v>54.73</v>
          </cell>
          <cell r="FO236">
            <v>54.73</v>
          </cell>
          <cell r="FP236">
            <v>54.73</v>
          </cell>
          <cell r="FQ236">
            <v>54.73</v>
          </cell>
          <cell r="FR236">
            <v>54.73</v>
          </cell>
          <cell r="FS236">
            <v>54.73</v>
          </cell>
          <cell r="FT236">
            <v>54.73</v>
          </cell>
          <cell r="FU236">
            <v>56.64</v>
          </cell>
          <cell r="FV236">
            <v>56.64</v>
          </cell>
          <cell r="FW236">
            <v>56.64</v>
          </cell>
          <cell r="FX236">
            <v>56.64</v>
          </cell>
          <cell r="FY236">
            <v>56.64</v>
          </cell>
          <cell r="FZ236">
            <v>56.64</v>
          </cell>
          <cell r="GA236">
            <v>56.64</v>
          </cell>
          <cell r="GB236">
            <v>56.64</v>
          </cell>
          <cell r="GC236">
            <v>56.64</v>
          </cell>
          <cell r="GD236">
            <v>56.64</v>
          </cell>
          <cell r="GE236">
            <v>56.64</v>
          </cell>
          <cell r="GF236">
            <v>56.64</v>
          </cell>
          <cell r="GG236">
            <v>62.44</v>
          </cell>
          <cell r="GH236">
            <v>62.44</v>
          </cell>
          <cell r="GI236">
            <v>62.44</v>
          </cell>
          <cell r="GJ236">
            <v>62.44</v>
          </cell>
          <cell r="GK236">
            <v>62.44</v>
          </cell>
          <cell r="GL236">
            <v>62.44</v>
          </cell>
          <cell r="GM236">
            <v>62.44</v>
          </cell>
          <cell r="GN236">
            <v>62.44</v>
          </cell>
          <cell r="GO236">
            <v>62.44</v>
          </cell>
          <cell r="GP236">
            <v>62.44</v>
          </cell>
          <cell r="GQ236">
            <v>58.62</v>
          </cell>
          <cell r="GR236">
            <v>58.62</v>
          </cell>
          <cell r="GS236">
            <v>58.62</v>
          </cell>
          <cell r="GT236">
            <v>58.62</v>
          </cell>
        </row>
        <row r="237">
          <cell r="F237" t="str">
            <v>50000069MM</v>
          </cell>
          <cell r="G237">
            <v>41.5</v>
          </cell>
          <cell r="H237">
            <v>41.5</v>
          </cell>
          <cell r="I237">
            <v>41.5</v>
          </cell>
          <cell r="J237">
            <v>41.5</v>
          </cell>
          <cell r="K237">
            <v>41.5</v>
          </cell>
          <cell r="L237">
            <v>41.5</v>
          </cell>
          <cell r="M237">
            <v>41.5</v>
          </cell>
          <cell r="N237">
            <v>41.5</v>
          </cell>
          <cell r="O237">
            <v>41.5</v>
          </cell>
          <cell r="P237">
            <v>41.5</v>
          </cell>
          <cell r="Q237">
            <v>41.5</v>
          </cell>
          <cell r="R237">
            <v>41.5</v>
          </cell>
          <cell r="S237">
            <v>41.5</v>
          </cell>
          <cell r="T237">
            <v>41.5</v>
          </cell>
          <cell r="U237">
            <v>42.92</v>
          </cell>
          <cell r="V237">
            <v>42.92</v>
          </cell>
          <cell r="W237">
            <v>42.92</v>
          </cell>
          <cell r="X237">
            <v>42.92</v>
          </cell>
          <cell r="Y237">
            <v>42.92</v>
          </cell>
          <cell r="Z237">
            <v>42.92</v>
          </cell>
          <cell r="AA237">
            <v>42.92</v>
          </cell>
          <cell r="AB237">
            <v>42.92</v>
          </cell>
          <cell r="AC237">
            <v>42.92</v>
          </cell>
          <cell r="AD237">
            <v>42.92</v>
          </cell>
          <cell r="AE237">
            <v>42.92</v>
          </cell>
          <cell r="AF237">
            <v>42.92</v>
          </cell>
          <cell r="AG237">
            <v>44.3</v>
          </cell>
          <cell r="AH237">
            <v>44.3</v>
          </cell>
          <cell r="AI237">
            <v>44.3</v>
          </cell>
          <cell r="AJ237">
            <v>44.3</v>
          </cell>
          <cell r="AK237">
            <v>44.3</v>
          </cell>
          <cell r="AL237">
            <v>44.3</v>
          </cell>
          <cell r="AM237">
            <v>44.3</v>
          </cell>
          <cell r="AN237">
            <v>44.3</v>
          </cell>
          <cell r="AO237">
            <v>44.3</v>
          </cell>
          <cell r="AP237">
            <v>44.3</v>
          </cell>
          <cell r="AQ237">
            <v>44.3</v>
          </cell>
          <cell r="AR237">
            <v>44.3</v>
          </cell>
          <cell r="AS237">
            <v>45.67</v>
          </cell>
          <cell r="AT237">
            <v>45.67</v>
          </cell>
          <cell r="AU237">
            <v>45.67</v>
          </cell>
          <cell r="AV237">
            <v>45.67</v>
          </cell>
          <cell r="AW237">
            <v>45.67</v>
          </cell>
          <cell r="AX237">
            <v>45.67</v>
          </cell>
          <cell r="AY237">
            <v>45.67</v>
          </cell>
          <cell r="AZ237">
            <v>45.67</v>
          </cell>
          <cell r="BA237">
            <v>45.67</v>
          </cell>
          <cell r="BB237">
            <v>45.67</v>
          </cell>
          <cell r="BC237">
            <v>45.67</v>
          </cell>
          <cell r="BD237">
            <v>45.67</v>
          </cell>
          <cell r="BE237">
            <v>47.07</v>
          </cell>
          <cell r="BF237">
            <v>47.07</v>
          </cell>
          <cell r="BG237">
            <v>47.07</v>
          </cell>
          <cell r="BH237">
            <v>47.07</v>
          </cell>
          <cell r="BI237">
            <v>47.07</v>
          </cell>
          <cell r="BJ237">
            <v>47.07</v>
          </cell>
          <cell r="BK237">
            <v>47.07</v>
          </cell>
          <cell r="BL237">
            <v>47.07</v>
          </cell>
          <cell r="BM237">
            <v>47.07</v>
          </cell>
          <cell r="BN237">
            <v>47.07</v>
          </cell>
          <cell r="BO237">
            <v>47.07</v>
          </cell>
          <cell r="BP237">
            <v>47.07</v>
          </cell>
          <cell r="BQ237">
            <v>48.48</v>
          </cell>
          <cell r="BR237">
            <v>48.48</v>
          </cell>
          <cell r="BS237">
            <v>48.48</v>
          </cell>
          <cell r="BT237">
            <v>48.48</v>
          </cell>
          <cell r="BU237">
            <v>48.48</v>
          </cell>
          <cell r="BV237">
            <v>48.48</v>
          </cell>
          <cell r="BW237">
            <v>48.48</v>
          </cell>
          <cell r="BX237">
            <v>48.48</v>
          </cell>
          <cell r="BY237">
            <v>48.48</v>
          </cell>
          <cell r="BZ237">
            <v>48.48</v>
          </cell>
          <cell r="CA237">
            <v>48.48</v>
          </cell>
          <cell r="CB237">
            <v>48.48</v>
          </cell>
          <cell r="CC237">
            <v>49.94</v>
          </cell>
          <cell r="CD237">
            <v>49.94</v>
          </cell>
          <cell r="CE237">
            <v>49.94</v>
          </cell>
          <cell r="CF237">
            <v>49.94</v>
          </cell>
          <cell r="CG237">
            <v>49.94</v>
          </cell>
          <cell r="CH237">
            <v>49.94</v>
          </cell>
          <cell r="CI237">
            <v>49.94</v>
          </cell>
          <cell r="CJ237">
            <v>49.94</v>
          </cell>
          <cell r="CK237">
            <v>49.94</v>
          </cell>
          <cell r="CL237">
            <v>49.94</v>
          </cell>
          <cell r="CM237">
            <v>49.94</v>
          </cell>
          <cell r="CN237">
            <v>49.94</v>
          </cell>
          <cell r="CO237">
            <v>51.44</v>
          </cell>
          <cell r="CP237">
            <v>51.44</v>
          </cell>
          <cell r="CQ237">
            <v>51.44</v>
          </cell>
          <cell r="CR237">
            <v>51.44</v>
          </cell>
          <cell r="CS237">
            <v>51.44</v>
          </cell>
          <cell r="CT237">
            <v>51.44</v>
          </cell>
          <cell r="CU237">
            <v>51.44</v>
          </cell>
          <cell r="CV237">
            <v>51.44</v>
          </cell>
          <cell r="CW237">
            <v>51.44</v>
          </cell>
          <cell r="CX237">
            <v>51.44</v>
          </cell>
          <cell r="CY237">
            <v>51.44</v>
          </cell>
          <cell r="CZ237">
            <v>51.44</v>
          </cell>
          <cell r="DA237">
            <v>53</v>
          </cell>
          <cell r="DB237">
            <v>53</v>
          </cell>
          <cell r="DC237">
            <v>53</v>
          </cell>
          <cell r="DD237">
            <v>53</v>
          </cell>
          <cell r="DE237">
            <v>53</v>
          </cell>
          <cell r="DF237">
            <v>53</v>
          </cell>
          <cell r="DG237">
            <v>53</v>
          </cell>
          <cell r="DH237">
            <v>53</v>
          </cell>
          <cell r="DI237">
            <v>53</v>
          </cell>
          <cell r="DJ237">
            <v>53</v>
          </cell>
          <cell r="DK237">
            <v>53</v>
          </cell>
          <cell r="DL237">
            <v>53</v>
          </cell>
          <cell r="DM237">
            <v>54.64</v>
          </cell>
          <cell r="DN237">
            <v>54.64</v>
          </cell>
          <cell r="DO237">
            <v>54.64</v>
          </cell>
          <cell r="DP237">
            <v>54.64</v>
          </cell>
          <cell r="DQ237">
            <v>54.64</v>
          </cell>
          <cell r="DR237">
            <v>54.64</v>
          </cell>
          <cell r="DS237">
            <v>54.64</v>
          </cell>
          <cell r="DT237">
            <v>54.64</v>
          </cell>
          <cell r="DU237">
            <v>54.64</v>
          </cell>
          <cell r="DV237">
            <v>54.64</v>
          </cell>
          <cell r="DW237">
            <v>54.64</v>
          </cell>
          <cell r="DX237">
            <v>54.64</v>
          </cell>
          <cell r="DY237">
            <v>56.81</v>
          </cell>
          <cell r="DZ237">
            <v>56.81</v>
          </cell>
          <cell r="EA237">
            <v>56.81</v>
          </cell>
          <cell r="EB237">
            <v>56.81</v>
          </cell>
          <cell r="EC237">
            <v>56.81</v>
          </cell>
          <cell r="ED237">
            <v>56.81</v>
          </cell>
          <cell r="EE237">
            <v>56.81</v>
          </cell>
          <cell r="EF237">
            <v>56.81</v>
          </cell>
          <cell r="EG237">
            <v>56.81</v>
          </cell>
          <cell r="EH237">
            <v>56.81</v>
          </cell>
          <cell r="EI237">
            <v>56.81</v>
          </cell>
          <cell r="EJ237">
            <v>56.81</v>
          </cell>
          <cell r="EK237">
            <v>58.8</v>
          </cell>
          <cell r="EL237">
            <v>58.8</v>
          </cell>
          <cell r="EM237">
            <v>58.8</v>
          </cell>
          <cell r="EN237">
            <v>58.8</v>
          </cell>
          <cell r="EO237">
            <v>58.8</v>
          </cell>
          <cell r="EP237">
            <v>58.8</v>
          </cell>
          <cell r="EQ237">
            <v>58.8</v>
          </cell>
          <cell r="ER237">
            <v>58.8</v>
          </cell>
          <cell r="ES237">
            <v>58.8</v>
          </cell>
          <cell r="ET237">
            <v>58.8</v>
          </cell>
          <cell r="EU237">
            <v>58.8</v>
          </cell>
          <cell r="EV237">
            <v>58.8</v>
          </cell>
          <cell r="EW237">
            <v>60.85</v>
          </cell>
          <cell r="EX237">
            <v>60.85</v>
          </cell>
          <cell r="EY237">
            <v>60.85</v>
          </cell>
          <cell r="EZ237">
            <v>60.85</v>
          </cell>
          <cell r="FA237">
            <v>60.85</v>
          </cell>
          <cell r="FB237">
            <v>60.85</v>
          </cell>
          <cell r="FC237">
            <v>60.85</v>
          </cell>
          <cell r="FD237">
            <v>60.85</v>
          </cell>
          <cell r="FE237">
            <v>60.85</v>
          </cell>
          <cell r="FF237">
            <v>60.85</v>
          </cell>
          <cell r="FG237">
            <v>60.85</v>
          </cell>
          <cell r="FH237">
            <v>60.85</v>
          </cell>
          <cell r="FI237">
            <v>62.98</v>
          </cell>
          <cell r="FJ237">
            <v>62.98</v>
          </cell>
          <cell r="FK237">
            <v>62.98</v>
          </cell>
          <cell r="FL237">
            <v>62.98</v>
          </cell>
          <cell r="FM237">
            <v>62.98</v>
          </cell>
          <cell r="FN237">
            <v>62.98</v>
          </cell>
          <cell r="FO237">
            <v>62.98</v>
          </cell>
          <cell r="FP237">
            <v>62.98</v>
          </cell>
          <cell r="FQ237">
            <v>62.98</v>
          </cell>
          <cell r="FR237">
            <v>62.98</v>
          </cell>
          <cell r="FS237">
            <v>62.98</v>
          </cell>
          <cell r="FT237">
            <v>62.98</v>
          </cell>
          <cell r="FU237">
            <v>65.19</v>
          </cell>
          <cell r="FV237">
            <v>65.19</v>
          </cell>
          <cell r="FW237">
            <v>65.19</v>
          </cell>
          <cell r="FX237">
            <v>65.19</v>
          </cell>
          <cell r="FY237">
            <v>65.19</v>
          </cell>
          <cell r="FZ237">
            <v>65.19</v>
          </cell>
          <cell r="GA237">
            <v>65.19</v>
          </cell>
          <cell r="GB237">
            <v>65.19</v>
          </cell>
          <cell r="GC237">
            <v>65.19</v>
          </cell>
          <cell r="GD237">
            <v>65.19</v>
          </cell>
          <cell r="GE237">
            <v>65.19</v>
          </cell>
          <cell r="GF237">
            <v>65.19</v>
          </cell>
          <cell r="GG237">
            <v>71.86</v>
          </cell>
          <cell r="GH237">
            <v>71.86</v>
          </cell>
          <cell r="GI237">
            <v>71.86</v>
          </cell>
          <cell r="GJ237">
            <v>71.86</v>
          </cell>
          <cell r="GK237">
            <v>71.86</v>
          </cell>
          <cell r="GL237">
            <v>71.86</v>
          </cell>
          <cell r="GM237">
            <v>71.86</v>
          </cell>
          <cell r="GN237">
            <v>71.86</v>
          </cell>
          <cell r="GO237">
            <v>71.86</v>
          </cell>
          <cell r="GP237">
            <v>71.86</v>
          </cell>
          <cell r="GQ237">
            <v>67.47</v>
          </cell>
          <cell r="GR237">
            <v>67.47</v>
          </cell>
          <cell r="GS237">
            <v>67.47</v>
          </cell>
          <cell r="GT237">
            <v>67.47</v>
          </cell>
        </row>
        <row r="238">
          <cell r="F238" t="str">
            <v>5000006946</v>
          </cell>
          <cell r="G238">
            <v>36.06</v>
          </cell>
          <cell r="H238">
            <v>36.06</v>
          </cell>
          <cell r="I238">
            <v>36.06</v>
          </cell>
          <cell r="J238">
            <v>36.06</v>
          </cell>
          <cell r="K238">
            <v>36.06</v>
          </cell>
          <cell r="L238">
            <v>36.06</v>
          </cell>
          <cell r="M238">
            <v>36.06</v>
          </cell>
          <cell r="N238">
            <v>36.06</v>
          </cell>
          <cell r="O238">
            <v>36.06</v>
          </cell>
          <cell r="P238">
            <v>36.06</v>
          </cell>
          <cell r="Q238">
            <v>36.06</v>
          </cell>
          <cell r="R238">
            <v>36.06</v>
          </cell>
          <cell r="S238">
            <v>36.06</v>
          </cell>
          <cell r="T238">
            <v>36.06</v>
          </cell>
          <cell r="U238">
            <v>37.29</v>
          </cell>
          <cell r="V238">
            <v>37.29</v>
          </cell>
          <cell r="W238">
            <v>37.29</v>
          </cell>
          <cell r="X238">
            <v>37.29</v>
          </cell>
          <cell r="Y238">
            <v>37.29</v>
          </cell>
          <cell r="Z238">
            <v>37.29</v>
          </cell>
          <cell r="AA238">
            <v>37.29</v>
          </cell>
          <cell r="AB238">
            <v>37.29</v>
          </cell>
          <cell r="AC238">
            <v>37.29</v>
          </cell>
          <cell r="AD238">
            <v>37.29</v>
          </cell>
          <cell r="AE238">
            <v>37.29</v>
          </cell>
          <cell r="AF238">
            <v>37.29</v>
          </cell>
          <cell r="AG238">
            <v>38.49</v>
          </cell>
          <cell r="AH238">
            <v>38.49</v>
          </cell>
          <cell r="AI238">
            <v>38.49</v>
          </cell>
          <cell r="AJ238">
            <v>38.49</v>
          </cell>
          <cell r="AK238">
            <v>38.49</v>
          </cell>
          <cell r="AL238">
            <v>38.49</v>
          </cell>
          <cell r="AM238">
            <v>38.49</v>
          </cell>
          <cell r="AN238">
            <v>38.49</v>
          </cell>
          <cell r="AO238">
            <v>38.49</v>
          </cell>
          <cell r="AP238">
            <v>38.49</v>
          </cell>
          <cell r="AQ238">
            <v>38.49</v>
          </cell>
          <cell r="AR238">
            <v>38.49</v>
          </cell>
          <cell r="AS238">
            <v>39.69</v>
          </cell>
          <cell r="AT238">
            <v>39.69</v>
          </cell>
          <cell r="AU238">
            <v>39.69</v>
          </cell>
          <cell r="AV238">
            <v>39.69</v>
          </cell>
          <cell r="AW238">
            <v>39.69</v>
          </cell>
          <cell r="AX238">
            <v>39.69</v>
          </cell>
          <cell r="AY238">
            <v>39.69</v>
          </cell>
          <cell r="AZ238">
            <v>39.69</v>
          </cell>
          <cell r="BA238">
            <v>39.69</v>
          </cell>
          <cell r="BB238">
            <v>39.69</v>
          </cell>
          <cell r="BC238">
            <v>39.69</v>
          </cell>
          <cell r="BD238">
            <v>39.69</v>
          </cell>
          <cell r="BE238">
            <v>40.9</v>
          </cell>
          <cell r="BF238">
            <v>40.9</v>
          </cell>
          <cell r="BG238">
            <v>40.9</v>
          </cell>
          <cell r="BH238">
            <v>40.9</v>
          </cell>
          <cell r="BI238">
            <v>40.9</v>
          </cell>
          <cell r="BJ238">
            <v>40.9</v>
          </cell>
          <cell r="BK238">
            <v>40.9</v>
          </cell>
          <cell r="BL238">
            <v>40.9</v>
          </cell>
          <cell r="BM238">
            <v>40.9</v>
          </cell>
          <cell r="BN238">
            <v>40.9</v>
          </cell>
          <cell r="BO238">
            <v>40.9</v>
          </cell>
          <cell r="BP238">
            <v>40.9</v>
          </cell>
          <cell r="BQ238">
            <v>42.13</v>
          </cell>
          <cell r="BR238">
            <v>42.13</v>
          </cell>
          <cell r="BS238">
            <v>42.13</v>
          </cell>
          <cell r="BT238">
            <v>42.13</v>
          </cell>
          <cell r="BU238">
            <v>42.13</v>
          </cell>
          <cell r="BV238">
            <v>42.13</v>
          </cell>
          <cell r="BW238">
            <v>42.13</v>
          </cell>
          <cell r="BX238">
            <v>42.13</v>
          </cell>
          <cell r="BY238">
            <v>42.13</v>
          </cell>
          <cell r="BZ238">
            <v>42.13</v>
          </cell>
          <cell r="CA238">
            <v>42.13</v>
          </cell>
          <cell r="CB238">
            <v>42.13</v>
          </cell>
          <cell r="CC238">
            <v>43.39</v>
          </cell>
          <cell r="CD238">
            <v>43.39</v>
          </cell>
          <cell r="CE238">
            <v>43.39</v>
          </cell>
          <cell r="CF238">
            <v>43.39</v>
          </cell>
          <cell r="CG238">
            <v>43.39</v>
          </cell>
          <cell r="CH238">
            <v>43.39</v>
          </cell>
          <cell r="CI238">
            <v>43.39</v>
          </cell>
          <cell r="CJ238">
            <v>43.39</v>
          </cell>
          <cell r="CK238">
            <v>43.39</v>
          </cell>
          <cell r="CL238">
            <v>43.39</v>
          </cell>
          <cell r="CM238">
            <v>43.39</v>
          </cell>
          <cell r="CN238">
            <v>43.39</v>
          </cell>
          <cell r="CO238">
            <v>44.69</v>
          </cell>
          <cell r="CP238">
            <v>44.69</v>
          </cell>
          <cell r="CQ238">
            <v>44.69</v>
          </cell>
          <cell r="CR238">
            <v>44.69</v>
          </cell>
          <cell r="CS238">
            <v>44.69</v>
          </cell>
          <cell r="CT238">
            <v>44.69</v>
          </cell>
          <cell r="CU238">
            <v>44.69</v>
          </cell>
          <cell r="CV238">
            <v>44.69</v>
          </cell>
          <cell r="CW238">
            <v>44.69</v>
          </cell>
          <cell r="CX238">
            <v>44.69</v>
          </cell>
          <cell r="CY238">
            <v>44.69</v>
          </cell>
          <cell r="CZ238">
            <v>44.69</v>
          </cell>
          <cell r="DA238">
            <v>46.05</v>
          </cell>
          <cell r="DB238">
            <v>46.05</v>
          </cell>
          <cell r="DC238">
            <v>46.05</v>
          </cell>
          <cell r="DD238">
            <v>46.05</v>
          </cell>
          <cell r="DE238">
            <v>46.05</v>
          </cell>
          <cell r="DF238">
            <v>46.05</v>
          </cell>
          <cell r="DG238">
            <v>46.05</v>
          </cell>
          <cell r="DH238">
            <v>46.05</v>
          </cell>
          <cell r="DI238">
            <v>46.05</v>
          </cell>
          <cell r="DJ238">
            <v>46.05</v>
          </cell>
          <cell r="DK238">
            <v>46.05</v>
          </cell>
          <cell r="DL238">
            <v>46.05</v>
          </cell>
          <cell r="DM238">
            <v>47.48</v>
          </cell>
          <cell r="DN238">
            <v>47.48</v>
          </cell>
          <cell r="DO238">
            <v>47.48</v>
          </cell>
          <cell r="DP238">
            <v>47.48</v>
          </cell>
          <cell r="DQ238">
            <v>47.48</v>
          </cell>
          <cell r="DR238">
            <v>47.48</v>
          </cell>
          <cell r="DS238">
            <v>47.48</v>
          </cell>
          <cell r="DT238">
            <v>47.48</v>
          </cell>
          <cell r="DU238">
            <v>47.48</v>
          </cell>
          <cell r="DV238">
            <v>47.48</v>
          </cell>
          <cell r="DW238">
            <v>47.48</v>
          </cell>
          <cell r="DX238">
            <v>47.48</v>
          </cell>
          <cell r="DY238">
            <v>49.36</v>
          </cell>
          <cell r="DZ238">
            <v>49.36</v>
          </cell>
          <cell r="EA238">
            <v>49.36</v>
          </cell>
          <cell r="EB238">
            <v>49.36</v>
          </cell>
          <cell r="EC238">
            <v>49.36</v>
          </cell>
          <cell r="ED238">
            <v>49.36</v>
          </cell>
          <cell r="EE238">
            <v>49.36</v>
          </cell>
          <cell r="EF238">
            <v>49.36</v>
          </cell>
          <cell r="EG238">
            <v>49.36</v>
          </cell>
          <cell r="EH238">
            <v>49.36</v>
          </cell>
          <cell r="EI238">
            <v>49.36</v>
          </cell>
          <cell r="EJ238">
            <v>49.36</v>
          </cell>
          <cell r="EK238">
            <v>51.09</v>
          </cell>
          <cell r="EL238">
            <v>51.09</v>
          </cell>
          <cell r="EM238">
            <v>51.09</v>
          </cell>
          <cell r="EN238">
            <v>51.09</v>
          </cell>
          <cell r="EO238">
            <v>51.09</v>
          </cell>
          <cell r="EP238">
            <v>51.09</v>
          </cell>
          <cell r="EQ238">
            <v>51.09</v>
          </cell>
          <cell r="ER238">
            <v>51.09</v>
          </cell>
          <cell r="ES238">
            <v>51.09</v>
          </cell>
          <cell r="ET238">
            <v>51.09</v>
          </cell>
          <cell r="EU238">
            <v>51.09</v>
          </cell>
          <cell r="EV238">
            <v>51.09</v>
          </cell>
          <cell r="EW238">
            <v>52.88</v>
          </cell>
          <cell r="EX238">
            <v>52.88</v>
          </cell>
          <cell r="EY238">
            <v>52.88</v>
          </cell>
          <cell r="EZ238">
            <v>52.88</v>
          </cell>
          <cell r="FA238">
            <v>52.88</v>
          </cell>
          <cell r="FB238">
            <v>52.88</v>
          </cell>
          <cell r="FC238">
            <v>52.88</v>
          </cell>
          <cell r="FD238">
            <v>52.88</v>
          </cell>
          <cell r="FE238">
            <v>52.88</v>
          </cell>
          <cell r="FF238">
            <v>52.88</v>
          </cell>
          <cell r="FG238">
            <v>52.88</v>
          </cell>
          <cell r="FH238">
            <v>52.88</v>
          </cell>
          <cell r="FI238">
            <v>54.73</v>
          </cell>
          <cell r="FJ238">
            <v>54.73</v>
          </cell>
          <cell r="FK238">
            <v>54.73</v>
          </cell>
          <cell r="FL238">
            <v>54.73</v>
          </cell>
          <cell r="FM238">
            <v>54.73</v>
          </cell>
          <cell r="FN238">
            <v>54.73</v>
          </cell>
          <cell r="FO238">
            <v>54.73</v>
          </cell>
          <cell r="FP238">
            <v>54.73</v>
          </cell>
          <cell r="FQ238">
            <v>54.73</v>
          </cell>
          <cell r="FR238">
            <v>54.73</v>
          </cell>
          <cell r="FS238">
            <v>54.73</v>
          </cell>
          <cell r="FT238">
            <v>54.73</v>
          </cell>
          <cell r="FU238">
            <v>56.64</v>
          </cell>
          <cell r="FV238">
            <v>56.64</v>
          </cell>
          <cell r="FW238">
            <v>56.64</v>
          </cell>
          <cell r="FX238">
            <v>56.64</v>
          </cell>
          <cell r="FY238">
            <v>56.64</v>
          </cell>
          <cell r="FZ238">
            <v>56.64</v>
          </cell>
          <cell r="GA238">
            <v>56.64</v>
          </cell>
          <cell r="GB238">
            <v>56.64</v>
          </cell>
          <cell r="GC238">
            <v>56.64</v>
          </cell>
          <cell r="GD238">
            <v>56.64</v>
          </cell>
          <cell r="GE238">
            <v>56.64</v>
          </cell>
          <cell r="GF238">
            <v>56.64</v>
          </cell>
          <cell r="GG238">
            <v>62.44</v>
          </cell>
          <cell r="GH238">
            <v>62.44</v>
          </cell>
          <cell r="GI238">
            <v>62.44</v>
          </cell>
          <cell r="GJ238">
            <v>62.44</v>
          </cell>
          <cell r="GK238">
            <v>62.44</v>
          </cell>
          <cell r="GL238">
            <v>62.44</v>
          </cell>
          <cell r="GM238">
            <v>62.44</v>
          </cell>
          <cell r="GN238">
            <v>62.44</v>
          </cell>
          <cell r="GO238">
            <v>62.44</v>
          </cell>
          <cell r="GP238">
            <v>62.44</v>
          </cell>
          <cell r="GQ238">
            <v>58.62</v>
          </cell>
          <cell r="GR238">
            <v>58.62</v>
          </cell>
          <cell r="GS238">
            <v>58.62</v>
          </cell>
          <cell r="GT238">
            <v>58.62</v>
          </cell>
        </row>
        <row r="239">
          <cell r="F239" t="str">
            <v>50000069PC</v>
          </cell>
          <cell r="G239">
            <v>38.08</v>
          </cell>
          <cell r="H239">
            <v>38.08</v>
          </cell>
          <cell r="I239">
            <v>38.08</v>
          </cell>
          <cell r="J239">
            <v>38.08</v>
          </cell>
          <cell r="K239">
            <v>38.08</v>
          </cell>
          <cell r="L239">
            <v>38.08</v>
          </cell>
          <cell r="M239">
            <v>38.08</v>
          </cell>
          <cell r="N239">
            <v>38.08</v>
          </cell>
          <cell r="O239">
            <v>38.08</v>
          </cell>
          <cell r="P239">
            <v>38.08</v>
          </cell>
          <cell r="Q239">
            <v>38.08</v>
          </cell>
          <cell r="R239">
            <v>38.08</v>
          </cell>
          <cell r="S239">
            <v>38.08</v>
          </cell>
          <cell r="T239">
            <v>38.08</v>
          </cell>
          <cell r="U239">
            <v>39.380000000000003</v>
          </cell>
          <cell r="V239">
            <v>39.380000000000003</v>
          </cell>
          <cell r="W239">
            <v>39.380000000000003</v>
          </cell>
          <cell r="X239">
            <v>39.380000000000003</v>
          </cell>
          <cell r="Y239">
            <v>39.380000000000003</v>
          </cell>
          <cell r="Z239">
            <v>39.380000000000003</v>
          </cell>
          <cell r="AA239">
            <v>39.380000000000003</v>
          </cell>
          <cell r="AB239">
            <v>39.380000000000003</v>
          </cell>
          <cell r="AC239">
            <v>39.380000000000003</v>
          </cell>
          <cell r="AD239">
            <v>39.380000000000003</v>
          </cell>
          <cell r="AE239">
            <v>39.380000000000003</v>
          </cell>
          <cell r="AF239">
            <v>39.380000000000003</v>
          </cell>
          <cell r="AG239">
            <v>40.65</v>
          </cell>
          <cell r="AH239">
            <v>40.65</v>
          </cell>
          <cell r="AI239">
            <v>40.65</v>
          </cell>
          <cell r="AJ239">
            <v>40.65</v>
          </cell>
          <cell r="AK239">
            <v>40.65</v>
          </cell>
          <cell r="AL239">
            <v>40.65</v>
          </cell>
          <cell r="AM239">
            <v>40.65</v>
          </cell>
          <cell r="AN239">
            <v>40.65</v>
          </cell>
          <cell r="AO239">
            <v>40.65</v>
          </cell>
          <cell r="AP239">
            <v>40.65</v>
          </cell>
          <cell r="AQ239">
            <v>40.65</v>
          </cell>
          <cell r="AR239">
            <v>40.65</v>
          </cell>
          <cell r="AS239">
            <v>41.91</v>
          </cell>
          <cell r="AT239">
            <v>41.91</v>
          </cell>
          <cell r="AU239">
            <v>41.91</v>
          </cell>
          <cell r="AV239">
            <v>41.91</v>
          </cell>
          <cell r="AW239">
            <v>41.91</v>
          </cell>
          <cell r="AX239">
            <v>41.91</v>
          </cell>
          <cell r="AY239">
            <v>41.91</v>
          </cell>
          <cell r="AZ239">
            <v>41.91</v>
          </cell>
          <cell r="BA239">
            <v>41.91</v>
          </cell>
          <cell r="BB239">
            <v>41.91</v>
          </cell>
          <cell r="BC239">
            <v>41.91</v>
          </cell>
          <cell r="BD239">
            <v>41.91</v>
          </cell>
          <cell r="BE239">
            <v>43.19</v>
          </cell>
          <cell r="BF239">
            <v>43.19</v>
          </cell>
          <cell r="BG239">
            <v>43.19</v>
          </cell>
          <cell r="BH239">
            <v>43.19</v>
          </cell>
          <cell r="BI239">
            <v>43.19</v>
          </cell>
          <cell r="BJ239">
            <v>43.19</v>
          </cell>
          <cell r="BK239">
            <v>43.19</v>
          </cell>
          <cell r="BL239">
            <v>43.19</v>
          </cell>
          <cell r="BM239">
            <v>43.19</v>
          </cell>
          <cell r="BN239">
            <v>43.19</v>
          </cell>
          <cell r="BO239">
            <v>43.19</v>
          </cell>
          <cell r="BP239">
            <v>43.19</v>
          </cell>
          <cell r="BQ239">
            <v>44.49</v>
          </cell>
          <cell r="BR239">
            <v>44.49</v>
          </cell>
          <cell r="BS239">
            <v>44.49</v>
          </cell>
          <cell r="BT239">
            <v>44.49</v>
          </cell>
          <cell r="BU239">
            <v>44.49</v>
          </cell>
          <cell r="BV239">
            <v>44.49</v>
          </cell>
          <cell r="BW239">
            <v>44.49</v>
          </cell>
          <cell r="BX239">
            <v>44.49</v>
          </cell>
          <cell r="BY239">
            <v>44.49</v>
          </cell>
          <cell r="BZ239">
            <v>44.49</v>
          </cell>
          <cell r="CA239">
            <v>44.49</v>
          </cell>
          <cell r="CB239">
            <v>44.49</v>
          </cell>
          <cell r="CC239">
            <v>45.82</v>
          </cell>
          <cell r="CD239">
            <v>45.82</v>
          </cell>
          <cell r="CE239">
            <v>45.82</v>
          </cell>
          <cell r="CF239">
            <v>45.82</v>
          </cell>
          <cell r="CG239">
            <v>45.82</v>
          </cell>
          <cell r="CH239">
            <v>45.82</v>
          </cell>
          <cell r="CI239">
            <v>45.82</v>
          </cell>
          <cell r="CJ239">
            <v>45.82</v>
          </cell>
          <cell r="CK239">
            <v>45.82</v>
          </cell>
          <cell r="CL239">
            <v>45.82</v>
          </cell>
          <cell r="CM239">
            <v>45.82</v>
          </cell>
          <cell r="CN239">
            <v>45.82</v>
          </cell>
          <cell r="CO239">
            <v>47.2</v>
          </cell>
          <cell r="CP239">
            <v>47.2</v>
          </cell>
          <cell r="CQ239">
            <v>47.2</v>
          </cell>
          <cell r="CR239">
            <v>47.2</v>
          </cell>
          <cell r="CS239">
            <v>47.2</v>
          </cell>
          <cell r="CT239">
            <v>47.2</v>
          </cell>
          <cell r="CU239">
            <v>47.2</v>
          </cell>
          <cell r="CV239">
            <v>47.2</v>
          </cell>
          <cell r="CW239">
            <v>47.2</v>
          </cell>
          <cell r="CX239">
            <v>47.2</v>
          </cell>
          <cell r="CY239">
            <v>47.2</v>
          </cell>
          <cell r="CZ239">
            <v>47.2</v>
          </cell>
          <cell r="DA239">
            <v>48.63</v>
          </cell>
          <cell r="DB239">
            <v>48.63</v>
          </cell>
          <cell r="DC239">
            <v>48.63</v>
          </cell>
          <cell r="DD239">
            <v>48.63</v>
          </cell>
          <cell r="DE239">
            <v>48.63</v>
          </cell>
          <cell r="DF239">
            <v>48.63</v>
          </cell>
          <cell r="DG239">
            <v>48.63</v>
          </cell>
          <cell r="DH239">
            <v>48.63</v>
          </cell>
          <cell r="DI239">
            <v>48.63</v>
          </cell>
          <cell r="DJ239">
            <v>48.63</v>
          </cell>
          <cell r="DK239">
            <v>48.63</v>
          </cell>
          <cell r="DL239">
            <v>48.63</v>
          </cell>
          <cell r="DM239">
            <v>50.14</v>
          </cell>
          <cell r="DN239">
            <v>50.14</v>
          </cell>
          <cell r="DO239">
            <v>50.14</v>
          </cell>
          <cell r="DP239">
            <v>50.14</v>
          </cell>
          <cell r="DQ239">
            <v>50.14</v>
          </cell>
          <cell r="DR239">
            <v>50.14</v>
          </cell>
          <cell r="DS239">
            <v>50.14</v>
          </cell>
          <cell r="DT239">
            <v>50.14</v>
          </cell>
          <cell r="DU239">
            <v>50.14</v>
          </cell>
          <cell r="DV239">
            <v>50.14</v>
          </cell>
          <cell r="DW239">
            <v>50.14</v>
          </cell>
          <cell r="DX239">
            <v>50.14</v>
          </cell>
          <cell r="DY239">
            <v>52.13</v>
          </cell>
          <cell r="DZ239">
            <v>52.13</v>
          </cell>
          <cell r="EA239">
            <v>52.13</v>
          </cell>
          <cell r="EB239">
            <v>52.13</v>
          </cell>
          <cell r="EC239">
            <v>52.13</v>
          </cell>
          <cell r="ED239">
            <v>52.13</v>
          </cell>
          <cell r="EE239">
            <v>52.13</v>
          </cell>
          <cell r="EF239">
            <v>52.13</v>
          </cell>
          <cell r="EG239">
            <v>52.13</v>
          </cell>
          <cell r="EH239">
            <v>52.13</v>
          </cell>
          <cell r="EI239">
            <v>52.13</v>
          </cell>
          <cell r="EJ239">
            <v>52.13</v>
          </cell>
          <cell r="EK239">
            <v>53.95</v>
          </cell>
          <cell r="EL239">
            <v>53.95</v>
          </cell>
          <cell r="EM239">
            <v>53.95</v>
          </cell>
          <cell r="EN239">
            <v>53.95</v>
          </cell>
          <cell r="EO239">
            <v>53.95</v>
          </cell>
          <cell r="EP239">
            <v>53.95</v>
          </cell>
          <cell r="EQ239">
            <v>53.95</v>
          </cell>
          <cell r="ER239">
            <v>53.95</v>
          </cell>
          <cell r="ES239">
            <v>53.95</v>
          </cell>
          <cell r="ET239">
            <v>53.95</v>
          </cell>
          <cell r="EU239">
            <v>53.95</v>
          </cell>
          <cell r="EV239">
            <v>53.95</v>
          </cell>
          <cell r="EW239">
            <v>55.84</v>
          </cell>
          <cell r="EX239">
            <v>55.84</v>
          </cell>
          <cell r="EY239">
            <v>55.84</v>
          </cell>
          <cell r="EZ239">
            <v>55.84</v>
          </cell>
          <cell r="FA239">
            <v>55.84</v>
          </cell>
          <cell r="FB239">
            <v>55.84</v>
          </cell>
          <cell r="FC239">
            <v>55.84</v>
          </cell>
          <cell r="FD239">
            <v>55.84</v>
          </cell>
          <cell r="FE239">
            <v>55.84</v>
          </cell>
          <cell r="FF239">
            <v>55.84</v>
          </cell>
          <cell r="FG239">
            <v>55.84</v>
          </cell>
          <cell r="FH239">
            <v>55.84</v>
          </cell>
          <cell r="FI239">
            <v>57.79</v>
          </cell>
          <cell r="FJ239">
            <v>57.79</v>
          </cell>
          <cell r="FK239">
            <v>57.79</v>
          </cell>
          <cell r="FL239">
            <v>57.79</v>
          </cell>
          <cell r="FM239">
            <v>57.79</v>
          </cell>
          <cell r="FN239">
            <v>57.79</v>
          </cell>
          <cell r="FO239">
            <v>57.79</v>
          </cell>
          <cell r="FP239">
            <v>57.79</v>
          </cell>
          <cell r="FQ239">
            <v>57.79</v>
          </cell>
          <cell r="FR239">
            <v>57.79</v>
          </cell>
          <cell r="FS239">
            <v>57.79</v>
          </cell>
          <cell r="FT239">
            <v>57.79</v>
          </cell>
          <cell r="FU239">
            <v>59.82</v>
          </cell>
          <cell r="FV239">
            <v>59.82</v>
          </cell>
          <cell r="FW239">
            <v>59.82</v>
          </cell>
          <cell r="FX239">
            <v>59.82</v>
          </cell>
          <cell r="FY239">
            <v>59.82</v>
          </cell>
          <cell r="FZ239">
            <v>59.82</v>
          </cell>
          <cell r="GA239">
            <v>59.82</v>
          </cell>
          <cell r="GB239">
            <v>59.82</v>
          </cell>
          <cell r="GC239">
            <v>59.82</v>
          </cell>
          <cell r="GD239">
            <v>59.82</v>
          </cell>
          <cell r="GE239">
            <v>59.82</v>
          </cell>
          <cell r="GF239">
            <v>59.82</v>
          </cell>
          <cell r="GG239">
            <v>65.94</v>
          </cell>
          <cell r="GH239">
            <v>65.94</v>
          </cell>
          <cell r="GI239">
            <v>65.94</v>
          </cell>
          <cell r="GJ239">
            <v>65.94</v>
          </cell>
          <cell r="GK239">
            <v>65.94</v>
          </cell>
          <cell r="GL239">
            <v>65.94</v>
          </cell>
          <cell r="GM239">
            <v>65.94</v>
          </cell>
          <cell r="GN239">
            <v>65.94</v>
          </cell>
          <cell r="GO239">
            <v>65.94</v>
          </cell>
          <cell r="GP239">
            <v>65.94</v>
          </cell>
          <cell r="GQ239">
            <v>61.91</v>
          </cell>
          <cell r="GR239">
            <v>61.91</v>
          </cell>
          <cell r="GS239">
            <v>61.91</v>
          </cell>
          <cell r="GT239">
            <v>61.91</v>
          </cell>
        </row>
        <row r="240">
          <cell r="F240" t="str">
            <v>5000006940</v>
          </cell>
          <cell r="G240">
            <v>42.76</v>
          </cell>
          <cell r="H240">
            <v>42.76</v>
          </cell>
          <cell r="I240">
            <v>42.76</v>
          </cell>
          <cell r="J240">
            <v>42.76</v>
          </cell>
          <cell r="K240">
            <v>42.76</v>
          </cell>
          <cell r="L240">
            <v>42.76</v>
          </cell>
          <cell r="M240">
            <v>42.76</v>
          </cell>
          <cell r="N240">
            <v>42.76</v>
          </cell>
          <cell r="O240">
            <v>42.76</v>
          </cell>
          <cell r="P240">
            <v>42.76</v>
          </cell>
          <cell r="Q240">
            <v>42.76</v>
          </cell>
          <cell r="R240">
            <v>42.76</v>
          </cell>
          <cell r="S240">
            <v>42.76</v>
          </cell>
          <cell r="T240">
            <v>42.76</v>
          </cell>
          <cell r="U240">
            <v>44.22</v>
          </cell>
          <cell r="V240">
            <v>44.22</v>
          </cell>
          <cell r="W240">
            <v>44.22</v>
          </cell>
          <cell r="X240">
            <v>44.22</v>
          </cell>
          <cell r="Y240">
            <v>44.22</v>
          </cell>
          <cell r="Z240">
            <v>44.22</v>
          </cell>
          <cell r="AA240">
            <v>44.22</v>
          </cell>
          <cell r="AB240">
            <v>44.22</v>
          </cell>
          <cell r="AC240">
            <v>44.22</v>
          </cell>
          <cell r="AD240">
            <v>44.22</v>
          </cell>
          <cell r="AE240">
            <v>44.22</v>
          </cell>
          <cell r="AF240">
            <v>44.22</v>
          </cell>
          <cell r="AG240">
            <v>45.65</v>
          </cell>
          <cell r="AH240">
            <v>45.65</v>
          </cell>
          <cell r="AI240">
            <v>45.65</v>
          </cell>
          <cell r="AJ240">
            <v>45.65</v>
          </cell>
          <cell r="AK240">
            <v>45.65</v>
          </cell>
          <cell r="AL240">
            <v>45.65</v>
          </cell>
          <cell r="AM240">
            <v>45.65</v>
          </cell>
          <cell r="AN240">
            <v>45.65</v>
          </cell>
          <cell r="AO240">
            <v>45.65</v>
          </cell>
          <cell r="AP240">
            <v>45.65</v>
          </cell>
          <cell r="AQ240">
            <v>45.65</v>
          </cell>
          <cell r="AR240">
            <v>45.65</v>
          </cell>
          <cell r="AS240">
            <v>47.06</v>
          </cell>
          <cell r="AT240">
            <v>47.06</v>
          </cell>
          <cell r="AU240">
            <v>47.06</v>
          </cell>
          <cell r="AV240">
            <v>47.06</v>
          </cell>
          <cell r="AW240">
            <v>47.06</v>
          </cell>
          <cell r="AX240">
            <v>47.06</v>
          </cell>
          <cell r="AY240">
            <v>47.06</v>
          </cell>
          <cell r="AZ240">
            <v>47.06</v>
          </cell>
          <cell r="BA240">
            <v>47.06</v>
          </cell>
          <cell r="BB240">
            <v>47.06</v>
          </cell>
          <cell r="BC240">
            <v>47.06</v>
          </cell>
          <cell r="BD240">
            <v>47.06</v>
          </cell>
          <cell r="BE240">
            <v>48.5</v>
          </cell>
          <cell r="BF240">
            <v>48.5</v>
          </cell>
          <cell r="BG240">
            <v>48.5</v>
          </cell>
          <cell r="BH240">
            <v>48.5</v>
          </cell>
          <cell r="BI240">
            <v>48.5</v>
          </cell>
          <cell r="BJ240">
            <v>48.5</v>
          </cell>
          <cell r="BK240">
            <v>48.5</v>
          </cell>
          <cell r="BL240">
            <v>48.5</v>
          </cell>
          <cell r="BM240">
            <v>48.5</v>
          </cell>
          <cell r="BN240">
            <v>48.5</v>
          </cell>
          <cell r="BO240">
            <v>48.5</v>
          </cell>
          <cell r="BP240">
            <v>48.5</v>
          </cell>
          <cell r="BQ240">
            <v>49.96</v>
          </cell>
          <cell r="BR240">
            <v>49.96</v>
          </cell>
          <cell r="BS240">
            <v>49.96</v>
          </cell>
          <cell r="BT240">
            <v>49.96</v>
          </cell>
          <cell r="BU240">
            <v>49.96</v>
          </cell>
          <cell r="BV240">
            <v>49.96</v>
          </cell>
          <cell r="BW240">
            <v>49.96</v>
          </cell>
          <cell r="BX240">
            <v>49.96</v>
          </cell>
          <cell r="BY240">
            <v>49.96</v>
          </cell>
          <cell r="BZ240">
            <v>49.96</v>
          </cell>
          <cell r="CA240">
            <v>49.96</v>
          </cell>
          <cell r="CB240">
            <v>49.96</v>
          </cell>
          <cell r="CC240">
            <v>51.45</v>
          </cell>
          <cell r="CD240">
            <v>51.45</v>
          </cell>
          <cell r="CE240">
            <v>51.45</v>
          </cell>
          <cell r="CF240">
            <v>51.45</v>
          </cell>
          <cell r="CG240">
            <v>51.45</v>
          </cell>
          <cell r="CH240">
            <v>51.45</v>
          </cell>
          <cell r="CI240">
            <v>51.45</v>
          </cell>
          <cell r="CJ240">
            <v>51.45</v>
          </cell>
          <cell r="CK240">
            <v>51.45</v>
          </cell>
          <cell r="CL240">
            <v>51.45</v>
          </cell>
          <cell r="CM240">
            <v>51.45</v>
          </cell>
          <cell r="CN240">
            <v>51.45</v>
          </cell>
          <cell r="CO240">
            <v>53</v>
          </cell>
          <cell r="CP240">
            <v>53</v>
          </cell>
          <cell r="CQ240">
            <v>53</v>
          </cell>
          <cell r="CR240">
            <v>53</v>
          </cell>
          <cell r="CS240">
            <v>53</v>
          </cell>
          <cell r="CT240">
            <v>53</v>
          </cell>
          <cell r="CU240">
            <v>53</v>
          </cell>
          <cell r="CV240">
            <v>53</v>
          </cell>
          <cell r="CW240">
            <v>53</v>
          </cell>
          <cell r="CX240">
            <v>53</v>
          </cell>
          <cell r="CY240">
            <v>53</v>
          </cell>
          <cell r="CZ240">
            <v>53</v>
          </cell>
          <cell r="DA240">
            <v>54.61</v>
          </cell>
          <cell r="DB240">
            <v>54.61</v>
          </cell>
          <cell r="DC240">
            <v>54.61</v>
          </cell>
          <cell r="DD240">
            <v>54.61</v>
          </cell>
          <cell r="DE240">
            <v>54.61</v>
          </cell>
          <cell r="DF240">
            <v>54.61</v>
          </cell>
          <cell r="DG240">
            <v>54.61</v>
          </cell>
          <cell r="DH240">
            <v>54.61</v>
          </cell>
          <cell r="DI240">
            <v>54.61</v>
          </cell>
          <cell r="DJ240">
            <v>54.61</v>
          </cell>
          <cell r="DK240">
            <v>54.61</v>
          </cell>
          <cell r="DL240">
            <v>54.61</v>
          </cell>
          <cell r="DM240">
            <v>56.3</v>
          </cell>
          <cell r="DN240">
            <v>56.3</v>
          </cell>
          <cell r="DO240">
            <v>56.3</v>
          </cell>
          <cell r="DP240">
            <v>56.3</v>
          </cell>
          <cell r="DQ240">
            <v>56.3</v>
          </cell>
          <cell r="DR240">
            <v>56.3</v>
          </cell>
          <cell r="DS240">
            <v>56.3</v>
          </cell>
          <cell r="DT240">
            <v>56.3</v>
          </cell>
          <cell r="DU240">
            <v>56.3</v>
          </cell>
          <cell r="DV240">
            <v>56.3</v>
          </cell>
          <cell r="DW240">
            <v>56.3</v>
          </cell>
          <cell r="DX240">
            <v>56.3</v>
          </cell>
          <cell r="DY240">
            <v>58.53</v>
          </cell>
          <cell r="DZ240">
            <v>58.53</v>
          </cell>
          <cell r="EA240">
            <v>58.53</v>
          </cell>
          <cell r="EB240">
            <v>58.53</v>
          </cell>
          <cell r="EC240">
            <v>58.53</v>
          </cell>
          <cell r="ED240">
            <v>58.53</v>
          </cell>
          <cell r="EE240">
            <v>58.53</v>
          </cell>
          <cell r="EF240">
            <v>58.53</v>
          </cell>
          <cell r="EG240">
            <v>58.53</v>
          </cell>
          <cell r="EH240">
            <v>58.53</v>
          </cell>
          <cell r="EI240">
            <v>58.53</v>
          </cell>
          <cell r="EJ240">
            <v>58.53</v>
          </cell>
          <cell r="EK240">
            <v>60.58</v>
          </cell>
          <cell r="EL240">
            <v>60.58</v>
          </cell>
          <cell r="EM240">
            <v>60.58</v>
          </cell>
          <cell r="EN240">
            <v>60.58</v>
          </cell>
          <cell r="EO240">
            <v>60.58</v>
          </cell>
          <cell r="EP240">
            <v>60.58</v>
          </cell>
          <cell r="EQ240">
            <v>60.58</v>
          </cell>
          <cell r="ER240">
            <v>60.58</v>
          </cell>
          <cell r="ES240">
            <v>60.58</v>
          </cell>
          <cell r="ET240">
            <v>60.58</v>
          </cell>
          <cell r="EU240">
            <v>60.58</v>
          </cell>
          <cell r="EV240">
            <v>60.58</v>
          </cell>
          <cell r="EW240">
            <v>62.7</v>
          </cell>
          <cell r="EX240">
            <v>62.7</v>
          </cell>
          <cell r="EY240">
            <v>62.7</v>
          </cell>
          <cell r="EZ240">
            <v>62.7</v>
          </cell>
          <cell r="FA240">
            <v>62.7</v>
          </cell>
          <cell r="FB240">
            <v>62.7</v>
          </cell>
          <cell r="FC240">
            <v>62.7</v>
          </cell>
          <cell r="FD240">
            <v>62.7</v>
          </cell>
          <cell r="FE240">
            <v>62.7</v>
          </cell>
          <cell r="FF240">
            <v>62.7</v>
          </cell>
          <cell r="FG240">
            <v>62.7</v>
          </cell>
          <cell r="FH240">
            <v>62.7</v>
          </cell>
          <cell r="FI240">
            <v>64.900000000000006</v>
          </cell>
          <cell r="FJ240">
            <v>64.900000000000006</v>
          </cell>
          <cell r="FK240">
            <v>64.900000000000006</v>
          </cell>
          <cell r="FL240">
            <v>64.900000000000006</v>
          </cell>
          <cell r="FM240">
            <v>64.900000000000006</v>
          </cell>
          <cell r="FN240">
            <v>64.900000000000006</v>
          </cell>
          <cell r="FO240">
            <v>64.900000000000006</v>
          </cell>
          <cell r="FP240">
            <v>64.900000000000006</v>
          </cell>
          <cell r="FQ240">
            <v>64.900000000000006</v>
          </cell>
          <cell r="FR240">
            <v>64.900000000000006</v>
          </cell>
          <cell r="FS240">
            <v>64.900000000000006</v>
          </cell>
          <cell r="FT240">
            <v>64.900000000000006</v>
          </cell>
          <cell r="FU240">
            <v>67.17</v>
          </cell>
          <cell r="FV240">
            <v>67.17</v>
          </cell>
          <cell r="FW240">
            <v>67.17</v>
          </cell>
          <cell r="FX240">
            <v>67.17</v>
          </cell>
          <cell r="FY240">
            <v>67.17</v>
          </cell>
          <cell r="FZ240">
            <v>67.17</v>
          </cell>
          <cell r="GA240">
            <v>67.17</v>
          </cell>
          <cell r="GB240">
            <v>67.17</v>
          </cell>
          <cell r="GC240">
            <v>67.17</v>
          </cell>
          <cell r="GD240">
            <v>67.17</v>
          </cell>
          <cell r="GE240">
            <v>67.17</v>
          </cell>
          <cell r="GF240">
            <v>67.17</v>
          </cell>
          <cell r="GG240">
            <v>74.05</v>
          </cell>
          <cell r="GH240">
            <v>74.05</v>
          </cell>
          <cell r="GI240">
            <v>74.05</v>
          </cell>
          <cell r="GJ240">
            <v>74.05</v>
          </cell>
          <cell r="GK240">
            <v>74.05</v>
          </cell>
          <cell r="GL240">
            <v>74.05</v>
          </cell>
          <cell r="GM240">
            <v>74.05</v>
          </cell>
          <cell r="GN240">
            <v>74.05</v>
          </cell>
          <cell r="GO240">
            <v>74.05</v>
          </cell>
          <cell r="GP240">
            <v>74.05</v>
          </cell>
          <cell r="GQ240">
            <v>69.52</v>
          </cell>
          <cell r="GR240">
            <v>69.52</v>
          </cell>
          <cell r="GS240">
            <v>69.52</v>
          </cell>
          <cell r="GT240">
            <v>69.52</v>
          </cell>
        </row>
        <row r="241">
          <cell r="F241" t="str">
            <v>50000070AA</v>
          </cell>
          <cell r="G241">
            <v>36.06</v>
          </cell>
          <cell r="H241">
            <v>36.06</v>
          </cell>
          <cell r="I241">
            <v>36.06</v>
          </cell>
          <cell r="J241">
            <v>36.06</v>
          </cell>
          <cell r="K241">
            <v>36.06</v>
          </cell>
          <cell r="L241">
            <v>36.06</v>
          </cell>
          <cell r="M241">
            <v>36.06</v>
          </cell>
          <cell r="N241">
            <v>36.06</v>
          </cell>
          <cell r="O241">
            <v>36.06</v>
          </cell>
          <cell r="P241">
            <v>36.06</v>
          </cell>
          <cell r="Q241">
            <v>36.06</v>
          </cell>
          <cell r="R241">
            <v>36.06</v>
          </cell>
          <cell r="S241">
            <v>36.06</v>
          </cell>
          <cell r="T241">
            <v>36.06</v>
          </cell>
          <cell r="U241">
            <v>37.29</v>
          </cell>
          <cell r="V241">
            <v>37.29</v>
          </cell>
          <cell r="W241">
            <v>37.29</v>
          </cell>
          <cell r="X241">
            <v>37.29</v>
          </cell>
          <cell r="Y241">
            <v>37.29</v>
          </cell>
          <cell r="Z241">
            <v>37.29</v>
          </cell>
          <cell r="AA241">
            <v>37.29</v>
          </cell>
          <cell r="AB241">
            <v>37.29</v>
          </cell>
          <cell r="AC241">
            <v>37.29</v>
          </cell>
          <cell r="AD241">
            <v>37.29</v>
          </cell>
          <cell r="AE241">
            <v>37.29</v>
          </cell>
          <cell r="AF241">
            <v>37.29</v>
          </cell>
          <cell r="AG241">
            <v>38.49</v>
          </cell>
          <cell r="AH241">
            <v>38.49</v>
          </cell>
          <cell r="AI241">
            <v>38.49</v>
          </cell>
          <cell r="AJ241">
            <v>38.49</v>
          </cell>
          <cell r="AK241">
            <v>38.49</v>
          </cell>
          <cell r="AL241">
            <v>38.49</v>
          </cell>
          <cell r="AM241">
            <v>38.49</v>
          </cell>
          <cell r="AN241">
            <v>38.49</v>
          </cell>
          <cell r="AO241">
            <v>38.49</v>
          </cell>
          <cell r="AP241">
            <v>38.49</v>
          </cell>
          <cell r="AQ241">
            <v>38.49</v>
          </cell>
          <cell r="AR241">
            <v>38.49</v>
          </cell>
          <cell r="AS241">
            <v>39.69</v>
          </cell>
          <cell r="AT241">
            <v>39.69</v>
          </cell>
          <cell r="AU241">
            <v>39.69</v>
          </cell>
          <cell r="AV241">
            <v>39.69</v>
          </cell>
          <cell r="AW241">
            <v>39.69</v>
          </cell>
          <cell r="AX241">
            <v>39.69</v>
          </cell>
          <cell r="AY241">
            <v>39.69</v>
          </cell>
          <cell r="AZ241">
            <v>39.69</v>
          </cell>
          <cell r="BA241">
            <v>39.69</v>
          </cell>
          <cell r="BB241">
            <v>39.69</v>
          </cell>
          <cell r="BC241">
            <v>39.69</v>
          </cell>
          <cell r="BD241">
            <v>39.69</v>
          </cell>
          <cell r="BE241">
            <v>40.9</v>
          </cell>
          <cell r="BF241">
            <v>40.9</v>
          </cell>
          <cell r="BG241">
            <v>40.9</v>
          </cell>
          <cell r="BH241">
            <v>40.9</v>
          </cell>
          <cell r="BI241">
            <v>40.9</v>
          </cell>
          <cell r="BJ241">
            <v>40.9</v>
          </cell>
          <cell r="BK241">
            <v>40.9</v>
          </cell>
          <cell r="BL241">
            <v>40.9</v>
          </cell>
          <cell r="BM241">
            <v>40.9</v>
          </cell>
          <cell r="BN241">
            <v>40.9</v>
          </cell>
          <cell r="BO241">
            <v>40.9</v>
          </cell>
          <cell r="BP241">
            <v>40.9</v>
          </cell>
          <cell r="BQ241">
            <v>42.13</v>
          </cell>
          <cell r="BR241">
            <v>42.13</v>
          </cell>
          <cell r="BS241">
            <v>42.13</v>
          </cell>
          <cell r="BT241">
            <v>42.13</v>
          </cell>
          <cell r="BU241">
            <v>42.13</v>
          </cell>
          <cell r="BV241">
            <v>42.13</v>
          </cell>
          <cell r="BW241">
            <v>42.13</v>
          </cell>
          <cell r="BX241">
            <v>42.13</v>
          </cell>
          <cell r="BY241">
            <v>42.13</v>
          </cell>
          <cell r="BZ241">
            <v>42.13</v>
          </cell>
          <cell r="CA241">
            <v>42.13</v>
          </cell>
          <cell r="CB241">
            <v>42.13</v>
          </cell>
          <cell r="CC241">
            <v>43.39</v>
          </cell>
          <cell r="CD241">
            <v>43.39</v>
          </cell>
          <cell r="CE241">
            <v>43.39</v>
          </cell>
          <cell r="CF241">
            <v>43.39</v>
          </cell>
          <cell r="CG241">
            <v>43.39</v>
          </cell>
          <cell r="CH241">
            <v>43.39</v>
          </cell>
          <cell r="CI241">
            <v>43.39</v>
          </cell>
          <cell r="CJ241">
            <v>43.39</v>
          </cell>
          <cell r="CK241">
            <v>43.39</v>
          </cell>
          <cell r="CL241">
            <v>43.39</v>
          </cell>
          <cell r="CM241">
            <v>43.39</v>
          </cell>
          <cell r="CN241">
            <v>43.39</v>
          </cell>
          <cell r="CO241">
            <v>44.69</v>
          </cell>
          <cell r="CP241">
            <v>44.69</v>
          </cell>
          <cell r="CQ241">
            <v>44.69</v>
          </cell>
          <cell r="CR241">
            <v>44.69</v>
          </cell>
          <cell r="CS241">
            <v>44.69</v>
          </cell>
          <cell r="CT241">
            <v>44.69</v>
          </cell>
          <cell r="CU241">
            <v>44.69</v>
          </cell>
          <cell r="CV241">
            <v>44.69</v>
          </cell>
          <cell r="CW241">
            <v>44.69</v>
          </cell>
          <cell r="CX241">
            <v>44.69</v>
          </cell>
          <cell r="CY241">
            <v>44.69</v>
          </cell>
          <cell r="CZ241">
            <v>44.69</v>
          </cell>
          <cell r="DA241">
            <v>46.05</v>
          </cell>
          <cell r="DB241">
            <v>46.05</v>
          </cell>
          <cell r="DC241">
            <v>46.05</v>
          </cell>
          <cell r="DD241">
            <v>46.05</v>
          </cell>
          <cell r="DE241">
            <v>46.05</v>
          </cell>
          <cell r="DF241">
            <v>46.05</v>
          </cell>
          <cell r="DG241">
            <v>46.05</v>
          </cell>
          <cell r="DH241">
            <v>46.05</v>
          </cell>
          <cell r="DI241">
            <v>46.05</v>
          </cell>
          <cell r="DJ241">
            <v>46.05</v>
          </cell>
          <cell r="DK241">
            <v>46.05</v>
          </cell>
          <cell r="DL241">
            <v>46.05</v>
          </cell>
          <cell r="DM241">
            <v>47.48</v>
          </cell>
          <cell r="DN241">
            <v>47.48</v>
          </cell>
          <cell r="DO241">
            <v>47.48</v>
          </cell>
          <cell r="DP241">
            <v>47.48</v>
          </cell>
          <cell r="DQ241">
            <v>47.48</v>
          </cell>
          <cell r="DR241">
            <v>47.48</v>
          </cell>
          <cell r="DS241">
            <v>47.48</v>
          </cell>
          <cell r="DT241">
            <v>47.48</v>
          </cell>
          <cell r="DU241">
            <v>47.48</v>
          </cell>
          <cell r="DV241">
            <v>47.48</v>
          </cell>
          <cell r="DW241">
            <v>47.48</v>
          </cell>
          <cell r="DX241">
            <v>47.48</v>
          </cell>
          <cell r="DY241">
            <v>49.36</v>
          </cell>
          <cell r="DZ241">
            <v>49.36</v>
          </cell>
          <cell r="EA241">
            <v>49.36</v>
          </cell>
          <cell r="EB241">
            <v>49.36</v>
          </cell>
          <cell r="EC241">
            <v>49.36</v>
          </cell>
          <cell r="ED241">
            <v>49.36</v>
          </cell>
          <cell r="EE241">
            <v>49.36</v>
          </cell>
          <cell r="EF241">
            <v>49.36</v>
          </cell>
          <cell r="EG241">
            <v>49.36</v>
          </cell>
          <cell r="EH241">
            <v>49.36</v>
          </cell>
          <cell r="EI241">
            <v>49.36</v>
          </cell>
          <cell r="EJ241">
            <v>49.36</v>
          </cell>
          <cell r="EK241">
            <v>51.09</v>
          </cell>
          <cell r="EL241">
            <v>51.09</v>
          </cell>
          <cell r="EM241">
            <v>51.09</v>
          </cell>
          <cell r="EN241">
            <v>51.09</v>
          </cell>
          <cell r="EO241">
            <v>51.09</v>
          </cell>
          <cell r="EP241">
            <v>51.09</v>
          </cell>
          <cell r="EQ241">
            <v>51.09</v>
          </cell>
          <cell r="ER241">
            <v>51.09</v>
          </cell>
          <cell r="ES241">
            <v>51.09</v>
          </cell>
          <cell r="ET241">
            <v>51.09</v>
          </cell>
          <cell r="EU241">
            <v>51.09</v>
          </cell>
          <cell r="EV241">
            <v>51.09</v>
          </cell>
          <cell r="EW241">
            <v>52.88</v>
          </cell>
          <cell r="EX241">
            <v>52.88</v>
          </cell>
          <cell r="EY241">
            <v>52.88</v>
          </cell>
          <cell r="EZ241">
            <v>52.88</v>
          </cell>
          <cell r="FA241">
            <v>52.88</v>
          </cell>
          <cell r="FB241">
            <v>52.88</v>
          </cell>
          <cell r="FC241">
            <v>52.88</v>
          </cell>
          <cell r="FD241">
            <v>52.88</v>
          </cell>
          <cell r="FE241">
            <v>52.88</v>
          </cell>
          <cell r="FF241">
            <v>52.88</v>
          </cell>
          <cell r="FG241">
            <v>52.88</v>
          </cell>
          <cell r="FH241">
            <v>52.88</v>
          </cell>
          <cell r="FI241">
            <v>54.73</v>
          </cell>
          <cell r="FJ241">
            <v>54.73</v>
          </cell>
          <cell r="FK241">
            <v>54.73</v>
          </cell>
          <cell r="FL241">
            <v>54.73</v>
          </cell>
          <cell r="FM241">
            <v>54.73</v>
          </cell>
          <cell r="FN241">
            <v>54.73</v>
          </cell>
          <cell r="FO241">
            <v>54.73</v>
          </cell>
          <cell r="FP241">
            <v>54.73</v>
          </cell>
          <cell r="FQ241">
            <v>54.73</v>
          </cell>
          <cell r="FR241">
            <v>54.73</v>
          </cell>
          <cell r="FS241">
            <v>54.73</v>
          </cell>
          <cell r="FT241">
            <v>54.73</v>
          </cell>
          <cell r="FU241">
            <v>56.64</v>
          </cell>
          <cell r="FV241">
            <v>56.64</v>
          </cell>
          <cell r="FW241">
            <v>56.64</v>
          </cell>
          <cell r="FX241">
            <v>56.64</v>
          </cell>
          <cell r="FY241">
            <v>56.64</v>
          </cell>
          <cell r="FZ241">
            <v>56.64</v>
          </cell>
          <cell r="GA241">
            <v>56.64</v>
          </cell>
          <cell r="GB241">
            <v>56.64</v>
          </cell>
          <cell r="GC241">
            <v>56.64</v>
          </cell>
          <cell r="GD241">
            <v>56.64</v>
          </cell>
          <cell r="GE241">
            <v>56.64</v>
          </cell>
          <cell r="GF241">
            <v>56.64</v>
          </cell>
          <cell r="GG241">
            <v>62.44</v>
          </cell>
          <cell r="GH241">
            <v>62.44</v>
          </cell>
          <cell r="GI241">
            <v>62.44</v>
          </cell>
          <cell r="GJ241">
            <v>62.44</v>
          </cell>
          <cell r="GK241">
            <v>62.44</v>
          </cell>
          <cell r="GL241">
            <v>62.44</v>
          </cell>
          <cell r="GM241">
            <v>62.44</v>
          </cell>
          <cell r="GN241">
            <v>62.44</v>
          </cell>
          <cell r="GO241">
            <v>62.44</v>
          </cell>
          <cell r="GP241">
            <v>62.44</v>
          </cell>
          <cell r="GQ241">
            <v>58.62</v>
          </cell>
          <cell r="GR241">
            <v>58.62</v>
          </cell>
          <cell r="GS241">
            <v>58.62</v>
          </cell>
          <cell r="GT241">
            <v>58.62</v>
          </cell>
        </row>
        <row r="242">
          <cell r="F242" t="str">
            <v>5000007114</v>
          </cell>
          <cell r="G242">
            <v>46.16</v>
          </cell>
          <cell r="H242">
            <v>46.16</v>
          </cell>
          <cell r="I242">
            <v>46.16</v>
          </cell>
          <cell r="J242">
            <v>46.16</v>
          </cell>
          <cell r="K242">
            <v>46.16</v>
          </cell>
          <cell r="L242">
            <v>46.16</v>
          </cell>
          <cell r="M242">
            <v>46.16</v>
          </cell>
          <cell r="N242">
            <v>46.16</v>
          </cell>
          <cell r="O242">
            <v>46.16</v>
          </cell>
          <cell r="P242">
            <v>46.16</v>
          </cell>
          <cell r="Q242">
            <v>46.16</v>
          </cell>
          <cell r="R242">
            <v>46.16</v>
          </cell>
          <cell r="S242">
            <v>46.16</v>
          </cell>
          <cell r="T242">
            <v>46.16</v>
          </cell>
          <cell r="U242">
            <v>47.74</v>
          </cell>
          <cell r="V242">
            <v>47.74</v>
          </cell>
          <cell r="W242">
            <v>47.74</v>
          </cell>
          <cell r="X242">
            <v>47.74</v>
          </cell>
          <cell r="Y242">
            <v>47.74</v>
          </cell>
          <cell r="Z242">
            <v>47.74</v>
          </cell>
          <cell r="AA242">
            <v>47.74</v>
          </cell>
          <cell r="AB242">
            <v>47.74</v>
          </cell>
          <cell r="AC242">
            <v>47.74</v>
          </cell>
          <cell r="AD242">
            <v>47.74</v>
          </cell>
          <cell r="AE242">
            <v>47.74</v>
          </cell>
          <cell r="AF242">
            <v>47.74</v>
          </cell>
          <cell r="AG242">
            <v>49.28</v>
          </cell>
          <cell r="AH242">
            <v>49.28</v>
          </cell>
          <cell r="AI242">
            <v>49.28</v>
          </cell>
          <cell r="AJ242">
            <v>49.28</v>
          </cell>
          <cell r="AK242">
            <v>49.28</v>
          </cell>
          <cell r="AL242">
            <v>49.28</v>
          </cell>
          <cell r="AM242">
            <v>49.28</v>
          </cell>
          <cell r="AN242">
            <v>49.28</v>
          </cell>
          <cell r="AO242">
            <v>49.28</v>
          </cell>
          <cell r="AP242">
            <v>49.28</v>
          </cell>
          <cell r="AQ242">
            <v>49.28</v>
          </cell>
          <cell r="AR242">
            <v>49.28</v>
          </cell>
          <cell r="AS242">
            <v>50.8</v>
          </cell>
          <cell r="AT242">
            <v>50.8</v>
          </cell>
          <cell r="AU242">
            <v>50.8</v>
          </cell>
          <cell r="AV242">
            <v>50.8</v>
          </cell>
          <cell r="AW242">
            <v>50.8</v>
          </cell>
          <cell r="AX242">
            <v>50.8</v>
          </cell>
          <cell r="AY242">
            <v>50.8</v>
          </cell>
          <cell r="AZ242">
            <v>50.8</v>
          </cell>
          <cell r="BA242">
            <v>50.8</v>
          </cell>
          <cell r="BB242">
            <v>50.8</v>
          </cell>
          <cell r="BC242">
            <v>50.8</v>
          </cell>
          <cell r="BD242">
            <v>50.8</v>
          </cell>
          <cell r="BE242">
            <v>52.36</v>
          </cell>
          <cell r="BF242">
            <v>52.36</v>
          </cell>
          <cell r="BG242">
            <v>52.36</v>
          </cell>
          <cell r="BH242">
            <v>52.36</v>
          </cell>
          <cell r="BI242">
            <v>52.36</v>
          </cell>
          <cell r="BJ242">
            <v>52.36</v>
          </cell>
          <cell r="BK242">
            <v>52.36</v>
          </cell>
          <cell r="BL242">
            <v>52.36</v>
          </cell>
          <cell r="BM242">
            <v>52.36</v>
          </cell>
          <cell r="BN242">
            <v>52.36</v>
          </cell>
          <cell r="BO242">
            <v>52.36</v>
          </cell>
          <cell r="BP242">
            <v>52.36</v>
          </cell>
          <cell r="BQ242">
            <v>53.93</v>
          </cell>
          <cell r="BR242">
            <v>53.93</v>
          </cell>
          <cell r="BS242">
            <v>53.93</v>
          </cell>
          <cell r="BT242">
            <v>53.93</v>
          </cell>
          <cell r="BU242">
            <v>53.93</v>
          </cell>
          <cell r="BV242">
            <v>53.93</v>
          </cell>
          <cell r="BW242">
            <v>53.93</v>
          </cell>
          <cell r="BX242">
            <v>53.93</v>
          </cell>
          <cell r="BY242">
            <v>53.93</v>
          </cell>
          <cell r="BZ242">
            <v>53.93</v>
          </cell>
          <cell r="CA242">
            <v>53.93</v>
          </cell>
          <cell r="CB242">
            <v>53.93</v>
          </cell>
          <cell r="CC242">
            <v>55.54</v>
          </cell>
          <cell r="CD242">
            <v>55.54</v>
          </cell>
          <cell r="CE242">
            <v>55.54</v>
          </cell>
          <cell r="CF242">
            <v>55.54</v>
          </cell>
          <cell r="CG242">
            <v>55.54</v>
          </cell>
          <cell r="CH242">
            <v>55.54</v>
          </cell>
          <cell r="CI242">
            <v>55.54</v>
          </cell>
          <cell r="CJ242">
            <v>55.54</v>
          </cell>
          <cell r="CK242">
            <v>55.54</v>
          </cell>
          <cell r="CL242">
            <v>55.54</v>
          </cell>
          <cell r="CM242">
            <v>55.54</v>
          </cell>
          <cell r="CN242">
            <v>55.54</v>
          </cell>
          <cell r="CO242">
            <v>57.21</v>
          </cell>
          <cell r="CP242">
            <v>57.21</v>
          </cell>
          <cell r="CQ242">
            <v>57.21</v>
          </cell>
          <cell r="CR242">
            <v>57.21</v>
          </cell>
          <cell r="CS242">
            <v>57.21</v>
          </cell>
          <cell r="CT242">
            <v>57.21</v>
          </cell>
          <cell r="CU242">
            <v>57.21</v>
          </cell>
          <cell r="CV242">
            <v>57.21</v>
          </cell>
          <cell r="CW242">
            <v>57.21</v>
          </cell>
          <cell r="CX242">
            <v>57.21</v>
          </cell>
          <cell r="CY242">
            <v>57.21</v>
          </cell>
          <cell r="CZ242">
            <v>57.21</v>
          </cell>
          <cell r="DA242">
            <v>58.95</v>
          </cell>
          <cell r="DB242">
            <v>58.95</v>
          </cell>
          <cell r="DC242">
            <v>58.95</v>
          </cell>
          <cell r="DD242">
            <v>58.95</v>
          </cell>
          <cell r="DE242">
            <v>58.95</v>
          </cell>
          <cell r="DF242">
            <v>58.95</v>
          </cell>
          <cell r="DG242">
            <v>58.95</v>
          </cell>
          <cell r="DH242">
            <v>58.95</v>
          </cell>
          <cell r="DI242">
            <v>58.95</v>
          </cell>
          <cell r="DJ242">
            <v>58.95</v>
          </cell>
          <cell r="DK242">
            <v>58.95</v>
          </cell>
          <cell r="DL242">
            <v>58.95</v>
          </cell>
          <cell r="DM242">
            <v>60.78</v>
          </cell>
          <cell r="DN242">
            <v>60.78</v>
          </cell>
          <cell r="DO242">
            <v>60.78</v>
          </cell>
          <cell r="DP242">
            <v>60.78</v>
          </cell>
          <cell r="DQ242">
            <v>60.78</v>
          </cell>
          <cell r="DR242">
            <v>60.78</v>
          </cell>
          <cell r="DS242">
            <v>60.78</v>
          </cell>
          <cell r="DT242">
            <v>60.78</v>
          </cell>
          <cell r="DU242">
            <v>60.78</v>
          </cell>
          <cell r="DV242">
            <v>60.78</v>
          </cell>
          <cell r="DW242">
            <v>60.78</v>
          </cell>
          <cell r="DX242">
            <v>60.78</v>
          </cell>
          <cell r="DY242">
            <v>63.19</v>
          </cell>
          <cell r="DZ242">
            <v>63.19</v>
          </cell>
          <cell r="EA242">
            <v>63.19</v>
          </cell>
          <cell r="EB242">
            <v>63.19</v>
          </cell>
          <cell r="EC242">
            <v>63.19</v>
          </cell>
          <cell r="ED242">
            <v>63.19</v>
          </cell>
          <cell r="EE242">
            <v>63.19</v>
          </cell>
          <cell r="EF242">
            <v>63.19</v>
          </cell>
          <cell r="EG242">
            <v>63.19</v>
          </cell>
          <cell r="EH242">
            <v>63.19</v>
          </cell>
          <cell r="EI242">
            <v>63.19</v>
          </cell>
          <cell r="EJ242">
            <v>63.19</v>
          </cell>
          <cell r="EK242">
            <v>65.400000000000006</v>
          </cell>
          <cell r="EL242">
            <v>65.400000000000006</v>
          </cell>
          <cell r="EM242">
            <v>65.400000000000006</v>
          </cell>
          <cell r="EN242">
            <v>65.400000000000006</v>
          </cell>
          <cell r="EO242">
            <v>65.400000000000006</v>
          </cell>
          <cell r="EP242">
            <v>65.400000000000006</v>
          </cell>
          <cell r="EQ242">
            <v>65.400000000000006</v>
          </cell>
          <cell r="ER242">
            <v>65.400000000000006</v>
          </cell>
          <cell r="ES242">
            <v>65.400000000000006</v>
          </cell>
          <cell r="ET242">
            <v>65.400000000000006</v>
          </cell>
          <cell r="EU242">
            <v>65.400000000000006</v>
          </cell>
          <cell r="EV242">
            <v>65.400000000000006</v>
          </cell>
          <cell r="EW242">
            <v>67.69</v>
          </cell>
          <cell r="EX242">
            <v>67.69</v>
          </cell>
          <cell r="EY242">
            <v>67.69</v>
          </cell>
          <cell r="EZ242">
            <v>67.69</v>
          </cell>
          <cell r="FA242">
            <v>67.69</v>
          </cell>
          <cell r="FB242">
            <v>67.69</v>
          </cell>
          <cell r="FC242">
            <v>67.69</v>
          </cell>
          <cell r="FD242">
            <v>67.69</v>
          </cell>
          <cell r="FE242">
            <v>67.69</v>
          </cell>
          <cell r="FF242">
            <v>67.69</v>
          </cell>
          <cell r="FG242">
            <v>67.69</v>
          </cell>
          <cell r="FH242">
            <v>67.69</v>
          </cell>
          <cell r="FI242">
            <v>70.06</v>
          </cell>
          <cell r="FJ242">
            <v>70.06</v>
          </cell>
          <cell r="FK242">
            <v>70.06</v>
          </cell>
          <cell r="FL242">
            <v>70.06</v>
          </cell>
          <cell r="FM242">
            <v>70.06</v>
          </cell>
          <cell r="FN242">
            <v>70.06</v>
          </cell>
          <cell r="FO242">
            <v>70.06</v>
          </cell>
          <cell r="FP242">
            <v>70.06</v>
          </cell>
          <cell r="FQ242">
            <v>70.06</v>
          </cell>
          <cell r="FR242">
            <v>70.06</v>
          </cell>
          <cell r="FS242">
            <v>70.06</v>
          </cell>
          <cell r="FT242">
            <v>70.06</v>
          </cell>
          <cell r="FU242">
            <v>72.510000000000005</v>
          </cell>
          <cell r="FV242">
            <v>72.510000000000005</v>
          </cell>
          <cell r="FW242">
            <v>72.510000000000005</v>
          </cell>
          <cell r="FX242">
            <v>72.510000000000005</v>
          </cell>
          <cell r="FY242">
            <v>72.510000000000005</v>
          </cell>
          <cell r="FZ242">
            <v>72.510000000000005</v>
          </cell>
          <cell r="GA242">
            <v>72.510000000000005</v>
          </cell>
          <cell r="GB242">
            <v>72.510000000000005</v>
          </cell>
          <cell r="GC242">
            <v>72.510000000000005</v>
          </cell>
          <cell r="GD242">
            <v>72.510000000000005</v>
          </cell>
          <cell r="GE242">
            <v>72.510000000000005</v>
          </cell>
          <cell r="GF242">
            <v>72.510000000000005</v>
          </cell>
          <cell r="GG242">
            <v>79.930000000000007</v>
          </cell>
          <cell r="GH242">
            <v>79.930000000000007</v>
          </cell>
          <cell r="GI242">
            <v>79.930000000000007</v>
          </cell>
          <cell r="GJ242">
            <v>79.930000000000007</v>
          </cell>
          <cell r="GK242">
            <v>79.930000000000007</v>
          </cell>
          <cell r="GL242">
            <v>79.930000000000007</v>
          </cell>
          <cell r="GM242">
            <v>79.930000000000007</v>
          </cell>
          <cell r="GN242">
            <v>79.930000000000007</v>
          </cell>
          <cell r="GO242">
            <v>79.930000000000007</v>
          </cell>
          <cell r="GP242">
            <v>79.930000000000007</v>
          </cell>
          <cell r="GQ242">
            <v>75.040000000000006</v>
          </cell>
          <cell r="GR242">
            <v>75.040000000000006</v>
          </cell>
          <cell r="GS242">
            <v>75.040000000000006</v>
          </cell>
          <cell r="GT242">
            <v>75.040000000000006</v>
          </cell>
        </row>
        <row r="243">
          <cell r="F243" t="str">
            <v>5000007117</v>
          </cell>
          <cell r="G243">
            <v>46.16</v>
          </cell>
          <cell r="H243">
            <v>46.16</v>
          </cell>
          <cell r="I243">
            <v>46.16</v>
          </cell>
          <cell r="J243">
            <v>46.16</v>
          </cell>
          <cell r="K243">
            <v>46.16</v>
          </cell>
          <cell r="L243">
            <v>46.16</v>
          </cell>
          <cell r="M243">
            <v>46.16</v>
          </cell>
          <cell r="N243">
            <v>46.16</v>
          </cell>
          <cell r="O243">
            <v>46.16</v>
          </cell>
          <cell r="P243">
            <v>46.16</v>
          </cell>
          <cell r="Q243">
            <v>46.16</v>
          </cell>
          <cell r="R243">
            <v>46.16</v>
          </cell>
          <cell r="S243">
            <v>46.16</v>
          </cell>
          <cell r="T243">
            <v>46.16</v>
          </cell>
          <cell r="U243">
            <v>47.74</v>
          </cell>
          <cell r="V243">
            <v>47.74</v>
          </cell>
          <cell r="W243">
            <v>47.74</v>
          </cell>
          <cell r="X243">
            <v>47.74</v>
          </cell>
          <cell r="Y243">
            <v>47.74</v>
          </cell>
          <cell r="Z243">
            <v>47.74</v>
          </cell>
          <cell r="AA243">
            <v>47.74</v>
          </cell>
          <cell r="AB243">
            <v>47.74</v>
          </cell>
          <cell r="AC243">
            <v>47.74</v>
          </cell>
          <cell r="AD243">
            <v>47.74</v>
          </cell>
          <cell r="AE243">
            <v>47.74</v>
          </cell>
          <cell r="AF243">
            <v>47.74</v>
          </cell>
          <cell r="AG243">
            <v>49.28</v>
          </cell>
          <cell r="AH243">
            <v>49.28</v>
          </cell>
          <cell r="AI243">
            <v>49.28</v>
          </cell>
          <cell r="AJ243">
            <v>49.28</v>
          </cell>
          <cell r="AK243">
            <v>49.28</v>
          </cell>
          <cell r="AL243">
            <v>49.28</v>
          </cell>
          <cell r="AM243">
            <v>49.28</v>
          </cell>
          <cell r="AN243">
            <v>49.28</v>
          </cell>
          <cell r="AO243">
            <v>49.28</v>
          </cell>
          <cell r="AP243">
            <v>49.28</v>
          </cell>
          <cell r="AQ243">
            <v>49.28</v>
          </cell>
          <cell r="AR243">
            <v>49.28</v>
          </cell>
          <cell r="AS243">
            <v>50.8</v>
          </cell>
          <cell r="AT243">
            <v>50.8</v>
          </cell>
          <cell r="AU243">
            <v>50.8</v>
          </cell>
          <cell r="AV243">
            <v>50.8</v>
          </cell>
          <cell r="AW243">
            <v>50.8</v>
          </cell>
          <cell r="AX243">
            <v>50.8</v>
          </cell>
          <cell r="AY243">
            <v>50.8</v>
          </cell>
          <cell r="AZ243">
            <v>50.8</v>
          </cell>
          <cell r="BA243">
            <v>50.8</v>
          </cell>
          <cell r="BB243">
            <v>50.8</v>
          </cell>
          <cell r="BC243">
            <v>50.8</v>
          </cell>
          <cell r="BD243">
            <v>50.8</v>
          </cell>
          <cell r="BE243">
            <v>52.36</v>
          </cell>
          <cell r="BF243">
            <v>52.36</v>
          </cell>
          <cell r="BG243">
            <v>52.36</v>
          </cell>
          <cell r="BH243">
            <v>52.36</v>
          </cell>
          <cell r="BI243">
            <v>52.36</v>
          </cell>
          <cell r="BJ243">
            <v>52.36</v>
          </cell>
          <cell r="BK243">
            <v>52.36</v>
          </cell>
          <cell r="BL243">
            <v>52.36</v>
          </cell>
          <cell r="BM243">
            <v>52.36</v>
          </cell>
          <cell r="BN243">
            <v>52.36</v>
          </cell>
          <cell r="BO243">
            <v>52.36</v>
          </cell>
          <cell r="BP243">
            <v>52.36</v>
          </cell>
          <cell r="BQ243">
            <v>53.93</v>
          </cell>
          <cell r="BR243">
            <v>53.93</v>
          </cell>
          <cell r="BS243">
            <v>53.93</v>
          </cell>
          <cell r="BT243">
            <v>53.93</v>
          </cell>
          <cell r="BU243">
            <v>53.93</v>
          </cell>
          <cell r="BV243">
            <v>53.93</v>
          </cell>
          <cell r="BW243">
            <v>53.93</v>
          </cell>
          <cell r="BX243">
            <v>53.93</v>
          </cell>
          <cell r="BY243">
            <v>53.93</v>
          </cell>
          <cell r="BZ243">
            <v>53.93</v>
          </cell>
          <cell r="CA243">
            <v>53.93</v>
          </cell>
          <cell r="CB243">
            <v>53.93</v>
          </cell>
          <cell r="CC243">
            <v>55.54</v>
          </cell>
          <cell r="CD243">
            <v>55.54</v>
          </cell>
          <cell r="CE243">
            <v>55.54</v>
          </cell>
          <cell r="CF243">
            <v>55.54</v>
          </cell>
          <cell r="CG243">
            <v>55.54</v>
          </cell>
          <cell r="CH243">
            <v>55.54</v>
          </cell>
          <cell r="CI243">
            <v>55.54</v>
          </cell>
          <cell r="CJ243">
            <v>55.54</v>
          </cell>
          <cell r="CK243">
            <v>55.54</v>
          </cell>
          <cell r="CL243">
            <v>55.54</v>
          </cell>
          <cell r="CM243">
            <v>55.54</v>
          </cell>
          <cell r="CN243">
            <v>55.54</v>
          </cell>
          <cell r="CO243">
            <v>57.21</v>
          </cell>
          <cell r="CP243">
            <v>57.21</v>
          </cell>
          <cell r="CQ243">
            <v>57.21</v>
          </cell>
          <cell r="CR243">
            <v>57.21</v>
          </cell>
          <cell r="CS243">
            <v>57.21</v>
          </cell>
          <cell r="CT243">
            <v>57.21</v>
          </cell>
          <cell r="CU243">
            <v>57.21</v>
          </cell>
          <cell r="CV243">
            <v>57.21</v>
          </cell>
          <cell r="CW243">
            <v>57.21</v>
          </cell>
          <cell r="CX243">
            <v>57.21</v>
          </cell>
          <cell r="CY243">
            <v>57.21</v>
          </cell>
          <cell r="CZ243">
            <v>57.21</v>
          </cell>
          <cell r="DA243">
            <v>58.95</v>
          </cell>
          <cell r="DB243">
            <v>58.95</v>
          </cell>
          <cell r="DC243">
            <v>58.95</v>
          </cell>
          <cell r="DD243">
            <v>58.95</v>
          </cell>
          <cell r="DE243">
            <v>58.95</v>
          </cell>
          <cell r="DF243">
            <v>58.95</v>
          </cell>
          <cell r="DG243">
            <v>58.95</v>
          </cell>
          <cell r="DH243">
            <v>58.95</v>
          </cell>
          <cell r="DI243">
            <v>58.95</v>
          </cell>
          <cell r="DJ243">
            <v>58.95</v>
          </cell>
          <cell r="DK243">
            <v>58.95</v>
          </cell>
          <cell r="DL243">
            <v>58.95</v>
          </cell>
          <cell r="DM243">
            <v>60.78</v>
          </cell>
          <cell r="DN243">
            <v>60.78</v>
          </cell>
          <cell r="DO243">
            <v>60.78</v>
          </cell>
          <cell r="DP243">
            <v>60.78</v>
          </cell>
          <cell r="DQ243">
            <v>60.78</v>
          </cell>
          <cell r="DR243">
            <v>60.78</v>
          </cell>
          <cell r="DS243">
            <v>60.78</v>
          </cell>
          <cell r="DT243">
            <v>60.78</v>
          </cell>
          <cell r="DU243">
            <v>60.78</v>
          </cell>
          <cell r="DV243">
            <v>60.78</v>
          </cell>
          <cell r="DW243">
            <v>60.78</v>
          </cell>
          <cell r="DX243">
            <v>60.78</v>
          </cell>
          <cell r="DY243">
            <v>63.19</v>
          </cell>
          <cell r="DZ243">
            <v>63.19</v>
          </cell>
          <cell r="EA243">
            <v>63.19</v>
          </cell>
          <cell r="EB243">
            <v>63.19</v>
          </cell>
          <cell r="EC243">
            <v>63.19</v>
          </cell>
          <cell r="ED243">
            <v>63.19</v>
          </cell>
          <cell r="EE243">
            <v>63.19</v>
          </cell>
          <cell r="EF243">
            <v>63.19</v>
          </cell>
          <cell r="EG243">
            <v>63.19</v>
          </cell>
          <cell r="EH243">
            <v>63.19</v>
          </cell>
          <cell r="EI243">
            <v>63.19</v>
          </cell>
          <cell r="EJ243">
            <v>63.19</v>
          </cell>
          <cell r="EK243">
            <v>65.400000000000006</v>
          </cell>
          <cell r="EL243">
            <v>65.400000000000006</v>
          </cell>
          <cell r="EM243">
            <v>65.400000000000006</v>
          </cell>
          <cell r="EN243">
            <v>65.400000000000006</v>
          </cell>
          <cell r="EO243">
            <v>65.400000000000006</v>
          </cell>
          <cell r="EP243">
            <v>65.400000000000006</v>
          </cell>
          <cell r="EQ243">
            <v>65.400000000000006</v>
          </cell>
          <cell r="ER243">
            <v>65.400000000000006</v>
          </cell>
          <cell r="ES243">
            <v>65.400000000000006</v>
          </cell>
          <cell r="ET243">
            <v>65.400000000000006</v>
          </cell>
          <cell r="EU243">
            <v>65.400000000000006</v>
          </cell>
          <cell r="EV243">
            <v>65.400000000000006</v>
          </cell>
          <cell r="EW243">
            <v>67.69</v>
          </cell>
          <cell r="EX243">
            <v>67.69</v>
          </cell>
          <cell r="EY243">
            <v>67.69</v>
          </cell>
          <cell r="EZ243">
            <v>67.69</v>
          </cell>
          <cell r="FA243">
            <v>67.69</v>
          </cell>
          <cell r="FB243">
            <v>67.69</v>
          </cell>
          <cell r="FC243">
            <v>67.69</v>
          </cell>
          <cell r="FD243">
            <v>67.69</v>
          </cell>
          <cell r="FE243">
            <v>67.69</v>
          </cell>
          <cell r="FF243">
            <v>67.69</v>
          </cell>
          <cell r="FG243">
            <v>67.69</v>
          </cell>
          <cell r="FH243">
            <v>67.69</v>
          </cell>
          <cell r="FI243">
            <v>70.06</v>
          </cell>
          <cell r="FJ243">
            <v>70.06</v>
          </cell>
          <cell r="FK243">
            <v>70.06</v>
          </cell>
          <cell r="FL243">
            <v>70.06</v>
          </cell>
          <cell r="FM243">
            <v>70.06</v>
          </cell>
          <cell r="FN243">
            <v>70.06</v>
          </cell>
          <cell r="FO243">
            <v>70.06</v>
          </cell>
          <cell r="FP243">
            <v>70.06</v>
          </cell>
          <cell r="FQ243">
            <v>70.06</v>
          </cell>
          <cell r="FR243">
            <v>70.06</v>
          </cell>
          <cell r="FS243">
            <v>70.06</v>
          </cell>
          <cell r="FT243">
            <v>70.06</v>
          </cell>
          <cell r="FU243">
            <v>72.510000000000005</v>
          </cell>
          <cell r="FV243">
            <v>72.510000000000005</v>
          </cell>
          <cell r="FW243">
            <v>72.510000000000005</v>
          </cell>
          <cell r="FX243">
            <v>72.510000000000005</v>
          </cell>
          <cell r="FY243">
            <v>72.510000000000005</v>
          </cell>
          <cell r="FZ243">
            <v>72.510000000000005</v>
          </cell>
          <cell r="GA243">
            <v>72.510000000000005</v>
          </cell>
          <cell r="GB243">
            <v>72.510000000000005</v>
          </cell>
          <cell r="GC243">
            <v>72.510000000000005</v>
          </cell>
          <cell r="GD243">
            <v>72.510000000000005</v>
          </cell>
          <cell r="GE243">
            <v>72.510000000000005</v>
          </cell>
          <cell r="GF243">
            <v>72.510000000000005</v>
          </cell>
          <cell r="GG243">
            <v>79.930000000000007</v>
          </cell>
          <cell r="GH243">
            <v>79.930000000000007</v>
          </cell>
          <cell r="GI243">
            <v>79.930000000000007</v>
          </cell>
          <cell r="GJ243">
            <v>79.930000000000007</v>
          </cell>
          <cell r="GK243">
            <v>79.930000000000007</v>
          </cell>
          <cell r="GL243">
            <v>79.930000000000007</v>
          </cell>
          <cell r="GM243">
            <v>79.930000000000007</v>
          </cell>
          <cell r="GN243">
            <v>79.930000000000007</v>
          </cell>
          <cell r="GO243">
            <v>79.930000000000007</v>
          </cell>
          <cell r="GP243">
            <v>79.930000000000007</v>
          </cell>
          <cell r="GQ243">
            <v>75.040000000000006</v>
          </cell>
          <cell r="GR243">
            <v>75.040000000000006</v>
          </cell>
          <cell r="GS243">
            <v>75.040000000000006</v>
          </cell>
          <cell r="GT243">
            <v>75.040000000000006</v>
          </cell>
        </row>
        <row r="244">
          <cell r="F244" t="str">
            <v>5000007106</v>
          </cell>
          <cell r="G244">
            <v>46.16</v>
          </cell>
          <cell r="H244">
            <v>46.16</v>
          </cell>
          <cell r="I244">
            <v>46.16</v>
          </cell>
          <cell r="J244">
            <v>46.16</v>
          </cell>
          <cell r="K244">
            <v>46.16</v>
          </cell>
          <cell r="L244">
            <v>46.16</v>
          </cell>
          <cell r="M244">
            <v>46.16</v>
          </cell>
          <cell r="N244">
            <v>46.16</v>
          </cell>
          <cell r="O244">
            <v>46.16</v>
          </cell>
          <cell r="P244">
            <v>46.16</v>
          </cell>
          <cell r="Q244">
            <v>46.16</v>
          </cell>
          <cell r="R244">
            <v>46.16</v>
          </cell>
          <cell r="S244">
            <v>46.16</v>
          </cell>
          <cell r="T244">
            <v>46.16</v>
          </cell>
          <cell r="U244">
            <v>47.74</v>
          </cell>
          <cell r="V244">
            <v>47.74</v>
          </cell>
          <cell r="W244">
            <v>47.74</v>
          </cell>
          <cell r="X244">
            <v>47.74</v>
          </cell>
          <cell r="Y244">
            <v>47.74</v>
          </cell>
          <cell r="Z244">
            <v>47.74</v>
          </cell>
          <cell r="AA244">
            <v>47.74</v>
          </cell>
          <cell r="AB244">
            <v>47.74</v>
          </cell>
          <cell r="AC244">
            <v>47.74</v>
          </cell>
          <cell r="AD244">
            <v>47.74</v>
          </cell>
          <cell r="AE244">
            <v>47.74</v>
          </cell>
          <cell r="AF244">
            <v>47.74</v>
          </cell>
          <cell r="AG244">
            <v>49.28</v>
          </cell>
          <cell r="AH244">
            <v>49.28</v>
          </cell>
          <cell r="AI244">
            <v>49.28</v>
          </cell>
          <cell r="AJ244">
            <v>49.28</v>
          </cell>
          <cell r="AK244">
            <v>49.28</v>
          </cell>
          <cell r="AL244">
            <v>49.28</v>
          </cell>
          <cell r="AM244">
            <v>49.28</v>
          </cell>
          <cell r="AN244">
            <v>49.28</v>
          </cell>
          <cell r="AO244">
            <v>49.28</v>
          </cell>
          <cell r="AP244">
            <v>49.28</v>
          </cell>
          <cell r="AQ244">
            <v>49.28</v>
          </cell>
          <cell r="AR244">
            <v>49.28</v>
          </cell>
          <cell r="AS244">
            <v>50.8</v>
          </cell>
          <cell r="AT244">
            <v>50.8</v>
          </cell>
          <cell r="AU244">
            <v>50.8</v>
          </cell>
          <cell r="AV244">
            <v>50.8</v>
          </cell>
          <cell r="AW244">
            <v>50.8</v>
          </cell>
          <cell r="AX244">
            <v>50.8</v>
          </cell>
          <cell r="AY244">
            <v>50.8</v>
          </cell>
          <cell r="AZ244">
            <v>50.8</v>
          </cell>
          <cell r="BA244">
            <v>50.8</v>
          </cell>
          <cell r="BB244">
            <v>50.8</v>
          </cell>
          <cell r="BC244">
            <v>50.8</v>
          </cell>
          <cell r="BD244">
            <v>50.8</v>
          </cell>
          <cell r="BE244">
            <v>52.36</v>
          </cell>
          <cell r="BF244">
            <v>52.36</v>
          </cell>
          <cell r="BG244">
            <v>52.36</v>
          </cell>
          <cell r="BH244">
            <v>52.36</v>
          </cell>
          <cell r="BI244">
            <v>52.36</v>
          </cell>
          <cell r="BJ244">
            <v>52.36</v>
          </cell>
          <cell r="BK244">
            <v>52.36</v>
          </cell>
          <cell r="BL244">
            <v>52.36</v>
          </cell>
          <cell r="BM244">
            <v>52.36</v>
          </cell>
          <cell r="BN244">
            <v>52.36</v>
          </cell>
          <cell r="BO244">
            <v>52.36</v>
          </cell>
          <cell r="BP244">
            <v>52.36</v>
          </cell>
          <cell r="BQ244">
            <v>53.93</v>
          </cell>
          <cell r="BR244">
            <v>53.93</v>
          </cell>
          <cell r="BS244">
            <v>53.93</v>
          </cell>
          <cell r="BT244">
            <v>53.93</v>
          </cell>
          <cell r="BU244">
            <v>53.93</v>
          </cell>
          <cell r="BV244">
            <v>53.93</v>
          </cell>
          <cell r="BW244">
            <v>53.93</v>
          </cell>
          <cell r="BX244">
            <v>53.93</v>
          </cell>
          <cell r="BY244">
            <v>53.93</v>
          </cell>
          <cell r="BZ244">
            <v>53.93</v>
          </cell>
          <cell r="CA244">
            <v>53.93</v>
          </cell>
          <cell r="CB244">
            <v>53.93</v>
          </cell>
          <cell r="CC244">
            <v>55.54</v>
          </cell>
          <cell r="CD244">
            <v>55.54</v>
          </cell>
          <cell r="CE244">
            <v>55.54</v>
          </cell>
          <cell r="CF244">
            <v>55.54</v>
          </cell>
          <cell r="CG244">
            <v>55.54</v>
          </cell>
          <cell r="CH244">
            <v>55.54</v>
          </cell>
          <cell r="CI244">
            <v>55.54</v>
          </cell>
          <cell r="CJ244">
            <v>55.54</v>
          </cell>
          <cell r="CK244">
            <v>55.54</v>
          </cell>
          <cell r="CL244">
            <v>55.54</v>
          </cell>
          <cell r="CM244">
            <v>55.54</v>
          </cell>
          <cell r="CN244">
            <v>55.54</v>
          </cell>
          <cell r="CO244">
            <v>57.21</v>
          </cell>
          <cell r="CP244">
            <v>57.21</v>
          </cell>
          <cell r="CQ244">
            <v>57.21</v>
          </cell>
          <cell r="CR244">
            <v>57.21</v>
          </cell>
          <cell r="CS244">
            <v>57.21</v>
          </cell>
          <cell r="CT244">
            <v>57.21</v>
          </cell>
          <cell r="CU244">
            <v>57.21</v>
          </cell>
          <cell r="CV244">
            <v>57.21</v>
          </cell>
          <cell r="CW244">
            <v>57.21</v>
          </cell>
          <cell r="CX244">
            <v>57.21</v>
          </cell>
          <cell r="CY244">
            <v>57.21</v>
          </cell>
          <cell r="CZ244">
            <v>57.21</v>
          </cell>
          <cell r="DA244">
            <v>58.95</v>
          </cell>
          <cell r="DB244">
            <v>58.95</v>
          </cell>
          <cell r="DC244">
            <v>58.95</v>
          </cell>
          <cell r="DD244">
            <v>58.95</v>
          </cell>
          <cell r="DE244">
            <v>58.95</v>
          </cell>
          <cell r="DF244">
            <v>58.95</v>
          </cell>
          <cell r="DG244">
            <v>58.95</v>
          </cell>
          <cell r="DH244">
            <v>58.95</v>
          </cell>
          <cell r="DI244">
            <v>58.95</v>
          </cell>
          <cell r="DJ244">
            <v>58.95</v>
          </cell>
          <cell r="DK244">
            <v>58.95</v>
          </cell>
          <cell r="DL244">
            <v>58.95</v>
          </cell>
          <cell r="DM244">
            <v>60.78</v>
          </cell>
          <cell r="DN244">
            <v>60.78</v>
          </cell>
          <cell r="DO244">
            <v>60.78</v>
          </cell>
          <cell r="DP244">
            <v>60.78</v>
          </cell>
          <cell r="DQ244">
            <v>60.78</v>
          </cell>
          <cell r="DR244">
            <v>60.78</v>
          </cell>
          <cell r="DS244">
            <v>60.78</v>
          </cell>
          <cell r="DT244">
            <v>60.78</v>
          </cell>
          <cell r="DU244">
            <v>60.78</v>
          </cell>
          <cell r="DV244">
            <v>60.78</v>
          </cell>
          <cell r="DW244">
            <v>60.78</v>
          </cell>
          <cell r="DX244">
            <v>60.78</v>
          </cell>
          <cell r="DY244">
            <v>63.19</v>
          </cell>
          <cell r="DZ244">
            <v>63.19</v>
          </cell>
          <cell r="EA244">
            <v>63.19</v>
          </cell>
          <cell r="EB244">
            <v>63.19</v>
          </cell>
          <cell r="EC244">
            <v>63.19</v>
          </cell>
          <cell r="ED244">
            <v>63.19</v>
          </cell>
          <cell r="EE244">
            <v>63.19</v>
          </cell>
          <cell r="EF244">
            <v>63.19</v>
          </cell>
          <cell r="EG244">
            <v>63.19</v>
          </cell>
          <cell r="EH244">
            <v>63.19</v>
          </cell>
          <cell r="EI244">
            <v>63.19</v>
          </cell>
          <cell r="EJ244">
            <v>63.19</v>
          </cell>
          <cell r="EK244">
            <v>65.400000000000006</v>
          </cell>
          <cell r="EL244">
            <v>65.400000000000006</v>
          </cell>
          <cell r="EM244">
            <v>65.400000000000006</v>
          </cell>
          <cell r="EN244">
            <v>65.400000000000006</v>
          </cell>
          <cell r="EO244">
            <v>65.400000000000006</v>
          </cell>
          <cell r="EP244">
            <v>65.400000000000006</v>
          </cell>
          <cell r="EQ244">
            <v>65.400000000000006</v>
          </cell>
          <cell r="ER244">
            <v>65.400000000000006</v>
          </cell>
          <cell r="ES244">
            <v>65.400000000000006</v>
          </cell>
          <cell r="ET244">
            <v>65.400000000000006</v>
          </cell>
          <cell r="EU244">
            <v>65.400000000000006</v>
          </cell>
          <cell r="EV244">
            <v>65.400000000000006</v>
          </cell>
          <cell r="EW244">
            <v>67.69</v>
          </cell>
          <cell r="EX244">
            <v>67.69</v>
          </cell>
          <cell r="EY244">
            <v>67.69</v>
          </cell>
          <cell r="EZ244">
            <v>67.69</v>
          </cell>
          <cell r="FA244">
            <v>67.69</v>
          </cell>
          <cell r="FB244">
            <v>67.69</v>
          </cell>
          <cell r="FC244">
            <v>67.69</v>
          </cell>
          <cell r="FD244">
            <v>67.69</v>
          </cell>
          <cell r="FE244">
            <v>67.69</v>
          </cell>
          <cell r="FF244">
            <v>67.69</v>
          </cell>
          <cell r="FG244">
            <v>67.69</v>
          </cell>
          <cell r="FH244">
            <v>67.69</v>
          </cell>
          <cell r="FI244">
            <v>70.06</v>
          </cell>
          <cell r="FJ244">
            <v>70.06</v>
          </cell>
          <cell r="FK244">
            <v>70.06</v>
          </cell>
          <cell r="FL244">
            <v>70.06</v>
          </cell>
          <cell r="FM244">
            <v>70.06</v>
          </cell>
          <cell r="FN244">
            <v>70.06</v>
          </cell>
          <cell r="FO244">
            <v>70.06</v>
          </cell>
          <cell r="FP244">
            <v>70.06</v>
          </cell>
          <cell r="FQ244">
            <v>70.06</v>
          </cell>
          <cell r="FR244">
            <v>70.06</v>
          </cell>
          <cell r="FS244">
            <v>70.06</v>
          </cell>
          <cell r="FT244">
            <v>70.06</v>
          </cell>
          <cell r="FU244">
            <v>72.510000000000005</v>
          </cell>
          <cell r="FV244">
            <v>72.510000000000005</v>
          </cell>
          <cell r="FW244">
            <v>72.510000000000005</v>
          </cell>
          <cell r="FX244">
            <v>72.510000000000005</v>
          </cell>
          <cell r="FY244">
            <v>72.510000000000005</v>
          </cell>
          <cell r="FZ244">
            <v>72.510000000000005</v>
          </cell>
          <cell r="GA244">
            <v>72.510000000000005</v>
          </cell>
          <cell r="GB244">
            <v>72.510000000000005</v>
          </cell>
          <cell r="GC244">
            <v>72.510000000000005</v>
          </cell>
          <cell r="GD244">
            <v>72.510000000000005</v>
          </cell>
          <cell r="GE244">
            <v>72.510000000000005</v>
          </cell>
          <cell r="GF244">
            <v>72.510000000000005</v>
          </cell>
          <cell r="GG244">
            <v>79.930000000000007</v>
          </cell>
          <cell r="GH244">
            <v>79.930000000000007</v>
          </cell>
          <cell r="GI244">
            <v>79.930000000000007</v>
          </cell>
          <cell r="GJ244">
            <v>79.930000000000007</v>
          </cell>
          <cell r="GK244">
            <v>79.930000000000007</v>
          </cell>
          <cell r="GL244">
            <v>79.930000000000007</v>
          </cell>
          <cell r="GM244">
            <v>79.930000000000007</v>
          </cell>
          <cell r="GN244">
            <v>79.930000000000007</v>
          </cell>
          <cell r="GO244">
            <v>79.930000000000007</v>
          </cell>
          <cell r="GP244">
            <v>79.930000000000007</v>
          </cell>
          <cell r="GQ244">
            <v>75.040000000000006</v>
          </cell>
          <cell r="GR244">
            <v>75.040000000000006</v>
          </cell>
          <cell r="GS244">
            <v>75.040000000000006</v>
          </cell>
          <cell r="GT244">
            <v>75.040000000000006</v>
          </cell>
        </row>
        <row r="245">
          <cell r="F245" t="str">
            <v>5000007101</v>
          </cell>
          <cell r="G245">
            <v>46.16</v>
          </cell>
          <cell r="H245">
            <v>46.16</v>
          </cell>
          <cell r="I245">
            <v>46.16</v>
          </cell>
          <cell r="J245">
            <v>46.16</v>
          </cell>
          <cell r="K245">
            <v>46.16</v>
          </cell>
          <cell r="L245">
            <v>46.16</v>
          </cell>
          <cell r="M245">
            <v>46.16</v>
          </cell>
          <cell r="N245">
            <v>46.16</v>
          </cell>
          <cell r="O245">
            <v>46.16</v>
          </cell>
          <cell r="P245">
            <v>46.16</v>
          </cell>
          <cell r="Q245">
            <v>46.16</v>
          </cell>
          <cell r="R245">
            <v>46.16</v>
          </cell>
          <cell r="S245">
            <v>46.16</v>
          </cell>
          <cell r="T245">
            <v>46.16</v>
          </cell>
          <cell r="U245">
            <v>47.74</v>
          </cell>
          <cell r="V245">
            <v>47.74</v>
          </cell>
          <cell r="W245">
            <v>47.74</v>
          </cell>
          <cell r="X245">
            <v>47.74</v>
          </cell>
          <cell r="Y245">
            <v>47.74</v>
          </cell>
          <cell r="Z245">
            <v>47.74</v>
          </cell>
          <cell r="AA245">
            <v>47.74</v>
          </cell>
          <cell r="AB245">
            <v>47.74</v>
          </cell>
          <cell r="AC245">
            <v>47.74</v>
          </cell>
          <cell r="AD245">
            <v>47.74</v>
          </cell>
          <cell r="AE245">
            <v>47.74</v>
          </cell>
          <cell r="AF245">
            <v>47.74</v>
          </cell>
          <cell r="AG245">
            <v>49.28</v>
          </cell>
          <cell r="AH245">
            <v>49.28</v>
          </cell>
          <cell r="AI245">
            <v>49.28</v>
          </cell>
          <cell r="AJ245">
            <v>49.28</v>
          </cell>
          <cell r="AK245">
            <v>49.28</v>
          </cell>
          <cell r="AL245">
            <v>49.28</v>
          </cell>
          <cell r="AM245">
            <v>49.28</v>
          </cell>
          <cell r="AN245">
            <v>49.28</v>
          </cell>
          <cell r="AO245">
            <v>49.28</v>
          </cell>
          <cell r="AP245">
            <v>49.28</v>
          </cell>
          <cell r="AQ245">
            <v>49.28</v>
          </cell>
          <cell r="AR245">
            <v>49.28</v>
          </cell>
          <cell r="AS245">
            <v>50.8</v>
          </cell>
          <cell r="AT245">
            <v>50.8</v>
          </cell>
          <cell r="AU245">
            <v>50.8</v>
          </cell>
          <cell r="AV245">
            <v>50.8</v>
          </cell>
          <cell r="AW245">
            <v>50.8</v>
          </cell>
          <cell r="AX245">
            <v>50.8</v>
          </cell>
          <cell r="AY245">
            <v>50.8</v>
          </cell>
          <cell r="AZ245">
            <v>50.8</v>
          </cell>
          <cell r="BA245">
            <v>50.8</v>
          </cell>
          <cell r="BB245">
            <v>50.8</v>
          </cell>
          <cell r="BC245">
            <v>50.8</v>
          </cell>
          <cell r="BD245">
            <v>50.8</v>
          </cell>
          <cell r="BE245">
            <v>52.36</v>
          </cell>
          <cell r="BF245">
            <v>52.36</v>
          </cell>
          <cell r="BG245">
            <v>52.36</v>
          </cell>
          <cell r="BH245">
            <v>52.36</v>
          </cell>
          <cell r="BI245">
            <v>52.36</v>
          </cell>
          <cell r="BJ245">
            <v>52.36</v>
          </cell>
          <cell r="BK245">
            <v>52.36</v>
          </cell>
          <cell r="BL245">
            <v>52.36</v>
          </cell>
          <cell r="BM245">
            <v>52.36</v>
          </cell>
          <cell r="BN245">
            <v>52.36</v>
          </cell>
          <cell r="BO245">
            <v>52.36</v>
          </cell>
          <cell r="BP245">
            <v>52.36</v>
          </cell>
          <cell r="BQ245">
            <v>53.93</v>
          </cell>
          <cell r="BR245">
            <v>53.93</v>
          </cell>
          <cell r="BS245">
            <v>53.93</v>
          </cell>
          <cell r="BT245">
            <v>53.93</v>
          </cell>
          <cell r="BU245">
            <v>53.93</v>
          </cell>
          <cell r="BV245">
            <v>53.93</v>
          </cell>
          <cell r="BW245">
            <v>53.93</v>
          </cell>
          <cell r="BX245">
            <v>53.93</v>
          </cell>
          <cell r="BY245">
            <v>53.93</v>
          </cell>
          <cell r="BZ245">
            <v>53.93</v>
          </cell>
          <cell r="CA245">
            <v>53.93</v>
          </cell>
          <cell r="CB245">
            <v>53.93</v>
          </cell>
          <cell r="CC245">
            <v>55.54</v>
          </cell>
          <cell r="CD245">
            <v>55.54</v>
          </cell>
          <cell r="CE245">
            <v>55.54</v>
          </cell>
          <cell r="CF245">
            <v>55.54</v>
          </cell>
          <cell r="CG245">
            <v>55.54</v>
          </cell>
          <cell r="CH245">
            <v>55.54</v>
          </cell>
          <cell r="CI245">
            <v>55.54</v>
          </cell>
          <cell r="CJ245">
            <v>55.54</v>
          </cell>
          <cell r="CK245">
            <v>55.54</v>
          </cell>
          <cell r="CL245">
            <v>55.54</v>
          </cell>
          <cell r="CM245">
            <v>55.54</v>
          </cell>
          <cell r="CN245">
            <v>55.54</v>
          </cell>
          <cell r="CO245">
            <v>57.21</v>
          </cell>
          <cell r="CP245">
            <v>57.21</v>
          </cell>
          <cell r="CQ245">
            <v>57.21</v>
          </cell>
          <cell r="CR245">
            <v>57.21</v>
          </cell>
          <cell r="CS245">
            <v>57.21</v>
          </cell>
          <cell r="CT245">
            <v>57.21</v>
          </cell>
          <cell r="CU245">
            <v>57.21</v>
          </cell>
          <cell r="CV245">
            <v>57.21</v>
          </cell>
          <cell r="CW245">
            <v>57.21</v>
          </cell>
          <cell r="CX245">
            <v>57.21</v>
          </cell>
          <cell r="CY245">
            <v>57.21</v>
          </cell>
          <cell r="CZ245">
            <v>57.21</v>
          </cell>
          <cell r="DA245">
            <v>58.95</v>
          </cell>
          <cell r="DB245">
            <v>58.95</v>
          </cell>
          <cell r="DC245">
            <v>58.95</v>
          </cell>
          <cell r="DD245">
            <v>58.95</v>
          </cell>
          <cell r="DE245">
            <v>58.95</v>
          </cell>
          <cell r="DF245">
            <v>58.95</v>
          </cell>
          <cell r="DG245">
            <v>58.95</v>
          </cell>
          <cell r="DH245">
            <v>58.95</v>
          </cell>
          <cell r="DI245">
            <v>58.95</v>
          </cell>
          <cell r="DJ245">
            <v>58.95</v>
          </cell>
          <cell r="DK245">
            <v>58.95</v>
          </cell>
          <cell r="DL245">
            <v>58.95</v>
          </cell>
          <cell r="DM245">
            <v>60.78</v>
          </cell>
          <cell r="DN245">
            <v>60.78</v>
          </cell>
          <cell r="DO245">
            <v>60.78</v>
          </cell>
          <cell r="DP245">
            <v>60.78</v>
          </cell>
          <cell r="DQ245">
            <v>60.78</v>
          </cell>
          <cell r="DR245">
            <v>60.78</v>
          </cell>
          <cell r="DS245">
            <v>60.78</v>
          </cell>
          <cell r="DT245">
            <v>60.78</v>
          </cell>
          <cell r="DU245">
            <v>60.78</v>
          </cell>
          <cell r="DV245">
            <v>60.78</v>
          </cell>
          <cell r="DW245">
            <v>60.78</v>
          </cell>
          <cell r="DX245">
            <v>60.78</v>
          </cell>
          <cell r="DY245">
            <v>63.19</v>
          </cell>
          <cell r="DZ245">
            <v>63.19</v>
          </cell>
          <cell r="EA245">
            <v>63.19</v>
          </cell>
          <cell r="EB245">
            <v>63.19</v>
          </cell>
          <cell r="EC245">
            <v>63.19</v>
          </cell>
          <cell r="ED245">
            <v>63.19</v>
          </cell>
          <cell r="EE245">
            <v>63.19</v>
          </cell>
          <cell r="EF245">
            <v>63.19</v>
          </cell>
          <cell r="EG245">
            <v>63.19</v>
          </cell>
          <cell r="EH245">
            <v>63.19</v>
          </cell>
          <cell r="EI245">
            <v>63.19</v>
          </cell>
          <cell r="EJ245">
            <v>63.19</v>
          </cell>
          <cell r="EK245">
            <v>65.400000000000006</v>
          </cell>
          <cell r="EL245">
            <v>65.400000000000006</v>
          </cell>
          <cell r="EM245">
            <v>65.400000000000006</v>
          </cell>
          <cell r="EN245">
            <v>65.400000000000006</v>
          </cell>
          <cell r="EO245">
            <v>65.400000000000006</v>
          </cell>
          <cell r="EP245">
            <v>65.400000000000006</v>
          </cell>
          <cell r="EQ245">
            <v>65.400000000000006</v>
          </cell>
          <cell r="ER245">
            <v>65.400000000000006</v>
          </cell>
          <cell r="ES245">
            <v>65.400000000000006</v>
          </cell>
          <cell r="ET245">
            <v>65.400000000000006</v>
          </cell>
          <cell r="EU245">
            <v>65.400000000000006</v>
          </cell>
          <cell r="EV245">
            <v>65.400000000000006</v>
          </cell>
          <cell r="EW245">
            <v>67.69</v>
          </cell>
          <cell r="EX245">
            <v>67.69</v>
          </cell>
          <cell r="EY245">
            <v>67.69</v>
          </cell>
          <cell r="EZ245">
            <v>67.69</v>
          </cell>
          <cell r="FA245">
            <v>67.69</v>
          </cell>
          <cell r="FB245">
            <v>67.69</v>
          </cell>
          <cell r="FC245">
            <v>67.69</v>
          </cell>
          <cell r="FD245">
            <v>67.69</v>
          </cell>
          <cell r="FE245">
            <v>67.69</v>
          </cell>
          <cell r="FF245">
            <v>67.69</v>
          </cell>
          <cell r="FG245">
            <v>67.69</v>
          </cell>
          <cell r="FH245">
            <v>67.69</v>
          </cell>
          <cell r="FI245">
            <v>70.06</v>
          </cell>
          <cell r="FJ245">
            <v>70.06</v>
          </cell>
          <cell r="FK245">
            <v>70.06</v>
          </cell>
          <cell r="FL245">
            <v>70.06</v>
          </cell>
          <cell r="FM245">
            <v>70.06</v>
          </cell>
          <cell r="FN245">
            <v>70.06</v>
          </cell>
          <cell r="FO245">
            <v>70.06</v>
          </cell>
          <cell r="FP245">
            <v>70.06</v>
          </cell>
          <cell r="FQ245">
            <v>70.06</v>
          </cell>
          <cell r="FR245">
            <v>70.06</v>
          </cell>
          <cell r="FS245">
            <v>70.06</v>
          </cell>
          <cell r="FT245">
            <v>70.06</v>
          </cell>
          <cell r="FU245">
            <v>72.510000000000005</v>
          </cell>
          <cell r="FV245">
            <v>72.510000000000005</v>
          </cell>
          <cell r="FW245">
            <v>72.510000000000005</v>
          </cell>
          <cell r="FX245">
            <v>72.510000000000005</v>
          </cell>
          <cell r="FY245">
            <v>72.510000000000005</v>
          </cell>
          <cell r="FZ245">
            <v>72.510000000000005</v>
          </cell>
          <cell r="GA245">
            <v>72.510000000000005</v>
          </cell>
          <cell r="GB245">
            <v>72.510000000000005</v>
          </cell>
          <cell r="GC245">
            <v>72.510000000000005</v>
          </cell>
          <cell r="GD245">
            <v>72.510000000000005</v>
          </cell>
          <cell r="GE245">
            <v>72.510000000000005</v>
          </cell>
          <cell r="GF245">
            <v>72.510000000000005</v>
          </cell>
          <cell r="GG245">
            <v>79.930000000000007</v>
          </cell>
          <cell r="GH245">
            <v>79.930000000000007</v>
          </cell>
          <cell r="GI245">
            <v>79.930000000000007</v>
          </cell>
          <cell r="GJ245">
            <v>79.930000000000007</v>
          </cell>
          <cell r="GK245">
            <v>79.930000000000007</v>
          </cell>
          <cell r="GL245">
            <v>79.930000000000007</v>
          </cell>
          <cell r="GM245">
            <v>79.930000000000007</v>
          </cell>
          <cell r="GN245">
            <v>79.930000000000007</v>
          </cell>
          <cell r="GO245">
            <v>79.930000000000007</v>
          </cell>
          <cell r="GP245">
            <v>79.930000000000007</v>
          </cell>
          <cell r="GQ245">
            <v>75.040000000000006</v>
          </cell>
          <cell r="GR245">
            <v>75.040000000000006</v>
          </cell>
          <cell r="GS245">
            <v>75.040000000000006</v>
          </cell>
          <cell r="GT245">
            <v>75.040000000000006</v>
          </cell>
        </row>
        <row r="246">
          <cell r="F246" t="str">
            <v>5000007119</v>
          </cell>
          <cell r="G246">
            <v>46.16</v>
          </cell>
          <cell r="H246">
            <v>46.16</v>
          </cell>
          <cell r="I246">
            <v>46.16</v>
          </cell>
          <cell r="J246">
            <v>46.16</v>
          </cell>
          <cell r="K246">
            <v>46.16</v>
          </cell>
          <cell r="L246">
            <v>46.16</v>
          </cell>
          <cell r="M246">
            <v>46.16</v>
          </cell>
          <cell r="N246">
            <v>46.16</v>
          </cell>
          <cell r="O246">
            <v>46.16</v>
          </cell>
          <cell r="P246">
            <v>46.16</v>
          </cell>
          <cell r="Q246">
            <v>46.16</v>
          </cell>
          <cell r="R246">
            <v>46.16</v>
          </cell>
          <cell r="S246">
            <v>46.16</v>
          </cell>
          <cell r="T246">
            <v>46.16</v>
          </cell>
          <cell r="U246">
            <v>47.74</v>
          </cell>
          <cell r="V246">
            <v>47.74</v>
          </cell>
          <cell r="W246">
            <v>47.74</v>
          </cell>
          <cell r="X246">
            <v>47.74</v>
          </cell>
          <cell r="Y246">
            <v>47.74</v>
          </cell>
          <cell r="Z246">
            <v>47.74</v>
          </cell>
          <cell r="AA246">
            <v>47.74</v>
          </cell>
          <cell r="AB246">
            <v>47.74</v>
          </cell>
          <cell r="AC246">
            <v>47.74</v>
          </cell>
          <cell r="AD246">
            <v>47.74</v>
          </cell>
          <cell r="AE246">
            <v>47.74</v>
          </cell>
          <cell r="AF246">
            <v>47.74</v>
          </cell>
          <cell r="AG246">
            <v>49.28</v>
          </cell>
          <cell r="AH246">
            <v>49.28</v>
          </cell>
          <cell r="AI246">
            <v>49.28</v>
          </cell>
          <cell r="AJ246">
            <v>49.28</v>
          </cell>
          <cell r="AK246">
            <v>49.28</v>
          </cell>
          <cell r="AL246">
            <v>49.28</v>
          </cell>
          <cell r="AM246">
            <v>49.28</v>
          </cell>
          <cell r="AN246">
            <v>49.28</v>
          </cell>
          <cell r="AO246">
            <v>49.28</v>
          </cell>
          <cell r="AP246">
            <v>49.28</v>
          </cell>
          <cell r="AQ246">
            <v>49.28</v>
          </cell>
          <cell r="AR246">
            <v>49.28</v>
          </cell>
          <cell r="AS246">
            <v>50.8</v>
          </cell>
          <cell r="AT246">
            <v>50.8</v>
          </cell>
          <cell r="AU246">
            <v>50.8</v>
          </cell>
          <cell r="AV246">
            <v>50.8</v>
          </cell>
          <cell r="AW246">
            <v>50.8</v>
          </cell>
          <cell r="AX246">
            <v>50.8</v>
          </cell>
          <cell r="AY246">
            <v>50.8</v>
          </cell>
          <cell r="AZ246">
            <v>50.8</v>
          </cell>
          <cell r="BA246">
            <v>50.8</v>
          </cell>
          <cell r="BB246">
            <v>50.8</v>
          </cell>
          <cell r="BC246">
            <v>50.8</v>
          </cell>
          <cell r="BD246">
            <v>50.8</v>
          </cell>
          <cell r="BE246">
            <v>52.36</v>
          </cell>
          <cell r="BF246">
            <v>52.36</v>
          </cell>
          <cell r="BG246">
            <v>52.36</v>
          </cell>
          <cell r="BH246">
            <v>52.36</v>
          </cell>
          <cell r="BI246">
            <v>52.36</v>
          </cell>
          <cell r="BJ246">
            <v>52.36</v>
          </cell>
          <cell r="BK246">
            <v>52.36</v>
          </cell>
          <cell r="BL246">
            <v>52.36</v>
          </cell>
          <cell r="BM246">
            <v>52.36</v>
          </cell>
          <cell r="BN246">
            <v>52.36</v>
          </cell>
          <cell r="BO246">
            <v>52.36</v>
          </cell>
          <cell r="BP246">
            <v>52.36</v>
          </cell>
          <cell r="BQ246">
            <v>53.93</v>
          </cell>
          <cell r="BR246">
            <v>53.93</v>
          </cell>
          <cell r="BS246">
            <v>53.93</v>
          </cell>
          <cell r="BT246">
            <v>53.93</v>
          </cell>
          <cell r="BU246">
            <v>53.93</v>
          </cell>
          <cell r="BV246">
            <v>53.93</v>
          </cell>
          <cell r="BW246">
            <v>53.93</v>
          </cell>
          <cell r="BX246">
            <v>53.93</v>
          </cell>
          <cell r="BY246">
            <v>53.93</v>
          </cell>
          <cell r="BZ246">
            <v>53.93</v>
          </cell>
          <cell r="CA246">
            <v>53.93</v>
          </cell>
          <cell r="CB246">
            <v>53.93</v>
          </cell>
          <cell r="CC246">
            <v>55.54</v>
          </cell>
          <cell r="CD246">
            <v>55.54</v>
          </cell>
          <cell r="CE246">
            <v>55.54</v>
          </cell>
          <cell r="CF246">
            <v>55.54</v>
          </cell>
          <cell r="CG246">
            <v>55.54</v>
          </cell>
          <cell r="CH246">
            <v>55.54</v>
          </cell>
          <cell r="CI246">
            <v>55.54</v>
          </cell>
          <cell r="CJ246">
            <v>55.54</v>
          </cell>
          <cell r="CK246">
            <v>55.54</v>
          </cell>
          <cell r="CL246">
            <v>55.54</v>
          </cell>
          <cell r="CM246">
            <v>55.54</v>
          </cell>
          <cell r="CN246">
            <v>55.54</v>
          </cell>
          <cell r="CO246">
            <v>57.21</v>
          </cell>
          <cell r="CP246">
            <v>57.21</v>
          </cell>
          <cell r="CQ246">
            <v>57.21</v>
          </cell>
          <cell r="CR246">
            <v>57.21</v>
          </cell>
          <cell r="CS246">
            <v>57.21</v>
          </cell>
          <cell r="CT246">
            <v>57.21</v>
          </cell>
          <cell r="CU246">
            <v>57.21</v>
          </cell>
          <cell r="CV246">
            <v>57.21</v>
          </cell>
          <cell r="CW246">
            <v>57.21</v>
          </cell>
          <cell r="CX246">
            <v>57.21</v>
          </cell>
          <cell r="CY246">
            <v>57.21</v>
          </cell>
          <cell r="CZ246">
            <v>57.21</v>
          </cell>
          <cell r="DA246">
            <v>58.95</v>
          </cell>
          <cell r="DB246">
            <v>58.95</v>
          </cell>
          <cell r="DC246">
            <v>58.95</v>
          </cell>
          <cell r="DD246">
            <v>58.95</v>
          </cell>
          <cell r="DE246">
            <v>58.95</v>
          </cell>
          <cell r="DF246">
            <v>58.95</v>
          </cell>
          <cell r="DG246">
            <v>58.95</v>
          </cell>
          <cell r="DH246">
            <v>58.95</v>
          </cell>
          <cell r="DI246">
            <v>58.95</v>
          </cell>
          <cell r="DJ246">
            <v>58.95</v>
          </cell>
          <cell r="DK246">
            <v>58.95</v>
          </cell>
          <cell r="DL246">
            <v>58.95</v>
          </cell>
          <cell r="DM246">
            <v>60.78</v>
          </cell>
          <cell r="DN246">
            <v>60.78</v>
          </cell>
          <cell r="DO246">
            <v>60.78</v>
          </cell>
          <cell r="DP246">
            <v>60.78</v>
          </cell>
          <cell r="DQ246">
            <v>60.78</v>
          </cell>
          <cell r="DR246">
            <v>60.78</v>
          </cell>
          <cell r="DS246">
            <v>60.78</v>
          </cell>
          <cell r="DT246">
            <v>60.78</v>
          </cell>
          <cell r="DU246">
            <v>60.78</v>
          </cell>
          <cell r="DV246">
            <v>60.78</v>
          </cell>
          <cell r="DW246">
            <v>60.78</v>
          </cell>
          <cell r="DX246">
            <v>60.78</v>
          </cell>
          <cell r="DY246">
            <v>63.19</v>
          </cell>
          <cell r="DZ246">
            <v>63.19</v>
          </cell>
          <cell r="EA246">
            <v>63.19</v>
          </cell>
          <cell r="EB246">
            <v>63.19</v>
          </cell>
          <cell r="EC246">
            <v>63.19</v>
          </cell>
          <cell r="ED246">
            <v>63.19</v>
          </cell>
          <cell r="EE246">
            <v>63.19</v>
          </cell>
          <cell r="EF246">
            <v>63.19</v>
          </cell>
          <cell r="EG246">
            <v>63.19</v>
          </cell>
          <cell r="EH246">
            <v>63.19</v>
          </cell>
          <cell r="EI246">
            <v>63.19</v>
          </cell>
          <cell r="EJ246">
            <v>63.19</v>
          </cell>
          <cell r="EK246">
            <v>65.400000000000006</v>
          </cell>
          <cell r="EL246">
            <v>65.400000000000006</v>
          </cell>
          <cell r="EM246">
            <v>65.400000000000006</v>
          </cell>
          <cell r="EN246">
            <v>65.400000000000006</v>
          </cell>
          <cell r="EO246">
            <v>65.400000000000006</v>
          </cell>
          <cell r="EP246">
            <v>65.400000000000006</v>
          </cell>
          <cell r="EQ246">
            <v>65.400000000000006</v>
          </cell>
          <cell r="ER246">
            <v>65.400000000000006</v>
          </cell>
          <cell r="ES246">
            <v>65.400000000000006</v>
          </cell>
          <cell r="ET246">
            <v>65.400000000000006</v>
          </cell>
          <cell r="EU246">
            <v>65.400000000000006</v>
          </cell>
          <cell r="EV246">
            <v>65.400000000000006</v>
          </cell>
          <cell r="EW246">
            <v>67.69</v>
          </cell>
          <cell r="EX246">
            <v>67.69</v>
          </cell>
          <cell r="EY246">
            <v>67.69</v>
          </cell>
          <cell r="EZ246">
            <v>67.69</v>
          </cell>
          <cell r="FA246">
            <v>67.69</v>
          </cell>
          <cell r="FB246">
            <v>67.69</v>
          </cell>
          <cell r="FC246">
            <v>67.69</v>
          </cell>
          <cell r="FD246">
            <v>67.69</v>
          </cell>
          <cell r="FE246">
            <v>67.69</v>
          </cell>
          <cell r="FF246">
            <v>67.69</v>
          </cell>
          <cell r="FG246">
            <v>67.69</v>
          </cell>
          <cell r="FH246">
            <v>67.69</v>
          </cell>
          <cell r="FI246">
            <v>70.06</v>
          </cell>
          <cell r="FJ246">
            <v>70.06</v>
          </cell>
          <cell r="FK246">
            <v>70.06</v>
          </cell>
          <cell r="FL246">
            <v>70.06</v>
          </cell>
          <cell r="FM246">
            <v>70.06</v>
          </cell>
          <cell r="FN246">
            <v>70.06</v>
          </cell>
          <cell r="FO246">
            <v>70.06</v>
          </cell>
          <cell r="FP246">
            <v>70.06</v>
          </cell>
          <cell r="FQ246">
            <v>70.06</v>
          </cell>
          <cell r="FR246">
            <v>70.06</v>
          </cell>
          <cell r="FS246">
            <v>70.06</v>
          </cell>
          <cell r="FT246">
            <v>70.06</v>
          </cell>
          <cell r="FU246">
            <v>72.510000000000005</v>
          </cell>
          <cell r="FV246">
            <v>72.510000000000005</v>
          </cell>
          <cell r="FW246">
            <v>72.510000000000005</v>
          </cell>
          <cell r="FX246">
            <v>72.510000000000005</v>
          </cell>
          <cell r="FY246">
            <v>72.510000000000005</v>
          </cell>
          <cell r="FZ246">
            <v>72.510000000000005</v>
          </cell>
          <cell r="GA246">
            <v>72.510000000000005</v>
          </cell>
          <cell r="GB246">
            <v>72.510000000000005</v>
          </cell>
          <cell r="GC246">
            <v>72.510000000000005</v>
          </cell>
          <cell r="GD246">
            <v>72.510000000000005</v>
          </cell>
          <cell r="GE246">
            <v>72.510000000000005</v>
          </cell>
          <cell r="GF246">
            <v>72.510000000000005</v>
          </cell>
          <cell r="GG246">
            <v>79.930000000000007</v>
          </cell>
          <cell r="GH246">
            <v>79.930000000000007</v>
          </cell>
          <cell r="GI246">
            <v>79.930000000000007</v>
          </cell>
          <cell r="GJ246">
            <v>79.930000000000007</v>
          </cell>
          <cell r="GK246">
            <v>79.930000000000007</v>
          </cell>
          <cell r="GL246">
            <v>79.930000000000007</v>
          </cell>
          <cell r="GM246">
            <v>79.930000000000007</v>
          </cell>
          <cell r="GN246">
            <v>79.930000000000007</v>
          </cell>
          <cell r="GO246">
            <v>79.930000000000007</v>
          </cell>
          <cell r="GP246">
            <v>79.930000000000007</v>
          </cell>
          <cell r="GQ246">
            <v>75.040000000000006</v>
          </cell>
          <cell r="GR246">
            <v>75.040000000000006</v>
          </cell>
          <cell r="GS246">
            <v>75.040000000000006</v>
          </cell>
          <cell r="GT246">
            <v>75.040000000000006</v>
          </cell>
        </row>
        <row r="247">
          <cell r="F247" t="str">
            <v>5000007102</v>
          </cell>
          <cell r="G247">
            <v>46.16</v>
          </cell>
          <cell r="H247">
            <v>46.16</v>
          </cell>
          <cell r="I247">
            <v>46.16</v>
          </cell>
          <cell r="J247">
            <v>46.16</v>
          </cell>
          <cell r="K247">
            <v>46.16</v>
          </cell>
          <cell r="L247">
            <v>46.16</v>
          </cell>
          <cell r="M247">
            <v>46.16</v>
          </cell>
          <cell r="N247">
            <v>46.16</v>
          </cell>
          <cell r="O247">
            <v>46.16</v>
          </cell>
          <cell r="P247">
            <v>46.16</v>
          </cell>
          <cell r="Q247">
            <v>46.16</v>
          </cell>
          <cell r="R247">
            <v>46.16</v>
          </cell>
          <cell r="S247">
            <v>46.16</v>
          </cell>
          <cell r="T247">
            <v>46.16</v>
          </cell>
          <cell r="U247">
            <v>47.74</v>
          </cell>
          <cell r="V247">
            <v>47.74</v>
          </cell>
          <cell r="W247">
            <v>47.74</v>
          </cell>
          <cell r="X247">
            <v>47.74</v>
          </cell>
          <cell r="Y247">
            <v>47.74</v>
          </cell>
          <cell r="Z247">
            <v>47.74</v>
          </cell>
          <cell r="AA247">
            <v>47.74</v>
          </cell>
          <cell r="AB247">
            <v>47.74</v>
          </cell>
          <cell r="AC247">
            <v>47.74</v>
          </cell>
          <cell r="AD247">
            <v>47.74</v>
          </cell>
          <cell r="AE247">
            <v>47.74</v>
          </cell>
          <cell r="AF247">
            <v>47.74</v>
          </cell>
          <cell r="AG247">
            <v>49.28</v>
          </cell>
          <cell r="AH247">
            <v>49.28</v>
          </cell>
          <cell r="AI247">
            <v>49.28</v>
          </cell>
          <cell r="AJ247">
            <v>49.28</v>
          </cell>
          <cell r="AK247">
            <v>49.28</v>
          </cell>
          <cell r="AL247">
            <v>49.28</v>
          </cell>
          <cell r="AM247">
            <v>49.28</v>
          </cell>
          <cell r="AN247">
            <v>49.28</v>
          </cell>
          <cell r="AO247">
            <v>49.28</v>
          </cell>
          <cell r="AP247">
            <v>49.28</v>
          </cell>
          <cell r="AQ247">
            <v>49.28</v>
          </cell>
          <cell r="AR247">
            <v>49.28</v>
          </cell>
          <cell r="AS247">
            <v>50.8</v>
          </cell>
          <cell r="AT247">
            <v>50.8</v>
          </cell>
          <cell r="AU247">
            <v>50.8</v>
          </cell>
          <cell r="AV247">
            <v>50.8</v>
          </cell>
          <cell r="AW247">
            <v>50.8</v>
          </cell>
          <cell r="AX247">
            <v>50.8</v>
          </cell>
          <cell r="AY247">
            <v>50.8</v>
          </cell>
          <cell r="AZ247">
            <v>50.8</v>
          </cell>
          <cell r="BA247">
            <v>50.8</v>
          </cell>
          <cell r="BB247">
            <v>50.8</v>
          </cell>
          <cell r="BC247">
            <v>50.8</v>
          </cell>
          <cell r="BD247">
            <v>50.8</v>
          </cell>
          <cell r="BE247">
            <v>52.36</v>
          </cell>
          <cell r="BF247">
            <v>52.36</v>
          </cell>
          <cell r="BG247">
            <v>52.36</v>
          </cell>
          <cell r="BH247">
            <v>52.36</v>
          </cell>
          <cell r="BI247">
            <v>52.36</v>
          </cell>
          <cell r="BJ247">
            <v>52.36</v>
          </cell>
          <cell r="BK247">
            <v>52.36</v>
          </cell>
          <cell r="BL247">
            <v>52.36</v>
          </cell>
          <cell r="BM247">
            <v>52.36</v>
          </cell>
          <cell r="BN247">
            <v>52.36</v>
          </cell>
          <cell r="BO247">
            <v>52.36</v>
          </cell>
          <cell r="BP247">
            <v>52.36</v>
          </cell>
          <cell r="BQ247">
            <v>53.93</v>
          </cell>
          <cell r="BR247">
            <v>53.93</v>
          </cell>
          <cell r="BS247">
            <v>53.93</v>
          </cell>
          <cell r="BT247">
            <v>53.93</v>
          </cell>
          <cell r="BU247">
            <v>53.93</v>
          </cell>
          <cell r="BV247">
            <v>53.93</v>
          </cell>
          <cell r="BW247">
            <v>53.93</v>
          </cell>
          <cell r="BX247">
            <v>53.93</v>
          </cell>
          <cell r="BY247">
            <v>53.93</v>
          </cell>
          <cell r="BZ247">
            <v>53.93</v>
          </cell>
          <cell r="CA247">
            <v>53.93</v>
          </cell>
          <cell r="CB247">
            <v>53.93</v>
          </cell>
          <cell r="CC247">
            <v>55.54</v>
          </cell>
          <cell r="CD247">
            <v>55.54</v>
          </cell>
          <cell r="CE247">
            <v>55.54</v>
          </cell>
          <cell r="CF247">
            <v>55.54</v>
          </cell>
          <cell r="CG247">
            <v>55.54</v>
          </cell>
          <cell r="CH247">
            <v>55.54</v>
          </cell>
          <cell r="CI247">
            <v>55.54</v>
          </cell>
          <cell r="CJ247">
            <v>55.54</v>
          </cell>
          <cell r="CK247">
            <v>55.54</v>
          </cell>
          <cell r="CL247">
            <v>55.54</v>
          </cell>
          <cell r="CM247">
            <v>55.54</v>
          </cell>
          <cell r="CN247">
            <v>55.54</v>
          </cell>
          <cell r="CO247">
            <v>57.21</v>
          </cell>
          <cell r="CP247">
            <v>57.21</v>
          </cell>
          <cell r="CQ247">
            <v>57.21</v>
          </cell>
          <cell r="CR247">
            <v>57.21</v>
          </cell>
          <cell r="CS247">
            <v>57.21</v>
          </cell>
          <cell r="CT247">
            <v>57.21</v>
          </cell>
          <cell r="CU247">
            <v>57.21</v>
          </cell>
          <cell r="CV247">
            <v>57.21</v>
          </cell>
          <cell r="CW247">
            <v>57.21</v>
          </cell>
          <cell r="CX247">
            <v>57.21</v>
          </cell>
          <cell r="CY247">
            <v>57.21</v>
          </cell>
          <cell r="CZ247">
            <v>57.21</v>
          </cell>
          <cell r="DA247">
            <v>58.95</v>
          </cell>
          <cell r="DB247">
            <v>58.95</v>
          </cell>
          <cell r="DC247">
            <v>58.95</v>
          </cell>
          <cell r="DD247">
            <v>58.95</v>
          </cell>
          <cell r="DE247">
            <v>58.95</v>
          </cell>
          <cell r="DF247">
            <v>58.95</v>
          </cell>
          <cell r="DG247">
            <v>58.95</v>
          </cell>
          <cell r="DH247">
            <v>58.95</v>
          </cell>
          <cell r="DI247">
            <v>58.95</v>
          </cell>
          <cell r="DJ247">
            <v>58.95</v>
          </cell>
          <cell r="DK247">
            <v>58.95</v>
          </cell>
          <cell r="DL247">
            <v>58.95</v>
          </cell>
          <cell r="DM247">
            <v>60.78</v>
          </cell>
          <cell r="DN247">
            <v>60.78</v>
          </cell>
          <cell r="DO247">
            <v>60.78</v>
          </cell>
          <cell r="DP247">
            <v>60.78</v>
          </cell>
          <cell r="DQ247">
            <v>60.78</v>
          </cell>
          <cell r="DR247">
            <v>60.78</v>
          </cell>
          <cell r="DS247">
            <v>60.78</v>
          </cell>
          <cell r="DT247">
            <v>60.78</v>
          </cell>
          <cell r="DU247">
            <v>60.78</v>
          </cell>
          <cell r="DV247">
            <v>60.78</v>
          </cell>
          <cell r="DW247">
            <v>60.78</v>
          </cell>
          <cell r="DX247">
            <v>60.78</v>
          </cell>
          <cell r="DY247">
            <v>63.19</v>
          </cell>
          <cell r="DZ247">
            <v>63.19</v>
          </cell>
          <cell r="EA247">
            <v>63.19</v>
          </cell>
          <cell r="EB247">
            <v>63.19</v>
          </cell>
          <cell r="EC247">
            <v>63.19</v>
          </cell>
          <cell r="ED247">
            <v>63.19</v>
          </cell>
          <cell r="EE247">
            <v>63.19</v>
          </cell>
          <cell r="EF247">
            <v>63.19</v>
          </cell>
          <cell r="EG247">
            <v>63.19</v>
          </cell>
          <cell r="EH247">
            <v>63.19</v>
          </cell>
          <cell r="EI247">
            <v>63.19</v>
          </cell>
          <cell r="EJ247">
            <v>63.19</v>
          </cell>
          <cell r="EK247">
            <v>65.400000000000006</v>
          </cell>
          <cell r="EL247">
            <v>65.400000000000006</v>
          </cell>
          <cell r="EM247">
            <v>65.400000000000006</v>
          </cell>
          <cell r="EN247">
            <v>65.400000000000006</v>
          </cell>
          <cell r="EO247">
            <v>65.400000000000006</v>
          </cell>
          <cell r="EP247">
            <v>65.400000000000006</v>
          </cell>
          <cell r="EQ247">
            <v>65.400000000000006</v>
          </cell>
          <cell r="ER247">
            <v>65.400000000000006</v>
          </cell>
          <cell r="ES247">
            <v>65.400000000000006</v>
          </cell>
          <cell r="ET247">
            <v>65.400000000000006</v>
          </cell>
          <cell r="EU247">
            <v>65.400000000000006</v>
          </cell>
          <cell r="EV247">
            <v>65.400000000000006</v>
          </cell>
          <cell r="EW247">
            <v>67.69</v>
          </cell>
          <cell r="EX247">
            <v>67.69</v>
          </cell>
          <cell r="EY247">
            <v>67.69</v>
          </cell>
          <cell r="EZ247">
            <v>67.69</v>
          </cell>
          <cell r="FA247">
            <v>67.69</v>
          </cell>
          <cell r="FB247">
            <v>67.69</v>
          </cell>
          <cell r="FC247">
            <v>67.69</v>
          </cell>
          <cell r="FD247">
            <v>67.69</v>
          </cell>
          <cell r="FE247">
            <v>67.69</v>
          </cell>
          <cell r="FF247">
            <v>67.69</v>
          </cell>
          <cell r="FG247">
            <v>67.69</v>
          </cell>
          <cell r="FH247">
            <v>67.69</v>
          </cell>
          <cell r="FI247">
            <v>70.06</v>
          </cell>
          <cell r="FJ247">
            <v>70.06</v>
          </cell>
          <cell r="FK247">
            <v>70.06</v>
          </cell>
          <cell r="FL247">
            <v>70.06</v>
          </cell>
          <cell r="FM247">
            <v>70.06</v>
          </cell>
          <cell r="FN247">
            <v>70.06</v>
          </cell>
          <cell r="FO247">
            <v>70.06</v>
          </cell>
          <cell r="FP247">
            <v>70.06</v>
          </cell>
          <cell r="FQ247">
            <v>70.06</v>
          </cell>
          <cell r="FR247">
            <v>70.06</v>
          </cell>
          <cell r="FS247">
            <v>70.06</v>
          </cell>
          <cell r="FT247">
            <v>70.06</v>
          </cell>
          <cell r="FU247">
            <v>72.510000000000005</v>
          </cell>
          <cell r="FV247">
            <v>72.510000000000005</v>
          </cell>
          <cell r="FW247">
            <v>72.510000000000005</v>
          </cell>
          <cell r="FX247">
            <v>72.510000000000005</v>
          </cell>
          <cell r="FY247">
            <v>72.510000000000005</v>
          </cell>
          <cell r="FZ247">
            <v>72.510000000000005</v>
          </cell>
          <cell r="GA247">
            <v>72.510000000000005</v>
          </cell>
          <cell r="GB247">
            <v>72.510000000000005</v>
          </cell>
          <cell r="GC247">
            <v>72.510000000000005</v>
          </cell>
          <cell r="GD247">
            <v>72.510000000000005</v>
          </cell>
          <cell r="GE247">
            <v>72.510000000000005</v>
          </cell>
          <cell r="GF247">
            <v>72.510000000000005</v>
          </cell>
          <cell r="GG247">
            <v>79.930000000000007</v>
          </cell>
          <cell r="GH247">
            <v>79.930000000000007</v>
          </cell>
          <cell r="GI247">
            <v>79.930000000000007</v>
          </cell>
          <cell r="GJ247">
            <v>79.930000000000007</v>
          </cell>
          <cell r="GK247">
            <v>79.930000000000007</v>
          </cell>
          <cell r="GL247">
            <v>79.930000000000007</v>
          </cell>
          <cell r="GM247">
            <v>79.930000000000007</v>
          </cell>
          <cell r="GN247">
            <v>79.930000000000007</v>
          </cell>
          <cell r="GO247">
            <v>79.930000000000007</v>
          </cell>
          <cell r="GP247">
            <v>79.930000000000007</v>
          </cell>
          <cell r="GQ247">
            <v>75.040000000000006</v>
          </cell>
          <cell r="GR247">
            <v>75.040000000000006</v>
          </cell>
          <cell r="GS247">
            <v>75.040000000000006</v>
          </cell>
          <cell r="GT247">
            <v>75.040000000000006</v>
          </cell>
        </row>
        <row r="248">
          <cell r="F248" t="str">
            <v>5000007108</v>
          </cell>
          <cell r="G248">
            <v>46.16</v>
          </cell>
          <cell r="H248">
            <v>46.16</v>
          </cell>
          <cell r="I248">
            <v>46.16</v>
          </cell>
          <cell r="J248">
            <v>46.16</v>
          </cell>
          <cell r="K248">
            <v>46.16</v>
          </cell>
          <cell r="L248">
            <v>46.16</v>
          </cell>
          <cell r="M248">
            <v>46.16</v>
          </cell>
          <cell r="N248">
            <v>46.16</v>
          </cell>
          <cell r="O248">
            <v>46.16</v>
          </cell>
          <cell r="P248">
            <v>46.16</v>
          </cell>
          <cell r="Q248">
            <v>46.16</v>
          </cell>
          <cell r="R248">
            <v>46.16</v>
          </cell>
          <cell r="S248">
            <v>46.16</v>
          </cell>
          <cell r="T248">
            <v>46.16</v>
          </cell>
          <cell r="U248">
            <v>47.74</v>
          </cell>
          <cell r="V248">
            <v>47.74</v>
          </cell>
          <cell r="W248">
            <v>47.74</v>
          </cell>
          <cell r="X248">
            <v>47.74</v>
          </cell>
          <cell r="Y248">
            <v>47.74</v>
          </cell>
          <cell r="Z248">
            <v>47.74</v>
          </cell>
          <cell r="AA248">
            <v>47.74</v>
          </cell>
          <cell r="AB248">
            <v>47.74</v>
          </cell>
          <cell r="AC248">
            <v>47.74</v>
          </cell>
          <cell r="AD248">
            <v>47.74</v>
          </cell>
          <cell r="AE248">
            <v>47.74</v>
          </cell>
          <cell r="AF248">
            <v>47.74</v>
          </cell>
          <cell r="AG248">
            <v>49.28</v>
          </cell>
          <cell r="AH248">
            <v>49.28</v>
          </cell>
          <cell r="AI248">
            <v>49.28</v>
          </cell>
          <cell r="AJ248">
            <v>49.28</v>
          </cell>
          <cell r="AK248">
            <v>49.28</v>
          </cell>
          <cell r="AL248">
            <v>49.28</v>
          </cell>
          <cell r="AM248">
            <v>49.28</v>
          </cell>
          <cell r="AN248">
            <v>49.28</v>
          </cell>
          <cell r="AO248">
            <v>49.28</v>
          </cell>
          <cell r="AP248">
            <v>49.28</v>
          </cell>
          <cell r="AQ248">
            <v>49.28</v>
          </cell>
          <cell r="AR248">
            <v>49.28</v>
          </cell>
          <cell r="AS248">
            <v>50.8</v>
          </cell>
          <cell r="AT248">
            <v>50.8</v>
          </cell>
          <cell r="AU248">
            <v>50.8</v>
          </cell>
          <cell r="AV248">
            <v>50.8</v>
          </cell>
          <cell r="AW248">
            <v>50.8</v>
          </cell>
          <cell r="AX248">
            <v>50.8</v>
          </cell>
          <cell r="AY248">
            <v>50.8</v>
          </cell>
          <cell r="AZ248">
            <v>50.8</v>
          </cell>
          <cell r="BA248">
            <v>50.8</v>
          </cell>
          <cell r="BB248">
            <v>50.8</v>
          </cell>
          <cell r="BC248">
            <v>50.8</v>
          </cell>
          <cell r="BD248">
            <v>50.8</v>
          </cell>
          <cell r="BE248">
            <v>52.36</v>
          </cell>
          <cell r="BF248">
            <v>52.36</v>
          </cell>
          <cell r="BG248">
            <v>52.36</v>
          </cell>
          <cell r="BH248">
            <v>52.36</v>
          </cell>
          <cell r="BI248">
            <v>52.36</v>
          </cell>
          <cell r="BJ248">
            <v>52.36</v>
          </cell>
          <cell r="BK248">
            <v>52.36</v>
          </cell>
          <cell r="BL248">
            <v>52.36</v>
          </cell>
          <cell r="BM248">
            <v>52.36</v>
          </cell>
          <cell r="BN248">
            <v>52.36</v>
          </cell>
          <cell r="BO248">
            <v>52.36</v>
          </cell>
          <cell r="BP248">
            <v>52.36</v>
          </cell>
          <cell r="BQ248">
            <v>53.93</v>
          </cell>
          <cell r="BR248">
            <v>53.93</v>
          </cell>
          <cell r="BS248">
            <v>53.93</v>
          </cell>
          <cell r="BT248">
            <v>53.93</v>
          </cell>
          <cell r="BU248">
            <v>53.93</v>
          </cell>
          <cell r="BV248">
            <v>53.93</v>
          </cell>
          <cell r="BW248">
            <v>53.93</v>
          </cell>
          <cell r="BX248">
            <v>53.93</v>
          </cell>
          <cell r="BY248">
            <v>53.93</v>
          </cell>
          <cell r="BZ248">
            <v>53.93</v>
          </cell>
          <cell r="CA248">
            <v>53.93</v>
          </cell>
          <cell r="CB248">
            <v>53.93</v>
          </cell>
          <cell r="CC248">
            <v>55.54</v>
          </cell>
          <cell r="CD248">
            <v>55.54</v>
          </cell>
          <cell r="CE248">
            <v>55.54</v>
          </cell>
          <cell r="CF248">
            <v>55.54</v>
          </cell>
          <cell r="CG248">
            <v>55.54</v>
          </cell>
          <cell r="CH248">
            <v>55.54</v>
          </cell>
          <cell r="CI248">
            <v>55.54</v>
          </cell>
          <cell r="CJ248">
            <v>55.54</v>
          </cell>
          <cell r="CK248">
            <v>55.54</v>
          </cell>
          <cell r="CL248">
            <v>55.54</v>
          </cell>
          <cell r="CM248">
            <v>55.54</v>
          </cell>
          <cell r="CN248">
            <v>55.54</v>
          </cell>
          <cell r="CO248">
            <v>57.21</v>
          </cell>
          <cell r="CP248">
            <v>57.21</v>
          </cell>
          <cell r="CQ248">
            <v>57.21</v>
          </cell>
          <cell r="CR248">
            <v>57.21</v>
          </cell>
          <cell r="CS248">
            <v>57.21</v>
          </cell>
          <cell r="CT248">
            <v>57.21</v>
          </cell>
          <cell r="CU248">
            <v>57.21</v>
          </cell>
          <cell r="CV248">
            <v>57.21</v>
          </cell>
          <cell r="CW248">
            <v>57.21</v>
          </cell>
          <cell r="CX248">
            <v>57.21</v>
          </cell>
          <cell r="CY248">
            <v>57.21</v>
          </cell>
          <cell r="CZ248">
            <v>57.21</v>
          </cell>
          <cell r="DA248">
            <v>58.95</v>
          </cell>
          <cell r="DB248">
            <v>58.95</v>
          </cell>
          <cell r="DC248">
            <v>58.95</v>
          </cell>
          <cell r="DD248">
            <v>58.95</v>
          </cell>
          <cell r="DE248">
            <v>58.95</v>
          </cell>
          <cell r="DF248">
            <v>58.95</v>
          </cell>
          <cell r="DG248">
            <v>58.95</v>
          </cell>
          <cell r="DH248">
            <v>58.95</v>
          </cell>
          <cell r="DI248">
            <v>58.95</v>
          </cell>
          <cell r="DJ248">
            <v>58.95</v>
          </cell>
          <cell r="DK248">
            <v>58.95</v>
          </cell>
          <cell r="DL248">
            <v>58.95</v>
          </cell>
          <cell r="DM248">
            <v>60.78</v>
          </cell>
          <cell r="DN248">
            <v>60.78</v>
          </cell>
          <cell r="DO248">
            <v>60.78</v>
          </cell>
          <cell r="DP248">
            <v>60.78</v>
          </cell>
          <cell r="DQ248">
            <v>60.78</v>
          </cell>
          <cell r="DR248">
            <v>60.78</v>
          </cell>
          <cell r="DS248">
            <v>60.78</v>
          </cell>
          <cell r="DT248">
            <v>60.78</v>
          </cell>
          <cell r="DU248">
            <v>60.78</v>
          </cell>
          <cell r="DV248">
            <v>60.78</v>
          </cell>
          <cell r="DW248">
            <v>60.78</v>
          </cell>
          <cell r="DX248">
            <v>60.78</v>
          </cell>
          <cell r="DY248">
            <v>63.19</v>
          </cell>
          <cell r="DZ248">
            <v>63.19</v>
          </cell>
          <cell r="EA248">
            <v>63.19</v>
          </cell>
          <cell r="EB248">
            <v>63.19</v>
          </cell>
          <cell r="EC248">
            <v>63.19</v>
          </cell>
          <cell r="ED248">
            <v>63.19</v>
          </cell>
          <cell r="EE248">
            <v>63.19</v>
          </cell>
          <cell r="EF248">
            <v>63.19</v>
          </cell>
          <cell r="EG248">
            <v>63.19</v>
          </cell>
          <cell r="EH248">
            <v>63.19</v>
          </cell>
          <cell r="EI248">
            <v>63.19</v>
          </cell>
          <cell r="EJ248">
            <v>63.19</v>
          </cell>
          <cell r="EK248">
            <v>65.400000000000006</v>
          </cell>
          <cell r="EL248">
            <v>65.400000000000006</v>
          </cell>
          <cell r="EM248">
            <v>65.400000000000006</v>
          </cell>
          <cell r="EN248">
            <v>65.400000000000006</v>
          </cell>
          <cell r="EO248">
            <v>65.400000000000006</v>
          </cell>
          <cell r="EP248">
            <v>65.400000000000006</v>
          </cell>
          <cell r="EQ248">
            <v>65.400000000000006</v>
          </cell>
          <cell r="ER248">
            <v>65.400000000000006</v>
          </cell>
          <cell r="ES248">
            <v>65.400000000000006</v>
          </cell>
          <cell r="ET248">
            <v>65.400000000000006</v>
          </cell>
          <cell r="EU248">
            <v>65.400000000000006</v>
          </cell>
          <cell r="EV248">
            <v>65.400000000000006</v>
          </cell>
          <cell r="EW248">
            <v>67.69</v>
          </cell>
          <cell r="EX248">
            <v>67.69</v>
          </cell>
          <cell r="EY248">
            <v>67.69</v>
          </cell>
          <cell r="EZ248">
            <v>67.69</v>
          </cell>
          <cell r="FA248">
            <v>67.69</v>
          </cell>
          <cell r="FB248">
            <v>67.69</v>
          </cell>
          <cell r="FC248">
            <v>67.69</v>
          </cell>
          <cell r="FD248">
            <v>67.69</v>
          </cell>
          <cell r="FE248">
            <v>67.69</v>
          </cell>
          <cell r="FF248">
            <v>67.69</v>
          </cell>
          <cell r="FG248">
            <v>67.69</v>
          </cell>
          <cell r="FH248">
            <v>67.69</v>
          </cell>
          <cell r="FI248">
            <v>70.06</v>
          </cell>
          <cell r="FJ248">
            <v>70.06</v>
          </cell>
          <cell r="FK248">
            <v>70.06</v>
          </cell>
          <cell r="FL248">
            <v>70.06</v>
          </cell>
          <cell r="FM248">
            <v>70.06</v>
          </cell>
          <cell r="FN248">
            <v>70.06</v>
          </cell>
          <cell r="FO248">
            <v>70.06</v>
          </cell>
          <cell r="FP248">
            <v>70.06</v>
          </cell>
          <cell r="FQ248">
            <v>70.06</v>
          </cell>
          <cell r="FR248">
            <v>70.06</v>
          </cell>
          <cell r="FS248">
            <v>70.06</v>
          </cell>
          <cell r="FT248">
            <v>70.06</v>
          </cell>
          <cell r="FU248">
            <v>72.510000000000005</v>
          </cell>
          <cell r="FV248">
            <v>72.510000000000005</v>
          </cell>
          <cell r="FW248">
            <v>72.510000000000005</v>
          </cell>
          <cell r="FX248">
            <v>72.510000000000005</v>
          </cell>
          <cell r="FY248">
            <v>72.510000000000005</v>
          </cell>
          <cell r="FZ248">
            <v>72.510000000000005</v>
          </cell>
          <cell r="GA248">
            <v>72.510000000000005</v>
          </cell>
          <cell r="GB248">
            <v>72.510000000000005</v>
          </cell>
          <cell r="GC248">
            <v>72.510000000000005</v>
          </cell>
          <cell r="GD248">
            <v>72.510000000000005</v>
          </cell>
          <cell r="GE248">
            <v>72.510000000000005</v>
          </cell>
          <cell r="GF248">
            <v>72.510000000000005</v>
          </cell>
          <cell r="GG248">
            <v>79.930000000000007</v>
          </cell>
          <cell r="GH248">
            <v>79.930000000000007</v>
          </cell>
          <cell r="GI248">
            <v>79.930000000000007</v>
          </cell>
          <cell r="GJ248">
            <v>79.930000000000007</v>
          </cell>
          <cell r="GK248">
            <v>79.930000000000007</v>
          </cell>
          <cell r="GL248">
            <v>79.930000000000007</v>
          </cell>
          <cell r="GM248">
            <v>79.930000000000007</v>
          </cell>
          <cell r="GN248">
            <v>79.930000000000007</v>
          </cell>
          <cell r="GO248">
            <v>79.930000000000007</v>
          </cell>
          <cell r="GP248">
            <v>79.930000000000007</v>
          </cell>
          <cell r="GQ248">
            <v>75.040000000000006</v>
          </cell>
          <cell r="GR248">
            <v>75.040000000000006</v>
          </cell>
          <cell r="GS248">
            <v>75.040000000000006</v>
          </cell>
          <cell r="GT248">
            <v>75.040000000000006</v>
          </cell>
        </row>
        <row r="249">
          <cell r="F249" t="str">
            <v>5000007100</v>
          </cell>
          <cell r="G249">
            <v>51.81</v>
          </cell>
          <cell r="H249">
            <v>51.81</v>
          </cell>
          <cell r="I249">
            <v>51.81</v>
          </cell>
          <cell r="J249">
            <v>51.81</v>
          </cell>
          <cell r="K249">
            <v>51.81</v>
          </cell>
          <cell r="L249">
            <v>51.81</v>
          </cell>
          <cell r="M249">
            <v>51.81</v>
          </cell>
          <cell r="N249">
            <v>51.81</v>
          </cell>
          <cell r="O249">
            <v>51.81</v>
          </cell>
          <cell r="P249">
            <v>51.81</v>
          </cell>
          <cell r="Q249">
            <v>51.81</v>
          </cell>
          <cell r="R249">
            <v>51.81</v>
          </cell>
          <cell r="S249">
            <v>51.81</v>
          </cell>
          <cell r="T249">
            <v>51.81</v>
          </cell>
          <cell r="U249">
            <v>53.58</v>
          </cell>
          <cell r="V249">
            <v>53.58</v>
          </cell>
          <cell r="W249">
            <v>53.58</v>
          </cell>
          <cell r="X249">
            <v>53.58</v>
          </cell>
          <cell r="Y249">
            <v>53.58</v>
          </cell>
          <cell r="Z249">
            <v>53.58</v>
          </cell>
          <cell r="AA249">
            <v>53.58</v>
          </cell>
          <cell r="AB249">
            <v>53.58</v>
          </cell>
          <cell r="AC249">
            <v>53.58</v>
          </cell>
          <cell r="AD249">
            <v>53.58</v>
          </cell>
          <cell r="AE249">
            <v>53.58</v>
          </cell>
          <cell r="AF249">
            <v>53.58</v>
          </cell>
          <cell r="AG249">
            <v>55.31</v>
          </cell>
          <cell r="AH249">
            <v>55.31</v>
          </cell>
          <cell r="AI249">
            <v>55.31</v>
          </cell>
          <cell r="AJ249">
            <v>55.31</v>
          </cell>
          <cell r="AK249">
            <v>55.31</v>
          </cell>
          <cell r="AL249">
            <v>55.31</v>
          </cell>
          <cell r="AM249">
            <v>55.31</v>
          </cell>
          <cell r="AN249">
            <v>55.31</v>
          </cell>
          <cell r="AO249">
            <v>55.31</v>
          </cell>
          <cell r="AP249">
            <v>55.31</v>
          </cell>
          <cell r="AQ249">
            <v>55.31</v>
          </cell>
          <cell r="AR249">
            <v>55.31</v>
          </cell>
          <cell r="AS249">
            <v>57.02</v>
          </cell>
          <cell r="AT249">
            <v>57.02</v>
          </cell>
          <cell r="AU249">
            <v>57.02</v>
          </cell>
          <cell r="AV249">
            <v>57.02</v>
          </cell>
          <cell r="AW249">
            <v>57.02</v>
          </cell>
          <cell r="AX249">
            <v>57.02</v>
          </cell>
          <cell r="AY249">
            <v>57.02</v>
          </cell>
          <cell r="AZ249">
            <v>57.02</v>
          </cell>
          <cell r="BA249">
            <v>57.02</v>
          </cell>
          <cell r="BB249">
            <v>57.02</v>
          </cell>
          <cell r="BC249">
            <v>57.02</v>
          </cell>
          <cell r="BD249">
            <v>57.02</v>
          </cell>
          <cell r="BE249">
            <v>58.77</v>
          </cell>
          <cell r="BF249">
            <v>58.77</v>
          </cell>
          <cell r="BG249">
            <v>58.77</v>
          </cell>
          <cell r="BH249">
            <v>58.77</v>
          </cell>
          <cell r="BI249">
            <v>58.77</v>
          </cell>
          <cell r="BJ249">
            <v>58.77</v>
          </cell>
          <cell r="BK249">
            <v>58.77</v>
          </cell>
          <cell r="BL249">
            <v>58.77</v>
          </cell>
          <cell r="BM249">
            <v>58.77</v>
          </cell>
          <cell r="BN249">
            <v>58.77</v>
          </cell>
          <cell r="BO249">
            <v>58.77</v>
          </cell>
          <cell r="BP249">
            <v>58.77</v>
          </cell>
          <cell r="BQ249">
            <v>60.53</v>
          </cell>
          <cell r="BR249">
            <v>60.53</v>
          </cell>
          <cell r="BS249">
            <v>60.53</v>
          </cell>
          <cell r="BT249">
            <v>60.53</v>
          </cell>
          <cell r="BU249">
            <v>60.53</v>
          </cell>
          <cell r="BV249">
            <v>60.53</v>
          </cell>
          <cell r="BW249">
            <v>60.53</v>
          </cell>
          <cell r="BX249">
            <v>60.53</v>
          </cell>
          <cell r="BY249">
            <v>60.53</v>
          </cell>
          <cell r="BZ249">
            <v>60.53</v>
          </cell>
          <cell r="CA249">
            <v>60.53</v>
          </cell>
          <cell r="CB249">
            <v>60.53</v>
          </cell>
          <cell r="CC249">
            <v>62.34</v>
          </cell>
          <cell r="CD249">
            <v>62.34</v>
          </cell>
          <cell r="CE249">
            <v>62.34</v>
          </cell>
          <cell r="CF249">
            <v>62.34</v>
          </cell>
          <cell r="CG249">
            <v>62.34</v>
          </cell>
          <cell r="CH249">
            <v>62.34</v>
          </cell>
          <cell r="CI249">
            <v>62.34</v>
          </cell>
          <cell r="CJ249">
            <v>62.34</v>
          </cell>
          <cell r="CK249">
            <v>62.34</v>
          </cell>
          <cell r="CL249">
            <v>62.34</v>
          </cell>
          <cell r="CM249">
            <v>62.34</v>
          </cell>
          <cell r="CN249">
            <v>62.34</v>
          </cell>
          <cell r="CO249">
            <v>64.209999999999994</v>
          </cell>
          <cell r="CP249">
            <v>64.209999999999994</v>
          </cell>
          <cell r="CQ249">
            <v>64.209999999999994</v>
          </cell>
          <cell r="CR249">
            <v>64.209999999999994</v>
          </cell>
          <cell r="CS249">
            <v>64.209999999999994</v>
          </cell>
          <cell r="CT249">
            <v>64.209999999999994</v>
          </cell>
          <cell r="CU249">
            <v>64.209999999999994</v>
          </cell>
          <cell r="CV249">
            <v>64.209999999999994</v>
          </cell>
          <cell r="CW249">
            <v>64.209999999999994</v>
          </cell>
          <cell r="CX249">
            <v>64.209999999999994</v>
          </cell>
          <cell r="CY249">
            <v>64.209999999999994</v>
          </cell>
          <cell r="CZ249">
            <v>64.209999999999994</v>
          </cell>
          <cell r="DA249">
            <v>66.17</v>
          </cell>
          <cell r="DB249">
            <v>66.17</v>
          </cell>
          <cell r="DC249">
            <v>66.17</v>
          </cell>
          <cell r="DD249">
            <v>66.17</v>
          </cell>
          <cell r="DE249">
            <v>66.17</v>
          </cell>
          <cell r="DF249">
            <v>66.17</v>
          </cell>
          <cell r="DG249">
            <v>66.17</v>
          </cell>
          <cell r="DH249">
            <v>66.17</v>
          </cell>
          <cell r="DI249">
            <v>66.17</v>
          </cell>
          <cell r="DJ249">
            <v>66.17</v>
          </cell>
          <cell r="DK249">
            <v>66.17</v>
          </cell>
          <cell r="DL249">
            <v>66.17</v>
          </cell>
          <cell r="DM249">
            <v>68.22</v>
          </cell>
          <cell r="DN249">
            <v>68.22</v>
          </cell>
          <cell r="DO249">
            <v>68.22</v>
          </cell>
          <cell r="DP249">
            <v>68.22</v>
          </cell>
          <cell r="DQ249">
            <v>68.22</v>
          </cell>
          <cell r="DR249">
            <v>68.22</v>
          </cell>
          <cell r="DS249">
            <v>68.22</v>
          </cell>
          <cell r="DT249">
            <v>68.22</v>
          </cell>
          <cell r="DU249">
            <v>68.22</v>
          </cell>
          <cell r="DV249">
            <v>68.22</v>
          </cell>
          <cell r="DW249">
            <v>68.22</v>
          </cell>
          <cell r="DX249">
            <v>68.22</v>
          </cell>
          <cell r="DY249">
            <v>70.92</v>
          </cell>
          <cell r="DZ249">
            <v>70.92</v>
          </cell>
          <cell r="EA249">
            <v>70.92</v>
          </cell>
          <cell r="EB249">
            <v>70.92</v>
          </cell>
          <cell r="EC249">
            <v>70.92</v>
          </cell>
          <cell r="ED249">
            <v>70.92</v>
          </cell>
          <cell r="EE249">
            <v>70.92</v>
          </cell>
          <cell r="EF249">
            <v>70.92</v>
          </cell>
          <cell r="EG249">
            <v>70.92</v>
          </cell>
          <cell r="EH249">
            <v>70.92</v>
          </cell>
          <cell r="EI249">
            <v>70.92</v>
          </cell>
          <cell r="EJ249">
            <v>70.92</v>
          </cell>
          <cell r="EK249">
            <v>73.400000000000006</v>
          </cell>
          <cell r="EL249">
            <v>73.400000000000006</v>
          </cell>
          <cell r="EM249">
            <v>73.400000000000006</v>
          </cell>
          <cell r="EN249">
            <v>73.400000000000006</v>
          </cell>
          <cell r="EO249">
            <v>73.400000000000006</v>
          </cell>
          <cell r="EP249">
            <v>73.400000000000006</v>
          </cell>
          <cell r="EQ249">
            <v>73.400000000000006</v>
          </cell>
          <cell r="ER249">
            <v>73.400000000000006</v>
          </cell>
          <cell r="ES249">
            <v>73.400000000000006</v>
          </cell>
          <cell r="ET249">
            <v>73.400000000000006</v>
          </cell>
          <cell r="EU249">
            <v>73.400000000000006</v>
          </cell>
          <cell r="EV249">
            <v>73.400000000000006</v>
          </cell>
          <cell r="EW249">
            <v>75.97</v>
          </cell>
          <cell r="EX249">
            <v>75.97</v>
          </cell>
          <cell r="EY249">
            <v>75.97</v>
          </cell>
          <cell r="EZ249">
            <v>75.97</v>
          </cell>
          <cell r="FA249">
            <v>75.97</v>
          </cell>
          <cell r="FB249">
            <v>75.97</v>
          </cell>
          <cell r="FC249">
            <v>75.97</v>
          </cell>
          <cell r="FD249">
            <v>75.97</v>
          </cell>
          <cell r="FE249">
            <v>75.97</v>
          </cell>
          <cell r="FF249">
            <v>75.97</v>
          </cell>
          <cell r="FG249">
            <v>75.97</v>
          </cell>
          <cell r="FH249">
            <v>75.97</v>
          </cell>
          <cell r="FI249">
            <v>78.63</v>
          </cell>
          <cell r="FJ249">
            <v>78.63</v>
          </cell>
          <cell r="FK249">
            <v>78.63</v>
          </cell>
          <cell r="FL249">
            <v>78.63</v>
          </cell>
          <cell r="FM249">
            <v>78.63</v>
          </cell>
          <cell r="FN249">
            <v>78.63</v>
          </cell>
          <cell r="FO249">
            <v>78.63</v>
          </cell>
          <cell r="FP249">
            <v>78.63</v>
          </cell>
          <cell r="FQ249">
            <v>78.63</v>
          </cell>
          <cell r="FR249">
            <v>78.63</v>
          </cell>
          <cell r="FS249">
            <v>78.63</v>
          </cell>
          <cell r="FT249">
            <v>78.63</v>
          </cell>
          <cell r="FU249">
            <v>81.38</v>
          </cell>
          <cell r="FV249">
            <v>81.38</v>
          </cell>
          <cell r="FW249">
            <v>81.38</v>
          </cell>
          <cell r="FX249">
            <v>81.38</v>
          </cell>
          <cell r="FY249">
            <v>81.38</v>
          </cell>
          <cell r="FZ249">
            <v>81.38</v>
          </cell>
          <cell r="GA249">
            <v>81.38</v>
          </cell>
          <cell r="GB249">
            <v>81.38</v>
          </cell>
          <cell r="GC249">
            <v>81.38</v>
          </cell>
          <cell r="GD249">
            <v>81.38</v>
          </cell>
          <cell r="GE249">
            <v>81.38</v>
          </cell>
          <cell r="GF249">
            <v>81.38</v>
          </cell>
          <cell r="GG249">
            <v>89.72</v>
          </cell>
          <cell r="GH249">
            <v>89.72</v>
          </cell>
          <cell r="GI249">
            <v>89.72</v>
          </cell>
          <cell r="GJ249">
            <v>89.72</v>
          </cell>
          <cell r="GK249">
            <v>89.72</v>
          </cell>
          <cell r="GL249">
            <v>89.72</v>
          </cell>
          <cell r="GM249">
            <v>89.72</v>
          </cell>
          <cell r="GN249">
            <v>89.72</v>
          </cell>
          <cell r="GO249">
            <v>89.72</v>
          </cell>
          <cell r="GP249">
            <v>89.72</v>
          </cell>
          <cell r="GQ249">
            <v>84.23</v>
          </cell>
          <cell r="GR249">
            <v>84.23</v>
          </cell>
          <cell r="GS249">
            <v>84.23</v>
          </cell>
          <cell r="GT249">
            <v>84.23</v>
          </cell>
        </row>
        <row r="250">
          <cell r="F250" t="str">
            <v>50000072AA</v>
          </cell>
          <cell r="G250">
            <v>46.16</v>
          </cell>
          <cell r="H250">
            <v>46.16</v>
          </cell>
          <cell r="I250">
            <v>46.16</v>
          </cell>
          <cell r="J250">
            <v>46.16</v>
          </cell>
          <cell r="K250">
            <v>46.16</v>
          </cell>
          <cell r="L250">
            <v>46.16</v>
          </cell>
          <cell r="M250">
            <v>46.16</v>
          </cell>
          <cell r="N250">
            <v>46.16</v>
          </cell>
          <cell r="O250">
            <v>46.16</v>
          </cell>
          <cell r="P250">
            <v>46.16</v>
          </cell>
          <cell r="Q250">
            <v>46.16</v>
          </cell>
          <cell r="R250">
            <v>46.16</v>
          </cell>
          <cell r="S250">
            <v>46.16</v>
          </cell>
          <cell r="T250">
            <v>46.16</v>
          </cell>
          <cell r="U250">
            <v>47.74</v>
          </cell>
          <cell r="V250">
            <v>47.74</v>
          </cell>
          <cell r="W250">
            <v>47.74</v>
          </cell>
          <cell r="X250">
            <v>47.74</v>
          </cell>
          <cell r="Y250">
            <v>47.74</v>
          </cell>
          <cell r="Z250">
            <v>47.74</v>
          </cell>
          <cell r="AA250">
            <v>47.74</v>
          </cell>
          <cell r="AB250">
            <v>47.74</v>
          </cell>
          <cell r="AC250">
            <v>47.74</v>
          </cell>
          <cell r="AD250">
            <v>47.74</v>
          </cell>
          <cell r="AE250">
            <v>47.74</v>
          </cell>
          <cell r="AF250">
            <v>47.74</v>
          </cell>
          <cell r="AG250">
            <v>49.28</v>
          </cell>
          <cell r="AH250">
            <v>49.28</v>
          </cell>
          <cell r="AI250">
            <v>49.28</v>
          </cell>
          <cell r="AJ250">
            <v>49.28</v>
          </cell>
          <cell r="AK250">
            <v>49.28</v>
          </cell>
          <cell r="AL250">
            <v>49.28</v>
          </cell>
          <cell r="AM250">
            <v>49.28</v>
          </cell>
          <cell r="AN250">
            <v>49.28</v>
          </cell>
          <cell r="AO250">
            <v>49.28</v>
          </cell>
          <cell r="AP250">
            <v>49.28</v>
          </cell>
          <cell r="AQ250">
            <v>49.28</v>
          </cell>
          <cell r="AR250">
            <v>49.28</v>
          </cell>
          <cell r="AS250">
            <v>50.8</v>
          </cell>
          <cell r="AT250">
            <v>50.8</v>
          </cell>
          <cell r="AU250">
            <v>50.8</v>
          </cell>
          <cell r="AV250">
            <v>50.8</v>
          </cell>
          <cell r="AW250">
            <v>50.8</v>
          </cell>
          <cell r="AX250">
            <v>50.8</v>
          </cell>
          <cell r="AY250">
            <v>50.8</v>
          </cell>
          <cell r="AZ250">
            <v>50.8</v>
          </cell>
          <cell r="BA250">
            <v>50.8</v>
          </cell>
          <cell r="BB250">
            <v>50.8</v>
          </cell>
          <cell r="BC250">
            <v>50.8</v>
          </cell>
          <cell r="BD250">
            <v>50.8</v>
          </cell>
          <cell r="BE250">
            <v>52.36</v>
          </cell>
          <cell r="BF250">
            <v>52.36</v>
          </cell>
          <cell r="BG250">
            <v>52.36</v>
          </cell>
          <cell r="BH250">
            <v>52.36</v>
          </cell>
          <cell r="BI250">
            <v>52.36</v>
          </cell>
          <cell r="BJ250">
            <v>52.36</v>
          </cell>
          <cell r="BK250">
            <v>52.36</v>
          </cell>
          <cell r="BL250">
            <v>52.36</v>
          </cell>
          <cell r="BM250">
            <v>52.36</v>
          </cell>
          <cell r="BN250">
            <v>52.36</v>
          </cell>
          <cell r="BO250">
            <v>52.36</v>
          </cell>
          <cell r="BP250">
            <v>52.36</v>
          </cell>
          <cell r="BQ250">
            <v>53.93</v>
          </cell>
          <cell r="BR250">
            <v>53.93</v>
          </cell>
          <cell r="BS250">
            <v>53.93</v>
          </cell>
          <cell r="BT250">
            <v>53.93</v>
          </cell>
          <cell r="BU250">
            <v>53.93</v>
          </cell>
          <cell r="BV250">
            <v>53.93</v>
          </cell>
          <cell r="BW250">
            <v>53.93</v>
          </cell>
          <cell r="BX250">
            <v>53.93</v>
          </cell>
          <cell r="BY250">
            <v>53.93</v>
          </cell>
          <cell r="BZ250">
            <v>53.93</v>
          </cell>
          <cell r="CA250">
            <v>53.93</v>
          </cell>
          <cell r="CB250">
            <v>53.93</v>
          </cell>
          <cell r="CC250">
            <v>55.54</v>
          </cell>
          <cell r="CD250">
            <v>55.54</v>
          </cell>
          <cell r="CE250">
            <v>55.54</v>
          </cell>
          <cell r="CF250">
            <v>55.54</v>
          </cell>
          <cell r="CG250">
            <v>55.54</v>
          </cell>
          <cell r="CH250">
            <v>55.54</v>
          </cell>
          <cell r="CI250">
            <v>55.54</v>
          </cell>
          <cell r="CJ250">
            <v>55.54</v>
          </cell>
          <cell r="CK250">
            <v>55.54</v>
          </cell>
          <cell r="CL250">
            <v>55.54</v>
          </cell>
          <cell r="CM250">
            <v>55.54</v>
          </cell>
          <cell r="CN250">
            <v>55.54</v>
          </cell>
          <cell r="CO250">
            <v>57.21</v>
          </cell>
          <cell r="CP250">
            <v>57.21</v>
          </cell>
          <cell r="CQ250">
            <v>57.21</v>
          </cell>
          <cell r="CR250">
            <v>57.21</v>
          </cell>
          <cell r="CS250">
            <v>57.21</v>
          </cell>
          <cell r="CT250">
            <v>57.21</v>
          </cell>
          <cell r="CU250">
            <v>57.21</v>
          </cell>
          <cell r="CV250">
            <v>57.21</v>
          </cell>
          <cell r="CW250">
            <v>57.21</v>
          </cell>
          <cell r="CX250">
            <v>57.21</v>
          </cell>
          <cell r="CY250">
            <v>57.21</v>
          </cell>
          <cell r="CZ250">
            <v>57.21</v>
          </cell>
          <cell r="DA250">
            <v>58.95</v>
          </cell>
          <cell r="DB250">
            <v>58.95</v>
          </cell>
          <cell r="DC250">
            <v>58.95</v>
          </cell>
          <cell r="DD250">
            <v>58.95</v>
          </cell>
          <cell r="DE250">
            <v>58.95</v>
          </cell>
          <cell r="DF250">
            <v>58.95</v>
          </cell>
          <cell r="DG250">
            <v>58.95</v>
          </cell>
          <cell r="DH250">
            <v>58.95</v>
          </cell>
          <cell r="DI250">
            <v>58.95</v>
          </cell>
          <cell r="DJ250">
            <v>58.95</v>
          </cell>
          <cell r="DK250">
            <v>58.95</v>
          </cell>
          <cell r="DL250">
            <v>58.95</v>
          </cell>
          <cell r="DM250">
            <v>60.78</v>
          </cell>
          <cell r="DN250">
            <v>60.78</v>
          </cell>
          <cell r="DO250">
            <v>60.78</v>
          </cell>
          <cell r="DP250">
            <v>60.78</v>
          </cell>
          <cell r="DQ250">
            <v>60.78</v>
          </cell>
          <cell r="DR250">
            <v>60.78</v>
          </cell>
          <cell r="DS250">
            <v>60.78</v>
          </cell>
          <cell r="DT250">
            <v>60.78</v>
          </cell>
          <cell r="DU250">
            <v>60.78</v>
          </cell>
          <cell r="DV250">
            <v>60.78</v>
          </cell>
          <cell r="DW250">
            <v>60.78</v>
          </cell>
          <cell r="DX250">
            <v>60.78</v>
          </cell>
          <cell r="DY250">
            <v>63.19</v>
          </cell>
          <cell r="DZ250">
            <v>63.19</v>
          </cell>
          <cell r="EA250">
            <v>63.19</v>
          </cell>
          <cell r="EB250">
            <v>63.19</v>
          </cell>
          <cell r="EC250">
            <v>63.19</v>
          </cell>
          <cell r="ED250">
            <v>63.19</v>
          </cell>
          <cell r="EE250">
            <v>63.19</v>
          </cell>
          <cell r="EF250">
            <v>63.19</v>
          </cell>
          <cell r="EG250">
            <v>63.19</v>
          </cell>
          <cell r="EH250">
            <v>63.19</v>
          </cell>
          <cell r="EI250">
            <v>63.19</v>
          </cell>
          <cell r="EJ250">
            <v>63.19</v>
          </cell>
          <cell r="EK250">
            <v>65.400000000000006</v>
          </cell>
          <cell r="EL250">
            <v>65.400000000000006</v>
          </cell>
          <cell r="EM250">
            <v>65.400000000000006</v>
          </cell>
          <cell r="EN250">
            <v>65.400000000000006</v>
          </cell>
          <cell r="EO250">
            <v>65.400000000000006</v>
          </cell>
          <cell r="EP250">
            <v>65.400000000000006</v>
          </cell>
          <cell r="EQ250">
            <v>65.400000000000006</v>
          </cell>
          <cell r="ER250">
            <v>65.400000000000006</v>
          </cell>
          <cell r="ES250">
            <v>65.400000000000006</v>
          </cell>
          <cell r="ET250">
            <v>65.400000000000006</v>
          </cell>
          <cell r="EU250">
            <v>65.400000000000006</v>
          </cell>
          <cell r="EV250">
            <v>65.400000000000006</v>
          </cell>
          <cell r="EW250">
            <v>67.69</v>
          </cell>
          <cell r="EX250">
            <v>67.69</v>
          </cell>
          <cell r="EY250">
            <v>67.69</v>
          </cell>
          <cell r="EZ250">
            <v>67.69</v>
          </cell>
          <cell r="FA250">
            <v>67.69</v>
          </cell>
          <cell r="FB250">
            <v>67.69</v>
          </cell>
          <cell r="FC250">
            <v>67.69</v>
          </cell>
          <cell r="FD250">
            <v>67.69</v>
          </cell>
          <cell r="FE250">
            <v>67.69</v>
          </cell>
          <cell r="FF250">
            <v>67.69</v>
          </cell>
          <cell r="FG250">
            <v>67.69</v>
          </cell>
          <cell r="FH250">
            <v>67.69</v>
          </cell>
          <cell r="FI250">
            <v>70.06</v>
          </cell>
          <cell r="FJ250">
            <v>70.06</v>
          </cell>
          <cell r="FK250">
            <v>70.06</v>
          </cell>
          <cell r="FL250">
            <v>70.06</v>
          </cell>
          <cell r="FM250">
            <v>70.06</v>
          </cell>
          <cell r="FN250">
            <v>70.06</v>
          </cell>
          <cell r="FO250">
            <v>70.06</v>
          </cell>
          <cell r="FP250">
            <v>70.06</v>
          </cell>
          <cell r="FQ250">
            <v>70.06</v>
          </cell>
          <cell r="FR250">
            <v>70.06</v>
          </cell>
          <cell r="FS250">
            <v>70.06</v>
          </cell>
          <cell r="FT250">
            <v>70.06</v>
          </cell>
          <cell r="FU250">
            <v>72.510000000000005</v>
          </cell>
          <cell r="FV250">
            <v>72.510000000000005</v>
          </cell>
          <cell r="FW250">
            <v>72.510000000000005</v>
          </cell>
          <cell r="FX250">
            <v>72.510000000000005</v>
          </cell>
          <cell r="FY250">
            <v>72.510000000000005</v>
          </cell>
          <cell r="FZ250">
            <v>72.510000000000005</v>
          </cell>
          <cell r="GA250">
            <v>72.510000000000005</v>
          </cell>
          <cell r="GB250">
            <v>72.510000000000005</v>
          </cell>
          <cell r="GC250">
            <v>72.510000000000005</v>
          </cell>
          <cell r="GD250">
            <v>72.510000000000005</v>
          </cell>
          <cell r="GE250">
            <v>72.510000000000005</v>
          </cell>
          <cell r="GF250">
            <v>72.510000000000005</v>
          </cell>
          <cell r="GG250">
            <v>79.930000000000007</v>
          </cell>
          <cell r="GH250">
            <v>79.930000000000007</v>
          </cell>
          <cell r="GI250">
            <v>79.930000000000007</v>
          </cell>
          <cell r="GJ250">
            <v>79.930000000000007</v>
          </cell>
          <cell r="GK250">
            <v>79.930000000000007</v>
          </cell>
          <cell r="GL250">
            <v>79.930000000000007</v>
          </cell>
          <cell r="GM250">
            <v>79.930000000000007</v>
          </cell>
          <cell r="GN250">
            <v>79.930000000000007</v>
          </cell>
          <cell r="GO250">
            <v>79.930000000000007</v>
          </cell>
          <cell r="GP250">
            <v>79.930000000000007</v>
          </cell>
          <cell r="GQ250">
            <v>75.040000000000006</v>
          </cell>
          <cell r="GR250">
            <v>75.040000000000006</v>
          </cell>
          <cell r="GS250">
            <v>75.040000000000006</v>
          </cell>
          <cell r="GT250">
            <v>75.040000000000006</v>
          </cell>
        </row>
        <row r="251">
          <cell r="F251" t="str">
            <v>50000072BU</v>
          </cell>
          <cell r="G251">
            <v>50.27</v>
          </cell>
          <cell r="H251">
            <v>50.27</v>
          </cell>
          <cell r="I251">
            <v>50.27</v>
          </cell>
          <cell r="J251">
            <v>50.27</v>
          </cell>
          <cell r="K251">
            <v>50.27</v>
          </cell>
          <cell r="L251">
            <v>50.27</v>
          </cell>
          <cell r="M251">
            <v>50.27</v>
          </cell>
          <cell r="N251">
            <v>50.27</v>
          </cell>
          <cell r="O251">
            <v>50.27</v>
          </cell>
          <cell r="P251">
            <v>50.27</v>
          </cell>
          <cell r="Q251">
            <v>50.27</v>
          </cell>
          <cell r="R251">
            <v>50.27</v>
          </cell>
          <cell r="S251">
            <v>50.27</v>
          </cell>
          <cell r="T251">
            <v>50.27</v>
          </cell>
          <cell r="U251">
            <v>51.99</v>
          </cell>
          <cell r="V251">
            <v>51.99</v>
          </cell>
          <cell r="W251">
            <v>51.99</v>
          </cell>
          <cell r="X251">
            <v>51.99</v>
          </cell>
          <cell r="Y251">
            <v>51.99</v>
          </cell>
          <cell r="Z251">
            <v>51.99</v>
          </cell>
          <cell r="AA251">
            <v>51.99</v>
          </cell>
          <cell r="AB251">
            <v>51.99</v>
          </cell>
          <cell r="AC251">
            <v>51.99</v>
          </cell>
          <cell r="AD251">
            <v>51.99</v>
          </cell>
          <cell r="AE251">
            <v>51.99</v>
          </cell>
          <cell r="AF251">
            <v>51.99</v>
          </cell>
          <cell r="AG251">
            <v>53.66</v>
          </cell>
          <cell r="AH251">
            <v>53.66</v>
          </cell>
          <cell r="AI251">
            <v>53.66</v>
          </cell>
          <cell r="AJ251">
            <v>53.66</v>
          </cell>
          <cell r="AK251">
            <v>53.66</v>
          </cell>
          <cell r="AL251">
            <v>53.66</v>
          </cell>
          <cell r="AM251">
            <v>53.66</v>
          </cell>
          <cell r="AN251">
            <v>53.66</v>
          </cell>
          <cell r="AO251">
            <v>53.66</v>
          </cell>
          <cell r="AP251">
            <v>53.66</v>
          </cell>
          <cell r="AQ251">
            <v>53.66</v>
          </cell>
          <cell r="AR251">
            <v>53.66</v>
          </cell>
          <cell r="AS251">
            <v>55.33</v>
          </cell>
          <cell r="AT251">
            <v>55.33</v>
          </cell>
          <cell r="AU251">
            <v>55.33</v>
          </cell>
          <cell r="AV251">
            <v>55.33</v>
          </cell>
          <cell r="AW251">
            <v>55.33</v>
          </cell>
          <cell r="AX251">
            <v>55.33</v>
          </cell>
          <cell r="AY251">
            <v>55.33</v>
          </cell>
          <cell r="AZ251">
            <v>55.33</v>
          </cell>
          <cell r="BA251">
            <v>55.33</v>
          </cell>
          <cell r="BB251">
            <v>55.33</v>
          </cell>
          <cell r="BC251">
            <v>55.33</v>
          </cell>
          <cell r="BD251">
            <v>55.33</v>
          </cell>
          <cell r="BE251">
            <v>57.02</v>
          </cell>
          <cell r="BF251">
            <v>57.02</v>
          </cell>
          <cell r="BG251">
            <v>57.02</v>
          </cell>
          <cell r="BH251">
            <v>57.02</v>
          </cell>
          <cell r="BI251">
            <v>57.02</v>
          </cell>
          <cell r="BJ251">
            <v>57.02</v>
          </cell>
          <cell r="BK251">
            <v>57.02</v>
          </cell>
          <cell r="BL251">
            <v>57.02</v>
          </cell>
          <cell r="BM251">
            <v>57.02</v>
          </cell>
          <cell r="BN251">
            <v>57.02</v>
          </cell>
          <cell r="BO251">
            <v>57.02</v>
          </cell>
          <cell r="BP251">
            <v>57.02</v>
          </cell>
          <cell r="BQ251">
            <v>58.73</v>
          </cell>
          <cell r="BR251">
            <v>58.73</v>
          </cell>
          <cell r="BS251">
            <v>58.73</v>
          </cell>
          <cell r="BT251">
            <v>58.73</v>
          </cell>
          <cell r="BU251">
            <v>58.73</v>
          </cell>
          <cell r="BV251">
            <v>58.73</v>
          </cell>
          <cell r="BW251">
            <v>58.73</v>
          </cell>
          <cell r="BX251">
            <v>58.73</v>
          </cell>
          <cell r="BY251">
            <v>58.73</v>
          </cell>
          <cell r="BZ251">
            <v>58.73</v>
          </cell>
          <cell r="CA251">
            <v>58.73</v>
          </cell>
          <cell r="CB251">
            <v>58.73</v>
          </cell>
          <cell r="CC251">
            <v>60.49</v>
          </cell>
          <cell r="CD251">
            <v>60.49</v>
          </cell>
          <cell r="CE251">
            <v>60.49</v>
          </cell>
          <cell r="CF251">
            <v>60.49</v>
          </cell>
          <cell r="CG251">
            <v>60.49</v>
          </cell>
          <cell r="CH251">
            <v>60.49</v>
          </cell>
          <cell r="CI251">
            <v>60.49</v>
          </cell>
          <cell r="CJ251">
            <v>60.49</v>
          </cell>
          <cell r="CK251">
            <v>60.49</v>
          </cell>
          <cell r="CL251">
            <v>60.49</v>
          </cell>
          <cell r="CM251">
            <v>60.49</v>
          </cell>
          <cell r="CN251">
            <v>60.49</v>
          </cell>
          <cell r="CO251">
            <v>62.3</v>
          </cell>
          <cell r="CP251">
            <v>62.3</v>
          </cell>
          <cell r="CQ251">
            <v>62.3</v>
          </cell>
          <cell r="CR251">
            <v>62.3</v>
          </cell>
          <cell r="CS251">
            <v>62.3</v>
          </cell>
          <cell r="CT251">
            <v>62.3</v>
          </cell>
          <cell r="CU251">
            <v>62.3</v>
          </cell>
          <cell r="CV251">
            <v>62.3</v>
          </cell>
          <cell r="CW251">
            <v>62.3</v>
          </cell>
          <cell r="CX251">
            <v>62.3</v>
          </cell>
          <cell r="CY251">
            <v>62.3</v>
          </cell>
          <cell r="CZ251">
            <v>62.3</v>
          </cell>
          <cell r="DA251">
            <v>64.2</v>
          </cell>
          <cell r="DB251">
            <v>64.2</v>
          </cell>
          <cell r="DC251">
            <v>64.2</v>
          </cell>
          <cell r="DD251">
            <v>64.2</v>
          </cell>
          <cell r="DE251">
            <v>64.2</v>
          </cell>
          <cell r="DF251">
            <v>64.2</v>
          </cell>
          <cell r="DG251">
            <v>64.2</v>
          </cell>
          <cell r="DH251">
            <v>64.2</v>
          </cell>
          <cell r="DI251">
            <v>64.2</v>
          </cell>
          <cell r="DJ251">
            <v>64.2</v>
          </cell>
          <cell r="DK251">
            <v>64.2</v>
          </cell>
          <cell r="DL251">
            <v>64.2</v>
          </cell>
          <cell r="DM251">
            <v>66.19</v>
          </cell>
          <cell r="DN251">
            <v>66.19</v>
          </cell>
          <cell r="DO251">
            <v>66.19</v>
          </cell>
          <cell r="DP251">
            <v>66.19</v>
          </cell>
          <cell r="DQ251">
            <v>66.19</v>
          </cell>
          <cell r="DR251">
            <v>66.19</v>
          </cell>
          <cell r="DS251">
            <v>66.19</v>
          </cell>
          <cell r="DT251">
            <v>66.19</v>
          </cell>
          <cell r="DU251">
            <v>66.19</v>
          </cell>
          <cell r="DV251">
            <v>66.19</v>
          </cell>
          <cell r="DW251">
            <v>66.19</v>
          </cell>
          <cell r="DX251">
            <v>66.19</v>
          </cell>
          <cell r="DY251">
            <v>68.81</v>
          </cell>
          <cell r="DZ251">
            <v>68.81</v>
          </cell>
          <cell r="EA251">
            <v>68.81</v>
          </cell>
          <cell r="EB251">
            <v>68.81</v>
          </cell>
          <cell r="EC251">
            <v>68.81</v>
          </cell>
          <cell r="ED251">
            <v>68.81</v>
          </cell>
          <cell r="EE251">
            <v>68.81</v>
          </cell>
          <cell r="EF251">
            <v>68.81</v>
          </cell>
          <cell r="EG251">
            <v>68.81</v>
          </cell>
          <cell r="EH251">
            <v>68.81</v>
          </cell>
          <cell r="EI251">
            <v>68.81</v>
          </cell>
          <cell r="EJ251">
            <v>68.81</v>
          </cell>
          <cell r="EK251">
            <v>71.22</v>
          </cell>
          <cell r="EL251">
            <v>71.22</v>
          </cell>
          <cell r="EM251">
            <v>71.22</v>
          </cell>
          <cell r="EN251">
            <v>71.22</v>
          </cell>
          <cell r="EO251">
            <v>71.22</v>
          </cell>
          <cell r="EP251">
            <v>71.22</v>
          </cell>
          <cell r="EQ251">
            <v>71.22</v>
          </cell>
          <cell r="ER251">
            <v>71.22</v>
          </cell>
          <cell r="ES251">
            <v>71.22</v>
          </cell>
          <cell r="ET251">
            <v>71.22</v>
          </cell>
          <cell r="EU251">
            <v>71.22</v>
          </cell>
          <cell r="EV251">
            <v>71.22</v>
          </cell>
          <cell r="EW251">
            <v>73.709999999999994</v>
          </cell>
          <cell r="EX251">
            <v>73.709999999999994</v>
          </cell>
          <cell r="EY251">
            <v>73.709999999999994</v>
          </cell>
          <cell r="EZ251">
            <v>73.709999999999994</v>
          </cell>
          <cell r="FA251">
            <v>73.709999999999994</v>
          </cell>
          <cell r="FB251">
            <v>73.709999999999994</v>
          </cell>
          <cell r="FC251">
            <v>73.709999999999994</v>
          </cell>
          <cell r="FD251">
            <v>73.709999999999994</v>
          </cell>
          <cell r="FE251">
            <v>73.709999999999994</v>
          </cell>
          <cell r="FF251">
            <v>73.709999999999994</v>
          </cell>
          <cell r="FG251">
            <v>73.709999999999994</v>
          </cell>
          <cell r="FH251">
            <v>73.709999999999994</v>
          </cell>
          <cell r="FI251">
            <v>76.290000000000006</v>
          </cell>
          <cell r="FJ251">
            <v>76.290000000000006</v>
          </cell>
          <cell r="FK251">
            <v>76.290000000000006</v>
          </cell>
          <cell r="FL251">
            <v>76.290000000000006</v>
          </cell>
          <cell r="FM251">
            <v>76.290000000000006</v>
          </cell>
          <cell r="FN251">
            <v>76.290000000000006</v>
          </cell>
          <cell r="FO251">
            <v>76.290000000000006</v>
          </cell>
          <cell r="FP251">
            <v>76.290000000000006</v>
          </cell>
          <cell r="FQ251">
            <v>76.290000000000006</v>
          </cell>
          <cell r="FR251">
            <v>76.290000000000006</v>
          </cell>
          <cell r="FS251">
            <v>76.290000000000006</v>
          </cell>
          <cell r="FT251">
            <v>76.290000000000006</v>
          </cell>
          <cell r="FU251">
            <v>78.959999999999994</v>
          </cell>
          <cell r="FV251">
            <v>78.959999999999994</v>
          </cell>
          <cell r="FW251">
            <v>78.959999999999994</v>
          </cell>
          <cell r="FX251">
            <v>78.959999999999994</v>
          </cell>
          <cell r="FY251">
            <v>78.959999999999994</v>
          </cell>
          <cell r="FZ251">
            <v>78.959999999999994</v>
          </cell>
          <cell r="GA251">
            <v>78.959999999999994</v>
          </cell>
          <cell r="GB251">
            <v>78.959999999999994</v>
          </cell>
          <cell r="GC251">
            <v>78.959999999999994</v>
          </cell>
          <cell r="GD251">
            <v>78.959999999999994</v>
          </cell>
          <cell r="GE251">
            <v>78.959999999999994</v>
          </cell>
          <cell r="GF251">
            <v>78.959999999999994</v>
          </cell>
          <cell r="GG251">
            <v>87.05</v>
          </cell>
          <cell r="GH251">
            <v>87.05</v>
          </cell>
          <cell r="GI251">
            <v>87.05</v>
          </cell>
          <cell r="GJ251">
            <v>87.05</v>
          </cell>
          <cell r="GK251">
            <v>87.05</v>
          </cell>
          <cell r="GL251">
            <v>87.05</v>
          </cell>
          <cell r="GM251">
            <v>87.05</v>
          </cell>
          <cell r="GN251">
            <v>87.05</v>
          </cell>
          <cell r="GO251">
            <v>87.05</v>
          </cell>
          <cell r="GP251">
            <v>87.05</v>
          </cell>
          <cell r="GQ251">
            <v>81.73</v>
          </cell>
          <cell r="GR251">
            <v>81.73</v>
          </cell>
          <cell r="GS251">
            <v>81.73</v>
          </cell>
          <cell r="GT251">
            <v>81.73</v>
          </cell>
        </row>
        <row r="252">
          <cell r="F252" t="str">
            <v>5000007216</v>
          </cell>
          <cell r="G252">
            <v>46.16</v>
          </cell>
          <cell r="H252">
            <v>46.16</v>
          </cell>
          <cell r="I252">
            <v>46.16</v>
          </cell>
          <cell r="J252">
            <v>46.16</v>
          </cell>
          <cell r="K252">
            <v>46.16</v>
          </cell>
          <cell r="L252">
            <v>46.16</v>
          </cell>
          <cell r="M252">
            <v>46.16</v>
          </cell>
          <cell r="N252">
            <v>46.16</v>
          </cell>
          <cell r="O252">
            <v>46.16</v>
          </cell>
          <cell r="P252">
            <v>46.16</v>
          </cell>
          <cell r="Q252">
            <v>46.16</v>
          </cell>
          <cell r="R252">
            <v>46.16</v>
          </cell>
          <cell r="S252">
            <v>46.16</v>
          </cell>
          <cell r="T252">
            <v>46.16</v>
          </cell>
          <cell r="U252">
            <v>47.74</v>
          </cell>
          <cell r="V252">
            <v>47.74</v>
          </cell>
          <cell r="W252">
            <v>47.74</v>
          </cell>
          <cell r="X252">
            <v>47.74</v>
          </cell>
          <cell r="Y252">
            <v>47.74</v>
          </cell>
          <cell r="Z252">
            <v>47.74</v>
          </cell>
          <cell r="AA252">
            <v>47.74</v>
          </cell>
          <cell r="AB252">
            <v>47.74</v>
          </cell>
          <cell r="AC252">
            <v>47.74</v>
          </cell>
          <cell r="AD252">
            <v>47.74</v>
          </cell>
          <cell r="AE252">
            <v>47.74</v>
          </cell>
          <cell r="AF252">
            <v>47.74</v>
          </cell>
          <cell r="AG252">
            <v>49.28</v>
          </cell>
          <cell r="AH252">
            <v>49.28</v>
          </cell>
          <cell r="AI252">
            <v>49.28</v>
          </cell>
          <cell r="AJ252">
            <v>49.28</v>
          </cell>
          <cell r="AK252">
            <v>49.28</v>
          </cell>
          <cell r="AL252">
            <v>49.28</v>
          </cell>
          <cell r="AM252">
            <v>49.28</v>
          </cell>
          <cell r="AN252">
            <v>49.28</v>
          </cell>
          <cell r="AO252">
            <v>49.28</v>
          </cell>
          <cell r="AP252">
            <v>49.28</v>
          </cell>
          <cell r="AQ252">
            <v>49.28</v>
          </cell>
          <cell r="AR252">
            <v>49.28</v>
          </cell>
          <cell r="AS252">
            <v>50.8</v>
          </cell>
          <cell r="AT252">
            <v>50.8</v>
          </cell>
          <cell r="AU252">
            <v>50.8</v>
          </cell>
          <cell r="AV252">
            <v>50.8</v>
          </cell>
          <cell r="AW252">
            <v>50.8</v>
          </cell>
          <cell r="AX252">
            <v>50.8</v>
          </cell>
          <cell r="AY252">
            <v>50.8</v>
          </cell>
          <cell r="AZ252">
            <v>50.8</v>
          </cell>
          <cell r="BA252">
            <v>50.8</v>
          </cell>
          <cell r="BB252">
            <v>50.8</v>
          </cell>
          <cell r="BC252">
            <v>50.8</v>
          </cell>
          <cell r="BD252">
            <v>50.8</v>
          </cell>
          <cell r="BE252">
            <v>52.36</v>
          </cell>
          <cell r="BF252">
            <v>52.36</v>
          </cell>
          <cell r="BG252">
            <v>52.36</v>
          </cell>
          <cell r="BH252">
            <v>52.36</v>
          </cell>
          <cell r="BI252">
            <v>52.36</v>
          </cell>
          <cell r="BJ252">
            <v>52.36</v>
          </cell>
          <cell r="BK252">
            <v>52.36</v>
          </cell>
          <cell r="BL252">
            <v>52.36</v>
          </cell>
          <cell r="BM252">
            <v>52.36</v>
          </cell>
          <cell r="BN252">
            <v>52.36</v>
          </cell>
          <cell r="BO252">
            <v>52.36</v>
          </cell>
          <cell r="BP252">
            <v>52.36</v>
          </cell>
          <cell r="BQ252">
            <v>53.93</v>
          </cell>
          <cell r="BR252">
            <v>53.93</v>
          </cell>
          <cell r="BS252">
            <v>53.93</v>
          </cell>
          <cell r="BT252">
            <v>53.93</v>
          </cell>
          <cell r="BU252">
            <v>53.93</v>
          </cell>
          <cell r="BV252">
            <v>53.93</v>
          </cell>
          <cell r="BW252">
            <v>53.93</v>
          </cell>
          <cell r="BX252">
            <v>53.93</v>
          </cell>
          <cell r="BY252">
            <v>53.93</v>
          </cell>
          <cell r="BZ252">
            <v>53.93</v>
          </cell>
          <cell r="CA252">
            <v>53.93</v>
          </cell>
          <cell r="CB252">
            <v>53.93</v>
          </cell>
          <cell r="CC252">
            <v>55.54</v>
          </cell>
          <cell r="CD252">
            <v>55.54</v>
          </cell>
          <cell r="CE252">
            <v>55.54</v>
          </cell>
          <cell r="CF252">
            <v>55.54</v>
          </cell>
          <cell r="CG252">
            <v>55.54</v>
          </cell>
          <cell r="CH252">
            <v>55.54</v>
          </cell>
          <cell r="CI252">
            <v>55.54</v>
          </cell>
          <cell r="CJ252">
            <v>55.54</v>
          </cell>
          <cell r="CK252">
            <v>55.54</v>
          </cell>
          <cell r="CL252">
            <v>55.54</v>
          </cell>
          <cell r="CM252">
            <v>55.54</v>
          </cell>
          <cell r="CN252">
            <v>55.54</v>
          </cell>
          <cell r="CO252">
            <v>57.21</v>
          </cell>
          <cell r="CP252">
            <v>57.21</v>
          </cell>
          <cell r="CQ252">
            <v>57.21</v>
          </cell>
          <cell r="CR252">
            <v>57.21</v>
          </cell>
          <cell r="CS252">
            <v>57.21</v>
          </cell>
          <cell r="CT252">
            <v>57.21</v>
          </cell>
          <cell r="CU252">
            <v>57.21</v>
          </cell>
          <cell r="CV252">
            <v>57.21</v>
          </cell>
          <cell r="CW252">
            <v>57.21</v>
          </cell>
          <cell r="CX252">
            <v>57.21</v>
          </cell>
          <cell r="CY252">
            <v>57.21</v>
          </cell>
          <cell r="CZ252">
            <v>57.21</v>
          </cell>
          <cell r="DA252">
            <v>58.95</v>
          </cell>
          <cell r="DB252">
            <v>58.95</v>
          </cell>
          <cell r="DC252">
            <v>58.95</v>
          </cell>
          <cell r="DD252">
            <v>58.95</v>
          </cell>
          <cell r="DE252">
            <v>58.95</v>
          </cell>
          <cell r="DF252">
            <v>58.95</v>
          </cell>
          <cell r="DG252">
            <v>58.95</v>
          </cell>
          <cell r="DH252">
            <v>58.95</v>
          </cell>
          <cell r="DI252">
            <v>58.95</v>
          </cell>
          <cell r="DJ252">
            <v>58.95</v>
          </cell>
          <cell r="DK252">
            <v>58.95</v>
          </cell>
          <cell r="DL252">
            <v>58.95</v>
          </cell>
          <cell r="DM252">
            <v>60.78</v>
          </cell>
          <cell r="DN252">
            <v>60.78</v>
          </cell>
          <cell r="DO252">
            <v>60.78</v>
          </cell>
          <cell r="DP252">
            <v>60.78</v>
          </cell>
          <cell r="DQ252">
            <v>60.78</v>
          </cell>
          <cell r="DR252">
            <v>60.78</v>
          </cell>
          <cell r="DS252">
            <v>60.78</v>
          </cell>
          <cell r="DT252">
            <v>60.78</v>
          </cell>
          <cell r="DU252">
            <v>60.78</v>
          </cell>
          <cell r="DV252">
            <v>60.78</v>
          </cell>
          <cell r="DW252">
            <v>60.78</v>
          </cell>
          <cell r="DX252">
            <v>60.78</v>
          </cell>
          <cell r="DY252">
            <v>63.19</v>
          </cell>
          <cell r="DZ252">
            <v>63.19</v>
          </cell>
          <cell r="EA252">
            <v>63.19</v>
          </cell>
          <cell r="EB252">
            <v>63.19</v>
          </cell>
          <cell r="EC252">
            <v>63.19</v>
          </cell>
          <cell r="ED252">
            <v>63.19</v>
          </cell>
          <cell r="EE252">
            <v>63.19</v>
          </cell>
          <cell r="EF252">
            <v>63.19</v>
          </cell>
          <cell r="EG252">
            <v>63.19</v>
          </cell>
          <cell r="EH252">
            <v>63.19</v>
          </cell>
          <cell r="EI252">
            <v>63.19</v>
          </cell>
          <cell r="EJ252">
            <v>63.19</v>
          </cell>
          <cell r="EK252">
            <v>65.400000000000006</v>
          </cell>
          <cell r="EL252">
            <v>65.400000000000006</v>
          </cell>
          <cell r="EM252">
            <v>65.400000000000006</v>
          </cell>
          <cell r="EN252">
            <v>65.400000000000006</v>
          </cell>
          <cell r="EO252">
            <v>65.400000000000006</v>
          </cell>
          <cell r="EP252">
            <v>65.400000000000006</v>
          </cell>
          <cell r="EQ252">
            <v>65.400000000000006</v>
          </cell>
          <cell r="ER252">
            <v>65.400000000000006</v>
          </cell>
          <cell r="ES252">
            <v>65.400000000000006</v>
          </cell>
          <cell r="ET252">
            <v>65.400000000000006</v>
          </cell>
          <cell r="EU252">
            <v>65.400000000000006</v>
          </cell>
          <cell r="EV252">
            <v>65.400000000000006</v>
          </cell>
          <cell r="EW252">
            <v>67.69</v>
          </cell>
          <cell r="EX252">
            <v>67.69</v>
          </cell>
          <cell r="EY252">
            <v>67.69</v>
          </cell>
          <cell r="EZ252">
            <v>67.69</v>
          </cell>
          <cell r="FA252">
            <v>67.69</v>
          </cell>
          <cell r="FB252">
            <v>67.69</v>
          </cell>
          <cell r="FC252">
            <v>67.69</v>
          </cell>
          <cell r="FD252">
            <v>67.69</v>
          </cell>
          <cell r="FE252">
            <v>67.69</v>
          </cell>
          <cell r="FF252">
            <v>67.69</v>
          </cell>
          <cell r="FG252">
            <v>67.69</v>
          </cell>
          <cell r="FH252">
            <v>67.69</v>
          </cell>
          <cell r="FI252">
            <v>70.06</v>
          </cell>
          <cell r="FJ252">
            <v>70.06</v>
          </cell>
          <cell r="FK252">
            <v>70.06</v>
          </cell>
          <cell r="FL252">
            <v>70.06</v>
          </cell>
          <cell r="FM252">
            <v>70.06</v>
          </cell>
          <cell r="FN252">
            <v>70.06</v>
          </cell>
          <cell r="FO252">
            <v>70.06</v>
          </cell>
          <cell r="FP252">
            <v>70.06</v>
          </cell>
          <cell r="FQ252">
            <v>70.06</v>
          </cell>
          <cell r="FR252">
            <v>70.06</v>
          </cell>
          <cell r="FS252">
            <v>70.06</v>
          </cell>
          <cell r="FT252">
            <v>70.06</v>
          </cell>
          <cell r="FU252">
            <v>72.510000000000005</v>
          </cell>
          <cell r="FV252">
            <v>72.510000000000005</v>
          </cell>
          <cell r="FW252">
            <v>72.510000000000005</v>
          </cell>
          <cell r="FX252">
            <v>72.510000000000005</v>
          </cell>
          <cell r="FY252">
            <v>72.510000000000005</v>
          </cell>
          <cell r="FZ252">
            <v>72.510000000000005</v>
          </cell>
          <cell r="GA252">
            <v>72.510000000000005</v>
          </cell>
          <cell r="GB252">
            <v>72.510000000000005</v>
          </cell>
          <cell r="GC252">
            <v>72.510000000000005</v>
          </cell>
          <cell r="GD252">
            <v>72.510000000000005</v>
          </cell>
          <cell r="GE252">
            <v>72.510000000000005</v>
          </cell>
          <cell r="GF252">
            <v>72.510000000000005</v>
          </cell>
          <cell r="GG252">
            <v>79.930000000000007</v>
          </cell>
          <cell r="GH252">
            <v>79.930000000000007</v>
          </cell>
          <cell r="GI252">
            <v>79.930000000000007</v>
          </cell>
          <cell r="GJ252">
            <v>79.930000000000007</v>
          </cell>
          <cell r="GK252">
            <v>79.930000000000007</v>
          </cell>
          <cell r="GL252">
            <v>79.930000000000007</v>
          </cell>
          <cell r="GM252">
            <v>79.930000000000007</v>
          </cell>
          <cell r="GN252">
            <v>79.930000000000007</v>
          </cell>
          <cell r="GO252">
            <v>79.930000000000007</v>
          </cell>
          <cell r="GP252">
            <v>79.930000000000007</v>
          </cell>
          <cell r="GQ252">
            <v>75.040000000000006</v>
          </cell>
          <cell r="GR252">
            <v>75.040000000000006</v>
          </cell>
          <cell r="GS252">
            <v>75.040000000000006</v>
          </cell>
          <cell r="GT252">
            <v>75.040000000000006</v>
          </cell>
        </row>
        <row r="253">
          <cell r="F253" t="str">
            <v>50000072CN</v>
          </cell>
          <cell r="G253">
            <v>46.16</v>
          </cell>
          <cell r="H253">
            <v>46.16</v>
          </cell>
          <cell r="I253">
            <v>46.16</v>
          </cell>
          <cell r="J253">
            <v>46.16</v>
          </cell>
          <cell r="K253">
            <v>46.16</v>
          </cell>
          <cell r="L253">
            <v>46.16</v>
          </cell>
          <cell r="M253">
            <v>46.16</v>
          </cell>
          <cell r="N253">
            <v>46.16</v>
          </cell>
          <cell r="O253">
            <v>46.16</v>
          </cell>
          <cell r="P253">
            <v>46.16</v>
          </cell>
          <cell r="Q253">
            <v>46.16</v>
          </cell>
          <cell r="R253">
            <v>46.16</v>
          </cell>
          <cell r="S253">
            <v>46.16</v>
          </cell>
          <cell r="T253">
            <v>46.16</v>
          </cell>
          <cell r="U253">
            <v>47.74</v>
          </cell>
          <cell r="V253">
            <v>47.74</v>
          </cell>
          <cell r="W253">
            <v>47.74</v>
          </cell>
          <cell r="X253">
            <v>47.74</v>
          </cell>
          <cell r="Y253">
            <v>47.74</v>
          </cell>
          <cell r="Z253">
            <v>47.74</v>
          </cell>
          <cell r="AA253">
            <v>47.74</v>
          </cell>
          <cell r="AB253">
            <v>47.74</v>
          </cell>
          <cell r="AC253">
            <v>47.74</v>
          </cell>
          <cell r="AD253">
            <v>47.74</v>
          </cell>
          <cell r="AE253">
            <v>47.74</v>
          </cell>
          <cell r="AF253">
            <v>47.74</v>
          </cell>
          <cell r="AG253">
            <v>49.28</v>
          </cell>
          <cell r="AH253">
            <v>49.28</v>
          </cell>
          <cell r="AI253">
            <v>49.28</v>
          </cell>
          <cell r="AJ253">
            <v>49.28</v>
          </cell>
          <cell r="AK253">
            <v>49.28</v>
          </cell>
          <cell r="AL253">
            <v>49.28</v>
          </cell>
          <cell r="AM253">
            <v>49.28</v>
          </cell>
          <cell r="AN253">
            <v>49.28</v>
          </cell>
          <cell r="AO253">
            <v>49.28</v>
          </cell>
          <cell r="AP253">
            <v>49.28</v>
          </cell>
          <cell r="AQ253">
            <v>49.28</v>
          </cell>
          <cell r="AR253">
            <v>49.28</v>
          </cell>
          <cell r="AS253">
            <v>50.8</v>
          </cell>
          <cell r="AT253">
            <v>50.8</v>
          </cell>
          <cell r="AU253">
            <v>50.8</v>
          </cell>
          <cell r="AV253">
            <v>50.8</v>
          </cell>
          <cell r="AW253">
            <v>50.8</v>
          </cell>
          <cell r="AX253">
            <v>50.8</v>
          </cell>
          <cell r="AY253">
            <v>50.8</v>
          </cell>
          <cell r="AZ253">
            <v>50.8</v>
          </cell>
          <cell r="BA253">
            <v>50.8</v>
          </cell>
          <cell r="BB253">
            <v>50.8</v>
          </cell>
          <cell r="BC253">
            <v>50.8</v>
          </cell>
          <cell r="BD253">
            <v>50.8</v>
          </cell>
          <cell r="BE253">
            <v>52.36</v>
          </cell>
          <cell r="BF253">
            <v>52.36</v>
          </cell>
          <cell r="BG253">
            <v>52.36</v>
          </cell>
          <cell r="BH253">
            <v>52.36</v>
          </cell>
          <cell r="BI253">
            <v>52.36</v>
          </cell>
          <cell r="BJ253">
            <v>52.36</v>
          </cell>
          <cell r="BK253">
            <v>52.36</v>
          </cell>
          <cell r="BL253">
            <v>52.36</v>
          </cell>
          <cell r="BM253">
            <v>52.36</v>
          </cell>
          <cell r="BN253">
            <v>52.36</v>
          </cell>
          <cell r="BO253">
            <v>52.36</v>
          </cell>
          <cell r="BP253">
            <v>52.36</v>
          </cell>
          <cell r="BQ253">
            <v>53.93</v>
          </cell>
          <cell r="BR253">
            <v>53.93</v>
          </cell>
          <cell r="BS253">
            <v>53.93</v>
          </cell>
          <cell r="BT253">
            <v>53.93</v>
          </cell>
          <cell r="BU253">
            <v>53.93</v>
          </cell>
          <cell r="BV253">
            <v>53.93</v>
          </cell>
          <cell r="BW253">
            <v>53.93</v>
          </cell>
          <cell r="BX253">
            <v>53.93</v>
          </cell>
          <cell r="BY253">
            <v>53.93</v>
          </cell>
          <cell r="BZ253">
            <v>53.93</v>
          </cell>
          <cell r="CA253">
            <v>53.93</v>
          </cell>
          <cell r="CB253">
            <v>53.93</v>
          </cell>
          <cell r="CC253">
            <v>55.54</v>
          </cell>
          <cell r="CD253">
            <v>55.54</v>
          </cell>
          <cell r="CE253">
            <v>55.54</v>
          </cell>
          <cell r="CF253">
            <v>55.54</v>
          </cell>
          <cell r="CG253">
            <v>55.54</v>
          </cell>
          <cell r="CH253">
            <v>55.54</v>
          </cell>
          <cell r="CI253">
            <v>55.54</v>
          </cell>
          <cell r="CJ253">
            <v>55.54</v>
          </cell>
          <cell r="CK253">
            <v>55.54</v>
          </cell>
          <cell r="CL253">
            <v>55.54</v>
          </cell>
          <cell r="CM253">
            <v>55.54</v>
          </cell>
          <cell r="CN253">
            <v>55.54</v>
          </cell>
          <cell r="CO253">
            <v>57.21</v>
          </cell>
          <cell r="CP253">
            <v>57.21</v>
          </cell>
          <cell r="CQ253">
            <v>57.21</v>
          </cell>
          <cell r="CR253">
            <v>57.21</v>
          </cell>
          <cell r="CS253">
            <v>57.21</v>
          </cell>
          <cell r="CT253">
            <v>57.21</v>
          </cell>
          <cell r="CU253">
            <v>57.21</v>
          </cell>
          <cell r="CV253">
            <v>57.21</v>
          </cell>
          <cell r="CW253">
            <v>57.21</v>
          </cell>
          <cell r="CX253">
            <v>57.21</v>
          </cell>
          <cell r="CY253">
            <v>57.21</v>
          </cell>
          <cell r="CZ253">
            <v>57.21</v>
          </cell>
          <cell r="DA253">
            <v>58.95</v>
          </cell>
          <cell r="DB253">
            <v>58.95</v>
          </cell>
          <cell r="DC253">
            <v>58.95</v>
          </cell>
          <cell r="DD253">
            <v>58.95</v>
          </cell>
          <cell r="DE253">
            <v>58.95</v>
          </cell>
          <cell r="DF253">
            <v>58.95</v>
          </cell>
          <cell r="DG253">
            <v>58.95</v>
          </cell>
          <cell r="DH253">
            <v>58.95</v>
          </cell>
          <cell r="DI253">
            <v>58.95</v>
          </cell>
          <cell r="DJ253">
            <v>58.95</v>
          </cell>
          <cell r="DK253">
            <v>58.95</v>
          </cell>
          <cell r="DL253">
            <v>58.95</v>
          </cell>
          <cell r="DM253">
            <v>60.78</v>
          </cell>
          <cell r="DN253">
            <v>60.78</v>
          </cell>
          <cell r="DO253">
            <v>60.78</v>
          </cell>
          <cell r="DP253">
            <v>60.78</v>
          </cell>
          <cell r="DQ253">
            <v>60.78</v>
          </cell>
          <cell r="DR253">
            <v>60.78</v>
          </cell>
          <cell r="DS253">
            <v>60.78</v>
          </cell>
          <cell r="DT253">
            <v>60.78</v>
          </cell>
          <cell r="DU253">
            <v>60.78</v>
          </cell>
          <cell r="DV253">
            <v>60.78</v>
          </cell>
          <cell r="DW253">
            <v>60.78</v>
          </cell>
          <cell r="DX253">
            <v>60.78</v>
          </cell>
          <cell r="DY253">
            <v>63.19</v>
          </cell>
          <cell r="DZ253">
            <v>63.19</v>
          </cell>
          <cell r="EA253">
            <v>63.19</v>
          </cell>
          <cell r="EB253">
            <v>63.19</v>
          </cell>
          <cell r="EC253">
            <v>63.19</v>
          </cell>
          <cell r="ED253">
            <v>63.19</v>
          </cell>
          <cell r="EE253">
            <v>63.19</v>
          </cell>
          <cell r="EF253">
            <v>63.19</v>
          </cell>
          <cell r="EG253">
            <v>63.19</v>
          </cell>
          <cell r="EH253">
            <v>63.19</v>
          </cell>
          <cell r="EI253">
            <v>63.19</v>
          </cell>
          <cell r="EJ253">
            <v>63.19</v>
          </cell>
          <cell r="EK253">
            <v>65.400000000000006</v>
          </cell>
          <cell r="EL253">
            <v>65.400000000000006</v>
          </cell>
          <cell r="EM253">
            <v>65.400000000000006</v>
          </cell>
          <cell r="EN253">
            <v>65.400000000000006</v>
          </cell>
          <cell r="EO253">
            <v>65.400000000000006</v>
          </cell>
          <cell r="EP253">
            <v>65.400000000000006</v>
          </cell>
          <cell r="EQ253">
            <v>65.400000000000006</v>
          </cell>
          <cell r="ER253">
            <v>65.400000000000006</v>
          </cell>
          <cell r="ES253">
            <v>65.400000000000006</v>
          </cell>
          <cell r="ET253">
            <v>65.400000000000006</v>
          </cell>
          <cell r="EU253">
            <v>65.400000000000006</v>
          </cell>
          <cell r="EV253">
            <v>65.400000000000006</v>
          </cell>
          <cell r="EW253">
            <v>67.69</v>
          </cell>
          <cell r="EX253">
            <v>67.69</v>
          </cell>
          <cell r="EY253">
            <v>67.69</v>
          </cell>
          <cell r="EZ253">
            <v>67.69</v>
          </cell>
          <cell r="FA253">
            <v>67.69</v>
          </cell>
          <cell r="FB253">
            <v>67.69</v>
          </cell>
          <cell r="FC253">
            <v>67.69</v>
          </cell>
          <cell r="FD253">
            <v>67.69</v>
          </cell>
          <cell r="FE253">
            <v>67.69</v>
          </cell>
          <cell r="FF253">
            <v>67.69</v>
          </cell>
          <cell r="FG253">
            <v>67.69</v>
          </cell>
          <cell r="FH253">
            <v>67.69</v>
          </cell>
          <cell r="FI253">
            <v>70.06</v>
          </cell>
          <cell r="FJ253">
            <v>70.06</v>
          </cell>
          <cell r="FK253">
            <v>70.06</v>
          </cell>
          <cell r="FL253">
            <v>70.06</v>
          </cell>
          <cell r="FM253">
            <v>70.06</v>
          </cell>
          <cell r="FN253">
            <v>70.06</v>
          </cell>
          <cell r="FO253">
            <v>70.06</v>
          </cell>
          <cell r="FP253">
            <v>70.06</v>
          </cell>
          <cell r="FQ253">
            <v>70.06</v>
          </cell>
          <cell r="FR253">
            <v>70.06</v>
          </cell>
          <cell r="FS253">
            <v>70.06</v>
          </cell>
          <cell r="FT253">
            <v>70.06</v>
          </cell>
          <cell r="FU253">
            <v>72.510000000000005</v>
          </cell>
          <cell r="FV253">
            <v>72.510000000000005</v>
          </cell>
          <cell r="FW253">
            <v>72.510000000000005</v>
          </cell>
          <cell r="FX253">
            <v>72.510000000000005</v>
          </cell>
          <cell r="FY253">
            <v>72.510000000000005</v>
          </cell>
          <cell r="FZ253">
            <v>72.510000000000005</v>
          </cell>
          <cell r="GA253">
            <v>72.510000000000005</v>
          </cell>
          <cell r="GB253">
            <v>72.510000000000005</v>
          </cell>
          <cell r="GC253">
            <v>72.510000000000005</v>
          </cell>
          <cell r="GD253">
            <v>72.510000000000005</v>
          </cell>
          <cell r="GE253">
            <v>72.510000000000005</v>
          </cell>
          <cell r="GF253">
            <v>72.510000000000005</v>
          </cell>
          <cell r="GG253">
            <v>79.930000000000007</v>
          </cell>
          <cell r="GH253">
            <v>79.930000000000007</v>
          </cell>
          <cell r="GI253">
            <v>79.930000000000007</v>
          </cell>
          <cell r="GJ253">
            <v>79.930000000000007</v>
          </cell>
          <cell r="GK253">
            <v>79.930000000000007</v>
          </cell>
          <cell r="GL253">
            <v>79.930000000000007</v>
          </cell>
          <cell r="GM253">
            <v>79.930000000000007</v>
          </cell>
          <cell r="GN253">
            <v>79.930000000000007</v>
          </cell>
          <cell r="GO253">
            <v>79.930000000000007</v>
          </cell>
          <cell r="GP253">
            <v>79.930000000000007</v>
          </cell>
          <cell r="GQ253">
            <v>75.040000000000006</v>
          </cell>
          <cell r="GR253">
            <v>75.040000000000006</v>
          </cell>
          <cell r="GS253">
            <v>75.040000000000006</v>
          </cell>
          <cell r="GT253">
            <v>75.040000000000006</v>
          </cell>
        </row>
        <row r="254">
          <cell r="F254" t="str">
            <v>50000072TD</v>
          </cell>
          <cell r="G254">
            <v>46.16</v>
          </cell>
          <cell r="H254">
            <v>46.16</v>
          </cell>
          <cell r="I254">
            <v>46.16</v>
          </cell>
          <cell r="J254">
            <v>46.16</v>
          </cell>
          <cell r="K254">
            <v>46.16</v>
          </cell>
          <cell r="L254">
            <v>46.16</v>
          </cell>
          <cell r="M254">
            <v>46.16</v>
          </cell>
          <cell r="N254">
            <v>46.16</v>
          </cell>
          <cell r="O254">
            <v>46.16</v>
          </cell>
          <cell r="P254">
            <v>46.16</v>
          </cell>
          <cell r="Q254">
            <v>46.16</v>
          </cell>
          <cell r="R254">
            <v>46.16</v>
          </cell>
          <cell r="S254">
            <v>46.16</v>
          </cell>
          <cell r="T254">
            <v>46.16</v>
          </cell>
          <cell r="U254">
            <v>47.74</v>
          </cell>
          <cell r="V254">
            <v>47.74</v>
          </cell>
          <cell r="W254">
            <v>47.74</v>
          </cell>
          <cell r="X254">
            <v>47.74</v>
          </cell>
          <cell r="Y254">
            <v>47.74</v>
          </cell>
          <cell r="Z254">
            <v>47.74</v>
          </cell>
          <cell r="AA254">
            <v>47.74</v>
          </cell>
          <cell r="AB254">
            <v>47.74</v>
          </cell>
          <cell r="AC254">
            <v>47.74</v>
          </cell>
          <cell r="AD254">
            <v>47.74</v>
          </cell>
          <cell r="AE254">
            <v>47.74</v>
          </cell>
          <cell r="AF254">
            <v>47.74</v>
          </cell>
          <cell r="AG254">
            <v>49.28</v>
          </cell>
          <cell r="AH254">
            <v>49.28</v>
          </cell>
          <cell r="AI254">
            <v>49.28</v>
          </cell>
          <cell r="AJ254">
            <v>49.28</v>
          </cell>
          <cell r="AK254">
            <v>49.28</v>
          </cell>
          <cell r="AL254">
            <v>49.28</v>
          </cell>
          <cell r="AM254">
            <v>49.28</v>
          </cell>
          <cell r="AN254">
            <v>49.28</v>
          </cell>
          <cell r="AO254">
            <v>49.28</v>
          </cell>
          <cell r="AP254">
            <v>49.28</v>
          </cell>
          <cell r="AQ254">
            <v>49.28</v>
          </cell>
          <cell r="AR254">
            <v>49.28</v>
          </cell>
          <cell r="AS254">
            <v>50.8</v>
          </cell>
          <cell r="AT254">
            <v>50.8</v>
          </cell>
          <cell r="AU254">
            <v>50.8</v>
          </cell>
          <cell r="AV254">
            <v>50.8</v>
          </cell>
          <cell r="AW254">
            <v>50.8</v>
          </cell>
          <cell r="AX254">
            <v>50.8</v>
          </cell>
          <cell r="AY254">
            <v>50.8</v>
          </cell>
          <cell r="AZ254">
            <v>50.8</v>
          </cell>
          <cell r="BA254">
            <v>50.8</v>
          </cell>
          <cell r="BB254">
            <v>50.8</v>
          </cell>
          <cell r="BC254">
            <v>50.8</v>
          </cell>
          <cell r="BD254">
            <v>50.8</v>
          </cell>
          <cell r="BE254">
            <v>52.36</v>
          </cell>
          <cell r="BF254">
            <v>52.36</v>
          </cell>
          <cell r="BG254">
            <v>52.36</v>
          </cell>
          <cell r="BH254">
            <v>52.36</v>
          </cell>
          <cell r="BI254">
            <v>52.36</v>
          </cell>
          <cell r="BJ254">
            <v>52.36</v>
          </cell>
          <cell r="BK254">
            <v>52.36</v>
          </cell>
          <cell r="BL254">
            <v>52.36</v>
          </cell>
          <cell r="BM254">
            <v>52.36</v>
          </cell>
          <cell r="BN254">
            <v>52.36</v>
          </cell>
          <cell r="BO254">
            <v>52.36</v>
          </cell>
          <cell r="BP254">
            <v>52.36</v>
          </cell>
          <cell r="BQ254">
            <v>53.93</v>
          </cell>
          <cell r="BR254">
            <v>53.93</v>
          </cell>
          <cell r="BS254">
            <v>53.93</v>
          </cell>
          <cell r="BT254">
            <v>53.93</v>
          </cell>
          <cell r="BU254">
            <v>53.93</v>
          </cell>
          <cell r="BV254">
            <v>53.93</v>
          </cell>
          <cell r="BW254">
            <v>53.93</v>
          </cell>
          <cell r="BX254">
            <v>53.93</v>
          </cell>
          <cell r="BY254">
            <v>53.93</v>
          </cell>
          <cell r="BZ254">
            <v>53.93</v>
          </cell>
          <cell r="CA254">
            <v>53.93</v>
          </cell>
          <cell r="CB254">
            <v>53.93</v>
          </cell>
          <cell r="CC254">
            <v>55.54</v>
          </cell>
          <cell r="CD254">
            <v>55.54</v>
          </cell>
          <cell r="CE254">
            <v>55.54</v>
          </cell>
          <cell r="CF254">
            <v>55.54</v>
          </cell>
          <cell r="CG254">
            <v>55.54</v>
          </cell>
          <cell r="CH254">
            <v>55.54</v>
          </cell>
          <cell r="CI254">
            <v>55.54</v>
          </cell>
          <cell r="CJ254">
            <v>55.54</v>
          </cell>
          <cell r="CK254">
            <v>55.54</v>
          </cell>
          <cell r="CL254">
            <v>55.54</v>
          </cell>
          <cell r="CM254">
            <v>55.54</v>
          </cell>
          <cell r="CN254">
            <v>55.54</v>
          </cell>
          <cell r="CO254">
            <v>57.21</v>
          </cell>
          <cell r="CP254">
            <v>57.21</v>
          </cell>
          <cell r="CQ254">
            <v>57.21</v>
          </cell>
          <cell r="CR254">
            <v>57.21</v>
          </cell>
          <cell r="CS254">
            <v>57.21</v>
          </cell>
          <cell r="CT254">
            <v>57.21</v>
          </cell>
          <cell r="CU254">
            <v>57.21</v>
          </cell>
          <cell r="CV254">
            <v>57.21</v>
          </cell>
          <cell r="CW254">
            <v>57.21</v>
          </cell>
          <cell r="CX254">
            <v>57.21</v>
          </cell>
          <cell r="CY254">
            <v>57.21</v>
          </cell>
          <cell r="CZ254">
            <v>57.21</v>
          </cell>
          <cell r="DA254">
            <v>58.95</v>
          </cell>
          <cell r="DB254">
            <v>58.95</v>
          </cell>
          <cell r="DC254">
            <v>58.95</v>
          </cell>
          <cell r="DD254">
            <v>58.95</v>
          </cell>
          <cell r="DE254">
            <v>58.95</v>
          </cell>
          <cell r="DF254">
            <v>58.95</v>
          </cell>
          <cell r="DG254">
            <v>58.95</v>
          </cell>
          <cell r="DH254">
            <v>58.95</v>
          </cell>
          <cell r="DI254">
            <v>58.95</v>
          </cell>
          <cell r="DJ254">
            <v>58.95</v>
          </cell>
          <cell r="DK254">
            <v>58.95</v>
          </cell>
          <cell r="DL254">
            <v>58.95</v>
          </cell>
          <cell r="DM254">
            <v>60.78</v>
          </cell>
          <cell r="DN254">
            <v>60.78</v>
          </cell>
          <cell r="DO254">
            <v>60.78</v>
          </cell>
          <cell r="DP254">
            <v>60.78</v>
          </cell>
          <cell r="DQ254">
            <v>60.78</v>
          </cell>
          <cell r="DR254">
            <v>60.78</v>
          </cell>
          <cell r="DS254">
            <v>60.78</v>
          </cell>
          <cell r="DT254">
            <v>60.78</v>
          </cell>
          <cell r="DU254">
            <v>60.78</v>
          </cell>
          <cell r="DV254">
            <v>60.78</v>
          </cell>
          <cell r="DW254">
            <v>60.78</v>
          </cell>
          <cell r="DX254">
            <v>60.78</v>
          </cell>
          <cell r="DY254">
            <v>63.19</v>
          </cell>
          <cell r="DZ254">
            <v>63.19</v>
          </cell>
          <cell r="EA254">
            <v>63.19</v>
          </cell>
          <cell r="EB254">
            <v>63.19</v>
          </cell>
          <cell r="EC254">
            <v>63.19</v>
          </cell>
          <cell r="ED254">
            <v>63.19</v>
          </cell>
          <cell r="EE254">
            <v>63.19</v>
          </cell>
          <cell r="EF254">
            <v>63.19</v>
          </cell>
          <cell r="EG254">
            <v>63.19</v>
          </cell>
          <cell r="EH254">
            <v>63.19</v>
          </cell>
          <cell r="EI254">
            <v>63.19</v>
          </cell>
          <cell r="EJ254">
            <v>63.19</v>
          </cell>
          <cell r="EK254">
            <v>65.400000000000006</v>
          </cell>
          <cell r="EL254">
            <v>65.400000000000006</v>
          </cell>
          <cell r="EM254">
            <v>65.400000000000006</v>
          </cell>
          <cell r="EN254">
            <v>65.400000000000006</v>
          </cell>
          <cell r="EO254">
            <v>65.400000000000006</v>
          </cell>
          <cell r="EP254">
            <v>65.400000000000006</v>
          </cell>
          <cell r="EQ254">
            <v>65.400000000000006</v>
          </cell>
          <cell r="ER254">
            <v>65.400000000000006</v>
          </cell>
          <cell r="ES254">
            <v>65.400000000000006</v>
          </cell>
          <cell r="ET254">
            <v>65.400000000000006</v>
          </cell>
          <cell r="EU254">
            <v>65.400000000000006</v>
          </cell>
          <cell r="EV254">
            <v>65.400000000000006</v>
          </cell>
          <cell r="EW254">
            <v>67.69</v>
          </cell>
          <cell r="EX254">
            <v>67.69</v>
          </cell>
          <cell r="EY254">
            <v>67.69</v>
          </cell>
          <cell r="EZ254">
            <v>67.69</v>
          </cell>
          <cell r="FA254">
            <v>67.69</v>
          </cell>
          <cell r="FB254">
            <v>67.69</v>
          </cell>
          <cell r="FC254">
            <v>67.69</v>
          </cell>
          <cell r="FD254">
            <v>67.69</v>
          </cell>
          <cell r="FE254">
            <v>67.69</v>
          </cell>
          <cell r="FF254">
            <v>67.69</v>
          </cell>
          <cell r="FG254">
            <v>67.69</v>
          </cell>
          <cell r="FH254">
            <v>67.69</v>
          </cell>
          <cell r="FI254">
            <v>70.06</v>
          </cell>
          <cell r="FJ254">
            <v>70.06</v>
          </cell>
          <cell r="FK254">
            <v>70.06</v>
          </cell>
          <cell r="FL254">
            <v>70.06</v>
          </cell>
          <cell r="FM254">
            <v>70.06</v>
          </cell>
          <cell r="FN254">
            <v>70.06</v>
          </cell>
          <cell r="FO254">
            <v>70.06</v>
          </cell>
          <cell r="FP254">
            <v>70.06</v>
          </cell>
          <cell r="FQ254">
            <v>70.06</v>
          </cell>
          <cell r="FR254">
            <v>70.06</v>
          </cell>
          <cell r="FS254">
            <v>70.06</v>
          </cell>
          <cell r="FT254">
            <v>70.06</v>
          </cell>
          <cell r="FU254">
            <v>72.510000000000005</v>
          </cell>
          <cell r="FV254">
            <v>72.510000000000005</v>
          </cell>
          <cell r="FW254">
            <v>72.510000000000005</v>
          </cell>
          <cell r="FX254">
            <v>72.510000000000005</v>
          </cell>
          <cell r="FY254">
            <v>72.510000000000005</v>
          </cell>
          <cell r="FZ254">
            <v>72.510000000000005</v>
          </cell>
          <cell r="GA254">
            <v>72.510000000000005</v>
          </cell>
          <cell r="GB254">
            <v>72.510000000000005</v>
          </cell>
          <cell r="GC254">
            <v>72.510000000000005</v>
          </cell>
          <cell r="GD254">
            <v>72.510000000000005</v>
          </cell>
          <cell r="GE254">
            <v>72.510000000000005</v>
          </cell>
          <cell r="GF254">
            <v>72.510000000000005</v>
          </cell>
          <cell r="GG254">
            <v>79.930000000000007</v>
          </cell>
          <cell r="GH254">
            <v>79.930000000000007</v>
          </cell>
          <cell r="GI254">
            <v>79.930000000000007</v>
          </cell>
          <cell r="GJ254">
            <v>79.930000000000007</v>
          </cell>
          <cell r="GK254">
            <v>79.930000000000007</v>
          </cell>
          <cell r="GL254">
            <v>79.930000000000007</v>
          </cell>
          <cell r="GM254">
            <v>79.930000000000007</v>
          </cell>
          <cell r="GN254">
            <v>79.930000000000007</v>
          </cell>
          <cell r="GO254">
            <v>79.930000000000007</v>
          </cell>
          <cell r="GP254">
            <v>79.930000000000007</v>
          </cell>
          <cell r="GQ254">
            <v>75.040000000000006</v>
          </cell>
          <cell r="GR254">
            <v>75.040000000000006</v>
          </cell>
          <cell r="GS254">
            <v>75.040000000000006</v>
          </cell>
          <cell r="GT254">
            <v>75.040000000000006</v>
          </cell>
        </row>
        <row r="255">
          <cell r="F255" t="str">
            <v>50000072FN</v>
          </cell>
          <cell r="G255">
            <v>46.16</v>
          </cell>
          <cell r="H255">
            <v>46.16</v>
          </cell>
          <cell r="I255">
            <v>46.16</v>
          </cell>
          <cell r="J255">
            <v>46.16</v>
          </cell>
          <cell r="K255">
            <v>46.16</v>
          </cell>
          <cell r="L255">
            <v>46.16</v>
          </cell>
          <cell r="M255">
            <v>46.16</v>
          </cell>
          <cell r="N255">
            <v>46.16</v>
          </cell>
          <cell r="O255">
            <v>46.16</v>
          </cell>
          <cell r="P255">
            <v>46.16</v>
          </cell>
          <cell r="Q255">
            <v>46.16</v>
          </cell>
          <cell r="R255">
            <v>46.16</v>
          </cell>
          <cell r="S255">
            <v>46.16</v>
          </cell>
          <cell r="T255">
            <v>46.16</v>
          </cell>
          <cell r="U255">
            <v>47.74</v>
          </cell>
          <cell r="V255">
            <v>47.74</v>
          </cell>
          <cell r="W255">
            <v>47.74</v>
          </cell>
          <cell r="X255">
            <v>47.74</v>
          </cell>
          <cell r="Y255">
            <v>47.74</v>
          </cell>
          <cell r="Z255">
            <v>47.74</v>
          </cell>
          <cell r="AA255">
            <v>47.74</v>
          </cell>
          <cell r="AB255">
            <v>47.74</v>
          </cell>
          <cell r="AC255">
            <v>47.74</v>
          </cell>
          <cell r="AD255">
            <v>47.74</v>
          </cell>
          <cell r="AE255">
            <v>47.74</v>
          </cell>
          <cell r="AF255">
            <v>47.74</v>
          </cell>
          <cell r="AG255">
            <v>49.28</v>
          </cell>
          <cell r="AH255">
            <v>49.28</v>
          </cell>
          <cell r="AI255">
            <v>49.28</v>
          </cell>
          <cell r="AJ255">
            <v>49.28</v>
          </cell>
          <cell r="AK255">
            <v>49.28</v>
          </cell>
          <cell r="AL255">
            <v>49.28</v>
          </cell>
          <cell r="AM255">
            <v>49.28</v>
          </cell>
          <cell r="AN255">
            <v>49.28</v>
          </cell>
          <cell r="AO255">
            <v>49.28</v>
          </cell>
          <cell r="AP255">
            <v>49.28</v>
          </cell>
          <cell r="AQ255">
            <v>49.28</v>
          </cell>
          <cell r="AR255">
            <v>49.28</v>
          </cell>
          <cell r="AS255">
            <v>50.8</v>
          </cell>
          <cell r="AT255">
            <v>50.8</v>
          </cell>
          <cell r="AU255">
            <v>50.8</v>
          </cell>
          <cell r="AV255">
            <v>50.8</v>
          </cell>
          <cell r="AW255">
            <v>50.8</v>
          </cell>
          <cell r="AX255">
            <v>50.8</v>
          </cell>
          <cell r="AY255">
            <v>50.8</v>
          </cell>
          <cell r="AZ255">
            <v>50.8</v>
          </cell>
          <cell r="BA255">
            <v>50.8</v>
          </cell>
          <cell r="BB255">
            <v>50.8</v>
          </cell>
          <cell r="BC255">
            <v>50.8</v>
          </cell>
          <cell r="BD255">
            <v>50.8</v>
          </cell>
          <cell r="BE255">
            <v>52.36</v>
          </cell>
          <cell r="BF255">
            <v>52.36</v>
          </cell>
          <cell r="BG255">
            <v>52.36</v>
          </cell>
          <cell r="BH255">
            <v>52.36</v>
          </cell>
          <cell r="BI255">
            <v>52.36</v>
          </cell>
          <cell r="BJ255">
            <v>52.36</v>
          </cell>
          <cell r="BK255">
            <v>52.36</v>
          </cell>
          <cell r="BL255">
            <v>52.36</v>
          </cell>
          <cell r="BM255">
            <v>52.36</v>
          </cell>
          <cell r="BN255">
            <v>52.36</v>
          </cell>
          <cell r="BO255">
            <v>52.36</v>
          </cell>
          <cell r="BP255">
            <v>52.36</v>
          </cell>
          <cell r="BQ255">
            <v>53.93</v>
          </cell>
          <cell r="BR255">
            <v>53.93</v>
          </cell>
          <cell r="BS255">
            <v>53.93</v>
          </cell>
          <cell r="BT255">
            <v>53.93</v>
          </cell>
          <cell r="BU255">
            <v>53.93</v>
          </cell>
          <cell r="BV255">
            <v>53.93</v>
          </cell>
          <cell r="BW255">
            <v>53.93</v>
          </cell>
          <cell r="BX255">
            <v>53.93</v>
          </cell>
          <cell r="BY255">
            <v>53.93</v>
          </cell>
          <cell r="BZ255">
            <v>53.93</v>
          </cell>
          <cell r="CA255">
            <v>53.93</v>
          </cell>
          <cell r="CB255">
            <v>53.93</v>
          </cell>
          <cell r="CC255">
            <v>55.54</v>
          </cell>
          <cell r="CD255">
            <v>55.54</v>
          </cell>
          <cell r="CE255">
            <v>55.54</v>
          </cell>
          <cell r="CF255">
            <v>55.54</v>
          </cell>
          <cell r="CG255">
            <v>55.54</v>
          </cell>
          <cell r="CH255">
            <v>55.54</v>
          </cell>
          <cell r="CI255">
            <v>55.54</v>
          </cell>
          <cell r="CJ255">
            <v>55.54</v>
          </cell>
          <cell r="CK255">
            <v>55.54</v>
          </cell>
          <cell r="CL255">
            <v>55.54</v>
          </cell>
          <cell r="CM255">
            <v>55.54</v>
          </cell>
          <cell r="CN255">
            <v>55.54</v>
          </cell>
          <cell r="CO255">
            <v>57.21</v>
          </cell>
          <cell r="CP255">
            <v>57.21</v>
          </cell>
          <cell r="CQ255">
            <v>57.21</v>
          </cell>
          <cell r="CR255">
            <v>57.21</v>
          </cell>
          <cell r="CS255">
            <v>57.21</v>
          </cell>
          <cell r="CT255">
            <v>57.21</v>
          </cell>
          <cell r="CU255">
            <v>57.21</v>
          </cell>
          <cell r="CV255">
            <v>57.21</v>
          </cell>
          <cell r="CW255">
            <v>57.21</v>
          </cell>
          <cell r="CX255">
            <v>57.21</v>
          </cell>
          <cell r="CY255">
            <v>57.21</v>
          </cell>
          <cell r="CZ255">
            <v>57.21</v>
          </cell>
          <cell r="DA255">
            <v>58.95</v>
          </cell>
          <cell r="DB255">
            <v>58.95</v>
          </cell>
          <cell r="DC255">
            <v>58.95</v>
          </cell>
          <cell r="DD255">
            <v>58.95</v>
          </cell>
          <cell r="DE255">
            <v>58.95</v>
          </cell>
          <cell r="DF255">
            <v>58.95</v>
          </cell>
          <cell r="DG255">
            <v>58.95</v>
          </cell>
          <cell r="DH255">
            <v>58.95</v>
          </cell>
          <cell r="DI255">
            <v>58.95</v>
          </cell>
          <cell r="DJ255">
            <v>58.95</v>
          </cell>
          <cell r="DK255">
            <v>58.95</v>
          </cell>
          <cell r="DL255">
            <v>58.95</v>
          </cell>
          <cell r="DM255">
            <v>60.78</v>
          </cell>
          <cell r="DN255">
            <v>60.78</v>
          </cell>
          <cell r="DO255">
            <v>60.78</v>
          </cell>
          <cell r="DP255">
            <v>60.78</v>
          </cell>
          <cell r="DQ255">
            <v>60.78</v>
          </cell>
          <cell r="DR255">
            <v>60.78</v>
          </cell>
          <cell r="DS255">
            <v>60.78</v>
          </cell>
          <cell r="DT255">
            <v>60.78</v>
          </cell>
          <cell r="DU255">
            <v>60.78</v>
          </cell>
          <cell r="DV255">
            <v>60.78</v>
          </cell>
          <cell r="DW255">
            <v>60.78</v>
          </cell>
          <cell r="DX255">
            <v>60.78</v>
          </cell>
          <cell r="DY255">
            <v>63.19</v>
          </cell>
          <cell r="DZ255">
            <v>63.19</v>
          </cell>
          <cell r="EA255">
            <v>63.19</v>
          </cell>
          <cell r="EB255">
            <v>63.19</v>
          </cell>
          <cell r="EC255">
            <v>63.19</v>
          </cell>
          <cell r="ED255">
            <v>63.19</v>
          </cell>
          <cell r="EE255">
            <v>63.19</v>
          </cell>
          <cell r="EF255">
            <v>63.19</v>
          </cell>
          <cell r="EG255">
            <v>63.19</v>
          </cell>
          <cell r="EH255">
            <v>63.19</v>
          </cell>
          <cell r="EI255">
            <v>63.19</v>
          </cell>
          <cell r="EJ255">
            <v>63.19</v>
          </cell>
          <cell r="EK255">
            <v>65.400000000000006</v>
          </cell>
          <cell r="EL255">
            <v>65.400000000000006</v>
          </cell>
          <cell r="EM255">
            <v>65.400000000000006</v>
          </cell>
          <cell r="EN255">
            <v>65.400000000000006</v>
          </cell>
          <cell r="EO255">
            <v>65.400000000000006</v>
          </cell>
          <cell r="EP255">
            <v>65.400000000000006</v>
          </cell>
          <cell r="EQ255">
            <v>65.400000000000006</v>
          </cell>
          <cell r="ER255">
            <v>65.400000000000006</v>
          </cell>
          <cell r="ES255">
            <v>65.400000000000006</v>
          </cell>
          <cell r="ET255">
            <v>65.400000000000006</v>
          </cell>
          <cell r="EU255">
            <v>65.400000000000006</v>
          </cell>
          <cell r="EV255">
            <v>65.400000000000006</v>
          </cell>
          <cell r="EW255">
            <v>67.69</v>
          </cell>
          <cell r="EX255">
            <v>67.69</v>
          </cell>
          <cell r="EY255">
            <v>67.69</v>
          </cell>
          <cell r="EZ255">
            <v>67.69</v>
          </cell>
          <cell r="FA255">
            <v>67.69</v>
          </cell>
          <cell r="FB255">
            <v>67.69</v>
          </cell>
          <cell r="FC255">
            <v>67.69</v>
          </cell>
          <cell r="FD255">
            <v>67.69</v>
          </cell>
          <cell r="FE255">
            <v>67.69</v>
          </cell>
          <cell r="FF255">
            <v>67.69</v>
          </cell>
          <cell r="FG255">
            <v>67.69</v>
          </cell>
          <cell r="FH255">
            <v>67.69</v>
          </cell>
          <cell r="FI255">
            <v>70.06</v>
          </cell>
          <cell r="FJ255">
            <v>70.06</v>
          </cell>
          <cell r="FK255">
            <v>70.06</v>
          </cell>
          <cell r="FL255">
            <v>70.06</v>
          </cell>
          <cell r="FM255">
            <v>70.06</v>
          </cell>
          <cell r="FN255">
            <v>70.06</v>
          </cell>
          <cell r="FO255">
            <v>70.06</v>
          </cell>
          <cell r="FP255">
            <v>70.06</v>
          </cell>
          <cell r="FQ255">
            <v>70.06</v>
          </cell>
          <cell r="FR255">
            <v>70.06</v>
          </cell>
          <cell r="FS255">
            <v>70.06</v>
          </cell>
          <cell r="FT255">
            <v>70.06</v>
          </cell>
          <cell r="FU255">
            <v>72.510000000000005</v>
          </cell>
          <cell r="FV255">
            <v>72.510000000000005</v>
          </cell>
          <cell r="FW255">
            <v>72.510000000000005</v>
          </cell>
          <cell r="FX255">
            <v>72.510000000000005</v>
          </cell>
          <cell r="FY255">
            <v>72.510000000000005</v>
          </cell>
          <cell r="FZ255">
            <v>72.510000000000005</v>
          </cell>
          <cell r="GA255">
            <v>72.510000000000005</v>
          </cell>
          <cell r="GB255">
            <v>72.510000000000005</v>
          </cell>
          <cell r="GC255">
            <v>72.510000000000005</v>
          </cell>
          <cell r="GD255">
            <v>72.510000000000005</v>
          </cell>
          <cell r="GE255">
            <v>72.510000000000005</v>
          </cell>
          <cell r="GF255">
            <v>72.510000000000005</v>
          </cell>
          <cell r="GG255">
            <v>79.930000000000007</v>
          </cell>
          <cell r="GH255">
            <v>79.930000000000007</v>
          </cell>
          <cell r="GI255">
            <v>79.930000000000007</v>
          </cell>
          <cell r="GJ255">
            <v>79.930000000000007</v>
          </cell>
          <cell r="GK255">
            <v>79.930000000000007</v>
          </cell>
          <cell r="GL255">
            <v>79.930000000000007</v>
          </cell>
          <cell r="GM255">
            <v>79.930000000000007</v>
          </cell>
          <cell r="GN255">
            <v>79.930000000000007</v>
          </cell>
          <cell r="GO255">
            <v>79.930000000000007</v>
          </cell>
          <cell r="GP255">
            <v>79.930000000000007</v>
          </cell>
          <cell r="GQ255">
            <v>75.040000000000006</v>
          </cell>
          <cell r="GR255">
            <v>75.040000000000006</v>
          </cell>
          <cell r="GS255">
            <v>75.040000000000006</v>
          </cell>
          <cell r="GT255">
            <v>75.040000000000006</v>
          </cell>
        </row>
        <row r="256">
          <cell r="F256" t="str">
            <v>50000072MM</v>
          </cell>
          <cell r="G256">
            <v>59.83</v>
          </cell>
          <cell r="H256">
            <v>59.83</v>
          </cell>
          <cell r="I256">
            <v>59.83</v>
          </cell>
          <cell r="J256">
            <v>59.83</v>
          </cell>
          <cell r="K256">
            <v>59.83</v>
          </cell>
          <cell r="L256">
            <v>59.83</v>
          </cell>
          <cell r="M256">
            <v>59.83</v>
          </cell>
          <cell r="N256">
            <v>59.83</v>
          </cell>
          <cell r="O256">
            <v>59.83</v>
          </cell>
          <cell r="P256">
            <v>59.83</v>
          </cell>
          <cell r="Q256">
            <v>59.83</v>
          </cell>
          <cell r="R256">
            <v>59.83</v>
          </cell>
          <cell r="S256">
            <v>59.83</v>
          </cell>
          <cell r="T256">
            <v>59.83</v>
          </cell>
          <cell r="U256">
            <v>61.88</v>
          </cell>
          <cell r="V256">
            <v>61.88</v>
          </cell>
          <cell r="W256">
            <v>61.88</v>
          </cell>
          <cell r="X256">
            <v>61.88</v>
          </cell>
          <cell r="Y256">
            <v>61.88</v>
          </cell>
          <cell r="Z256">
            <v>61.88</v>
          </cell>
          <cell r="AA256">
            <v>61.88</v>
          </cell>
          <cell r="AB256">
            <v>61.88</v>
          </cell>
          <cell r="AC256">
            <v>61.88</v>
          </cell>
          <cell r="AD256">
            <v>61.88</v>
          </cell>
          <cell r="AE256">
            <v>61.88</v>
          </cell>
          <cell r="AF256">
            <v>61.88</v>
          </cell>
          <cell r="AG256">
            <v>63.87</v>
          </cell>
          <cell r="AH256">
            <v>63.87</v>
          </cell>
          <cell r="AI256">
            <v>63.87</v>
          </cell>
          <cell r="AJ256">
            <v>63.87</v>
          </cell>
          <cell r="AK256">
            <v>63.87</v>
          </cell>
          <cell r="AL256">
            <v>63.87</v>
          </cell>
          <cell r="AM256">
            <v>63.87</v>
          </cell>
          <cell r="AN256">
            <v>63.87</v>
          </cell>
          <cell r="AO256">
            <v>63.87</v>
          </cell>
          <cell r="AP256">
            <v>63.87</v>
          </cell>
          <cell r="AQ256">
            <v>63.87</v>
          </cell>
          <cell r="AR256">
            <v>63.87</v>
          </cell>
          <cell r="AS256">
            <v>65.849999999999994</v>
          </cell>
          <cell r="AT256">
            <v>65.849999999999994</v>
          </cell>
          <cell r="AU256">
            <v>65.849999999999994</v>
          </cell>
          <cell r="AV256">
            <v>65.849999999999994</v>
          </cell>
          <cell r="AW256">
            <v>65.849999999999994</v>
          </cell>
          <cell r="AX256">
            <v>65.849999999999994</v>
          </cell>
          <cell r="AY256">
            <v>65.849999999999994</v>
          </cell>
          <cell r="AZ256">
            <v>65.849999999999994</v>
          </cell>
          <cell r="BA256">
            <v>65.849999999999994</v>
          </cell>
          <cell r="BB256">
            <v>65.849999999999994</v>
          </cell>
          <cell r="BC256">
            <v>65.849999999999994</v>
          </cell>
          <cell r="BD256">
            <v>65.849999999999994</v>
          </cell>
          <cell r="BE256">
            <v>67.87</v>
          </cell>
          <cell r="BF256">
            <v>67.87</v>
          </cell>
          <cell r="BG256">
            <v>67.87</v>
          </cell>
          <cell r="BH256">
            <v>67.87</v>
          </cell>
          <cell r="BI256">
            <v>67.87</v>
          </cell>
          <cell r="BJ256">
            <v>67.87</v>
          </cell>
          <cell r="BK256">
            <v>67.87</v>
          </cell>
          <cell r="BL256">
            <v>67.87</v>
          </cell>
          <cell r="BM256">
            <v>67.87</v>
          </cell>
          <cell r="BN256">
            <v>67.87</v>
          </cell>
          <cell r="BO256">
            <v>67.87</v>
          </cell>
          <cell r="BP256">
            <v>67.87</v>
          </cell>
          <cell r="BQ256">
            <v>69.900000000000006</v>
          </cell>
          <cell r="BR256">
            <v>69.900000000000006</v>
          </cell>
          <cell r="BS256">
            <v>69.900000000000006</v>
          </cell>
          <cell r="BT256">
            <v>69.900000000000006</v>
          </cell>
          <cell r="BU256">
            <v>69.900000000000006</v>
          </cell>
          <cell r="BV256">
            <v>69.900000000000006</v>
          </cell>
          <cell r="BW256">
            <v>69.900000000000006</v>
          </cell>
          <cell r="BX256">
            <v>69.900000000000006</v>
          </cell>
          <cell r="BY256">
            <v>69.900000000000006</v>
          </cell>
          <cell r="BZ256">
            <v>69.900000000000006</v>
          </cell>
          <cell r="CA256">
            <v>69.900000000000006</v>
          </cell>
          <cell r="CB256">
            <v>69.900000000000006</v>
          </cell>
          <cell r="CC256">
            <v>71.989999999999995</v>
          </cell>
          <cell r="CD256">
            <v>71.989999999999995</v>
          </cell>
          <cell r="CE256">
            <v>71.989999999999995</v>
          </cell>
          <cell r="CF256">
            <v>71.989999999999995</v>
          </cell>
          <cell r="CG256">
            <v>71.989999999999995</v>
          </cell>
          <cell r="CH256">
            <v>71.989999999999995</v>
          </cell>
          <cell r="CI256">
            <v>71.989999999999995</v>
          </cell>
          <cell r="CJ256">
            <v>71.989999999999995</v>
          </cell>
          <cell r="CK256">
            <v>71.989999999999995</v>
          </cell>
          <cell r="CL256">
            <v>71.989999999999995</v>
          </cell>
          <cell r="CM256">
            <v>71.989999999999995</v>
          </cell>
          <cell r="CN256">
            <v>71.989999999999995</v>
          </cell>
          <cell r="CO256">
            <v>74.150000000000006</v>
          </cell>
          <cell r="CP256">
            <v>74.150000000000006</v>
          </cell>
          <cell r="CQ256">
            <v>74.150000000000006</v>
          </cell>
          <cell r="CR256">
            <v>74.150000000000006</v>
          </cell>
          <cell r="CS256">
            <v>74.150000000000006</v>
          </cell>
          <cell r="CT256">
            <v>74.150000000000006</v>
          </cell>
          <cell r="CU256">
            <v>74.150000000000006</v>
          </cell>
          <cell r="CV256">
            <v>74.150000000000006</v>
          </cell>
          <cell r="CW256">
            <v>74.150000000000006</v>
          </cell>
          <cell r="CX256">
            <v>74.150000000000006</v>
          </cell>
          <cell r="CY256">
            <v>74.150000000000006</v>
          </cell>
          <cell r="CZ256">
            <v>74.150000000000006</v>
          </cell>
          <cell r="DA256">
            <v>76.41</v>
          </cell>
          <cell r="DB256">
            <v>76.41</v>
          </cell>
          <cell r="DC256">
            <v>76.41</v>
          </cell>
          <cell r="DD256">
            <v>76.41</v>
          </cell>
          <cell r="DE256">
            <v>76.41</v>
          </cell>
          <cell r="DF256">
            <v>76.41</v>
          </cell>
          <cell r="DG256">
            <v>76.41</v>
          </cell>
          <cell r="DH256">
            <v>76.41</v>
          </cell>
          <cell r="DI256">
            <v>76.41</v>
          </cell>
          <cell r="DJ256">
            <v>76.41</v>
          </cell>
          <cell r="DK256">
            <v>76.41</v>
          </cell>
          <cell r="DL256">
            <v>76.41</v>
          </cell>
          <cell r="DM256">
            <v>78.78</v>
          </cell>
          <cell r="DN256">
            <v>78.78</v>
          </cell>
          <cell r="DO256">
            <v>78.78</v>
          </cell>
          <cell r="DP256">
            <v>78.78</v>
          </cell>
          <cell r="DQ256">
            <v>78.78</v>
          </cell>
          <cell r="DR256">
            <v>78.78</v>
          </cell>
          <cell r="DS256">
            <v>78.78</v>
          </cell>
          <cell r="DT256">
            <v>78.78</v>
          </cell>
          <cell r="DU256">
            <v>78.78</v>
          </cell>
          <cell r="DV256">
            <v>78.78</v>
          </cell>
          <cell r="DW256">
            <v>78.78</v>
          </cell>
          <cell r="DX256">
            <v>78.78</v>
          </cell>
          <cell r="DY256">
            <v>81.900000000000006</v>
          </cell>
          <cell r="DZ256">
            <v>81.900000000000006</v>
          </cell>
          <cell r="EA256">
            <v>81.900000000000006</v>
          </cell>
          <cell r="EB256">
            <v>81.900000000000006</v>
          </cell>
          <cell r="EC256">
            <v>81.900000000000006</v>
          </cell>
          <cell r="ED256">
            <v>81.900000000000006</v>
          </cell>
          <cell r="EE256">
            <v>81.900000000000006</v>
          </cell>
          <cell r="EF256">
            <v>81.900000000000006</v>
          </cell>
          <cell r="EG256">
            <v>81.900000000000006</v>
          </cell>
          <cell r="EH256">
            <v>81.900000000000006</v>
          </cell>
          <cell r="EI256">
            <v>81.900000000000006</v>
          </cell>
          <cell r="EJ256">
            <v>81.900000000000006</v>
          </cell>
          <cell r="EK256">
            <v>84.76</v>
          </cell>
          <cell r="EL256">
            <v>84.76</v>
          </cell>
          <cell r="EM256">
            <v>84.76</v>
          </cell>
          <cell r="EN256">
            <v>84.76</v>
          </cell>
          <cell r="EO256">
            <v>84.76</v>
          </cell>
          <cell r="EP256">
            <v>84.76</v>
          </cell>
          <cell r="EQ256">
            <v>84.76</v>
          </cell>
          <cell r="ER256">
            <v>84.76</v>
          </cell>
          <cell r="ES256">
            <v>84.76</v>
          </cell>
          <cell r="ET256">
            <v>84.76</v>
          </cell>
          <cell r="EU256">
            <v>84.76</v>
          </cell>
          <cell r="EV256">
            <v>84.76</v>
          </cell>
          <cell r="EW256">
            <v>87.73</v>
          </cell>
          <cell r="EX256">
            <v>87.73</v>
          </cell>
          <cell r="EY256">
            <v>87.73</v>
          </cell>
          <cell r="EZ256">
            <v>87.73</v>
          </cell>
          <cell r="FA256">
            <v>87.73</v>
          </cell>
          <cell r="FB256">
            <v>87.73</v>
          </cell>
          <cell r="FC256">
            <v>87.73</v>
          </cell>
          <cell r="FD256">
            <v>87.73</v>
          </cell>
          <cell r="FE256">
            <v>87.73</v>
          </cell>
          <cell r="FF256">
            <v>87.73</v>
          </cell>
          <cell r="FG256">
            <v>87.73</v>
          </cell>
          <cell r="FH256">
            <v>87.73</v>
          </cell>
          <cell r="FI256">
            <v>90.8</v>
          </cell>
          <cell r="FJ256">
            <v>90.8</v>
          </cell>
          <cell r="FK256">
            <v>90.8</v>
          </cell>
          <cell r="FL256">
            <v>90.8</v>
          </cell>
          <cell r="FM256">
            <v>90.8</v>
          </cell>
          <cell r="FN256">
            <v>90.8</v>
          </cell>
          <cell r="FO256">
            <v>90.8</v>
          </cell>
          <cell r="FP256">
            <v>90.8</v>
          </cell>
          <cell r="FQ256">
            <v>90.8</v>
          </cell>
          <cell r="FR256">
            <v>90.8</v>
          </cell>
          <cell r="FS256">
            <v>90.8</v>
          </cell>
          <cell r="FT256">
            <v>90.8</v>
          </cell>
          <cell r="FU256">
            <v>93.98</v>
          </cell>
          <cell r="FV256">
            <v>93.98</v>
          </cell>
          <cell r="FW256">
            <v>93.98</v>
          </cell>
          <cell r="FX256">
            <v>93.98</v>
          </cell>
          <cell r="FY256">
            <v>93.98</v>
          </cell>
          <cell r="FZ256">
            <v>93.98</v>
          </cell>
          <cell r="GA256">
            <v>93.98</v>
          </cell>
          <cell r="GB256">
            <v>93.98</v>
          </cell>
          <cell r="GC256">
            <v>93.98</v>
          </cell>
          <cell r="GD256">
            <v>93.98</v>
          </cell>
          <cell r="GE256">
            <v>93.98</v>
          </cell>
          <cell r="GF256">
            <v>93.98</v>
          </cell>
          <cell r="GG256">
            <v>103.61</v>
          </cell>
          <cell r="GH256">
            <v>103.61</v>
          </cell>
          <cell r="GI256">
            <v>103.61</v>
          </cell>
          <cell r="GJ256">
            <v>103.61</v>
          </cell>
          <cell r="GK256">
            <v>103.61</v>
          </cell>
          <cell r="GL256">
            <v>103.61</v>
          </cell>
          <cell r="GM256">
            <v>103.61</v>
          </cell>
          <cell r="GN256">
            <v>103.61</v>
          </cell>
          <cell r="GO256">
            <v>103.61</v>
          </cell>
          <cell r="GP256">
            <v>103.61</v>
          </cell>
          <cell r="GQ256">
            <v>97.27</v>
          </cell>
          <cell r="GR256">
            <v>97.27</v>
          </cell>
          <cell r="GS256">
            <v>97.27</v>
          </cell>
          <cell r="GT256">
            <v>97.27</v>
          </cell>
        </row>
        <row r="257">
          <cell r="F257" t="str">
            <v>5000007240</v>
          </cell>
          <cell r="G257">
            <v>52</v>
          </cell>
          <cell r="H257">
            <v>52</v>
          </cell>
          <cell r="I257">
            <v>52</v>
          </cell>
          <cell r="J257">
            <v>52</v>
          </cell>
          <cell r="K257">
            <v>52</v>
          </cell>
          <cell r="L257">
            <v>52</v>
          </cell>
          <cell r="M257">
            <v>52</v>
          </cell>
          <cell r="N257">
            <v>52</v>
          </cell>
          <cell r="O257">
            <v>52</v>
          </cell>
          <cell r="P257">
            <v>52</v>
          </cell>
          <cell r="Q257">
            <v>52</v>
          </cell>
          <cell r="R257">
            <v>52</v>
          </cell>
          <cell r="S257">
            <v>52</v>
          </cell>
          <cell r="T257">
            <v>52</v>
          </cell>
          <cell r="U257">
            <v>53.78</v>
          </cell>
          <cell r="V257">
            <v>53.78</v>
          </cell>
          <cell r="W257">
            <v>53.78</v>
          </cell>
          <cell r="X257">
            <v>53.78</v>
          </cell>
          <cell r="Y257">
            <v>53.78</v>
          </cell>
          <cell r="Z257">
            <v>53.78</v>
          </cell>
          <cell r="AA257">
            <v>53.78</v>
          </cell>
          <cell r="AB257">
            <v>53.78</v>
          </cell>
          <cell r="AC257">
            <v>53.78</v>
          </cell>
          <cell r="AD257">
            <v>53.78</v>
          </cell>
          <cell r="AE257">
            <v>53.78</v>
          </cell>
          <cell r="AF257">
            <v>53.78</v>
          </cell>
          <cell r="AG257">
            <v>55.51</v>
          </cell>
          <cell r="AH257">
            <v>55.51</v>
          </cell>
          <cell r="AI257">
            <v>55.51</v>
          </cell>
          <cell r="AJ257">
            <v>55.51</v>
          </cell>
          <cell r="AK257">
            <v>55.51</v>
          </cell>
          <cell r="AL257">
            <v>55.51</v>
          </cell>
          <cell r="AM257">
            <v>55.51</v>
          </cell>
          <cell r="AN257">
            <v>55.51</v>
          </cell>
          <cell r="AO257">
            <v>55.51</v>
          </cell>
          <cell r="AP257">
            <v>55.51</v>
          </cell>
          <cell r="AQ257">
            <v>55.51</v>
          </cell>
          <cell r="AR257">
            <v>55.51</v>
          </cell>
          <cell r="AS257">
            <v>57.23</v>
          </cell>
          <cell r="AT257">
            <v>57.23</v>
          </cell>
          <cell r="AU257">
            <v>57.23</v>
          </cell>
          <cell r="AV257">
            <v>57.23</v>
          </cell>
          <cell r="AW257">
            <v>57.23</v>
          </cell>
          <cell r="AX257">
            <v>57.23</v>
          </cell>
          <cell r="AY257">
            <v>57.23</v>
          </cell>
          <cell r="AZ257">
            <v>57.23</v>
          </cell>
          <cell r="BA257">
            <v>57.23</v>
          </cell>
          <cell r="BB257">
            <v>57.23</v>
          </cell>
          <cell r="BC257">
            <v>57.23</v>
          </cell>
          <cell r="BD257">
            <v>57.23</v>
          </cell>
          <cell r="BE257">
            <v>58.98</v>
          </cell>
          <cell r="BF257">
            <v>58.98</v>
          </cell>
          <cell r="BG257">
            <v>58.98</v>
          </cell>
          <cell r="BH257">
            <v>58.98</v>
          </cell>
          <cell r="BI257">
            <v>58.98</v>
          </cell>
          <cell r="BJ257">
            <v>58.98</v>
          </cell>
          <cell r="BK257">
            <v>58.98</v>
          </cell>
          <cell r="BL257">
            <v>58.98</v>
          </cell>
          <cell r="BM257">
            <v>58.98</v>
          </cell>
          <cell r="BN257">
            <v>58.98</v>
          </cell>
          <cell r="BO257">
            <v>58.98</v>
          </cell>
          <cell r="BP257">
            <v>58.98</v>
          </cell>
          <cell r="BQ257">
            <v>60.75</v>
          </cell>
          <cell r="BR257">
            <v>60.75</v>
          </cell>
          <cell r="BS257">
            <v>60.75</v>
          </cell>
          <cell r="BT257">
            <v>60.75</v>
          </cell>
          <cell r="BU257">
            <v>60.75</v>
          </cell>
          <cell r="BV257">
            <v>60.75</v>
          </cell>
          <cell r="BW257">
            <v>60.75</v>
          </cell>
          <cell r="BX257">
            <v>60.75</v>
          </cell>
          <cell r="BY257">
            <v>60.75</v>
          </cell>
          <cell r="BZ257">
            <v>60.75</v>
          </cell>
          <cell r="CA257">
            <v>60.75</v>
          </cell>
          <cell r="CB257">
            <v>60.75</v>
          </cell>
          <cell r="CC257">
            <v>62.57</v>
          </cell>
          <cell r="CD257">
            <v>62.57</v>
          </cell>
          <cell r="CE257">
            <v>62.57</v>
          </cell>
          <cell r="CF257">
            <v>62.57</v>
          </cell>
          <cell r="CG257">
            <v>62.57</v>
          </cell>
          <cell r="CH257">
            <v>62.57</v>
          </cell>
          <cell r="CI257">
            <v>62.57</v>
          </cell>
          <cell r="CJ257">
            <v>62.57</v>
          </cell>
          <cell r="CK257">
            <v>62.57</v>
          </cell>
          <cell r="CL257">
            <v>62.57</v>
          </cell>
          <cell r="CM257">
            <v>62.57</v>
          </cell>
          <cell r="CN257">
            <v>62.57</v>
          </cell>
          <cell r="CO257">
            <v>64.45</v>
          </cell>
          <cell r="CP257">
            <v>64.45</v>
          </cell>
          <cell r="CQ257">
            <v>64.45</v>
          </cell>
          <cell r="CR257">
            <v>64.45</v>
          </cell>
          <cell r="CS257">
            <v>64.45</v>
          </cell>
          <cell r="CT257">
            <v>64.45</v>
          </cell>
          <cell r="CU257">
            <v>64.45</v>
          </cell>
          <cell r="CV257">
            <v>64.45</v>
          </cell>
          <cell r="CW257">
            <v>64.45</v>
          </cell>
          <cell r="CX257">
            <v>64.45</v>
          </cell>
          <cell r="CY257">
            <v>64.45</v>
          </cell>
          <cell r="CZ257">
            <v>64.45</v>
          </cell>
          <cell r="DA257">
            <v>66.41</v>
          </cell>
          <cell r="DB257">
            <v>66.41</v>
          </cell>
          <cell r="DC257">
            <v>66.41</v>
          </cell>
          <cell r="DD257">
            <v>66.41</v>
          </cell>
          <cell r="DE257">
            <v>66.41</v>
          </cell>
          <cell r="DF257">
            <v>66.41</v>
          </cell>
          <cell r="DG257">
            <v>66.41</v>
          </cell>
          <cell r="DH257">
            <v>66.41</v>
          </cell>
          <cell r="DI257">
            <v>66.41</v>
          </cell>
          <cell r="DJ257">
            <v>66.41</v>
          </cell>
          <cell r="DK257">
            <v>66.41</v>
          </cell>
          <cell r="DL257">
            <v>66.41</v>
          </cell>
          <cell r="DM257">
            <v>68.47</v>
          </cell>
          <cell r="DN257">
            <v>68.47</v>
          </cell>
          <cell r="DO257">
            <v>68.47</v>
          </cell>
          <cell r="DP257">
            <v>68.47</v>
          </cell>
          <cell r="DQ257">
            <v>68.47</v>
          </cell>
          <cell r="DR257">
            <v>68.47</v>
          </cell>
          <cell r="DS257">
            <v>68.47</v>
          </cell>
          <cell r="DT257">
            <v>68.47</v>
          </cell>
          <cell r="DU257">
            <v>68.47</v>
          </cell>
          <cell r="DV257">
            <v>68.47</v>
          </cell>
          <cell r="DW257">
            <v>68.47</v>
          </cell>
          <cell r="DX257">
            <v>68.47</v>
          </cell>
          <cell r="DY257">
            <v>71.180000000000007</v>
          </cell>
          <cell r="DZ257">
            <v>71.180000000000007</v>
          </cell>
          <cell r="EA257">
            <v>71.180000000000007</v>
          </cell>
          <cell r="EB257">
            <v>71.180000000000007</v>
          </cell>
          <cell r="EC257">
            <v>71.180000000000007</v>
          </cell>
          <cell r="ED257">
            <v>71.180000000000007</v>
          </cell>
          <cell r="EE257">
            <v>71.180000000000007</v>
          </cell>
          <cell r="EF257">
            <v>71.180000000000007</v>
          </cell>
          <cell r="EG257">
            <v>71.180000000000007</v>
          </cell>
          <cell r="EH257">
            <v>71.180000000000007</v>
          </cell>
          <cell r="EI257">
            <v>71.180000000000007</v>
          </cell>
          <cell r="EJ257">
            <v>71.180000000000007</v>
          </cell>
          <cell r="EK257">
            <v>73.67</v>
          </cell>
          <cell r="EL257">
            <v>73.67</v>
          </cell>
          <cell r="EM257">
            <v>73.67</v>
          </cell>
          <cell r="EN257">
            <v>73.67</v>
          </cell>
          <cell r="EO257">
            <v>73.67</v>
          </cell>
          <cell r="EP257">
            <v>73.67</v>
          </cell>
          <cell r="EQ257">
            <v>73.67</v>
          </cell>
          <cell r="ER257">
            <v>73.67</v>
          </cell>
          <cell r="ES257">
            <v>73.67</v>
          </cell>
          <cell r="ET257">
            <v>73.67</v>
          </cell>
          <cell r="EU257">
            <v>73.67</v>
          </cell>
          <cell r="EV257">
            <v>73.67</v>
          </cell>
          <cell r="EW257">
            <v>76.25</v>
          </cell>
          <cell r="EX257">
            <v>76.25</v>
          </cell>
          <cell r="EY257">
            <v>76.25</v>
          </cell>
          <cell r="EZ257">
            <v>76.25</v>
          </cell>
          <cell r="FA257">
            <v>76.25</v>
          </cell>
          <cell r="FB257">
            <v>76.25</v>
          </cell>
          <cell r="FC257">
            <v>76.25</v>
          </cell>
          <cell r="FD257">
            <v>76.25</v>
          </cell>
          <cell r="FE257">
            <v>76.25</v>
          </cell>
          <cell r="FF257">
            <v>76.25</v>
          </cell>
          <cell r="FG257">
            <v>76.25</v>
          </cell>
          <cell r="FH257">
            <v>76.25</v>
          </cell>
          <cell r="FI257">
            <v>78.92</v>
          </cell>
          <cell r="FJ257">
            <v>78.92</v>
          </cell>
          <cell r="FK257">
            <v>78.92</v>
          </cell>
          <cell r="FL257">
            <v>78.92</v>
          </cell>
          <cell r="FM257">
            <v>78.92</v>
          </cell>
          <cell r="FN257">
            <v>78.92</v>
          </cell>
          <cell r="FO257">
            <v>78.92</v>
          </cell>
          <cell r="FP257">
            <v>78.92</v>
          </cell>
          <cell r="FQ257">
            <v>78.92</v>
          </cell>
          <cell r="FR257">
            <v>78.92</v>
          </cell>
          <cell r="FS257">
            <v>78.92</v>
          </cell>
          <cell r="FT257">
            <v>78.92</v>
          </cell>
          <cell r="FU257">
            <v>81.680000000000007</v>
          </cell>
          <cell r="FV257">
            <v>81.680000000000007</v>
          </cell>
          <cell r="FW257">
            <v>81.680000000000007</v>
          </cell>
          <cell r="FX257">
            <v>81.680000000000007</v>
          </cell>
          <cell r="FY257">
            <v>81.680000000000007</v>
          </cell>
          <cell r="FZ257">
            <v>81.680000000000007</v>
          </cell>
          <cell r="GA257">
            <v>81.680000000000007</v>
          </cell>
          <cell r="GB257">
            <v>81.680000000000007</v>
          </cell>
          <cell r="GC257">
            <v>81.680000000000007</v>
          </cell>
          <cell r="GD257">
            <v>81.680000000000007</v>
          </cell>
          <cell r="GE257">
            <v>81.680000000000007</v>
          </cell>
          <cell r="GF257">
            <v>81.680000000000007</v>
          </cell>
          <cell r="GG257">
            <v>90.05</v>
          </cell>
          <cell r="GH257">
            <v>90.05</v>
          </cell>
          <cell r="GI257">
            <v>90.05</v>
          </cell>
          <cell r="GJ257">
            <v>90.05</v>
          </cell>
          <cell r="GK257">
            <v>90.05</v>
          </cell>
          <cell r="GL257">
            <v>90.05</v>
          </cell>
          <cell r="GM257">
            <v>90.05</v>
          </cell>
          <cell r="GN257">
            <v>90.05</v>
          </cell>
          <cell r="GO257">
            <v>90.05</v>
          </cell>
          <cell r="GP257">
            <v>90.05</v>
          </cell>
          <cell r="GQ257">
            <v>84.54</v>
          </cell>
          <cell r="GR257">
            <v>84.54</v>
          </cell>
          <cell r="GS257">
            <v>84.54</v>
          </cell>
          <cell r="GT257">
            <v>84.54</v>
          </cell>
        </row>
        <row r="258">
          <cell r="F258" t="str">
            <v>5000007219</v>
          </cell>
          <cell r="G258">
            <v>46.16</v>
          </cell>
          <cell r="H258">
            <v>46.16</v>
          </cell>
          <cell r="I258">
            <v>46.16</v>
          </cell>
          <cell r="J258">
            <v>46.16</v>
          </cell>
          <cell r="K258">
            <v>46.16</v>
          </cell>
          <cell r="L258">
            <v>46.16</v>
          </cell>
          <cell r="M258">
            <v>46.16</v>
          </cell>
          <cell r="N258">
            <v>46.16</v>
          </cell>
          <cell r="O258">
            <v>46.16</v>
          </cell>
          <cell r="P258">
            <v>46.16</v>
          </cell>
          <cell r="Q258">
            <v>46.16</v>
          </cell>
          <cell r="R258">
            <v>46.16</v>
          </cell>
          <cell r="S258">
            <v>46.16</v>
          </cell>
          <cell r="T258">
            <v>46.16</v>
          </cell>
          <cell r="U258">
            <v>47.74</v>
          </cell>
          <cell r="V258">
            <v>47.74</v>
          </cell>
          <cell r="W258">
            <v>47.74</v>
          </cell>
          <cell r="X258">
            <v>47.74</v>
          </cell>
          <cell r="Y258">
            <v>47.74</v>
          </cell>
          <cell r="Z258">
            <v>47.74</v>
          </cell>
          <cell r="AA258">
            <v>47.74</v>
          </cell>
          <cell r="AB258">
            <v>47.74</v>
          </cell>
          <cell r="AC258">
            <v>47.74</v>
          </cell>
          <cell r="AD258">
            <v>47.74</v>
          </cell>
          <cell r="AE258">
            <v>47.74</v>
          </cell>
          <cell r="AF258">
            <v>47.74</v>
          </cell>
          <cell r="AG258">
            <v>49.28</v>
          </cell>
          <cell r="AH258">
            <v>49.28</v>
          </cell>
          <cell r="AI258">
            <v>49.28</v>
          </cell>
          <cell r="AJ258">
            <v>49.28</v>
          </cell>
          <cell r="AK258">
            <v>49.28</v>
          </cell>
          <cell r="AL258">
            <v>49.28</v>
          </cell>
          <cell r="AM258">
            <v>49.28</v>
          </cell>
          <cell r="AN258">
            <v>49.28</v>
          </cell>
          <cell r="AO258">
            <v>49.28</v>
          </cell>
          <cell r="AP258">
            <v>49.28</v>
          </cell>
          <cell r="AQ258">
            <v>49.28</v>
          </cell>
          <cell r="AR258">
            <v>49.28</v>
          </cell>
          <cell r="AS258">
            <v>50.8</v>
          </cell>
          <cell r="AT258">
            <v>50.8</v>
          </cell>
          <cell r="AU258">
            <v>50.8</v>
          </cell>
          <cell r="AV258">
            <v>50.8</v>
          </cell>
          <cell r="AW258">
            <v>50.8</v>
          </cell>
          <cell r="AX258">
            <v>50.8</v>
          </cell>
          <cell r="AY258">
            <v>50.8</v>
          </cell>
          <cell r="AZ258">
            <v>50.8</v>
          </cell>
          <cell r="BA258">
            <v>50.8</v>
          </cell>
          <cell r="BB258">
            <v>50.8</v>
          </cell>
          <cell r="BC258">
            <v>50.8</v>
          </cell>
          <cell r="BD258">
            <v>50.8</v>
          </cell>
          <cell r="BE258">
            <v>52.36</v>
          </cell>
          <cell r="BF258">
            <v>52.36</v>
          </cell>
          <cell r="BG258">
            <v>52.36</v>
          </cell>
          <cell r="BH258">
            <v>52.36</v>
          </cell>
          <cell r="BI258">
            <v>52.36</v>
          </cell>
          <cell r="BJ258">
            <v>52.36</v>
          </cell>
          <cell r="BK258">
            <v>52.36</v>
          </cell>
          <cell r="BL258">
            <v>52.36</v>
          </cell>
          <cell r="BM258">
            <v>52.36</v>
          </cell>
          <cell r="BN258">
            <v>52.36</v>
          </cell>
          <cell r="BO258">
            <v>52.36</v>
          </cell>
          <cell r="BP258">
            <v>52.36</v>
          </cell>
          <cell r="BQ258">
            <v>53.93</v>
          </cell>
          <cell r="BR258">
            <v>53.93</v>
          </cell>
          <cell r="BS258">
            <v>53.93</v>
          </cell>
          <cell r="BT258">
            <v>53.93</v>
          </cell>
          <cell r="BU258">
            <v>53.93</v>
          </cell>
          <cell r="BV258">
            <v>53.93</v>
          </cell>
          <cell r="BW258">
            <v>53.93</v>
          </cell>
          <cell r="BX258">
            <v>53.93</v>
          </cell>
          <cell r="BY258">
            <v>53.93</v>
          </cell>
          <cell r="BZ258">
            <v>53.93</v>
          </cell>
          <cell r="CA258">
            <v>53.93</v>
          </cell>
          <cell r="CB258">
            <v>53.93</v>
          </cell>
          <cell r="CC258">
            <v>55.54</v>
          </cell>
          <cell r="CD258">
            <v>55.54</v>
          </cell>
          <cell r="CE258">
            <v>55.54</v>
          </cell>
          <cell r="CF258">
            <v>55.54</v>
          </cell>
          <cell r="CG258">
            <v>55.54</v>
          </cell>
          <cell r="CH258">
            <v>55.54</v>
          </cell>
          <cell r="CI258">
            <v>55.54</v>
          </cell>
          <cell r="CJ258">
            <v>55.54</v>
          </cell>
          <cell r="CK258">
            <v>55.54</v>
          </cell>
          <cell r="CL258">
            <v>55.54</v>
          </cell>
          <cell r="CM258">
            <v>55.54</v>
          </cell>
          <cell r="CN258">
            <v>55.54</v>
          </cell>
          <cell r="CO258">
            <v>57.21</v>
          </cell>
          <cell r="CP258">
            <v>57.21</v>
          </cell>
          <cell r="CQ258">
            <v>57.21</v>
          </cell>
          <cell r="CR258">
            <v>57.21</v>
          </cell>
          <cell r="CS258">
            <v>57.21</v>
          </cell>
          <cell r="CT258">
            <v>57.21</v>
          </cell>
          <cell r="CU258">
            <v>57.21</v>
          </cell>
          <cell r="CV258">
            <v>57.21</v>
          </cell>
          <cell r="CW258">
            <v>57.21</v>
          </cell>
          <cell r="CX258">
            <v>57.21</v>
          </cell>
          <cell r="CY258">
            <v>57.21</v>
          </cell>
          <cell r="CZ258">
            <v>57.21</v>
          </cell>
          <cell r="DA258">
            <v>58.95</v>
          </cell>
          <cell r="DB258">
            <v>58.95</v>
          </cell>
          <cell r="DC258">
            <v>58.95</v>
          </cell>
          <cell r="DD258">
            <v>58.95</v>
          </cell>
          <cell r="DE258">
            <v>58.95</v>
          </cell>
          <cell r="DF258">
            <v>58.95</v>
          </cell>
          <cell r="DG258">
            <v>58.95</v>
          </cell>
          <cell r="DH258">
            <v>58.95</v>
          </cell>
          <cell r="DI258">
            <v>58.95</v>
          </cell>
          <cell r="DJ258">
            <v>58.95</v>
          </cell>
          <cell r="DK258">
            <v>58.95</v>
          </cell>
          <cell r="DL258">
            <v>58.95</v>
          </cell>
          <cell r="DM258">
            <v>60.78</v>
          </cell>
          <cell r="DN258">
            <v>60.78</v>
          </cell>
          <cell r="DO258">
            <v>60.78</v>
          </cell>
          <cell r="DP258">
            <v>60.78</v>
          </cell>
          <cell r="DQ258">
            <v>60.78</v>
          </cell>
          <cell r="DR258">
            <v>60.78</v>
          </cell>
          <cell r="DS258">
            <v>60.78</v>
          </cell>
          <cell r="DT258">
            <v>60.78</v>
          </cell>
          <cell r="DU258">
            <v>60.78</v>
          </cell>
          <cell r="DV258">
            <v>60.78</v>
          </cell>
          <cell r="DW258">
            <v>60.78</v>
          </cell>
          <cell r="DX258">
            <v>60.78</v>
          </cell>
          <cell r="DY258">
            <v>63.19</v>
          </cell>
          <cell r="DZ258">
            <v>63.19</v>
          </cell>
          <cell r="EA258">
            <v>63.19</v>
          </cell>
          <cell r="EB258">
            <v>63.19</v>
          </cell>
          <cell r="EC258">
            <v>63.19</v>
          </cell>
          <cell r="ED258">
            <v>63.19</v>
          </cell>
          <cell r="EE258">
            <v>63.19</v>
          </cell>
          <cell r="EF258">
            <v>63.19</v>
          </cell>
          <cell r="EG258">
            <v>63.19</v>
          </cell>
          <cell r="EH258">
            <v>63.19</v>
          </cell>
          <cell r="EI258">
            <v>63.19</v>
          </cell>
          <cell r="EJ258">
            <v>63.19</v>
          </cell>
          <cell r="EK258">
            <v>65.400000000000006</v>
          </cell>
          <cell r="EL258">
            <v>65.400000000000006</v>
          </cell>
          <cell r="EM258">
            <v>65.400000000000006</v>
          </cell>
          <cell r="EN258">
            <v>65.400000000000006</v>
          </cell>
          <cell r="EO258">
            <v>65.400000000000006</v>
          </cell>
          <cell r="EP258">
            <v>65.400000000000006</v>
          </cell>
          <cell r="EQ258">
            <v>65.400000000000006</v>
          </cell>
          <cell r="ER258">
            <v>65.400000000000006</v>
          </cell>
          <cell r="ES258">
            <v>65.400000000000006</v>
          </cell>
          <cell r="ET258">
            <v>65.400000000000006</v>
          </cell>
          <cell r="EU258">
            <v>65.400000000000006</v>
          </cell>
          <cell r="EV258">
            <v>65.400000000000006</v>
          </cell>
          <cell r="EW258">
            <v>67.69</v>
          </cell>
          <cell r="EX258">
            <v>67.69</v>
          </cell>
          <cell r="EY258">
            <v>67.69</v>
          </cell>
          <cell r="EZ258">
            <v>67.69</v>
          </cell>
          <cell r="FA258">
            <v>67.69</v>
          </cell>
          <cell r="FB258">
            <v>67.69</v>
          </cell>
          <cell r="FC258">
            <v>67.69</v>
          </cell>
          <cell r="FD258">
            <v>67.69</v>
          </cell>
          <cell r="FE258">
            <v>67.69</v>
          </cell>
          <cell r="FF258">
            <v>67.69</v>
          </cell>
          <cell r="FG258">
            <v>67.69</v>
          </cell>
          <cell r="FH258">
            <v>67.69</v>
          </cell>
          <cell r="FI258">
            <v>70.06</v>
          </cell>
          <cell r="FJ258">
            <v>70.06</v>
          </cell>
          <cell r="FK258">
            <v>70.06</v>
          </cell>
          <cell r="FL258">
            <v>70.06</v>
          </cell>
          <cell r="FM258">
            <v>70.06</v>
          </cell>
          <cell r="FN258">
            <v>70.06</v>
          </cell>
          <cell r="FO258">
            <v>70.06</v>
          </cell>
          <cell r="FP258">
            <v>70.06</v>
          </cell>
          <cell r="FQ258">
            <v>70.06</v>
          </cell>
          <cell r="FR258">
            <v>70.06</v>
          </cell>
          <cell r="FS258">
            <v>70.06</v>
          </cell>
          <cell r="FT258">
            <v>70.06</v>
          </cell>
          <cell r="FU258">
            <v>72.510000000000005</v>
          </cell>
          <cell r="FV258">
            <v>72.510000000000005</v>
          </cell>
          <cell r="FW258">
            <v>72.510000000000005</v>
          </cell>
          <cell r="FX258">
            <v>72.510000000000005</v>
          </cell>
          <cell r="FY258">
            <v>72.510000000000005</v>
          </cell>
          <cell r="FZ258">
            <v>72.510000000000005</v>
          </cell>
          <cell r="GA258">
            <v>72.510000000000005</v>
          </cell>
          <cell r="GB258">
            <v>72.510000000000005</v>
          </cell>
          <cell r="GC258">
            <v>72.510000000000005</v>
          </cell>
          <cell r="GD258">
            <v>72.510000000000005</v>
          </cell>
          <cell r="GE258">
            <v>72.510000000000005</v>
          </cell>
          <cell r="GF258">
            <v>72.510000000000005</v>
          </cell>
          <cell r="GG258">
            <v>79.930000000000007</v>
          </cell>
          <cell r="GH258">
            <v>79.930000000000007</v>
          </cell>
          <cell r="GI258">
            <v>79.930000000000007</v>
          </cell>
          <cell r="GJ258">
            <v>79.930000000000007</v>
          </cell>
          <cell r="GK258">
            <v>79.930000000000007</v>
          </cell>
          <cell r="GL258">
            <v>79.930000000000007</v>
          </cell>
          <cell r="GM258">
            <v>79.930000000000007</v>
          </cell>
          <cell r="GN258">
            <v>79.930000000000007</v>
          </cell>
          <cell r="GO258">
            <v>79.930000000000007</v>
          </cell>
          <cell r="GP258">
            <v>79.930000000000007</v>
          </cell>
          <cell r="GQ258">
            <v>75.040000000000006</v>
          </cell>
          <cell r="GR258">
            <v>75.040000000000006</v>
          </cell>
          <cell r="GS258">
            <v>75.040000000000006</v>
          </cell>
          <cell r="GT258">
            <v>75.040000000000006</v>
          </cell>
        </row>
        <row r="259">
          <cell r="F259" t="str">
            <v>50000072SC</v>
          </cell>
          <cell r="G259">
            <v>46.16</v>
          </cell>
          <cell r="H259">
            <v>46.16</v>
          </cell>
          <cell r="I259">
            <v>46.16</v>
          </cell>
          <cell r="J259">
            <v>46.16</v>
          </cell>
          <cell r="K259">
            <v>46.16</v>
          </cell>
          <cell r="L259">
            <v>46.16</v>
          </cell>
          <cell r="M259">
            <v>46.16</v>
          </cell>
          <cell r="N259">
            <v>46.16</v>
          </cell>
          <cell r="O259">
            <v>46.16</v>
          </cell>
          <cell r="P259">
            <v>46.16</v>
          </cell>
          <cell r="Q259">
            <v>46.16</v>
          </cell>
          <cell r="R259">
            <v>46.16</v>
          </cell>
          <cell r="S259">
            <v>46.16</v>
          </cell>
          <cell r="T259">
            <v>46.16</v>
          </cell>
          <cell r="U259">
            <v>47.74</v>
          </cell>
          <cell r="V259">
            <v>47.74</v>
          </cell>
          <cell r="W259">
            <v>47.74</v>
          </cell>
          <cell r="X259">
            <v>47.74</v>
          </cell>
          <cell r="Y259">
            <v>47.74</v>
          </cell>
          <cell r="Z259">
            <v>47.74</v>
          </cell>
          <cell r="AA259">
            <v>47.74</v>
          </cell>
          <cell r="AB259">
            <v>47.74</v>
          </cell>
          <cell r="AC259">
            <v>47.74</v>
          </cell>
          <cell r="AD259">
            <v>47.74</v>
          </cell>
          <cell r="AE259">
            <v>47.74</v>
          </cell>
          <cell r="AF259">
            <v>47.74</v>
          </cell>
          <cell r="AG259">
            <v>49.28</v>
          </cell>
          <cell r="AH259">
            <v>49.28</v>
          </cell>
          <cell r="AI259">
            <v>49.28</v>
          </cell>
          <cell r="AJ259">
            <v>49.28</v>
          </cell>
          <cell r="AK259">
            <v>49.28</v>
          </cell>
          <cell r="AL259">
            <v>49.28</v>
          </cell>
          <cell r="AM259">
            <v>49.28</v>
          </cell>
          <cell r="AN259">
            <v>49.28</v>
          </cell>
          <cell r="AO259">
            <v>49.28</v>
          </cell>
          <cell r="AP259">
            <v>49.28</v>
          </cell>
          <cell r="AQ259">
            <v>49.28</v>
          </cell>
          <cell r="AR259">
            <v>49.28</v>
          </cell>
          <cell r="AS259">
            <v>50.8</v>
          </cell>
          <cell r="AT259">
            <v>50.8</v>
          </cell>
          <cell r="AU259">
            <v>50.8</v>
          </cell>
          <cell r="AV259">
            <v>50.8</v>
          </cell>
          <cell r="AW259">
            <v>50.8</v>
          </cell>
          <cell r="AX259">
            <v>50.8</v>
          </cell>
          <cell r="AY259">
            <v>50.8</v>
          </cell>
          <cell r="AZ259">
            <v>50.8</v>
          </cell>
          <cell r="BA259">
            <v>50.8</v>
          </cell>
          <cell r="BB259">
            <v>50.8</v>
          </cell>
          <cell r="BC259">
            <v>50.8</v>
          </cell>
          <cell r="BD259">
            <v>50.8</v>
          </cell>
          <cell r="BE259">
            <v>52.36</v>
          </cell>
          <cell r="BF259">
            <v>52.36</v>
          </cell>
          <cell r="BG259">
            <v>52.36</v>
          </cell>
          <cell r="BH259">
            <v>52.36</v>
          </cell>
          <cell r="BI259">
            <v>52.36</v>
          </cell>
          <cell r="BJ259">
            <v>52.36</v>
          </cell>
          <cell r="BK259">
            <v>52.36</v>
          </cell>
          <cell r="BL259">
            <v>52.36</v>
          </cell>
          <cell r="BM259">
            <v>52.36</v>
          </cell>
          <cell r="BN259">
            <v>52.36</v>
          </cell>
          <cell r="BO259">
            <v>52.36</v>
          </cell>
          <cell r="BP259">
            <v>52.36</v>
          </cell>
          <cell r="BQ259">
            <v>53.93</v>
          </cell>
          <cell r="BR259">
            <v>53.93</v>
          </cell>
          <cell r="BS259">
            <v>53.93</v>
          </cell>
          <cell r="BT259">
            <v>53.93</v>
          </cell>
          <cell r="BU259">
            <v>53.93</v>
          </cell>
          <cell r="BV259">
            <v>53.93</v>
          </cell>
          <cell r="BW259">
            <v>53.93</v>
          </cell>
          <cell r="BX259">
            <v>53.93</v>
          </cell>
          <cell r="BY259">
            <v>53.93</v>
          </cell>
          <cell r="BZ259">
            <v>53.93</v>
          </cell>
          <cell r="CA259">
            <v>53.93</v>
          </cell>
          <cell r="CB259">
            <v>53.93</v>
          </cell>
          <cell r="CC259">
            <v>55.54</v>
          </cell>
          <cell r="CD259">
            <v>55.54</v>
          </cell>
          <cell r="CE259">
            <v>55.54</v>
          </cell>
          <cell r="CF259">
            <v>55.54</v>
          </cell>
          <cell r="CG259">
            <v>55.54</v>
          </cell>
          <cell r="CH259">
            <v>55.54</v>
          </cell>
          <cell r="CI259">
            <v>55.54</v>
          </cell>
          <cell r="CJ259">
            <v>55.54</v>
          </cell>
          <cell r="CK259">
            <v>55.54</v>
          </cell>
          <cell r="CL259">
            <v>55.54</v>
          </cell>
          <cell r="CM259">
            <v>55.54</v>
          </cell>
          <cell r="CN259">
            <v>55.54</v>
          </cell>
          <cell r="CO259">
            <v>57.21</v>
          </cell>
          <cell r="CP259">
            <v>57.21</v>
          </cell>
          <cell r="CQ259">
            <v>57.21</v>
          </cell>
          <cell r="CR259">
            <v>57.21</v>
          </cell>
          <cell r="CS259">
            <v>57.21</v>
          </cell>
          <cell r="CT259">
            <v>57.21</v>
          </cell>
          <cell r="CU259">
            <v>57.21</v>
          </cell>
          <cell r="CV259">
            <v>57.21</v>
          </cell>
          <cell r="CW259">
            <v>57.21</v>
          </cell>
          <cell r="CX259">
            <v>57.21</v>
          </cell>
          <cell r="CY259">
            <v>57.21</v>
          </cell>
          <cell r="CZ259">
            <v>57.21</v>
          </cell>
          <cell r="DA259">
            <v>58.95</v>
          </cell>
          <cell r="DB259">
            <v>58.95</v>
          </cell>
          <cell r="DC259">
            <v>58.95</v>
          </cell>
          <cell r="DD259">
            <v>58.95</v>
          </cell>
          <cell r="DE259">
            <v>58.95</v>
          </cell>
          <cell r="DF259">
            <v>58.95</v>
          </cell>
          <cell r="DG259">
            <v>58.95</v>
          </cell>
          <cell r="DH259">
            <v>58.95</v>
          </cell>
          <cell r="DI259">
            <v>58.95</v>
          </cell>
          <cell r="DJ259">
            <v>58.95</v>
          </cell>
          <cell r="DK259">
            <v>58.95</v>
          </cell>
          <cell r="DL259">
            <v>58.95</v>
          </cell>
          <cell r="DM259">
            <v>60.78</v>
          </cell>
          <cell r="DN259">
            <v>60.78</v>
          </cell>
          <cell r="DO259">
            <v>60.78</v>
          </cell>
          <cell r="DP259">
            <v>60.78</v>
          </cell>
          <cell r="DQ259">
            <v>60.78</v>
          </cell>
          <cell r="DR259">
            <v>60.78</v>
          </cell>
          <cell r="DS259">
            <v>60.78</v>
          </cell>
          <cell r="DT259">
            <v>60.78</v>
          </cell>
          <cell r="DU259">
            <v>60.78</v>
          </cell>
          <cell r="DV259">
            <v>60.78</v>
          </cell>
          <cell r="DW259">
            <v>60.78</v>
          </cell>
          <cell r="DX259">
            <v>60.78</v>
          </cell>
          <cell r="DY259">
            <v>63.19</v>
          </cell>
          <cell r="DZ259">
            <v>63.19</v>
          </cell>
          <cell r="EA259">
            <v>63.19</v>
          </cell>
          <cell r="EB259">
            <v>63.19</v>
          </cell>
          <cell r="EC259">
            <v>63.19</v>
          </cell>
          <cell r="ED259">
            <v>63.19</v>
          </cell>
          <cell r="EE259">
            <v>63.19</v>
          </cell>
          <cell r="EF259">
            <v>63.19</v>
          </cell>
          <cell r="EG259">
            <v>63.19</v>
          </cell>
          <cell r="EH259">
            <v>63.19</v>
          </cell>
          <cell r="EI259">
            <v>63.19</v>
          </cell>
          <cell r="EJ259">
            <v>63.19</v>
          </cell>
          <cell r="EK259">
            <v>65.400000000000006</v>
          </cell>
          <cell r="EL259">
            <v>65.400000000000006</v>
          </cell>
          <cell r="EM259">
            <v>65.400000000000006</v>
          </cell>
          <cell r="EN259">
            <v>65.400000000000006</v>
          </cell>
          <cell r="EO259">
            <v>65.400000000000006</v>
          </cell>
          <cell r="EP259">
            <v>65.400000000000006</v>
          </cell>
          <cell r="EQ259">
            <v>65.400000000000006</v>
          </cell>
          <cell r="ER259">
            <v>65.400000000000006</v>
          </cell>
          <cell r="ES259">
            <v>65.400000000000006</v>
          </cell>
          <cell r="ET259">
            <v>65.400000000000006</v>
          </cell>
          <cell r="EU259">
            <v>65.400000000000006</v>
          </cell>
          <cell r="EV259">
            <v>65.400000000000006</v>
          </cell>
          <cell r="EW259">
            <v>67.69</v>
          </cell>
          <cell r="EX259">
            <v>67.69</v>
          </cell>
          <cell r="EY259">
            <v>67.69</v>
          </cell>
          <cell r="EZ259">
            <v>67.69</v>
          </cell>
          <cell r="FA259">
            <v>67.69</v>
          </cell>
          <cell r="FB259">
            <v>67.69</v>
          </cell>
          <cell r="FC259">
            <v>67.69</v>
          </cell>
          <cell r="FD259">
            <v>67.69</v>
          </cell>
          <cell r="FE259">
            <v>67.69</v>
          </cell>
          <cell r="FF259">
            <v>67.69</v>
          </cell>
          <cell r="FG259">
            <v>67.69</v>
          </cell>
          <cell r="FH259">
            <v>67.69</v>
          </cell>
          <cell r="FI259">
            <v>70.06</v>
          </cell>
          <cell r="FJ259">
            <v>70.06</v>
          </cell>
          <cell r="FK259">
            <v>70.06</v>
          </cell>
          <cell r="FL259">
            <v>70.06</v>
          </cell>
          <cell r="FM259">
            <v>70.06</v>
          </cell>
          <cell r="FN259">
            <v>70.06</v>
          </cell>
          <cell r="FO259">
            <v>70.06</v>
          </cell>
          <cell r="FP259">
            <v>70.06</v>
          </cell>
          <cell r="FQ259">
            <v>70.06</v>
          </cell>
          <cell r="FR259">
            <v>70.06</v>
          </cell>
          <cell r="FS259">
            <v>70.06</v>
          </cell>
          <cell r="FT259">
            <v>70.06</v>
          </cell>
          <cell r="FU259">
            <v>72.510000000000005</v>
          </cell>
          <cell r="FV259">
            <v>72.510000000000005</v>
          </cell>
          <cell r="FW259">
            <v>72.510000000000005</v>
          </cell>
          <cell r="FX259">
            <v>72.510000000000005</v>
          </cell>
          <cell r="FY259">
            <v>72.510000000000005</v>
          </cell>
          <cell r="FZ259">
            <v>72.510000000000005</v>
          </cell>
          <cell r="GA259">
            <v>72.510000000000005</v>
          </cell>
          <cell r="GB259">
            <v>72.510000000000005</v>
          </cell>
          <cell r="GC259">
            <v>72.510000000000005</v>
          </cell>
          <cell r="GD259">
            <v>72.510000000000005</v>
          </cell>
          <cell r="GE259">
            <v>72.510000000000005</v>
          </cell>
          <cell r="GF259">
            <v>72.510000000000005</v>
          </cell>
          <cell r="GG259">
            <v>79.930000000000007</v>
          </cell>
          <cell r="GH259">
            <v>79.930000000000007</v>
          </cell>
          <cell r="GI259">
            <v>79.930000000000007</v>
          </cell>
          <cell r="GJ259">
            <v>79.930000000000007</v>
          </cell>
          <cell r="GK259">
            <v>79.930000000000007</v>
          </cell>
          <cell r="GL259">
            <v>79.930000000000007</v>
          </cell>
          <cell r="GM259">
            <v>79.930000000000007</v>
          </cell>
          <cell r="GN259">
            <v>79.930000000000007</v>
          </cell>
          <cell r="GO259">
            <v>79.930000000000007</v>
          </cell>
          <cell r="GP259">
            <v>79.930000000000007</v>
          </cell>
          <cell r="GQ259">
            <v>75.040000000000006</v>
          </cell>
          <cell r="GR259">
            <v>75.040000000000006</v>
          </cell>
          <cell r="GS259">
            <v>75.040000000000006</v>
          </cell>
          <cell r="GT259">
            <v>75.040000000000006</v>
          </cell>
        </row>
        <row r="260">
          <cell r="F260" t="str">
            <v>5000007245</v>
          </cell>
          <cell r="G260">
            <v>53.4</v>
          </cell>
          <cell r="H260">
            <v>53.4</v>
          </cell>
          <cell r="I260">
            <v>53.4</v>
          </cell>
          <cell r="J260">
            <v>53.4</v>
          </cell>
          <cell r="K260">
            <v>53.4</v>
          </cell>
          <cell r="L260">
            <v>53.4</v>
          </cell>
          <cell r="M260">
            <v>53.4</v>
          </cell>
          <cell r="N260">
            <v>53.4</v>
          </cell>
          <cell r="O260">
            <v>53.4</v>
          </cell>
          <cell r="P260">
            <v>53.4</v>
          </cell>
          <cell r="Q260">
            <v>53.4</v>
          </cell>
          <cell r="R260">
            <v>53.4</v>
          </cell>
          <cell r="S260">
            <v>53.4</v>
          </cell>
          <cell r="T260">
            <v>53.4</v>
          </cell>
          <cell r="U260">
            <v>55.23</v>
          </cell>
          <cell r="V260">
            <v>55.23</v>
          </cell>
          <cell r="W260">
            <v>55.23</v>
          </cell>
          <cell r="X260">
            <v>55.23</v>
          </cell>
          <cell r="Y260">
            <v>55.23</v>
          </cell>
          <cell r="Z260">
            <v>55.23</v>
          </cell>
          <cell r="AA260">
            <v>55.23</v>
          </cell>
          <cell r="AB260">
            <v>55.23</v>
          </cell>
          <cell r="AC260">
            <v>55.23</v>
          </cell>
          <cell r="AD260">
            <v>55.23</v>
          </cell>
          <cell r="AE260">
            <v>55.23</v>
          </cell>
          <cell r="AF260">
            <v>55.23</v>
          </cell>
          <cell r="AG260">
            <v>57</v>
          </cell>
          <cell r="AH260">
            <v>57</v>
          </cell>
          <cell r="AI260">
            <v>57</v>
          </cell>
          <cell r="AJ260">
            <v>57</v>
          </cell>
          <cell r="AK260">
            <v>57</v>
          </cell>
          <cell r="AL260">
            <v>57</v>
          </cell>
          <cell r="AM260">
            <v>57</v>
          </cell>
          <cell r="AN260">
            <v>57</v>
          </cell>
          <cell r="AO260">
            <v>57</v>
          </cell>
          <cell r="AP260">
            <v>57</v>
          </cell>
          <cell r="AQ260">
            <v>57</v>
          </cell>
          <cell r="AR260">
            <v>57</v>
          </cell>
          <cell r="AS260">
            <v>58.77</v>
          </cell>
          <cell r="AT260">
            <v>58.77</v>
          </cell>
          <cell r="AU260">
            <v>58.77</v>
          </cell>
          <cell r="AV260">
            <v>58.77</v>
          </cell>
          <cell r="AW260">
            <v>58.77</v>
          </cell>
          <cell r="AX260">
            <v>58.77</v>
          </cell>
          <cell r="AY260">
            <v>58.77</v>
          </cell>
          <cell r="AZ260">
            <v>58.77</v>
          </cell>
          <cell r="BA260">
            <v>58.77</v>
          </cell>
          <cell r="BB260">
            <v>58.77</v>
          </cell>
          <cell r="BC260">
            <v>58.77</v>
          </cell>
          <cell r="BD260">
            <v>58.77</v>
          </cell>
          <cell r="BE260">
            <v>60.57</v>
          </cell>
          <cell r="BF260">
            <v>60.57</v>
          </cell>
          <cell r="BG260">
            <v>60.57</v>
          </cell>
          <cell r="BH260">
            <v>60.57</v>
          </cell>
          <cell r="BI260">
            <v>60.57</v>
          </cell>
          <cell r="BJ260">
            <v>60.57</v>
          </cell>
          <cell r="BK260">
            <v>60.57</v>
          </cell>
          <cell r="BL260">
            <v>60.57</v>
          </cell>
          <cell r="BM260">
            <v>60.57</v>
          </cell>
          <cell r="BN260">
            <v>60.57</v>
          </cell>
          <cell r="BO260">
            <v>60.57</v>
          </cell>
          <cell r="BP260">
            <v>60.57</v>
          </cell>
          <cell r="BQ260">
            <v>62.39</v>
          </cell>
          <cell r="BR260">
            <v>62.39</v>
          </cell>
          <cell r="BS260">
            <v>62.39</v>
          </cell>
          <cell r="BT260">
            <v>62.39</v>
          </cell>
          <cell r="BU260">
            <v>62.39</v>
          </cell>
          <cell r="BV260">
            <v>62.39</v>
          </cell>
          <cell r="BW260">
            <v>62.39</v>
          </cell>
          <cell r="BX260">
            <v>62.39</v>
          </cell>
          <cell r="BY260">
            <v>62.39</v>
          </cell>
          <cell r="BZ260">
            <v>62.39</v>
          </cell>
          <cell r="CA260">
            <v>62.39</v>
          </cell>
          <cell r="CB260">
            <v>62.39</v>
          </cell>
          <cell r="CC260">
            <v>64.260000000000005</v>
          </cell>
          <cell r="CD260">
            <v>64.260000000000005</v>
          </cell>
          <cell r="CE260">
            <v>64.260000000000005</v>
          </cell>
          <cell r="CF260">
            <v>64.260000000000005</v>
          </cell>
          <cell r="CG260">
            <v>64.260000000000005</v>
          </cell>
          <cell r="CH260">
            <v>64.260000000000005</v>
          </cell>
          <cell r="CI260">
            <v>64.260000000000005</v>
          </cell>
          <cell r="CJ260">
            <v>64.260000000000005</v>
          </cell>
          <cell r="CK260">
            <v>64.260000000000005</v>
          </cell>
          <cell r="CL260">
            <v>64.260000000000005</v>
          </cell>
          <cell r="CM260">
            <v>64.260000000000005</v>
          </cell>
          <cell r="CN260">
            <v>64.260000000000005</v>
          </cell>
          <cell r="CO260">
            <v>66.180000000000007</v>
          </cell>
          <cell r="CP260">
            <v>66.180000000000007</v>
          </cell>
          <cell r="CQ260">
            <v>66.180000000000007</v>
          </cell>
          <cell r="CR260">
            <v>66.180000000000007</v>
          </cell>
          <cell r="CS260">
            <v>66.180000000000007</v>
          </cell>
          <cell r="CT260">
            <v>66.180000000000007</v>
          </cell>
          <cell r="CU260">
            <v>66.180000000000007</v>
          </cell>
          <cell r="CV260">
            <v>66.180000000000007</v>
          </cell>
          <cell r="CW260">
            <v>66.180000000000007</v>
          </cell>
          <cell r="CX260">
            <v>66.180000000000007</v>
          </cell>
          <cell r="CY260">
            <v>66.180000000000007</v>
          </cell>
          <cell r="CZ260">
            <v>66.180000000000007</v>
          </cell>
          <cell r="DA260">
            <v>68.2</v>
          </cell>
          <cell r="DB260">
            <v>68.2</v>
          </cell>
          <cell r="DC260">
            <v>68.2</v>
          </cell>
          <cell r="DD260">
            <v>68.2</v>
          </cell>
          <cell r="DE260">
            <v>68.2</v>
          </cell>
          <cell r="DF260">
            <v>68.2</v>
          </cell>
          <cell r="DG260">
            <v>68.2</v>
          </cell>
          <cell r="DH260">
            <v>68.2</v>
          </cell>
          <cell r="DI260">
            <v>68.2</v>
          </cell>
          <cell r="DJ260">
            <v>68.2</v>
          </cell>
          <cell r="DK260">
            <v>68.2</v>
          </cell>
          <cell r="DL260">
            <v>68.2</v>
          </cell>
          <cell r="DM260">
            <v>70.31</v>
          </cell>
          <cell r="DN260">
            <v>70.31</v>
          </cell>
          <cell r="DO260">
            <v>70.31</v>
          </cell>
          <cell r="DP260">
            <v>70.31</v>
          </cell>
          <cell r="DQ260">
            <v>70.31</v>
          </cell>
          <cell r="DR260">
            <v>70.31</v>
          </cell>
          <cell r="DS260">
            <v>70.31</v>
          </cell>
          <cell r="DT260">
            <v>70.31</v>
          </cell>
          <cell r="DU260">
            <v>70.31</v>
          </cell>
          <cell r="DV260">
            <v>70.31</v>
          </cell>
          <cell r="DW260">
            <v>70.31</v>
          </cell>
          <cell r="DX260">
            <v>70.31</v>
          </cell>
          <cell r="DY260">
            <v>73.099999999999994</v>
          </cell>
          <cell r="DZ260">
            <v>73.099999999999994</v>
          </cell>
          <cell r="EA260">
            <v>73.099999999999994</v>
          </cell>
          <cell r="EB260">
            <v>73.099999999999994</v>
          </cell>
          <cell r="EC260">
            <v>73.099999999999994</v>
          </cell>
          <cell r="ED260">
            <v>73.099999999999994</v>
          </cell>
          <cell r="EE260">
            <v>73.099999999999994</v>
          </cell>
          <cell r="EF260">
            <v>73.099999999999994</v>
          </cell>
          <cell r="EG260">
            <v>73.099999999999994</v>
          </cell>
          <cell r="EH260">
            <v>73.099999999999994</v>
          </cell>
          <cell r="EI260">
            <v>73.099999999999994</v>
          </cell>
          <cell r="EJ260">
            <v>73.099999999999994</v>
          </cell>
          <cell r="EK260">
            <v>75.650000000000006</v>
          </cell>
          <cell r="EL260">
            <v>75.650000000000006</v>
          </cell>
          <cell r="EM260">
            <v>75.650000000000006</v>
          </cell>
          <cell r="EN260">
            <v>75.650000000000006</v>
          </cell>
          <cell r="EO260">
            <v>75.650000000000006</v>
          </cell>
          <cell r="EP260">
            <v>75.650000000000006</v>
          </cell>
          <cell r="EQ260">
            <v>75.650000000000006</v>
          </cell>
          <cell r="ER260">
            <v>75.650000000000006</v>
          </cell>
          <cell r="ES260">
            <v>75.650000000000006</v>
          </cell>
          <cell r="ET260">
            <v>75.650000000000006</v>
          </cell>
          <cell r="EU260">
            <v>75.650000000000006</v>
          </cell>
          <cell r="EV260">
            <v>75.650000000000006</v>
          </cell>
          <cell r="EW260">
            <v>78.3</v>
          </cell>
          <cell r="EX260">
            <v>78.3</v>
          </cell>
          <cell r="EY260">
            <v>78.3</v>
          </cell>
          <cell r="EZ260">
            <v>78.3</v>
          </cell>
          <cell r="FA260">
            <v>78.3</v>
          </cell>
          <cell r="FB260">
            <v>78.3</v>
          </cell>
          <cell r="FC260">
            <v>78.3</v>
          </cell>
          <cell r="FD260">
            <v>78.3</v>
          </cell>
          <cell r="FE260">
            <v>78.3</v>
          </cell>
          <cell r="FF260">
            <v>78.3</v>
          </cell>
          <cell r="FG260">
            <v>78.3</v>
          </cell>
          <cell r="FH260">
            <v>78.3</v>
          </cell>
          <cell r="FI260">
            <v>81.040000000000006</v>
          </cell>
          <cell r="FJ260">
            <v>81.040000000000006</v>
          </cell>
          <cell r="FK260">
            <v>81.040000000000006</v>
          </cell>
          <cell r="FL260">
            <v>81.040000000000006</v>
          </cell>
          <cell r="FM260">
            <v>81.040000000000006</v>
          </cell>
          <cell r="FN260">
            <v>81.040000000000006</v>
          </cell>
          <cell r="FO260">
            <v>81.040000000000006</v>
          </cell>
          <cell r="FP260">
            <v>81.040000000000006</v>
          </cell>
          <cell r="FQ260">
            <v>81.040000000000006</v>
          </cell>
          <cell r="FR260">
            <v>81.040000000000006</v>
          </cell>
          <cell r="FS260">
            <v>81.040000000000006</v>
          </cell>
          <cell r="FT260">
            <v>81.040000000000006</v>
          </cell>
          <cell r="FU260">
            <v>83.88</v>
          </cell>
          <cell r="FV260">
            <v>83.88</v>
          </cell>
          <cell r="FW260">
            <v>83.88</v>
          </cell>
          <cell r="FX260">
            <v>83.88</v>
          </cell>
          <cell r="FY260">
            <v>83.88</v>
          </cell>
          <cell r="FZ260">
            <v>83.88</v>
          </cell>
          <cell r="GA260">
            <v>83.88</v>
          </cell>
          <cell r="GB260">
            <v>83.88</v>
          </cell>
          <cell r="GC260">
            <v>83.88</v>
          </cell>
          <cell r="GD260">
            <v>83.88</v>
          </cell>
          <cell r="GE260">
            <v>83.88</v>
          </cell>
          <cell r="GF260">
            <v>83.88</v>
          </cell>
          <cell r="GG260">
            <v>92.47</v>
          </cell>
          <cell r="GH260">
            <v>92.47</v>
          </cell>
          <cell r="GI260">
            <v>92.47</v>
          </cell>
          <cell r="GJ260">
            <v>92.47</v>
          </cell>
          <cell r="GK260">
            <v>92.47</v>
          </cell>
          <cell r="GL260">
            <v>92.47</v>
          </cell>
          <cell r="GM260">
            <v>92.47</v>
          </cell>
          <cell r="GN260">
            <v>92.47</v>
          </cell>
          <cell r="GO260">
            <v>92.47</v>
          </cell>
          <cell r="GP260">
            <v>92.47</v>
          </cell>
          <cell r="GQ260">
            <v>86.82</v>
          </cell>
          <cell r="GR260">
            <v>86.82</v>
          </cell>
          <cell r="GS260">
            <v>86.82</v>
          </cell>
          <cell r="GT260">
            <v>86.82</v>
          </cell>
        </row>
        <row r="261">
          <cell r="F261" t="str">
            <v>5000007329</v>
          </cell>
          <cell r="G261">
            <v>49.39</v>
          </cell>
          <cell r="H261">
            <v>49.39</v>
          </cell>
          <cell r="I261">
            <v>49.39</v>
          </cell>
          <cell r="J261">
            <v>49.39</v>
          </cell>
          <cell r="K261">
            <v>49.39</v>
          </cell>
          <cell r="L261">
            <v>49.39</v>
          </cell>
          <cell r="M261">
            <v>49.39</v>
          </cell>
          <cell r="N261">
            <v>49.39</v>
          </cell>
          <cell r="O261">
            <v>49.39</v>
          </cell>
          <cell r="P261">
            <v>49.39</v>
          </cell>
          <cell r="Q261">
            <v>49.39</v>
          </cell>
          <cell r="R261">
            <v>49.39</v>
          </cell>
          <cell r="S261">
            <v>49.39</v>
          </cell>
          <cell r="T261">
            <v>49.39</v>
          </cell>
          <cell r="U261">
            <v>51.08</v>
          </cell>
          <cell r="V261">
            <v>51.08</v>
          </cell>
          <cell r="W261">
            <v>51.08</v>
          </cell>
          <cell r="X261">
            <v>51.08</v>
          </cell>
          <cell r="Y261">
            <v>51.08</v>
          </cell>
          <cell r="Z261">
            <v>51.08</v>
          </cell>
          <cell r="AA261">
            <v>51.08</v>
          </cell>
          <cell r="AB261">
            <v>51.08</v>
          </cell>
          <cell r="AC261">
            <v>51.08</v>
          </cell>
          <cell r="AD261">
            <v>51.08</v>
          </cell>
          <cell r="AE261">
            <v>51.08</v>
          </cell>
          <cell r="AF261">
            <v>51.08</v>
          </cell>
          <cell r="AG261">
            <v>52.72</v>
          </cell>
          <cell r="AH261">
            <v>52.72</v>
          </cell>
          <cell r="AI261">
            <v>52.72</v>
          </cell>
          <cell r="AJ261">
            <v>52.72</v>
          </cell>
          <cell r="AK261">
            <v>52.72</v>
          </cell>
          <cell r="AL261">
            <v>52.72</v>
          </cell>
          <cell r="AM261">
            <v>52.72</v>
          </cell>
          <cell r="AN261">
            <v>52.72</v>
          </cell>
          <cell r="AO261">
            <v>52.72</v>
          </cell>
          <cell r="AP261">
            <v>52.72</v>
          </cell>
          <cell r="AQ261">
            <v>52.72</v>
          </cell>
          <cell r="AR261">
            <v>52.72</v>
          </cell>
          <cell r="AS261">
            <v>54.36</v>
          </cell>
          <cell r="AT261">
            <v>54.36</v>
          </cell>
          <cell r="AU261">
            <v>54.36</v>
          </cell>
          <cell r="AV261">
            <v>54.36</v>
          </cell>
          <cell r="AW261">
            <v>54.36</v>
          </cell>
          <cell r="AX261">
            <v>54.36</v>
          </cell>
          <cell r="AY261">
            <v>54.36</v>
          </cell>
          <cell r="AZ261">
            <v>54.36</v>
          </cell>
          <cell r="BA261">
            <v>54.36</v>
          </cell>
          <cell r="BB261">
            <v>54.36</v>
          </cell>
          <cell r="BC261">
            <v>54.36</v>
          </cell>
          <cell r="BD261">
            <v>54.36</v>
          </cell>
          <cell r="BE261">
            <v>56.02</v>
          </cell>
          <cell r="BF261">
            <v>56.02</v>
          </cell>
          <cell r="BG261">
            <v>56.02</v>
          </cell>
          <cell r="BH261">
            <v>56.02</v>
          </cell>
          <cell r="BI261">
            <v>56.02</v>
          </cell>
          <cell r="BJ261">
            <v>56.02</v>
          </cell>
          <cell r="BK261">
            <v>56.02</v>
          </cell>
          <cell r="BL261">
            <v>56.02</v>
          </cell>
          <cell r="BM261">
            <v>56.02</v>
          </cell>
          <cell r="BN261">
            <v>56.02</v>
          </cell>
          <cell r="BO261">
            <v>56.02</v>
          </cell>
          <cell r="BP261">
            <v>56.02</v>
          </cell>
          <cell r="BQ261">
            <v>57.7</v>
          </cell>
          <cell r="BR261">
            <v>57.7</v>
          </cell>
          <cell r="BS261">
            <v>57.7</v>
          </cell>
          <cell r="BT261">
            <v>57.7</v>
          </cell>
          <cell r="BU261">
            <v>57.7</v>
          </cell>
          <cell r="BV261">
            <v>57.7</v>
          </cell>
          <cell r="BW261">
            <v>57.7</v>
          </cell>
          <cell r="BX261">
            <v>57.7</v>
          </cell>
          <cell r="BY261">
            <v>57.7</v>
          </cell>
          <cell r="BZ261">
            <v>57.7</v>
          </cell>
          <cell r="CA261">
            <v>57.7</v>
          </cell>
          <cell r="CB261">
            <v>57.7</v>
          </cell>
          <cell r="CC261">
            <v>59.43</v>
          </cell>
          <cell r="CD261">
            <v>59.43</v>
          </cell>
          <cell r="CE261">
            <v>59.43</v>
          </cell>
          <cell r="CF261">
            <v>59.43</v>
          </cell>
          <cell r="CG261">
            <v>59.43</v>
          </cell>
          <cell r="CH261">
            <v>59.43</v>
          </cell>
          <cell r="CI261">
            <v>59.43</v>
          </cell>
          <cell r="CJ261">
            <v>59.43</v>
          </cell>
          <cell r="CK261">
            <v>59.43</v>
          </cell>
          <cell r="CL261">
            <v>59.43</v>
          </cell>
          <cell r="CM261">
            <v>59.43</v>
          </cell>
          <cell r="CN261">
            <v>59.43</v>
          </cell>
          <cell r="CO261">
            <v>61.21</v>
          </cell>
          <cell r="CP261">
            <v>61.21</v>
          </cell>
          <cell r="CQ261">
            <v>61.21</v>
          </cell>
          <cell r="CR261">
            <v>61.21</v>
          </cell>
          <cell r="CS261">
            <v>61.21</v>
          </cell>
          <cell r="CT261">
            <v>61.21</v>
          </cell>
          <cell r="CU261">
            <v>61.21</v>
          </cell>
          <cell r="CV261">
            <v>61.21</v>
          </cell>
          <cell r="CW261">
            <v>61.21</v>
          </cell>
          <cell r="CX261">
            <v>61.21</v>
          </cell>
          <cell r="CY261">
            <v>61.21</v>
          </cell>
          <cell r="CZ261">
            <v>61.21</v>
          </cell>
          <cell r="DA261">
            <v>63.08</v>
          </cell>
          <cell r="DB261">
            <v>63.08</v>
          </cell>
          <cell r="DC261">
            <v>63.08</v>
          </cell>
          <cell r="DD261">
            <v>63.08</v>
          </cell>
          <cell r="DE261">
            <v>63.08</v>
          </cell>
          <cell r="DF261">
            <v>63.08</v>
          </cell>
          <cell r="DG261">
            <v>63.08</v>
          </cell>
          <cell r="DH261">
            <v>63.08</v>
          </cell>
          <cell r="DI261">
            <v>63.08</v>
          </cell>
          <cell r="DJ261">
            <v>63.08</v>
          </cell>
          <cell r="DK261">
            <v>63.08</v>
          </cell>
          <cell r="DL261">
            <v>63.08</v>
          </cell>
          <cell r="DM261">
            <v>65.03</v>
          </cell>
          <cell r="DN261">
            <v>65.03</v>
          </cell>
          <cell r="DO261">
            <v>65.03</v>
          </cell>
          <cell r="DP261">
            <v>65.03</v>
          </cell>
          <cell r="DQ261">
            <v>65.03</v>
          </cell>
          <cell r="DR261">
            <v>65.03</v>
          </cell>
          <cell r="DS261">
            <v>65.03</v>
          </cell>
          <cell r="DT261">
            <v>65.03</v>
          </cell>
          <cell r="DU261">
            <v>65.03</v>
          </cell>
          <cell r="DV261">
            <v>65.03</v>
          </cell>
          <cell r="DW261">
            <v>65.03</v>
          </cell>
          <cell r="DX261">
            <v>65.03</v>
          </cell>
          <cell r="DY261">
            <v>67.61</v>
          </cell>
          <cell r="DZ261">
            <v>67.61</v>
          </cell>
          <cell r="EA261">
            <v>67.61</v>
          </cell>
          <cell r="EB261">
            <v>67.61</v>
          </cell>
          <cell r="EC261">
            <v>67.61</v>
          </cell>
          <cell r="ED261">
            <v>67.61</v>
          </cell>
          <cell r="EE261">
            <v>67.61</v>
          </cell>
          <cell r="EF261">
            <v>67.61</v>
          </cell>
          <cell r="EG261">
            <v>67.61</v>
          </cell>
          <cell r="EH261">
            <v>67.61</v>
          </cell>
          <cell r="EI261">
            <v>67.61</v>
          </cell>
          <cell r="EJ261">
            <v>67.61</v>
          </cell>
          <cell r="EK261">
            <v>69.97</v>
          </cell>
          <cell r="EL261">
            <v>69.97</v>
          </cell>
          <cell r="EM261">
            <v>69.97</v>
          </cell>
          <cell r="EN261">
            <v>69.97</v>
          </cell>
          <cell r="EO261">
            <v>69.97</v>
          </cell>
          <cell r="EP261">
            <v>69.97</v>
          </cell>
          <cell r="EQ261">
            <v>69.97</v>
          </cell>
          <cell r="ER261">
            <v>69.97</v>
          </cell>
          <cell r="ES261">
            <v>69.97</v>
          </cell>
          <cell r="ET261">
            <v>69.97</v>
          </cell>
          <cell r="EU261">
            <v>69.97</v>
          </cell>
          <cell r="EV261">
            <v>69.97</v>
          </cell>
          <cell r="EW261">
            <v>72.42</v>
          </cell>
          <cell r="EX261">
            <v>72.42</v>
          </cell>
          <cell r="EY261">
            <v>72.42</v>
          </cell>
          <cell r="EZ261">
            <v>72.42</v>
          </cell>
          <cell r="FA261">
            <v>72.42</v>
          </cell>
          <cell r="FB261">
            <v>72.42</v>
          </cell>
          <cell r="FC261">
            <v>72.42</v>
          </cell>
          <cell r="FD261">
            <v>72.42</v>
          </cell>
          <cell r="FE261">
            <v>72.42</v>
          </cell>
          <cell r="FF261">
            <v>72.42</v>
          </cell>
          <cell r="FG261">
            <v>72.42</v>
          </cell>
          <cell r="FH261">
            <v>72.42</v>
          </cell>
          <cell r="FI261">
            <v>74.959999999999994</v>
          </cell>
          <cell r="FJ261">
            <v>74.959999999999994</v>
          </cell>
          <cell r="FK261">
            <v>74.959999999999994</v>
          </cell>
          <cell r="FL261">
            <v>74.959999999999994</v>
          </cell>
          <cell r="FM261">
            <v>74.959999999999994</v>
          </cell>
          <cell r="FN261">
            <v>74.959999999999994</v>
          </cell>
          <cell r="FO261">
            <v>74.959999999999994</v>
          </cell>
          <cell r="FP261">
            <v>74.959999999999994</v>
          </cell>
          <cell r="FQ261">
            <v>74.959999999999994</v>
          </cell>
          <cell r="FR261">
            <v>74.959999999999994</v>
          </cell>
          <cell r="FS261">
            <v>74.959999999999994</v>
          </cell>
          <cell r="FT261">
            <v>74.959999999999994</v>
          </cell>
          <cell r="FU261">
            <v>77.58</v>
          </cell>
          <cell r="FV261">
            <v>77.58</v>
          </cell>
          <cell r="FW261">
            <v>77.58</v>
          </cell>
          <cell r="FX261">
            <v>77.58</v>
          </cell>
          <cell r="FY261">
            <v>77.58</v>
          </cell>
          <cell r="FZ261">
            <v>77.58</v>
          </cell>
          <cell r="GA261">
            <v>77.58</v>
          </cell>
          <cell r="GB261">
            <v>77.58</v>
          </cell>
          <cell r="GC261">
            <v>77.58</v>
          </cell>
          <cell r="GD261">
            <v>77.58</v>
          </cell>
          <cell r="GE261">
            <v>77.58</v>
          </cell>
          <cell r="GF261">
            <v>77.58</v>
          </cell>
          <cell r="GG261">
            <v>85.53</v>
          </cell>
          <cell r="GH261">
            <v>85.53</v>
          </cell>
          <cell r="GI261">
            <v>85.53</v>
          </cell>
          <cell r="GJ261">
            <v>85.53</v>
          </cell>
          <cell r="GK261">
            <v>85.53</v>
          </cell>
          <cell r="GL261">
            <v>85.53</v>
          </cell>
          <cell r="GM261">
            <v>85.53</v>
          </cell>
          <cell r="GN261">
            <v>85.53</v>
          </cell>
          <cell r="GO261">
            <v>85.53</v>
          </cell>
          <cell r="GP261">
            <v>85.53</v>
          </cell>
          <cell r="GQ261">
            <v>80.3</v>
          </cell>
          <cell r="GR261">
            <v>80.3</v>
          </cell>
          <cell r="GS261">
            <v>80.3</v>
          </cell>
          <cell r="GT261">
            <v>80.3</v>
          </cell>
        </row>
        <row r="262">
          <cell r="F262" t="str">
            <v>5000007326</v>
          </cell>
          <cell r="G262">
            <v>46.16</v>
          </cell>
          <cell r="H262">
            <v>46.16</v>
          </cell>
          <cell r="I262">
            <v>46.16</v>
          </cell>
          <cell r="J262">
            <v>46.16</v>
          </cell>
          <cell r="K262">
            <v>46.16</v>
          </cell>
          <cell r="L262">
            <v>46.16</v>
          </cell>
          <cell r="M262">
            <v>46.16</v>
          </cell>
          <cell r="N262">
            <v>46.16</v>
          </cell>
          <cell r="O262">
            <v>46.16</v>
          </cell>
          <cell r="P262">
            <v>46.16</v>
          </cell>
          <cell r="Q262">
            <v>46.16</v>
          </cell>
          <cell r="R262">
            <v>46.16</v>
          </cell>
          <cell r="S262">
            <v>46.16</v>
          </cell>
          <cell r="T262">
            <v>46.16</v>
          </cell>
          <cell r="U262">
            <v>47.74</v>
          </cell>
          <cell r="V262">
            <v>47.74</v>
          </cell>
          <cell r="W262">
            <v>47.74</v>
          </cell>
          <cell r="X262">
            <v>47.74</v>
          </cell>
          <cell r="Y262">
            <v>47.74</v>
          </cell>
          <cell r="Z262">
            <v>47.74</v>
          </cell>
          <cell r="AA262">
            <v>47.74</v>
          </cell>
          <cell r="AB262">
            <v>47.74</v>
          </cell>
          <cell r="AC262">
            <v>47.74</v>
          </cell>
          <cell r="AD262">
            <v>47.74</v>
          </cell>
          <cell r="AE262">
            <v>47.74</v>
          </cell>
          <cell r="AF262">
            <v>47.74</v>
          </cell>
          <cell r="AG262">
            <v>49.28</v>
          </cell>
          <cell r="AH262">
            <v>49.28</v>
          </cell>
          <cell r="AI262">
            <v>49.28</v>
          </cell>
          <cell r="AJ262">
            <v>49.28</v>
          </cell>
          <cell r="AK262">
            <v>49.28</v>
          </cell>
          <cell r="AL262">
            <v>49.28</v>
          </cell>
          <cell r="AM262">
            <v>49.28</v>
          </cell>
          <cell r="AN262">
            <v>49.28</v>
          </cell>
          <cell r="AO262">
            <v>49.28</v>
          </cell>
          <cell r="AP262">
            <v>49.28</v>
          </cell>
          <cell r="AQ262">
            <v>49.28</v>
          </cell>
          <cell r="AR262">
            <v>49.28</v>
          </cell>
          <cell r="AS262">
            <v>50.8</v>
          </cell>
          <cell r="AT262">
            <v>50.8</v>
          </cell>
          <cell r="AU262">
            <v>50.8</v>
          </cell>
          <cell r="AV262">
            <v>50.8</v>
          </cell>
          <cell r="AW262">
            <v>50.8</v>
          </cell>
          <cell r="AX262">
            <v>50.8</v>
          </cell>
          <cell r="AY262">
            <v>50.8</v>
          </cell>
          <cell r="AZ262">
            <v>50.8</v>
          </cell>
          <cell r="BA262">
            <v>50.8</v>
          </cell>
          <cell r="BB262">
            <v>50.8</v>
          </cell>
          <cell r="BC262">
            <v>50.8</v>
          </cell>
          <cell r="BD262">
            <v>50.8</v>
          </cell>
          <cell r="BE262">
            <v>52.36</v>
          </cell>
          <cell r="BF262">
            <v>52.36</v>
          </cell>
          <cell r="BG262">
            <v>52.36</v>
          </cell>
          <cell r="BH262">
            <v>52.36</v>
          </cell>
          <cell r="BI262">
            <v>52.36</v>
          </cell>
          <cell r="BJ262">
            <v>52.36</v>
          </cell>
          <cell r="BK262">
            <v>52.36</v>
          </cell>
          <cell r="BL262">
            <v>52.36</v>
          </cell>
          <cell r="BM262">
            <v>52.36</v>
          </cell>
          <cell r="BN262">
            <v>52.36</v>
          </cell>
          <cell r="BO262">
            <v>52.36</v>
          </cell>
          <cell r="BP262">
            <v>52.36</v>
          </cell>
          <cell r="BQ262">
            <v>53.93</v>
          </cell>
          <cell r="BR262">
            <v>53.93</v>
          </cell>
          <cell r="BS262">
            <v>53.93</v>
          </cell>
          <cell r="BT262">
            <v>53.93</v>
          </cell>
          <cell r="BU262">
            <v>53.93</v>
          </cell>
          <cell r="BV262">
            <v>53.93</v>
          </cell>
          <cell r="BW262">
            <v>53.93</v>
          </cell>
          <cell r="BX262">
            <v>53.93</v>
          </cell>
          <cell r="BY262">
            <v>53.93</v>
          </cell>
          <cell r="BZ262">
            <v>53.93</v>
          </cell>
          <cell r="CA262">
            <v>53.93</v>
          </cell>
          <cell r="CB262">
            <v>53.93</v>
          </cell>
          <cell r="CC262">
            <v>55.54</v>
          </cell>
          <cell r="CD262">
            <v>55.54</v>
          </cell>
          <cell r="CE262">
            <v>55.54</v>
          </cell>
          <cell r="CF262">
            <v>55.54</v>
          </cell>
          <cell r="CG262">
            <v>55.54</v>
          </cell>
          <cell r="CH262">
            <v>55.54</v>
          </cell>
          <cell r="CI262">
            <v>55.54</v>
          </cell>
          <cell r="CJ262">
            <v>55.54</v>
          </cell>
          <cell r="CK262">
            <v>55.54</v>
          </cell>
          <cell r="CL262">
            <v>55.54</v>
          </cell>
          <cell r="CM262">
            <v>55.54</v>
          </cell>
          <cell r="CN262">
            <v>55.54</v>
          </cell>
          <cell r="CO262">
            <v>57.21</v>
          </cell>
          <cell r="CP262">
            <v>57.21</v>
          </cell>
          <cell r="CQ262">
            <v>57.21</v>
          </cell>
          <cell r="CR262">
            <v>57.21</v>
          </cell>
          <cell r="CS262">
            <v>57.21</v>
          </cell>
          <cell r="CT262">
            <v>57.21</v>
          </cell>
          <cell r="CU262">
            <v>57.21</v>
          </cell>
          <cell r="CV262">
            <v>57.21</v>
          </cell>
          <cell r="CW262">
            <v>57.21</v>
          </cell>
          <cell r="CX262">
            <v>57.21</v>
          </cell>
          <cell r="CY262">
            <v>57.21</v>
          </cell>
          <cell r="CZ262">
            <v>57.21</v>
          </cell>
          <cell r="DA262">
            <v>58.95</v>
          </cell>
          <cell r="DB262">
            <v>58.95</v>
          </cell>
          <cell r="DC262">
            <v>58.95</v>
          </cell>
          <cell r="DD262">
            <v>58.95</v>
          </cell>
          <cell r="DE262">
            <v>58.95</v>
          </cell>
          <cell r="DF262">
            <v>58.95</v>
          </cell>
          <cell r="DG262">
            <v>58.95</v>
          </cell>
          <cell r="DH262">
            <v>58.95</v>
          </cell>
          <cell r="DI262">
            <v>58.95</v>
          </cell>
          <cell r="DJ262">
            <v>58.95</v>
          </cell>
          <cell r="DK262">
            <v>58.95</v>
          </cell>
          <cell r="DL262">
            <v>58.95</v>
          </cell>
          <cell r="DM262">
            <v>60.78</v>
          </cell>
          <cell r="DN262">
            <v>60.78</v>
          </cell>
          <cell r="DO262">
            <v>60.78</v>
          </cell>
          <cell r="DP262">
            <v>60.78</v>
          </cell>
          <cell r="DQ262">
            <v>60.78</v>
          </cell>
          <cell r="DR262">
            <v>60.78</v>
          </cell>
          <cell r="DS262">
            <v>60.78</v>
          </cell>
          <cell r="DT262">
            <v>60.78</v>
          </cell>
          <cell r="DU262">
            <v>60.78</v>
          </cell>
          <cell r="DV262">
            <v>60.78</v>
          </cell>
          <cell r="DW262">
            <v>60.78</v>
          </cell>
          <cell r="DX262">
            <v>60.78</v>
          </cell>
          <cell r="DY262">
            <v>63.19</v>
          </cell>
          <cell r="DZ262">
            <v>63.19</v>
          </cell>
          <cell r="EA262">
            <v>63.19</v>
          </cell>
          <cell r="EB262">
            <v>63.19</v>
          </cell>
          <cell r="EC262">
            <v>63.19</v>
          </cell>
          <cell r="ED262">
            <v>63.19</v>
          </cell>
          <cell r="EE262">
            <v>63.19</v>
          </cell>
          <cell r="EF262">
            <v>63.19</v>
          </cell>
          <cell r="EG262">
            <v>63.19</v>
          </cell>
          <cell r="EH262">
            <v>63.19</v>
          </cell>
          <cell r="EI262">
            <v>63.19</v>
          </cell>
          <cell r="EJ262">
            <v>63.19</v>
          </cell>
          <cell r="EK262">
            <v>65.400000000000006</v>
          </cell>
          <cell r="EL262">
            <v>65.400000000000006</v>
          </cell>
          <cell r="EM262">
            <v>65.400000000000006</v>
          </cell>
          <cell r="EN262">
            <v>65.400000000000006</v>
          </cell>
          <cell r="EO262">
            <v>65.400000000000006</v>
          </cell>
          <cell r="EP262">
            <v>65.400000000000006</v>
          </cell>
          <cell r="EQ262">
            <v>65.400000000000006</v>
          </cell>
          <cell r="ER262">
            <v>65.400000000000006</v>
          </cell>
          <cell r="ES262">
            <v>65.400000000000006</v>
          </cell>
          <cell r="ET262">
            <v>65.400000000000006</v>
          </cell>
          <cell r="EU262">
            <v>65.400000000000006</v>
          </cell>
          <cell r="EV262">
            <v>65.400000000000006</v>
          </cell>
          <cell r="EW262">
            <v>67.69</v>
          </cell>
          <cell r="EX262">
            <v>67.69</v>
          </cell>
          <cell r="EY262">
            <v>67.69</v>
          </cell>
          <cell r="EZ262">
            <v>67.69</v>
          </cell>
          <cell r="FA262">
            <v>67.69</v>
          </cell>
          <cell r="FB262">
            <v>67.69</v>
          </cell>
          <cell r="FC262">
            <v>67.69</v>
          </cell>
          <cell r="FD262">
            <v>67.69</v>
          </cell>
          <cell r="FE262">
            <v>67.69</v>
          </cell>
          <cell r="FF262">
            <v>67.69</v>
          </cell>
          <cell r="FG262">
            <v>67.69</v>
          </cell>
          <cell r="FH262">
            <v>67.69</v>
          </cell>
          <cell r="FI262">
            <v>70.06</v>
          </cell>
          <cell r="FJ262">
            <v>70.06</v>
          </cell>
          <cell r="FK262">
            <v>70.06</v>
          </cell>
          <cell r="FL262">
            <v>70.06</v>
          </cell>
          <cell r="FM262">
            <v>70.06</v>
          </cell>
          <cell r="FN262">
            <v>70.06</v>
          </cell>
          <cell r="FO262">
            <v>70.06</v>
          </cell>
          <cell r="FP262">
            <v>70.06</v>
          </cell>
          <cell r="FQ262">
            <v>70.06</v>
          </cell>
          <cell r="FR262">
            <v>70.06</v>
          </cell>
          <cell r="FS262">
            <v>70.06</v>
          </cell>
          <cell r="FT262">
            <v>70.06</v>
          </cell>
          <cell r="FU262">
            <v>72.510000000000005</v>
          </cell>
          <cell r="FV262">
            <v>72.510000000000005</v>
          </cell>
          <cell r="FW262">
            <v>72.510000000000005</v>
          </cell>
          <cell r="FX262">
            <v>72.510000000000005</v>
          </cell>
          <cell r="FY262">
            <v>72.510000000000005</v>
          </cell>
          <cell r="FZ262">
            <v>72.510000000000005</v>
          </cell>
          <cell r="GA262">
            <v>72.510000000000005</v>
          </cell>
          <cell r="GB262">
            <v>72.510000000000005</v>
          </cell>
          <cell r="GC262">
            <v>72.510000000000005</v>
          </cell>
          <cell r="GD262">
            <v>72.510000000000005</v>
          </cell>
          <cell r="GE262">
            <v>72.510000000000005</v>
          </cell>
          <cell r="GF262">
            <v>72.510000000000005</v>
          </cell>
          <cell r="GG262">
            <v>79.930000000000007</v>
          </cell>
          <cell r="GH262">
            <v>79.930000000000007</v>
          </cell>
          <cell r="GI262">
            <v>79.930000000000007</v>
          </cell>
          <cell r="GJ262">
            <v>79.930000000000007</v>
          </cell>
          <cell r="GK262">
            <v>79.930000000000007</v>
          </cell>
          <cell r="GL262">
            <v>79.930000000000007</v>
          </cell>
          <cell r="GM262">
            <v>79.930000000000007</v>
          </cell>
          <cell r="GN262">
            <v>79.930000000000007</v>
          </cell>
          <cell r="GO262">
            <v>79.930000000000007</v>
          </cell>
          <cell r="GP262">
            <v>79.930000000000007</v>
          </cell>
          <cell r="GQ262">
            <v>75.040000000000006</v>
          </cell>
          <cell r="GR262">
            <v>75.040000000000006</v>
          </cell>
          <cell r="GS262">
            <v>75.040000000000006</v>
          </cell>
          <cell r="GT262">
            <v>75.040000000000006</v>
          </cell>
        </row>
        <row r="263">
          <cell r="F263" t="str">
            <v>5000007325</v>
          </cell>
          <cell r="G263">
            <v>51.22</v>
          </cell>
          <cell r="H263">
            <v>51.22</v>
          </cell>
          <cell r="I263">
            <v>51.22</v>
          </cell>
          <cell r="J263">
            <v>51.22</v>
          </cell>
          <cell r="K263">
            <v>51.22</v>
          </cell>
          <cell r="L263">
            <v>51.22</v>
          </cell>
          <cell r="M263">
            <v>51.22</v>
          </cell>
          <cell r="N263">
            <v>51.22</v>
          </cell>
          <cell r="O263">
            <v>51.22</v>
          </cell>
          <cell r="P263">
            <v>51.22</v>
          </cell>
          <cell r="Q263">
            <v>51.22</v>
          </cell>
          <cell r="R263">
            <v>51.22</v>
          </cell>
          <cell r="S263">
            <v>51.22</v>
          </cell>
          <cell r="T263">
            <v>51.22</v>
          </cell>
          <cell r="U263">
            <v>52.97</v>
          </cell>
          <cell r="V263">
            <v>52.97</v>
          </cell>
          <cell r="W263">
            <v>52.97</v>
          </cell>
          <cell r="X263">
            <v>52.97</v>
          </cell>
          <cell r="Y263">
            <v>52.97</v>
          </cell>
          <cell r="Z263">
            <v>52.97</v>
          </cell>
          <cell r="AA263">
            <v>52.97</v>
          </cell>
          <cell r="AB263">
            <v>52.97</v>
          </cell>
          <cell r="AC263">
            <v>52.97</v>
          </cell>
          <cell r="AD263">
            <v>52.97</v>
          </cell>
          <cell r="AE263">
            <v>52.97</v>
          </cell>
          <cell r="AF263">
            <v>52.97</v>
          </cell>
          <cell r="AG263">
            <v>54.68</v>
          </cell>
          <cell r="AH263">
            <v>54.68</v>
          </cell>
          <cell r="AI263">
            <v>54.68</v>
          </cell>
          <cell r="AJ263">
            <v>54.68</v>
          </cell>
          <cell r="AK263">
            <v>54.68</v>
          </cell>
          <cell r="AL263">
            <v>54.68</v>
          </cell>
          <cell r="AM263">
            <v>54.68</v>
          </cell>
          <cell r="AN263">
            <v>54.68</v>
          </cell>
          <cell r="AO263">
            <v>54.68</v>
          </cell>
          <cell r="AP263">
            <v>54.68</v>
          </cell>
          <cell r="AQ263">
            <v>54.68</v>
          </cell>
          <cell r="AR263">
            <v>54.68</v>
          </cell>
          <cell r="AS263">
            <v>56.37</v>
          </cell>
          <cell r="AT263">
            <v>56.37</v>
          </cell>
          <cell r="AU263">
            <v>56.37</v>
          </cell>
          <cell r="AV263">
            <v>56.37</v>
          </cell>
          <cell r="AW263">
            <v>56.37</v>
          </cell>
          <cell r="AX263">
            <v>56.37</v>
          </cell>
          <cell r="AY263">
            <v>56.37</v>
          </cell>
          <cell r="AZ263">
            <v>56.37</v>
          </cell>
          <cell r="BA263">
            <v>56.37</v>
          </cell>
          <cell r="BB263">
            <v>56.37</v>
          </cell>
          <cell r="BC263">
            <v>56.37</v>
          </cell>
          <cell r="BD263">
            <v>56.37</v>
          </cell>
          <cell r="BE263">
            <v>58.1</v>
          </cell>
          <cell r="BF263">
            <v>58.1</v>
          </cell>
          <cell r="BG263">
            <v>58.1</v>
          </cell>
          <cell r="BH263">
            <v>58.1</v>
          </cell>
          <cell r="BI263">
            <v>58.1</v>
          </cell>
          <cell r="BJ263">
            <v>58.1</v>
          </cell>
          <cell r="BK263">
            <v>58.1</v>
          </cell>
          <cell r="BL263">
            <v>58.1</v>
          </cell>
          <cell r="BM263">
            <v>58.1</v>
          </cell>
          <cell r="BN263">
            <v>58.1</v>
          </cell>
          <cell r="BO263">
            <v>58.1</v>
          </cell>
          <cell r="BP263">
            <v>58.1</v>
          </cell>
          <cell r="BQ263">
            <v>59.84</v>
          </cell>
          <cell r="BR263">
            <v>59.84</v>
          </cell>
          <cell r="BS263">
            <v>59.84</v>
          </cell>
          <cell r="BT263">
            <v>59.84</v>
          </cell>
          <cell r="BU263">
            <v>59.84</v>
          </cell>
          <cell r="BV263">
            <v>59.84</v>
          </cell>
          <cell r="BW263">
            <v>59.84</v>
          </cell>
          <cell r="BX263">
            <v>59.84</v>
          </cell>
          <cell r="BY263">
            <v>59.84</v>
          </cell>
          <cell r="BZ263">
            <v>59.84</v>
          </cell>
          <cell r="CA263">
            <v>59.84</v>
          </cell>
          <cell r="CB263">
            <v>59.84</v>
          </cell>
          <cell r="CC263">
            <v>61.63</v>
          </cell>
          <cell r="CD263">
            <v>61.63</v>
          </cell>
          <cell r="CE263">
            <v>61.63</v>
          </cell>
          <cell r="CF263">
            <v>61.63</v>
          </cell>
          <cell r="CG263">
            <v>61.63</v>
          </cell>
          <cell r="CH263">
            <v>61.63</v>
          </cell>
          <cell r="CI263">
            <v>61.63</v>
          </cell>
          <cell r="CJ263">
            <v>61.63</v>
          </cell>
          <cell r="CK263">
            <v>61.63</v>
          </cell>
          <cell r="CL263">
            <v>61.63</v>
          </cell>
          <cell r="CM263">
            <v>61.63</v>
          </cell>
          <cell r="CN263">
            <v>61.63</v>
          </cell>
          <cell r="CO263">
            <v>63.48</v>
          </cell>
          <cell r="CP263">
            <v>63.48</v>
          </cell>
          <cell r="CQ263">
            <v>63.48</v>
          </cell>
          <cell r="CR263">
            <v>63.48</v>
          </cell>
          <cell r="CS263">
            <v>63.48</v>
          </cell>
          <cell r="CT263">
            <v>63.48</v>
          </cell>
          <cell r="CU263">
            <v>63.48</v>
          </cell>
          <cell r="CV263">
            <v>63.48</v>
          </cell>
          <cell r="CW263">
            <v>63.48</v>
          </cell>
          <cell r="CX263">
            <v>63.48</v>
          </cell>
          <cell r="CY263">
            <v>63.48</v>
          </cell>
          <cell r="CZ263">
            <v>63.48</v>
          </cell>
          <cell r="DA263">
            <v>65.41</v>
          </cell>
          <cell r="DB263">
            <v>65.41</v>
          </cell>
          <cell r="DC263">
            <v>65.41</v>
          </cell>
          <cell r="DD263">
            <v>65.41</v>
          </cell>
          <cell r="DE263">
            <v>65.41</v>
          </cell>
          <cell r="DF263">
            <v>65.41</v>
          </cell>
          <cell r="DG263">
            <v>65.41</v>
          </cell>
          <cell r="DH263">
            <v>65.41</v>
          </cell>
          <cell r="DI263">
            <v>65.41</v>
          </cell>
          <cell r="DJ263">
            <v>65.41</v>
          </cell>
          <cell r="DK263">
            <v>65.41</v>
          </cell>
          <cell r="DL263">
            <v>65.41</v>
          </cell>
          <cell r="DM263">
            <v>67.44</v>
          </cell>
          <cell r="DN263">
            <v>67.44</v>
          </cell>
          <cell r="DO263">
            <v>67.44</v>
          </cell>
          <cell r="DP263">
            <v>67.44</v>
          </cell>
          <cell r="DQ263">
            <v>67.44</v>
          </cell>
          <cell r="DR263">
            <v>67.44</v>
          </cell>
          <cell r="DS263">
            <v>67.44</v>
          </cell>
          <cell r="DT263">
            <v>67.44</v>
          </cell>
          <cell r="DU263">
            <v>67.44</v>
          </cell>
          <cell r="DV263">
            <v>67.44</v>
          </cell>
          <cell r="DW263">
            <v>67.44</v>
          </cell>
          <cell r="DX263">
            <v>67.44</v>
          </cell>
          <cell r="DY263">
            <v>70.11</v>
          </cell>
          <cell r="DZ263">
            <v>70.11</v>
          </cell>
          <cell r="EA263">
            <v>70.11</v>
          </cell>
          <cell r="EB263">
            <v>70.11</v>
          </cell>
          <cell r="EC263">
            <v>70.11</v>
          </cell>
          <cell r="ED263">
            <v>70.11</v>
          </cell>
          <cell r="EE263">
            <v>70.11</v>
          </cell>
          <cell r="EF263">
            <v>70.11</v>
          </cell>
          <cell r="EG263">
            <v>70.11</v>
          </cell>
          <cell r="EH263">
            <v>70.11</v>
          </cell>
          <cell r="EI263">
            <v>70.11</v>
          </cell>
          <cell r="EJ263">
            <v>70.11</v>
          </cell>
          <cell r="EK263">
            <v>72.569999999999993</v>
          </cell>
          <cell r="EL263">
            <v>72.569999999999993</v>
          </cell>
          <cell r="EM263">
            <v>72.569999999999993</v>
          </cell>
          <cell r="EN263">
            <v>72.569999999999993</v>
          </cell>
          <cell r="EO263">
            <v>72.569999999999993</v>
          </cell>
          <cell r="EP263">
            <v>72.569999999999993</v>
          </cell>
          <cell r="EQ263">
            <v>72.569999999999993</v>
          </cell>
          <cell r="ER263">
            <v>72.569999999999993</v>
          </cell>
          <cell r="ES263">
            <v>72.569999999999993</v>
          </cell>
          <cell r="ET263">
            <v>72.569999999999993</v>
          </cell>
          <cell r="EU263">
            <v>72.569999999999993</v>
          </cell>
          <cell r="EV263">
            <v>72.569999999999993</v>
          </cell>
          <cell r="EW263">
            <v>75.11</v>
          </cell>
          <cell r="EX263">
            <v>75.11</v>
          </cell>
          <cell r="EY263">
            <v>75.11</v>
          </cell>
          <cell r="EZ263">
            <v>75.11</v>
          </cell>
          <cell r="FA263">
            <v>75.11</v>
          </cell>
          <cell r="FB263">
            <v>75.11</v>
          </cell>
          <cell r="FC263">
            <v>75.11</v>
          </cell>
          <cell r="FD263">
            <v>75.11</v>
          </cell>
          <cell r="FE263">
            <v>75.11</v>
          </cell>
          <cell r="FF263">
            <v>75.11</v>
          </cell>
          <cell r="FG263">
            <v>75.11</v>
          </cell>
          <cell r="FH263">
            <v>75.11</v>
          </cell>
          <cell r="FI263">
            <v>77.73</v>
          </cell>
          <cell r="FJ263">
            <v>77.73</v>
          </cell>
          <cell r="FK263">
            <v>77.73</v>
          </cell>
          <cell r="FL263">
            <v>77.73</v>
          </cell>
          <cell r="FM263">
            <v>77.73</v>
          </cell>
          <cell r="FN263">
            <v>77.73</v>
          </cell>
          <cell r="FO263">
            <v>77.73</v>
          </cell>
          <cell r="FP263">
            <v>77.73</v>
          </cell>
          <cell r="FQ263">
            <v>77.73</v>
          </cell>
          <cell r="FR263">
            <v>77.73</v>
          </cell>
          <cell r="FS263">
            <v>77.73</v>
          </cell>
          <cell r="FT263">
            <v>77.73</v>
          </cell>
          <cell r="FU263">
            <v>80.459999999999994</v>
          </cell>
          <cell r="FV263">
            <v>80.459999999999994</v>
          </cell>
          <cell r="FW263">
            <v>80.459999999999994</v>
          </cell>
          <cell r="FX263">
            <v>80.459999999999994</v>
          </cell>
          <cell r="FY263">
            <v>80.459999999999994</v>
          </cell>
          <cell r="FZ263">
            <v>80.459999999999994</v>
          </cell>
          <cell r="GA263">
            <v>80.459999999999994</v>
          </cell>
          <cell r="GB263">
            <v>80.459999999999994</v>
          </cell>
          <cell r="GC263">
            <v>80.459999999999994</v>
          </cell>
          <cell r="GD263">
            <v>80.459999999999994</v>
          </cell>
          <cell r="GE263">
            <v>80.459999999999994</v>
          </cell>
          <cell r="GF263">
            <v>80.459999999999994</v>
          </cell>
          <cell r="GG263">
            <v>88.7</v>
          </cell>
          <cell r="GH263">
            <v>88.7</v>
          </cell>
          <cell r="GI263">
            <v>88.7</v>
          </cell>
          <cell r="GJ263">
            <v>88.7</v>
          </cell>
          <cell r="GK263">
            <v>88.7</v>
          </cell>
          <cell r="GL263">
            <v>88.7</v>
          </cell>
          <cell r="GM263">
            <v>88.7</v>
          </cell>
          <cell r="GN263">
            <v>88.7</v>
          </cell>
          <cell r="GO263">
            <v>88.7</v>
          </cell>
          <cell r="GP263">
            <v>88.7</v>
          </cell>
          <cell r="GQ263">
            <v>83.27</v>
          </cell>
          <cell r="GR263">
            <v>83.27</v>
          </cell>
          <cell r="GS263">
            <v>83.27</v>
          </cell>
          <cell r="GT263">
            <v>83.27</v>
          </cell>
        </row>
        <row r="264">
          <cell r="F264" t="str">
            <v>5000007300</v>
          </cell>
          <cell r="G264">
            <v>54.66</v>
          </cell>
          <cell r="H264">
            <v>54.66</v>
          </cell>
          <cell r="I264">
            <v>54.66</v>
          </cell>
          <cell r="J264">
            <v>54.66</v>
          </cell>
          <cell r="K264">
            <v>54.66</v>
          </cell>
          <cell r="L264">
            <v>54.66</v>
          </cell>
          <cell r="M264">
            <v>54.66</v>
          </cell>
          <cell r="N264">
            <v>54.66</v>
          </cell>
          <cell r="O264">
            <v>54.66</v>
          </cell>
          <cell r="P264">
            <v>54.66</v>
          </cell>
          <cell r="Q264">
            <v>54.66</v>
          </cell>
          <cell r="R264">
            <v>54.66</v>
          </cell>
          <cell r="S264">
            <v>54.66</v>
          </cell>
          <cell r="T264">
            <v>54.66</v>
          </cell>
          <cell r="U264">
            <v>56.53</v>
          </cell>
          <cell r="V264">
            <v>56.53</v>
          </cell>
          <cell r="W264">
            <v>56.53</v>
          </cell>
          <cell r="X264">
            <v>56.53</v>
          </cell>
          <cell r="Y264">
            <v>56.53</v>
          </cell>
          <cell r="Z264">
            <v>56.53</v>
          </cell>
          <cell r="AA264">
            <v>56.53</v>
          </cell>
          <cell r="AB264">
            <v>56.53</v>
          </cell>
          <cell r="AC264">
            <v>56.53</v>
          </cell>
          <cell r="AD264">
            <v>56.53</v>
          </cell>
          <cell r="AE264">
            <v>56.53</v>
          </cell>
          <cell r="AF264">
            <v>56.53</v>
          </cell>
          <cell r="AG264">
            <v>58.35</v>
          </cell>
          <cell r="AH264">
            <v>58.35</v>
          </cell>
          <cell r="AI264">
            <v>58.35</v>
          </cell>
          <cell r="AJ264">
            <v>58.35</v>
          </cell>
          <cell r="AK264">
            <v>58.35</v>
          </cell>
          <cell r="AL264">
            <v>58.35</v>
          </cell>
          <cell r="AM264">
            <v>58.35</v>
          </cell>
          <cell r="AN264">
            <v>58.35</v>
          </cell>
          <cell r="AO264">
            <v>58.35</v>
          </cell>
          <cell r="AP264">
            <v>58.35</v>
          </cell>
          <cell r="AQ264">
            <v>58.35</v>
          </cell>
          <cell r="AR264">
            <v>58.35</v>
          </cell>
          <cell r="AS264">
            <v>60.16</v>
          </cell>
          <cell r="AT264">
            <v>60.16</v>
          </cell>
          <cell r="AU264">
            <v>60.16</v>
          </cell>
          <cell r="AV264">
            <v>60.16</v>
          </cell>
          <cell r="AW264">
            <v>60.16</v>
          </cell>
          <cell r="AX264">
            <v>60.16</v>
          </cell>
          <cell r="AY264">
            <v>60.16</v>
          </cell>
          <cell r="AZ264">
            <v>60.16</v>
          </cell>
          <cell r="BA264">
            <v>60.16</v>
          </cell>
          <cell r="BB264">
            <v>60.16</v>
          </cell>
          <cell r="BC264">
            <v>60.16</v>
          </cell>
          <cell r="BD264">
            <v>60.16</v>
          </cell>
          <cell r="BE264">
            <v>62</v>
          </cell>
          <cell r="BF264">
            <v>62</v>
          </cell>
          <cell r="BG264">
            <v>62</v>
          </cell>
          <cell r="BH264">
            <v>62</v>
          </cell>
          <cell r="BI264">
            <v>62</v>
          </cell>
          <cell r="BJ264">
            <v>62</v>
          </cell>
          <cell r="BK264">
            <v>62</v>
          </cell>
          <cell r="BL264">
            <v>62</v>
          </cell>
          <cell r="BM264">
            <v>62</v>
          </cell>
          <cell r="BN264">
            <v>62</v>
          </cell>
          <cell r="BO264">
            <v>62</v>
          </cell>
          <cell r="BP264">
            <v>62</v>
          </cell>
          <cell r="BQ264">
            <v>63.86</v>
          </cell>
          <cell r="BR264">
            <v>63.86</v>
          </cell>
          <cell r="BS264">
            <v>63.86</v>
          </cell>
          <cell r="BT264">
            <v>63.86</v>
          </cell>
          <cell r="BU264">
            <v>63.86</v>
          </cell>
          <cell r="BV264">
            <v>63.86</v>
          </cell>
          <cell r="BW264">
            <v>63.86</v>
          </cell>
          <cell r="BX264">
            <v>63.86</v>
          </cell>
          <cell r="BY264">
            <v>63.86</v>
          </cell>
          <cell r="BZ264">
            <v>63.86</v>
          </cell>
          <cell r="CA264">
            <v>63.86</v>
          </cell>
          <cell r="CB264">
            <v>63.86</v>
          </cell>
          <cell r="CC264">
            <v>65.77</v>
          </cell>
          <cell r="CD264">
            <v>65.77</v>
          </cell>
          <cell r="CE264">
            <v>65.77</v>
          </cell>
          <cell r="CF264">
            <v>65.77</v>
          </cell>
          <cell r="CG264">
            <v>65.77</v>
          </cell>
          <cell r="CH264">
            <v>65.77</v>
          </cell>
          <cell r="CI264">
            <v>65.77</v>
          </cell>
          <cell r="CJ264">
            <v>65.77</v>
          </cell>
          <cell r="CK264">
            <v>65.77</v>
          </cell>
          <cell r="CL264">
            <v>65.77</v>
          </cell>
          <cell r="CM264">
            <v>65.77</v>
          </cell>
          <cell r="CN264">
            <v>65.77</v>
          </cell>
          <cell r="CO264">
            <v>67.75</v>
          </cell>
          <cell r="CP264">
            <v>67.75</v>
          </cell>
          <cell r="CQ264">
            <v>67.75</v>
          </cell>
          <cell r="CR264">
            <v>67.75</v>
          </cell>
          <cell r="CS264">
            <v>67.75</v>
          </cell>
          <cell r="CT264">
            <v>67.75</v>
          </cell>
          <cell r="CU264">
            <v>67.75</v>
          </cell>
          <cell r="CV264">
            <v>67.75</v>
          </cell>
          <cell r="CW264">
            <v>67.75</v>
          </cell>
          <cell r="CX264">
            <v>67.75</v>
          </cell>
          <cell r="CY264">
            <v>67.75</v>
          </cell>
          <cell r="CZ264">
            <v>67.75</v>
          </cell>
          <cell r="DA264">
            <v>69.81</v>
          </cell>
          <cell r="DB264">
            <v>69.81</v>
          </cell>
          <cell r="DC264">
            <v>69.81</v>
          </cell>
          <cell r="DD264">
            <v>69.81</v>
          </cell>
          <cell r="DE264">
            <v>69.81</v>
          </cell>
          <cell r="DF264">
            <v>69.81</v>
          </cell>
          <cell r="DG264">
            <v>69.81</v>
          </cell>
          <cell r="DH264">
            <v>69.81</v>
          </cell>
          <cell r="DI264">
            <v>69.81</v>
          </cell>
          <cell r="DJ264">
            <v>69.81</v>
          </cell>
          <cell r="DK264">
            <v>69.81</v>
          </cell>
          <cell r="DL264">
            <v>69.81</v>
          </cell>
          <cell r="DM264">
            <v>71.97</v>
          </cell>
          <cell r="DN264">
            <v>71.97</v>
          </cell>
          <cell r="DO264">
            <v>71.97</v>
          </cell>
          <cell r="DP264">
            <v>71.97</v>
          </cell>
          <cell r="DQ264">
            <v>71.97</v>
          </cell>
          <cell r="DR264">
            <v>71.97</v>
          </cell>
          <cell r="DS264">
            <v>71.97</v>
          </cell>
          <cell r="DT264">
            <v>71.97</v>
          </cell>
          <cell r="DU264">
            <v>71.97</v>
          </cell>
          <cell r="DV264">
            <v>71.97</v>
          </cell>
          <cell r="DW264">
            <v>71.97</v>
          </cell>
          <cell r="DX264">
            <v>71.97</v>
          </cell>
          <cell r="DY264">
            <v>74.819999999999993</v>
          </cell>
          <cell r="DZ264">
            <v>74.819999999999993</v>
          </cell>
          <cell r="EA264">
            <v>74.819999999999993</v>
          </cell>
          <cell r="EB264">
            <v>74.819999999999993</v>
          </cell>
          <cell r="EC264">
            <v>74.819999999999993</v>
          </cell>
          <cell r="ED264">
            <v>74.819999999999993</v>
          </cell>
          <cell r="EE264">
            <v>74.819999999999993</v>
          </cell>
          <cell r="EF264">
            <v>74.819999999999993</v>
          </cell>
          <cell r="EG264">
            <v>74.819999999999993</v>
          </cell>
          <cell r="EH264">
            <v>74.819999999999993</v>
          </cell>
          <cell r="EI264">
            <v>74.819999999999993</v>
          </cell>
          <cell r="EJ264">
            <v>74.819999999999993</v>
          </cell>
          <cell r="EK264">
            <v>77.44</v>
          </cell>
          <cell r="EL264">
            <v>77.44</v>
          </cell>
          <cell r="EM264">
            <v>77.44</v>
          </cell>
          <cell r="EN264">
            <v>77.44</v>
          </cell>
          <cell r="EO264">
            <v>77.44</v>
          </cell>
          <cell r="EP264">
            <v>77.44</v>
          </cell>
          <cell r="EQ264">
            <v>77.44</v>
          </cell>
          <cell r="ER264">
            <v>77.44</v>
          </cell>
          <cell r="ES264">
            <v>77.44</v>
          </cell>
          <cell r="ET264">
            <v>77.44</v>
          </cell>
          <cell r="EU264">
            <v>77.44</v>
          </cell>
          <cell r="EV264">
            <v>77.44</v>
          </cell>
          <cell r="EW264">
            <v>80.150000000000006</v>
          </cell>
          <cell r="EX264">
            <v>80.150000000000006</v>
          </cell>
          <cell r="EY264">
            <v>80.150000000000006</v>
          </cell>
          <cell r="EZ264">
            <v>80.150000000000006</v>
          </cell>
          <cell r="FA264">
            <v>80.150000000000006</v>
          </cell>
          <cell r="FB264">
            <v>80.150000000000006</v>
          </cell>
          <cell r="FC264">
            <v>80.150000000000006</v>
          </cell>
          <cell r="FD264">
            <v>80.150000000000006</v>
          </cell>
          <cell r="FE264">
            <v>80.150000000000006</v>
          </cell>
          <cell r="FF264">
            <v>80.150000000000006</v>
          </cell>
          <cell r="FG264">
            <v>80.150000000000006</v>
          </cell>
          <cell r="FH264">
            <v>80.150000000000006</v>
          </cell>
          <cell r="FI264">
            <v>82.96</v>
          </cell>
          <cell r="FJ264">
            <v>82.96</v>
          </cell>
          <cell r="FK264">
            <v>82.96</v>
          </cell>
          <cell r="FL264">
            <v>82.96</v>
          </cell>
          <cell r="FM264">
            <v>82.96</v>
          </cell>
          <cell r="FN264">
            <v>82.96</v>
          </cell>
          <cell r="FO264">
            <v>82.96</v>
          </cell>
          <cell r="FP264">
            <v>82.96</v>
          </cell>
          <cell r="FQ264">
            <v>82.96</v>
          </cell>
          <cell r="FR264">
            <v>82.96</v>
          </cell>
          <cell r="FS264">
            <v>82.96</v>
          </cell>
          <cell r="FT264">
            <v>82.96</v>
          </cell>
          <cell r="FU264">
            <v>85.86</v>
          </cell>
          <cell r="FV264">
            <v>85.86</v>
          </cell>
          <cell r="FW264">
            <v>85.86</v>
          </cell>
          <cell r="FX264">
            <v>85.86</v>
          </cell>
          <cell r="FY264">
            <v>85.86</v>
          </cell>
          <cell r="FZ264">
            <v>85.86</v>
          </cell>
          <cell r="GA264">
            <v>85.86</v>
          </cell>
          <cell r="GB264">
            <v>85.86</v>
          </cell>
          <cell r="GC264">
            <v>85.86</v>
          </cell>
          <cell r="GD264">
            <v>85.86</v>
          </cell>
          <cell r="GE264">
            <v>85.86</v>
          </cell>
          <cell r="GF264">
            <v>85.86</v>
          </cell>
          <cell r="GG264">
            <v>94.65</v>
          </cell>
          <cell r="GH264">
            <v>94.65</v>
          </cell>
          <cell r="GI264">
            <v>94.65</v>
          </cell>
          <cell r="GJ264">
            <v>94.65</v>
          </cell>
          <cell r="GK264">
            <v>94.65</v>
          </cell>
          <cell r="GL264">
            <v>94.65</v>
          </cell>
          <cell r="GM264">
            <v>94.65</v>
          </cell>
          <cell r="GN264">
            <v>94.65</v>
          </cell>
          <cell r="GO264">
            <v>94.65</v>
          </cell>
          <cell r="GP264">
            <v>94.65</v>
          </cell>
          <cell r="GQ264">
            <v>88.86</v>
          </cell>
          <cell r="GR264">
            <v>88.86</v>
          </cell>
          <cell r="GS264">
            <v>88.86</v>
          </cell>
          <cell r="GT264">
            <v>88.86</v>
          </cell>
        </row>
        <row r="265">
          <cell r="F265" t="str">
            <v>50000074AA</v>
          </cell>
          <cell r="G265">
            <v>59.44</v>
          </cell>
          <cell r="H265">
            <v>59.44</v>
          </cell>
          <cell r="I265">
            <v>59.44</v>
          </cell>
          <cell r="J265">
            <v>59.44</v>
          </cell>
          <cell r="K265">
            <v>59.44</v>
          </cell>
          <cell r="L265">
            <v>59.44</v>
          </cell>
          <cell r="M265">
            <v>59.44</v>
          </cell>
          <cell r="N265">
            <v>59.44</v>
          </cell>
          <cell r="O265">
            <v>59.44</v>
          </cell>
          <cell r="P265">
            <v>59.44</v>
          </cell>
          <cell r="Q265">
            <v>59.44</v>
          </cell>
          <cell r="R265">
            <v>59.44</v>
          </cell>
          <cell r="S265">
            <v>59.44</v>
          </cell>
          <cell r="T265">
            <v>59.44</v>
          </cell>
          <cell r="U265">
            <v>61.47</v>
          </cell>
          <cell r="V265">
            <v>61.47</v>
          </cell>
          <cell r="W265">
            <v>61.47</v>
          </cell>
          <cell r="X265">
            <v>61.47</v>
          </cell>
          <cell r="Y265">
            <v>61.47</v>
          </cell>
          <cell r="Z265">
            <v>61.47</v>
          </cell>
          <cell r="AA265">
            <v>61.47</v>
          </cell>
          <cell r="AB265">
            <v>61.47</v>
          </cell>
          <cell r="AC265">
            <v>61.47</v>
          </cell>
          <cell r="AD265">
            <v>61.47</v>
          </cell>
          <cell r="AE265">
            <v>61.47</v>
          </cell>
          <cell r="AF265">
            <v>61.47</v>
          </cell>
          <cell r="AG265">
            <v>63.45</v>
          </cell>
          <cell r="AH265">
            <v>63.45</v>
          </cell>
          <cell r="AI265">
            <v>63.45</v>
          </cell>
          <cell r="AJ265">
            <v>63.45</v>
          </cell>
          <cell r="AK265">
            <v>63.45</v>
          </cell>
          <cell r="AL265">
            <v>63.45</v>
          </cell>
          <cell r="AM265">
            <v>63.45</v>
          </cell>
          <cell r="AN265">
            <v>63.45</v>
          </cell>
          <cell r="AO265">
            <v>63.45</v>
          </cell>
          <cell r="AP265">
            <v>63.45</v>
          </cell>
          <cell r="AQ265">
            <v>63.45</v>
          </cell>
          <cell r="AR265">
            <v>63.45</v>
          </cell>
          <cell r="AS265">
            <v>65.42</v>
          </cell>
          <cell r="AT265">
            <v>65.42</v>
          </cell>
          <cell r="AU265">
            <v>65.42</v>
          </cell>
          <cell r="AV265">
            <v>65.42</v>
          </cell>
          <cell r="AW265">
            <v>65.42</v>
          </cell>
          <cell r="AX265">
            <v>65.42</v>
          </cell>
          <cell r="AY265">
            <v>65.42</v>
          </cell>
          <cell r="AZ265">
            <v>65.42</v>
          </cell>
          <cell r="BA265">
            <v>65.42</v>
          </cell>
          <cell r="BB265">
            <v>65.42</v>
          </cell>
          <cell r="BC265">
            <v>65.42</v>
          </cell>
          <cell r="BD265">
            <v>65.42</v>
          </cell>
          <cell r="BE265">
            <v>67.42</v>
          </cell>
          <cell r="BF265">
            <v>67.42</v>
          </cell>
          <cell r="BG265">
            <v>67.42</v>
          </cell>
          <cell r="BH265">
            <v>67.42</v>
          </cell>
          <cell r="BI265">
            <v>67.42</v>
          </cell>
          <cell r="BJ265">
            <v>67.42</v>
          </cell>
          <cell r="BK265">
            <v>67.42</v>
          </cell>
          <cell r="BL265">
            <v>67.42</v>
          </cell>
          <cell r="BM265">
            <v>67.42</v>
          </cell>
          <cell r="BN265">
            <v>67.42</v>
          </cell>
          <cell r="BO265">
            <v>67.42</v>
          </cell>
          <cell r="BP265">
            <v>67.42</v>
          </cell>
          <cell r="BQ265">
            <v>69.44</v>
          </cell>
          <cell r="BR265">
            <v>69.44</v>
          </cell>
          <cell r="BS265">
            <v>69.44</v>
          </cell>
          <cell r="BT265">
            <v>69.44</v>
          </cell>
          <cell r="BU265">
            <v>69.44</v>
          </cell>
          <cell r="BV265">
            <v>69.44</v>
          </cell>
          <cell r="BW265">
            <v>69.44</v>
          </cell>
          <cell r="BX265">
            <v>69.44</v>
          </cell>
          <cell r="BY265">
            <v>69.44</v>
          </cell>
          <cell r="BZ265">
            <v>69.44</v>
          </cell>
          <cell r="CA265">
            <v>69.44</v>
          </cell>
          <cell r="CB265">
            <v>69.44</v>
          </cell>
          <cell r="CC265">
            <v>71.52</v>
          </cell>
          <cell r="CD265">
            <v>71.52</v>
          </cell>
          <cell r="CE265">
            <v>71.52</v>
          </cell>
          <cell r="CF265">
            <v>71.52</v>
          </cell>
          <cell r="CG265">
            <v>71.52</v>
          </cell>
          <cell r="CH265">
            <v>71.52</v>
          </cell>
          <cell r="CI265">
            <v>71.52</v>
          </cell>
          <cell r="CJ265">
            <v>71.52</v>
          </cell>
          <cell r="CK265">
            <v>71.52</v>
          </cell>
          <cell r="CL265">
            <v>71.52</v>
          </cell>
          <cell r="CM265">
            <v>71.52</v>
          </cell>
          <cell r="CN265">
            <v>71.52</v>
          </cell>
          <cell r="CO265">
            <v>73.67</v>
          </cell>
          <cell r="CP265">
            <v>73.67</v>
          </cell>
          <cell r="CQ265">
            <v>73.67</v>
          </cell>
          <cell r="CR265">
            <v>73.67</v>
          </cell>
          <cell r="CS265">
            <v>73.67</v>
          </cell>
          <cell r="CT265">
            <v>73.67</v>
          </cell>
          <cell r="CU265">
            <v>73.67</v>
          </cell>
          <cell r="CV265">
            <v>73.67</v>
          </cell>
          <cell r="CW265">
            <v>73.67</v>
          </cell>
          <cell r="CX265">
            <v>73.67</v>
          </cell>
          <cell r="CY265">
            <v>73.67</v>
          </cell>
          <cell r="CZ265">
            <v>73.67</v>
          </cell>
          <cell r="DA265">
            <v>75.91</v>
          </cell>
          <cell r="DB265">
            <v>75.91</v>
          </cell>
          <cell r="DC265">
            <v>75.91</v>
          </cell>
          <cell r="DD265">
            <v>75.91</v>
          </cell>
          <cell r="DE265">
            <v>75.91</v>
          </cell>
          <cell r="DF265">
            <v>75.91</v>
          </cell>
          <cell r="DG265">
            <v>75.91</v>
          </cell>
          <cell r="DH265">
            <v>75.91</v>
          </cell>
          <cell r="DI265">
            <v>75.91</v>
          </cell>
          <cell r="DJ265">
            <v>75.91</v>
          </cell>
          <cell r="DK265">
            <v>75.91</v>
          </cell>
          <cell r="DL265">
            <v>75.91</v>
          </cell>
          <cell r="DM265">
            <v>78.260000000000005</v>
          </cell>
          <cell r="DN265">
            <v>78.260000000000005</v>
          </cell>
          <cell r="DO265">
            <v>78.260000000000005</v>
          </cell>
          <cell r="DP265">
            <v>78.260000000000005</v>
          </cell>
          <cell r="DQ265">
            <v>78.260000000000005</v>
          </cell>
          <cell r="DR265">
            <v>78.260000000000005</v>
          </cell>
          <cell r="DS265">
            <v>78.260000000000005</v>
          </cell>
          <cell r="DT265">
            <v>78.260000000000005</v>
          </cell>
          <cell r="DU265">
            <v>78.260000000000005</v>
          </cell>
          <cell r="DV265">
            <v>78.260000000000005</v>
          </cell>
          <cell r="DW265">
            <v>78.260000000000005</v>
          </cell>
          <cell r="DX265">
            <v>78.260000000000005</v>
          </cell>
          <cell r="DY265">
            <v>81.36</v>
          </cell>
          <cell r="DZ265">
            <v>81.36</v>
          </cell>
          <cell r="EA265">
            <v>81.36</v>
          </cell>
          <cell r="EB265">
            <v>81.36</v>
          </cell>
          <cell r="EC265">
            <v>81.36</v>
          </cell>
          <cell r="ED265">
            <v>81.36</v>
          </cell>
          <cell r="EE265">
            <v>81.36</v>
          </cell>
          <cell r="EF265">
            <v>81.36</v>
          </cell>
          <cell r="EG265">
            <v>81.36</v>
          </cell>
          <cell r="EH265">
            <v>81.36</v>
          </cell>
          <cell r="EI265">
            <v>81.36</v>
          </cell>
          <cell r="EJ265">
            <v>81.36</v>
          </cell>
          <cell r="EK265">
            <v>84.21</v>
          </cell>
          <cell r="EL265">
            <v>84.21</v>
          </cell>
          <cell r="EM265">
            <v>84.21</v>
          </cell>
          <cell r="EN265">
            <v>84.21</v>
          </cell>
          <cell r="EO265">
            <v>84.21</v>
          </cell>
          <cell r="EP265">
            <v>84.21</v>
          </cell>
          <cell r="EQ265">
            <v>84.21</v>
          </cell>
          <cell r="ER265">
            <v>84.21</v>
          </cell>
          <cell r="ES265">
            <v>84.21</v>
          </cell>
          <cell r="ET265">
            <v>84.21</v>
          </cell>
          <cell r="EU265">
            <v>84.21</v>
          </cell>
          <cell r="EV265">
            <v>84.21</v>
          </cell>
          <cell r="EW265">
            <v>87.16</v>
          </cell>
          <cell r="EX265">
            <v>87.16</v>
          </cell>
          <cell r="EY265">
            <v>87.16</v>
          </cell>
          <cell r="EZ265">
            <v>87.16</v>
          </cell>
          <cell r="FA265">
            <v>87.16</v>
          </cell>
          <cell r="FB265">
            <v>87.16</v>
          </cell>
          <cell r="FC265">
            <v>87.16</v>
          </cell>
          <cell r="FD265">
            <v>87.16</v>
          </cell>
          <cell r="FE265">
            <v>87.16</v>
          </cell>
          <cell r="FF265">
            <v>87.16</v>
          </cell>
          <cell r="FG265">
            <v>87.16</v>
          </cell>
          <cell r="FH265">
            <v>87.16</v>
          </cell>
          <cell r="FI265">
            <v>90.21</v>
          </cell>
          <cell r="FJ265">
            <v>90.21</v>
          </cell>
          <cell r="FK265">
            <v>90.21</v>
          </cell>
          <cell r="FL265">
            <v>90.21</v>
          </cell>
          <cell r="FM265">
            <v>90.21</v>
          </cell>
          <cell r="FN265">
            <v>90.21</v>
          </cell>
          <cell r="FO265">
            <v>90.21</v>
          </cell>
          <cell r="FP265">
            <v>90.21</v>
          </cell>
          <cell r="FQ265">
            <v>90.21</v>
          </cell>
          <cell r="FR265">
            <v>90.21</v>
          </cell>
          <cell r="FS265">
            <v>90.21</v>
          </cell>
          <cell r="FT265">
            <v>90.21</v>
          </cell>
          <cell r="FU265">
            <v>93.37</v>
          </cell>
          <cell r="FV265">
            <v>93.37</v>
          </cell>
          <cell r="FW265">
            <v>93.37</v>
          </cell>
          <cell r="FX265">
            <v>93.37</v>
          </cell>
          <cell r="FY265">
            <v>93.37</v>
          </cell>
          <cell r="FZ265">
            <v>93.37</v>
          </cell>
          <cell r="GA265">
            <v>93.37</v>
          </cell>
          <cell r="GB265">
            <v>93.37</v>
          </cell>
          <cell r="GC265">
            <v>93.37</v>
          </cell>
          <cell r="GD265">
            <v>93.37</v>
          </cell>
          <cell r="GE265">
            <v>93.37</v>
          </cell>
          <cell r="GF265">
            <v>93.37</v>
          </cell>
          <cell r="GG265">
            <v>102.93</v>
          </cell>
          <cell r="GH265">
            <v>102.93</v>
          </cell>
          <cell r="GI265">
            <v>102.93</v>
          </cell>
          <cell r="GJ265">
            <v>102.93</v>
          </cell>
          <cell r="GK265">
            <v>102.93</v>
          </cell>
          <cell r="GL265">
            <v>102.93</v>
          </cell>
          <cell r="GM265">
            <v>102.93</v>
          </cell>
          <cell r="GN265">
            <v>102.93</v>
          </cell>
          <cell r="GO265">
            <v>102.93</v>
          </cell>
          <cell r="GP265">
            <v>102.93</v>
          </cell>
          <cell r="GQ265">
            <v>96.63</v>
          </cell>
          <cell r="GR265">
            <v>96.63</v>
          </cell>
          <cell r="GS265">
            <v>96.63</v>
          </cell>
          <cell r="GT265">
            <v>96.63</v>
          </cell>
        </row>
        <row r="266">
          <cell r="F266" t="str">
            <v>50000074BD</v>
          </cell>
          <cell r="G266">
            <v>46.16</v>
          </cell>
          <cell r="H266">
            <v>46.16</v>
          </cell>
          <cell r="I266">
            <v>46.16</v>
          </cell>
          <cell r="J266">
            <v>46.16</v>
          </cell>
          <cell r="K266">
            <v>46.16</v>
          </cell>
          <cell r="L266">
            <v>46.16</v>
          </cell>
          <cell r="M266">
            <v>46.16</v>
          </cell>
          <cell r="N266">
            <v>46.16</v>
          </cell>
          <cell r="O266">
            <v>46.16</v>
          </cell>
          <cell r="P266">
            <v>46.16</v>
          </cell>
          <cell r="Q266">
            <v>46.16</v>
          </cell>
          <cell r="R266">
            <v>46.16</v>
          </cell>
          <cell r="S266">
            <v>46.16</v>
          </cell>
          <cell r="T266">
            <v>46.16</v>
          </cell>
          <cell r="U266">
            <v>47.74</v>
          </cell>
          <cell r="V266">
            <v>47.74</v>
          </cell>
          <cell r="W266">
            <v>47.74</v>
          </cell>
          <cell r="X266">
            <v>47.74</v>
          </cell>
          <cell r="Y266">
            <v>47.74</v>
          </cell>
          <cell r="Z266">
            <v>47.74</v>
          </cell>
          <cell r="AA266">
            <v>47.74</v>
          </cell>
          <cell r="AB266">
            <v>47.74</v>
          </cell>
          <cell r="AC266">
            <v>47.74</v>
          </cell>
          <cell r="AD266">
            <v>47.74</v>
          </cell>
          <cell r="AE266">
            <v>47.74</v>
          </cell>
          <cell r="AF266">
            <v>47.74</v>
          </cell>
          <cell r="AG266">
            <v>49.28</v>
          </cell>
          <cell r="AH266">
            <v>49.28</v>
          </cell>
          <cell r="AI266">
            <v>49.28</v>
          </cell>
          <cell r="AJ266">
            <v>49.28</v>
          </cell>
          <cell r="AK266">
            <v>49.28</v>
          </cell>
          <cell r="AL266">
            <v>49.28</v>
          </cell>
          <cell r="AM266">
            <v>49.28</v>
          </cell>
          <cell r="AN266">
            <v>49.28</v>
          </cell>
          <cell r="AO266">
            <v>49.28</v>
          </cell>
          <cell r="AP266">
            <v>49.28</v>
          </cell>
          <cell r="AQ266">
            <v>49.28</v>
          </cell>
          <cell r="AR266">
            <v>49.28</v>
          </cell>
          <cell r="AS266">
            <v>50.8</v>
          </cell>
          <cell r="AT266">
            <v>50.8</v>
          </cell>
          <cell r="AU266">
            <v>50.8</v>
          </cell>
          <cell r="AV266">
            <v>50.8</v>
          </cell>
          <cell r="AW266">
            <v>50.8</v>
          </cell>
          <cell r="AX266">
            <v>50.8</v>
          </cell>
          <cell r="AY266">
            <v>50.8</v>
          </cell>
          <cell r="AZ266">
            <v>50.8</v>
          </cell>
          <cell r="BA266">
            <v>50.8</v>
          </cell>
          <cell r="BB266">
            <v>50.8</v>
          </cell>
          <cell r="BC266">
            <v>50.8</v>
          </cell>
          <cell r="BD266">
            <v>50.8</v>
          </cell>
          <cell r="BE266">
            <v>52.36</v>
          </cell>
          <cell r="BF266">
            <v>52.36</v>
          </cell>
          <cell r="BG266">
            <v>52.36</v>
          </cell>
          <cell r="BH266">
            <v>52.36</v>
          </cell>
          <cell r="BI266">
            <v>52.36</v>
          </cell>
          <cell r="BJ266">
            <v>52.36</v>
          </cell>
          <cell r="BK266">
            <v>52.36</v>
          </cell>
          <cell r="BL266">
            <v>52.36</v>
          </cell>
          <cell r="BM266">
            <v>52.36</v>
          </cell>
          <cell r="BN266">
            <v>52.36</v>
          </cell>
          <cell r="BO266">
            <v>52.36</v>
          </cell>
          <cell r="BP266">
            <v>52.36</v>
          </cell>
          <cell r="BQ266">
            <v>53.93</v>
          </cell>
          <cell r="BR266">
            <v>53.93</v>
          </cell>
          <cell r="BS266">
            <v>53.93</v>
          </cell>
          <cell r="BT266">
            <v>53.93</v>
          </cell>
          <cell r="BU266">
            <v>53.93</v>
          </cell>
          <cell r="BV266">
            <v>53.93</v>
          </cell>
          <cell r="BW266">
            <v>53.93</v>
          </cell>
          <cell r="BX266">
            <v>53.93</v>
          </cell>
          <cell r="BY266">
            <v>53.93</v>
          </cell>
          <cell r="BZ266">
            <v>53.93</v>
          </cell>
          <cell r="CA266">
            <v>53.93</v>
          </cell>
          <cell r="CB266">
            <v>53.93</v>
          </cell>
          <cell r="CC266">
            <v>55.54</v>
          </cell>
          <cell r="CD266">
            <v>55.54</v>
          </cell>
          <cell r="CE266">
            <v>55.54</v>
          </cell>
          <cell r="CF266">
            <v>55.54</v>
          </cell>
          <cell r="CG266">
            <v>55.54</v>
          </cell>
          <cell r="CH266">
            <v>55.54</v>
          </cell>
          <cell r="CI266">
            <v>55.54</v>
          </cell>
          <cell r="CJ266">
            <v>55.54</v>
          </cell>
          <cell r="CK266">
            <v>55.54</v>
          </cell>
          <cell r="CL266">
            <v>55.54</v>
          </cell>
          <cell r="CM266">
            <v>55.54</v>
          </cell>
          <cell r="CN266">
            <v>55.54</v>
          </cell>
          <cell r="CO266">
            <v>57.21</v>
          </cell>
          <cell r="CP266">
            <v>57.21</v>
          </cell>
          <cell r="CQ266">
            <v>57.21</v>
          </cell>
          <cell r="CR266">
            <v>57.21</v>
          </cell>
          <cell r="CS266">
            <v>57.21</v>
          </cell>
          <cell r="CT266">
            <v>57.21</v>
          </cell>
          <cell r="CU266">
            <v>57.21</v>
          </cell>
          <cell r="CV266">
            <v>57.21</v>
          </cell>
          <cell r="CW266">
            <v>57.21</v>
          </cell>
          <cell r="CX266">
            <v>57.21</v>
          </cell>
          <cell r="CY266">
            <v>57.21</v>
          </cell>
          <cell r="CZ266">
            <v>57.21</v>
          </cell>
          <cell r="DA266">
            <v>58.95</v>
          </cell>
          <cell r="DB266">
            <v>58.95</v>
          </cell>
          <cell r="DC266">
            <v>58.95</v>
          </cell>
          <cell r="DD266">
            <v>58.95</v>
          </cell>
          <cell r="DE266">
            <v>58.95</v>
          </cell>
          <cell r="DF266">
            <v>58.95</v>
          </cell>
          <cell r="DG266">
            <v>58.95</v>
          </cell>
          <cell r="DH266">
            <v>58.95</v>
          </cell>
          <cell r="DI266">
            <v>58.95</v>
          </cell>
          <cell r="DJ266">
            <v>58.95</v>
          </cell>
          <cell r="DK266">
            <v>58.95</v>
          </cell>
          <cell r="DL266">
            <v>58.95</v>
          </cell>
          <cell r="DM266">
            <v>60.78</v>
          </cell>
          <cell r="DN266">
            <v>60.78</v>
          </cell>
          <cell r="DO266">
            <v>60.78</v>
          </cell>
          <cell r="DP266">
            <v>60.78</v>
          </cell>
          <cell r="DQ266">
            <v>60.78</v>
          </cell>
          <cell r="DR266">
            <v>60.78</v>
          </cell>
          <cell r="DS266">
            <v>60.78</v>
          </cell>
          <cell r="DT266">
            <v>60.78</v>
          </cell>
          <cell r="DU266">
            <v>60.78</v>
          </cell>
          <cell r="DV266">
            <v>60.78</v>
          </cell>
          <cell r="DW266">
            <v>60.78</v>
          </cell>
          <cell r="DX266">
            <v>60.78</v>
          </cell>
          <cell r="DY266">
            <v>63.19</v>
          </cell>
          <cell r="DZ266">
            <v>63.19</v>
          </cell>
          <cell r="EA266">
            <v>63.19</v>
          </cell>
          <cell r="EB266">
            <v>63.19</v>
          </cell>
          <cell r="EC266">
            <v>63.19</v>
          </cell>
          <cell r="ED266">
            <v>63.19</v>
          </cell>
          <cell r="EE266">
            <v>63.19</v>
          </cell>
          <cell r="EF266">
            <v>63.19</v>
          </cell>
          <cell r="EG266">
            <v>63.19</v>
          </cell>
          <cell r="EH266">
            <v>63.19</v>
          </cell>
          <cell r="EI266">
            <v>63.19</v>
          </cell>
          <cell r="EJ266">
            <v>63.19</v>
          </cell>
          <cell r="EK266">
            <v>65.400000000000006</v>
          </cell>
          <cell r="EL266">
            <v>65.400000000000006</v>
          </cell>
          <cell r="EM266">
            <v>65.400000000000006</v>
          </cell>
          <cell r="EN266">
            <v>65.400000000000006</v>
          </cell>
          <cell r="EO266">
            <v>65.400000000000006</v>
          </cell>
          <cell r="EP266">
            <v>65.400000000000006</v>
          </cell>
          <cell r="EQ266">
            <v>65.400000000000006</v>
          </cell>
          <cell r="ER266">
            <v>65.400000000000006</v>
          </cell>
          <cell r="ES266">
            <v>65.400000000000006</v>
          </cell>
          <cell r="ET266">
            <v>65.400000000000006</v>
          </cell>
          <cell r="EU266">
            <v>65.400000000000006</v>
          </cell>
          <cell r="EV266">
            <v>65.400000000000006</v>
          </cell>
          <cell r="EW266">
            <v>67.69</v>
          </cell>
          <cell r="EX266">
            <v>67.69</v>
          </cell>
          <cell r="EY266">
            <v>67.69</v>
          </cell>
          <cell r="EZ266">
            <v>67.69</v>
          </cell>
          <cell r="FA266">
            <v>67.69</v>
          </cell>
          <cell r="FB266">
            <v>67.69</v>
          </cell>
          <cell r="FC266">
            <v>67.69</v>
          </cell>
          <cell r="FD266">
            <v>67.69</v>
          </cell>
          <cell r="FE266">
            <v>67.69</v>
          </cell>
          <cell r="FF266">
            <v>67.69</v>
          </cell>
          <cell r="FG266">
            <v>67.69</v>
          </cell>
          <cell r="FH266">
            <v>67.69</v>
          </cell>
          <cell r="FI266">
            <v>70.06</v>
          </cell>
          <cell r="FJ266">
            <v>70.06</v>
          </cell>
          <cell r="FK266">
            <v>70.06</v>
          </cell>
          <cell r="FL266">
            <v>70.06</v>
          </cell>
          <cell r="FM266">
            <v>70.06</v>
          </cell>
          <cell r="FN266">
            <v>70.06</v>
          </cell>
          <cell r="FO266">
            <v>70.06</v>
          </cell>
          <cell r="FP266">
            <v>70.06</v>
          </cell>
          <cell r="FQ266">
            <v>70.06</v>
          </cell>
          <cell r="FR266">
            <v>70.06</v>
          </cell>
          <cell r="FS266">
            <v>70.06</v>
          </cell>
          <cell r="FT266">
            <v>70.06</v>
          </cell>
          <cell r="FU266">
            <v>72.510000000000005</v>
          </cell>
          <cell r="FV266">
            <v>72.510000000000005</v>
          </cell>
          <cell r="FW266">
            <v>72.510000000000005</v>
          </cell>
          <cell r="FX266">
            <v>72.510000000000005</v>
          </cell>
          <cell r="FY266">
            <v>72.510000000000005</v>
          </cell>
          <cell r="FZ266">
            <v>72.510000000000005</v>
          </cell>
          <cell r="GA266">
            <v>72.510000000000005</v>
          </cell>
          <cell r="GB266">
            <v>72.510000000000005</v>
          </cell>
          <cell r="GC266">
            <v>72.510000000000005</v>
          </cell>
          <cell r="GD266">
            <v>72.510000000000005</v>
          </cell>
          <cell r="GE266">
            <v>72.510000000000005</v>
          </cell>
          <cell r="GF266">
            <v>72.510000000000005</v>
          </cell>
          <cell r="GG266">
            <v>79.930000000000007</v>
          </cell>
          <cell r="GH266">
            <v>79.930000000000007</v>
          </cell>
          <cell r="GI266">
            <v>79.930000000000007</v>
          </cell>
          <cell r="GJ266">
            <v>79.930000000000007</v>
          </cell>
          <cell r="GK266">
            <v>79.930000000000007</v>
          </cell>
          <cell r="GL266">
            <v>79.930000000000007</v>
          </cell>
          <cell r="GM266">
            <v>79.930000000000007</v>
          </cell>
          <cell r="GN266">
            <v>79.930000000000007</v>
          </cell>
          <cell r="GO266">
            <v>79.930000000000007</v>
          </cell>
          <cell r="GP266">
            <v>79.930000000000007</v>
          </cell>
          <cell r="GQ266">
            <v>75.040000000000006</v>
          </cell>
          <cell r="GR266">
            <v>75.040000000000006</v>
          </cell>
          <cell r="GS266">
            <v>75.040000000000006</v>
          </cell>
          <cell r="GT266">
            <v>75.040000000000006</v>
          </cell>
        </row>
        <row r="267">
          <cell r="F267" t="str">
            <v>50000074TC</v>
          </cell>
          <cell r="G267">
            <v>53.1</v>
          </cell>
          <cell r="H267">
            <v>53.1</v>
          </cell>
          <cell r="I267">
            <v>53.1</v>
          </cell>
          <cell r="J267">
            <v>53.1</v>
          </cell>
          <cell r="K267">
            <v>53.1</v>
          </cell>
          <cell r="L267">
            <v>53.1</v>
          </cell>
          <cell r="M267">
            <v>53.1</v>
          </cell>
          <cell r="N267">
            <v>53.1</v>
          </cell>
          <cell r="O267">
            <v>53.1</v>
          </cell>
          <cell r="P267">
            <v>53.1</v>
          </cell>
          <cell r="Q267">
            <v>53.1</v>
          </cell>
          <cell r="R267">
            <v>53.1</v>
          </cell>
          <cell r="S267">
            <v>53.1</v>
          </cell>
          <cell r="T267">
            <v>53.1</v>
          </cell>
          <cell r="U267">
            <v>54.92</v>
          </cell>
          <cell r="V267">
            <v>54.92</v>
          </cell>
          <cell r="W267">
            <v>54.92</v>
          </cell>
          <cell r="X267">
            <v>54.92</v>
          </cell>
          <cell r="Y267">
            <v>54.92</v>
          </cell>
          <cell r="Z267">
            <v>54.92</v>
          </cell>
          <cell r="AA267">
            <v>54.92</v>
          </cell>
          <cell r="AB267">
            <v>54.92</v>
          </cell>
          <cell r="AC267">
            <v>54.92</v>
          </cell>
          <cell r="AD267">
            <v>54.92</v>
          </cell>
          <cell r="AE267">
            <v>54.92</v>
          </cell>
          <cell r="AF267">
            <v>54.92</v>
          </cell>
          <cell r="AG267">
            <v>56.68</v>
          </cell>
          <cell r="AH267">
            <v>56.68</v>
          </cell>
          <cell r="AI267">
            <v>56.68</v>
          </cell>
          <cell r="AJ267">
            <v>56.68</v>
          </cell>
          <cell r="AK267">
            <v>56.68</v>
          </cell>
          <cell r="AL267">
            <v>56.68</v>
          </cell>
          <cell r="AM267">
            <v>56.68</v>
          </cell>
          <cell r="AN267">
            <v>56.68</v>
          </cell>
          <cell r="AO267">
            <v>56.68</v>
          </cell>
          <cell r="AP267">
            <v>56.68</v>
          </cell>
          <cell r="AQ267">
            <v>56.68</v>
          </cell>
          <cell r="AR267">
            <v>56.68</v>
          </cell>
          <cell r="AS267">
            <v>58.44</v>
          </cell>
          <cell r="AT267">
            <v>58.44</v>
          </cell>
          <cell r="AU267">
            <v>58.44</v>
          </cell>
          <cell r="AV267">
            <v>58.44</v>
          </cell>
          <cell r="AW267">
            <v>58.44</v>
          </cell>
          <cell r="AX267">
            <v>58.44</v>
          </cell>
          <cell r="AY267">
            <v>58.44</v>
          </cell>
          <cell r="AZ267">
            <v>58.44</v>
          </cell>
          <cell r="BA267">
            <v>58.44</v>
          </cell>
          <cell r="BB267">
            <v>58.44</v>
          </cell>
          <cell r="BC267">
            <v>58.44</v>
          </cell>
          <cell r="BD267">
            <v>58.44</v>
          </cell>
          <cell r="BE267">
            <v>60.23</v>
          </cell>
          <cell r="BF267">
            <v>60.23</v>
          </cell>
          <cell r="BG267">
            <v>60.23</v>
          </cell>
          <cell r="BH267">
            <v>60.23</v>
          </cell>
          <cell r="BI267">
            <v>60.23</v>
          </cell>
          <cell r="BJ267">
            <v>60.23</v>
          </cell>
          <cell r="BK267">
            <v>60.23</v>
          </cell>
          <cell r="BL267">
            <v>60.23</v>
          </cell>
          <cell r="BM267">
            <v>60.23</v>
          </cell>
          <cell r="BN267">
            <v>60.23</v>
          </cell>
          <cell r="BO267">
            <v>60.23</v>
          </cell>
          <cell r="BP267">
            <v>60.23</v>
          </cell>
          <cell r="BQ267">
            <v>62.04</v>
          </cell>
          <cell r="BR267">
            <v>62.04</v>
          </cell>
          <cell r="BS267">
            <v>62.04</v>
          </cell>
          <cell r="BT267">
            <v>62.04</v>
          </cell>
          <cell r="BU267">
            <v>62.04</v>
          </cell>
          <cell r="BV267">
            <v>62.04</v>
          </cell>
          <cell r="BW267">
            <v>62.04</v>
          </cell>
          <cell r="BX267">
            <v>62.04</v>
          </cell>
          <cell r="BY267">
            <v>62.04</v>
          </cell>
          <cell r="BZ267">
            <v>62.04</v>
          </cell>
          <cell r="CA267">
            <v>62.04</v>
          </cell>
          <cell r="CB267">
            <v>62.04</v>
          </cell>
          <cell r="CC267">
            <v>63.9</v>
          </cell>
          <cell r="CD267">
            <v>63.9</v>
          </cell>
          <cell r="CE267">
            <v>63.9</v>
          </cell>
          <cell r="CF267">
            <v>63.9</v>
          </cell>
          <cell r="CG267">
            <v>63.9</v>
          </cell>
          <cell r="CH267">
            <v>63.9</v>
          </cell>
          <cell r="CI267">
            <v>63.9</v>
          </cell>
          <cell r="CJ267">
            <v>63.9</v>
          </cell>
          <cell r="CK267">
            <v>63.9</v>
          </cell>
          <cell r="CL267">
            <v>63.9</v>
          </cell>
          <cell r="CM267">
            <v>63.9</v>
          </cell>
          <cell r="CN267">
            <v>63.9</v>
          </cell>
          <cell r="CO267">
            <v>65.81</v>
          </cell>
          <cell r="CP267">
            <v>65.81</v>
          </cell>
          <cell r="CQ267">
            <v>65.81</v>
          </cell>
          <cell r="CR267">
            <v>65.81</v>
          </cell>
          <cell r="CS267">
            <v>65.81</v>
          </cell>
          <cell r="CT267">
            <v>65.81</v>
          </cell>
          <cell r="CU267">
            <v>65.81</v>
          </cell>
          <cell r="CV267">
            <v>65.81</v>
          </cell>
          <cell r="CW267">
            <v>65.81</v>
          </cell>
          <cell r="CX267">
            <v>65.81</v>
          </cell>
          <cell r="CY267">
            <v>65.81</v>
          </cell>
          <cell r="CZ267">
            <v>65.81</v>
          </cell>
          <cell r="DA267">
            <v>67.81</v>
          </cell>
          <cell r="DB267">
            <v>67.81</v>
          </cell>
          <cell r="DC267">
            <v>67.81</v>
          </cell>
          <cell r="DD267">
            <v>67.81</v>
          </cell>
          <cell r="DE267">
            <v>67.81</v>
          </cell>
          <cell r="DF267">
            <v>67.81</v>
          </cell>
          <cell r="DG267">
            <v>67.81</v>
          </cell>
          <cell r="DH267">
            <v>67.81</v>
          </cell>
          <cell r="DI267">
            <v>67.81</v>
          </cell>
          <cell r="DJ267">
            <v>67.81</v>
          </cell>
          <cell r="DK267">
            <v>67.81</v>
          </cell>
          <cell r="DL267">
            <v>67.81</v>
          </cell>
          <cell r="DM267">
            <v>69.92</v>
          </cell>
          <cell r="DN267">
            <v>69.92</v>
          </cell>
          <cell r="DO267">
            <v>69.92</v>
          </cell>
          <cell r="DP267">
            <v>69.92</v>
          </cell>
          <cell r="DQ267">
            <v>69.92</v>
          </cell>
          <cell r="DR267">
            <v>69.92</v>
          </cell>
          <cell r="DS267">
            <v>69.92</v>
          </cell>
          <cell r="DT267">
            <v>69.92</v>
          </cell>
          <cell r="DU267">
            <v>69.92</v>
          </cell>
          <cell r="DV267">
            <v>69.92</v>
          </cell>
          <cell r="DW267">
            <v>69.92</v>
          </cell>
          <cell r="DX267">
            <v>69.92</v>
          </cell>
          <cell r="DY267">
            <v>72.69</v>
          </cell>
          <cell r="DZ267">
            <v>72.69</v>
          </cell>
          <cell r="EA267">
            <v>72.69</v>
          </cell>
          <cell r="EB267">
            <v>72.69</v>
          </cell>
          <cell r="EC267">
            <v>72.69</v>
          </cell>
          <cell r="ED267">
            <v>72.69</v>
          </cell>
          <cell r="EE267">
            <v>72.69</v>
          </cell>
          <cell r="EF267">
            <v>72.69</v>
          </cell>
          <cell r="EG267">
            <v>72.69</v>
          </cell>
          <cell r="EH267">
            <v>72.69</v>
          </cell>
          <cell r="EI267">
            <v>72.69</v>
          </cell>
          <cell r="EJ267">
            <v>72.69</v>
          </cell>
          <cell r="EK267">
            <v>75.23</v>
          </cell>
          <cell r="EL267">
            <v>75.23</v>
          </cell>
          <cell r="EM267">
            <v>75.23</v>
          </cell>
          <cell r="EN267">
            <v>75.23</v>
          </cell>
          <cell r="EO267">
            <v>75.23</v>
          </cell>
          <cell r="EP267">
            <v>75.23</v>
          </cell>
          <cell r="EQ267">
            <v>75.23</v>
          </cell>
          <cell r="ER267">
            <v>75.23</v>
          </cell>
          <cell r="ES267">
            <v>75.23</v>
          </cell>
          <cell r="ET267">
            <v>75.23</v>
          </cell>
          <cell r="EU267">
            <v>75.23</v>
          </cell>
          <cell r="EV267">
            <v>75.23</v>
          </cell>
          <cell r="EW267">
            <v>77.86</v>
          </cell>
          <cell r="EX267">
            <v>77.86</v>
          </cell>
          <cell r="EY267">
            <v>77.86</v>
          </cell>
          <cell r="EZ267">
            <v>77.86</v>
          </cell>
          <cell r="FA267">
            <v>77.86</v>
          </cell>
          <cell r="FB267">
            <v>77.86</v>
          </cell>
          <cell r="FC267">
            <v>77.86</v>
          </cell>
          <cell r="FD267">
            <v>77.86</v>
          </cell>
          <cell r="FE267">
            <v>77.86</v>
          </cell>
          <cell r="FF267">
            <v>77.86</v>
          </cell>
          <cell r="FG267">
            <v>77.86</v>
          </cell>
          <cell r="FH267">
            <v>77.86</v>
          </cell>
          <cell r="FI267">
            <v>80.59</v>
          </cell>
          <cell r="FJ267">
            <v>80.59</v>
          </cell>
          <cell r="FK267">
            <v>80.59</v>
          </cell>
          <cell r="FL267">
            <v>80.59</v>
          </cell>
          <cell r="FM267">
            <v>80.59</v>
          </cell>
          <cell r="FN267">
            <v>80.59</v>
          </cell>
          <cell r="FO267">
            <v>80.59</v>
          </cell>
          <cell r="FP267">
            <v>80.59</v>
          </cell>
          <cell r="FQ267">
            <v>80.59</v>
          </cell>
          <cell r="FR267">
            <v>80.59</v>
          </cell>
          <cell r="FS267">
            <v>80.59</v>
          </cell>
          <cell r="FT267">
            <v>80.59</v>
          </cell>
          <cell r="FU267">
            <v>83.41</v>
          </cell>
          <cell r="FV267">
            <v>83.41</v>
          </cell>
          <cell r="FW267">
            <v>83.41</v>
          </cell>
          <cell r="FX267">
            <v>83.41</v>
          </cell>
          <cell r="FY267">
            <v>83.41</v>
          </cell>
          <cell r="FZ267">
            <v>83.41</v>
          </cell>
          <cell r="GA267">
            <v>83.41</v>
          </cell>
          <cell r="GB267">
            <v>83.41</v>
          </cell>
          <cell r="GC267">
            <v>83.41</v>
          </cell>
          <cell r="GD267">
            <v>83.41</v>
          </cell>
          <cell r="GE267">
            <v>83.41</v>
          </cell>
          <cell r="GF267">
            <v>83.41</v>
          </cell>
          <cell r="GG267">
            <v>91.95</v>
          </cell>
          <cell r="GH267">
            <v>91.95</v>
          </cell>
          <cell r="GI267">
            <v>91.95</v>
          </cell>
          <cell r="GJ267">
            <v>91.95</v>
          </cell>
          <cell r="GK267">
            <v>91.95</v>
          </cell>
          <cell r="GL267">
            <v>91.95</v>
          </cell>
          <cell r="GM267">
            <v>91.95</v>
          </cell>
          <cell r="GN267">
            <v>91.95</v>
          </cell>
          <cell r="GO267">
            <v>91.95</v>
          </cell>
          <cell r="GP267">
            <v>91.95</v>
          </cell>
          <cell r="GQ267">
            <v>86.33</v>
          </cell>
          <cell r="GR267">
            <v>86.33</v>
          </cell>
          <cell r="GS267">
            <v>86.33</v>
          </cell>
          <cell r="GT267">
            <v>86.33</v>
          </cell>
        </row>
        <row r="268">
          <cell r="F268" t="str">
            <v>50000075MM</v>
          </cell>
          <cell r="G268">
            <v>79.16</v>
          </cell>
          <cell r="H268">
            <v>79.16</v>
          </cell>
          <cell r="I268">
            <v>79.16</v>
          </cell>
          <cell r="J268">
            <v>79.16</v>
          </cell>
          <cell r="K268">
            <v>79.16</v>
          </cell>
          <cell r="L268">
            <v>79.16</v>
          </cell>
          <cell r="M268">
            <v>79.16</v>
          </cell>
          <cell r="N268">
            <v>79.16</v>
          </cell>
          <cell r="O268">
            <v>79.16</v>
          </cell>
          <cell r="P268">
            <v>79.16</v>
          </cell>
          <cell r="Q268">
            <v>79.16</v>
          </cell>
          <cell r="R268">
            <v>79.16</v>
          </cell>
          <cell r="S268">
            <v>79.16</v>
          </cell>
          <cell r="T268">
            <v>79.16</v>
          </cell>
          <cell r="U268">
            <v>81.87</v>
          </cell>
          <cell r="V268">
            <v>81.87</v>
          </cell>
          <cell r="W268">
            <v>81.87</v>
          </cell>
          <cell r="X268">
            <v>81.87</v>
          </cell>
          <cell r="Y268">
            <v>81.87</v>
          </cell>
          <cell r="Z268">
            <v>81.87</v>
          </cell>
          <cell r="AA268">
            <v>81.87</v>
          </cell>
          <cell r="AB268">
            <v>81.87</v>
          </cell>
          <cell r="AC268">
            <v>81.87</v>
          </cell>
          <cell r="AD268">
            <v>81.87</v>
          </cell>
          <cell r="AE268">
            <v>81.87</v>
          </cell>
          <cell r="AF268">
            <v>81.87</v>
          </cell>
          <cell r="AG268">
            <v>84.5</v>
          </cell>
          <cell r="AH268">
            <v>84.5</v>
          </cell>
          <cell r="AI268">
            <v>84.5</v>
          </cell>
          <cell r="AJ268">
            <v>84.5</v>
          </cell>
          <cell r="AK268">
            <v>84.5</v>
          </cell>
          <cell r="AL268">
            <v>84.5</v>
          </cell>
          <cell r="AM268">
            <v>84.5</v>
          </cell>
          <cell r="AN268">
            <v>84.5</v>
          </cell>
          <cell r="AO268">
            <v>84.5</v>
          </cell>
          <cell r="AP268">
            <v>84.5</v>
          </cell>
          <cell r="AQ268">
            <v>84.5</v>
          </cell>
          <cell r="AR268">
            <v>84.5</v>
          </cell>
          <cell r="AS268">
            <v>87.12</v>
          </cell>
          <cell r="AT268">
            <v>87.12</v>
          </cell>
          <cell r="AU268">
            <v>87.12</v>
          </cell>
          <cell r="AV268">
            <v>87.12</v>
          </cell>
          <cell r="AW268">
            <v>87.12</v>
          </cell>
          <cell r="AX268">
            <v>87.12</v>
          </cell>
          <cell r="AY268">
            <v>87.12</v>
          </cell>
          <cell r="AZ268">
            <v>87.12</v>
          </cell>
          <cell r="BA268">
            <v>87.12</v>
          </cell>
          <cell r="BB268">
            <v>87.12</v>
          </cell>
          <cell r="BC268">
            <v>87.12</v>
          </cell>
          <cell r="BD268">
            <v>87.12</v>
          </cell>
          <cell r="BE268">
            <v>89.79</v>
          </cell>
          <cell r="BF268">
            <v>89.79</v>
          </cell>
          <cell r="BG268">
            <v>89.79</v>
          </cell>
          <cell r="BH268">
            <v>89.79</v>
          </cell>
          <cell r="BI268">
            <v>89.79</v>
          </cell>
          <cell r="BJ268">
            <v>89.79</v>
          </cell>
          <cell r="BK268">
            <v>89.79</v>
          </cell>
          <cell r="BL268">
            <v>89.79</v>
          </cell>
          <cell r="BM268">
            <v>89.79</v>
          </cell>
          <cell r="BN268">
            <v>89.79</v>
          </cell>
          <cell r="BO268">
            <v>89.79</v>
          </cell>
          <cell r="BP268">
            <v>89.79</v>
          </cell>
          <cell r="BQ268">
            <v>92.48</v>
          </cell>
          <cell r="BR268">
            <v>92.48</v>
          </cell>
          <cell r="BS268">
            <v>92.48</v>
          </cell>
          <cell r="BT268">
            <v>92.48</v>
          </cell>
          <cell r="BU268">
            <v>92.48</v>
          </cell>
          <cell r="BV268">
            <v>92.48</v>
          </cell>
          <cell r="BW268">
            <v>92.48</v>
          </cell>
          <cell r="BX268">
            <v>92.48</v>
          </cell>
          <cell r="BY268">
            <v>92.48</v>
          </cell>
          <cell r="BZ268">
            <v>92.48</v>
          </cell>
          <cell r="CA268">
            <v>92.48</v>
          </cell>
          <cell r="CB268">
            <v>92.48</v>
          </cell>
          <cell r="CC268">
            <v>95.25</v>
          </cell>
          <cell r="CD268">
            <v>95.25</v>
          </cell>
          <cell r="CE268">
            <v>95.25</v>
          </cell>
          <cell r="CF268">
            <v>95.25</v>
          </cell>
          <cell r="CG268">
            <v>95.25</v>
          </cell>
          <cell r="CH268">
            <v>95.25</v>
          </cell>
          <cell r="CI268">
            <v>95.25</v>
          </cell>
          <cell r="CJ268">
            <v>95.25</v>
          </cell>
          <cell r="CK268">
            <v>95.25</v>
          </cell>
          <cell r="CL268">
            <v>95.25</v>
          </cell>
          <cell r="CM268">
            <v>95.25</v>
          </cell>
          <cell r="CN268">
            <v>95.25</v>
          </cell>
          <cell r="CO268">
            <v>98.11</v>
          </cell>
          <cell r="CP268">
            <v>98.11</v>
          </cell>
          <cell r="CQ268">
            <v>98.11</v>
          </cell>
          <cell r="CR268">
            <v>98.11</v>
          </cell>
          <cell r="CS268">
            <v>98.11</v>
          </cell>
          <cell r="CT268">
            <v>98.11</v>
          </cell>
          <cell r="CU268">
            <v>98.11</v>
          </cell>
          <cell r="CV268">
            <v>98.11</v>
          </cell>
          <cell r="CW268">
            <v>98.11</v>
          </cell>
          <cell r="CX268">
            <v>98.11</v>
          </cell>
          <cell r="CY268">
            <v>98.11</v>
          </cell>
          <cell r="CZ268">
            <v>98.11</v>
          </cell>
          <cell r="DA268">
            <v>101.1</v>
          </cell>
          <cell r="DB268">
            <v>101.1</v>
          </cell>
          <cell r="DC268">
            <v>101.1</v>
          </cell>
          <cell r="DD268">
            <v>101.1</v>
          </cell>
          <cell r="DE268">
            <v>101.1</v>
          </cell>
          <cell r="DF268">
            <v>101.1</v>
          </cell>
          <cell r="DG268">
            <v>101.1</v>
          </cell>
          <cell r="DH268">
            <v>101.1</v>
          </cell>
          <cell r="DI268">
            <v>101.1</v>
          </cell>
          <cell r="DJ268">
            <v>101.1</v>
          </cell>
          <cell r="DK268">
            <v>101.1</v>
          </cell>
          <cell r="DL268">
            <v>101.1</v>
          </cell>
          <cell r="DM268">
            <v>104.23</v>
          </cell>
          <cell r="DN268">
            <v>104.23</v>
          </cell>
          <cell r="DO268">
            <v>104.23</v>
          </cell>
          <cell r="DP268">
            <v>104.23</v>
          </cell>
          <cell r="DQ268">
            <v>104.23</v>
          </cell>
          <cell r="DR268">
            <v>104.23</v>
          </cell>
          <cell r="DS268">
            <v>104.23</v>
          </cell>
          <cell r="DT268">
            <v>104.23</v>
          </cell>
          <cell r="DU268">
            <v>104.23</v>
          </cell>
          <cell r="DV268">
            <v>104.23</v>
          </cell>
          <cell r="DW268">
            <v>104.23</v>
          </cell>
          <cell r="DX268">
            <v>104.23</v>
          </cell>
          <cell r="DY268">
            <v>108.36</v>
          </cell>
          <cell r="DZ268">
            <v>108.36</v>
          </cell>
          <cell r="EA268">
            <v>108.36</v>
          </cell>
          <cell r="EB268">
            <v>108.36</v>
          </cell>
          <cell r="EC268">
            <v>108.36</v>
          </cell>
          <cell r="ED268">
            <v>108.36</v>
          </cell>
          <cell r="EE268">
            <v>108.36</v>
          </cell>
          <cell r="EF268">
            <v>108.36</v>
          </cell>
          <cell r="EG268">
            <v>108.36</v>
          </cell>
          <cell r="EH268">
            <v>108.36</v>
          </cell>
          <cell r="EI268">
            <v>108.36</v>
          </cell>
          <cell r="EJ268">
            <v>108.36</v>
          </cell>
          <cell r="EK268">
            <v>112.15</v>
          </cell>
          <cell r="EL268">
            <v>112.15</v>
          </cell>
          <cell r="EM268">
            <v>112.15</v>
          </cell>
          <cell r="EN268">
            <v>112.15</v>
          </cell>
          <cell r="EO268">
            <v>112.15</v>
          </cell>
          <cell r="EP268">
            <v>112.15</v>
          </cell>
          <cell r="EQ268">
            <v>112.15</v>
          </cell>
          <cell r="ER268">
            <v>112.15</v>
          </cell>
          <cell r="ES268">
            <v>112.15</v>
          </cell>
          <cell r="ET268">
            <v>112.15</v>
          </cell>
          <cell r="EU268">
            <v>112.15</v>
          </cell>
          <cell r="EV268">
            <v>112.15</v>
          </cell>
          <cell r="EW268">
            <v>116.08</v>
          </cell>
          <cell r="EX268">
            <v>116.08</v>
          </cell>
          <cell r="EY268">
            <v>116.08</v>
          </cell>
          <cell r="EZ268">
            <v>116.08</v>
          </cell>
          <cell r="FA268">
            <v>116.08</v>
          </cell>
          <cell r="FB268">
            <v>116.08</v>
          </cell>
          <cell r="FC268">
            <v>116.08</v>
          </cell>
          <cell r="FD268">
            <v>116.08</v>
          </cell>
          <cell r="FE268">
            <v>116.08</v>
          </cell>
          <cell r="FF268">
            <v>116.08</v>
          </cell>
          <cell r="FG268">
            <v>116.08</v>
          </cell>
          <cell r="FH268">
            <v>116.08</v>
          </cell>
          <cell r="FI268">
            <v>120.14</v>
          </cell>
          <cell r="FJ268">
            <v>120.14</v>
          </cell>
          <cell r="FK268">
            <v>120.14</v>
          </cell>
          <cell r="FL268">
            <v>120.14</v>
          </cell>
          <cell r="FM268">
            <v>120.14</v>
          </cell>
          <cell r="FN268">
            <v>120.14</v>
          </cell>
          <cell r="FO268">
            <v>120.14</v>
          </cell>
          <cell r="FP268">
            <v>120.14</v>
          </cell>
          <cell r="FQ268">
            <v>120.14</v>
          </cell>
          <cell r="FR268">
            <v>120.14</v>
          </cell>
          <cell r="FS268">
            <v>120.14</v>
          </cell>
          <cell r="FT268">
            <v>120.14</v>
          </cell>
          <cell r="FU268">
            <v>124.34</v>
          </cell>
          <cell r="FV268">
            <v>124.34</v>
          </cell>
          <cell r="FW268">
            <v>124.34</v>
          </cell>
          <cell r="FX268">
            <v>124.34</v>
          </cell>
          <cell r="FY268">
            <v>124.34</v>
          </cell>
          <cell r="FZ268">
            <v>124.34</v>
          </cell>
          <cell r="GA268">
            <v>124.34</v>
          </cell>
          <cell r="GB268">
            <v>124.34</v>
          </cell>
          <cell r="GC268">
            <v>124.34</v>
          </cell>
          <cell r="GD268">
            <v>124.34</v>
          </cell>
          <cell r="GE268">
            <v>124.34</v>
          </cell>
          <cell r="GF268">
            <v>124.34</v>
          </cell>
          <cell r="GG268">
            <v>137.08000000000001</v>
          </cell>
          <cell r="GH268">
            <v>137.08000000000001</v>
          </cell>
          <cell r="GI268">
            <v>137.08000000000001</v>
          </cell>
          <cell r="GJ268">
            <v>137.08000000000001</v>
          </cell>
          <cell r="GK268">
            <v>137.08000000000001</v>
          </cell>
          <cell r="GL268">
            <v>137.08000000000001</v>
          </cell>
          <cell r="GM268">
            <v>137.08000000000001</v>
          </cell>
          <cell r="GN268">
            <v>137.08000000000001</v>
          </cell>
          <cell r="GO268">
            <v>137.08000000000001</v>
          </cell>
          <cell r="GP268">
            <v>137.08000000000001</v>
          </cell>
          <cell r="GQ268">
            <v>128.69</v>
          </cell>
          <cell r="GR268">
            <v>128.69</v>
          </cell>
          <cell r="GS268">
            <v>128.69</v>
          </cell>
          <cell r="GT268">
            <v>128.69</v>
          </cell>
        </row>
        <row r="269">
          <cell r="F269" t="str">
            <v>5000007540</v>
          </cell>
          <cell r="G269">
            <v>64.2</v>
          </cell>
          <cell r="H269">
            <v>64.2</v>
          </cell>
          <cell r="I269">
            <v>64.2</v>
          </cell>
          <cell r="J269">
            <v>64.2</v>
          </cell>
          <cell r="K269">
            <v>64.2</v>
          </cell>
          <cell r="L269">
            <v>64.2</v>
          </cell>
          <cell r="M269">
            <v>64.2</v>
          </cell>
          <cell r="N269">
            <v>64.2</v>
          </cell>
          <cell r="O269">
            <v>64.2</v>
          </cell>
          <cell r="P269">
            <v>64.2</v>
          </cell>
          <cell r="Q269">
            <v>64.2</v>
          </cell>
          <cell r="R269">
            <v>64.2</v>
          </cell>
          <cell r="S269">
            <v>64.2</v>
          </cell>
          <cell r="T269">
            <v>64.2</v>
          </cell>
          <cell r="U269">
            <v>66.400000000000006</v>
          </cell>
          <cell r="V269">
            <v>66.400000000000006</v>
          </cell>
          <cell r="W269">
            <v>66.400000000000006</v>
          </cell>
          <cell r="X269">
            <v>66.400000000000006</v>
          </cell>
          <cell r="Y269">
            <v>66.400000000000006</v>
          </cell>
          <cell r="Z269">
            <v>66.400000000000006</v>
          </cell>
          <cell r="AA269">
            <v>66.400000000000006</v>
          </cell>
          <cell r="AB269">
            <v>66.400000000000006</v>
          </cell>
          <cell r="AC269">
            <v>66.400000000000006</v>
          </cell>
          <cell r="AD269">
            <v>66.400000000000006</v>
          </cell>
          <cell r="AE269">
            <v>66.400000000000006</v>
          </cell>
          <cell r="AF269">
            <v>66.400000000000006</v>
          </cell>
          <cell r="AG269">
            <v>68.53</v>
          </cell>
          <cell r="AH269">
            <v>68.53</v>
          </cell>
          <cell r="AI269">
            <v>68.53</v>
          </cell>
          <cell r="AJ269">
            <v>68.53</v>
          </cell>
          <cell r="AK269">
            <v>68.53</v>
          </cell>
          <cell r="AL269">
            <v>68.53</v>
          </cell>
          <cell r="AM269">
            <v>68.53</v>
          </cell>
          <cell r="AN269">
            <v>68.53</v>
          </cell>
          <cell r="AO269">
            <v>68.53</v>
          </cell>
          <cell r="AP269">
            <v>68.53</v>
          </cell>
          <cell r="AQ269">
            <v>68.53</v>
          </cell>
          <cell r="AR269">
            <v>68.53</v>
          </cell>
          <cell r="AS269">
            <v>70.66</v>
          </cell>
          <cell r="AT269">
            <v>70.66</v>
          </cell>
          <cell r="AU269">
            <v>70.66</v>
          </cell>
          <cell r="AV269">
            <v>70.66</v>
          </cell>
          <cell r="AW269">
            <v>70.66</v>
          </cell>
          <cell r="AX269">
            <v>70.66</v>
          </cell>
          <cell r="AY269">
            <v>70.66</v>
          </cell>
          <cell r="AZ269">
            <v>70.66</v>
          </cell>
          <cell r="BA269">
            <v>70.66</v>
          </cell>
          <cell r="BB269">
            <v>70.66</v>
          </cell>
          <cell r="BC269">
            <v>70.66</v>
          </cell>
          <cell r="BD269">
            <v>70.66</v>
          </cell>
          <cell r="BE269">
            <v>72.819999999999993</v>
          </cell>
          <cell r="BF269">
            <v>72.819999999999993</v>
          </cell>
          <cell r="BG269">
            <v>72.819999999999993</v>
          </cell>
          <cell r="BH269">
            <v>72.819999999999993</v>
          </cell>
          <cell r="BI269">
            <v>72.819999999999993</v>
          </cell>
          <cell r="BJ269">
            <v>72.819999999999993</v>
          </cell>
          <cell r="BK269">
            <v>72.819999999999993</v>
          </cell>
          <cell r="BL269">
            <v>72.819999999999993</v>
          </cell>
          <cell r="BM269">
            <v>72.819999999999993</v>
          </cell>
          <cell r="BN269">
            <v>72.819999999999993</v>
          </cell>
          <cell r="BO269">
            <v>72.819999999999993</v>
          </cell>
          <cell r="BP269">
            <v>72.819999999999993</v>
          </cell>
          <cell r="BQ269">
            <v>75</v>
          </cell>
          <cell r="BR269">
            <v>75</v>
          </cell>
          <cell r="BS269">
            <v>75</v>
          </cell>
          <cell r="BT269">
            <v>75</v>
          </cell>
          <cell r="BU269">
            <v>75</v>
          </cell>
          <cell r="BV269">
            <v>75</v>
          </cell>
          <cell r="BW269">
            <v>75</v>
          </cell>
          <cell r="BX269">
            <v>75</v>
          </cell>
          <cell r="BY269">
            <v>75</v>
          </cell>
          <cell r="BZ269">
            <v>75</v>
          </cell>
          <cell r="CA269">
            <v>75</v>
          </cell>
          <cell r="CB269">
            <v>75</v>
          </cell>
          <cell r="CC269">
            <v>77.25</v>
          </cell>
          <cell r="CD269">
            <v>77.25</v>
          </cell>
          <cell r="CE269">
            <v>77.25</v>
          </cell>
          <cell r="CF269">
            <v>77.25</v>
          </cell>
          <cell r="CG269">
            <v>77.25</v>
          </cell>
          <cell r="CH269">
            <v>77.25</v>
          </cell>
          <cell r="CI269">
            <v>77.25</v>
          </cell>
          <cell r="CJ269">
            <v>77.25</v>
          </cell>
          <cell r="CK269">
            <v>77.25</v>
          </cell>
          <cell r="CL269">
            <v>77.25</v>
          </cell>
          <cell r="CM269">
            <v>77.25</v>
          </cell>
          <cell r="CN269">
            <v>77.25</v>
          </cell>
          <cell r="CO269">
            <v>79.569999999999993</v>
          </cell>
          <cell r="CP269">
            <v>79.569999999999993</v>
          </cell>
          <cell r="CQ269">
            <v>79.569999999999993</v>
          </cell>
          <cell r="CR269">
            <v>79.569999999999993</v>
          </cell>
          <cell r="CS269">
            <v>79.569999999999993</v>
          </cell>
          <cell r="CT269">
            <v>79.569999999999993</v>
          </cell>
          <cell r="CU269">
            <v>79.569999999999993</v>
          </cell>
          <cell r="CV269">
            <v>79.569999999999993</v>
          </cell>
          <cell r="CW269">
            <v>79.569999999999993</v>
          </cell>
          <cell r="CX269">
            <v>79.569999999999993</v>
          </cell>
          <cell r="CY269">
            <v>79.569999999999993</v>
          </cell>
          <cell r="CZ269">
            <v>79.569999999999993</v>
          </cell>
          <cell r="DA269">
            <v>81.99</v>
          </cell>
          <cell r="DB269">
            <v>81.99</v>
          </cell>
          <cell r="DC269">
            <v>81.99</v>
          </cell>
          <cell r="DD269">
            <v>81.99</v>
          </cell>
          <cell r="DE269">
            <v>81.99</v>
          </cell>
          <cell r="DF269">
            <v>81.99</v>
          </cell>
          <cell r="DG269">
            <v>81.99</v>
          </cell>
          <cell r="DH269">
            <v>81.99</v>
          </cell>
          <cell r="DI269">
            <v>81.99</v>
          </cell>
          <cell r="DJ269">
            <v>81.99</v>
          </cell>
          <cell r="DK269">
            <v>81.99</v>
          </cell>
          <cell r="DL269">
            <v>81.99</v>
          </cell>
          <cell r="DM269">
            <v>84.53</v>
          </cell>
          <cell r="DN269">
            <v>84.53</v>
          </cell>
          <cell r="DO269">
            <v>84.53</v>
          </cell>
          <cell r="DP269">
            <v>84.53</v>
          </cell>
          <cell r="DQ269">
            <v>84.53</v>
          </cell>
          <cell r="DR269">
            <v>84.53</v>
          </cell>
          <cell r="DS269">
            <v>84.53</v>
          </cell>
          <cell r="DT269">
            <v>84.53</v>
          </cell>
          <cell r="DU269">
            <v>84.53</v>
          </cell>
          <cell r="DV269">
            <v>84.53</v>
          </cell>
          <cell r="DW269">
            <v>84.53</v>
          </cell>
          <cell r="DX269">
            <v>84.53</v>
          </cell>
          <cell r="DY269">
            <v>87.88</v>
          </cell>
          <cell r="DZ269">
            <v>87.88</v>
          </cell>
          <cell r="EA269">
            <v>87.88</v>
          </cell>
          <cell r="EB269">
            <v>87.88</v>
          </cell>
          <cell r="EC269">
            <v>87.88</v>
          </cell>
          <cell r="ED269">
            <v>87.88</v>
          </cell>
          <cell r="EE269">
            <v>87.88</v>
          </cell>
          <cell r="EF269">
            <v>87.88</v>
          </cell>
          <cell r="EG269">
            <v>87.88</v>
          </cell>
          <cell r="EH269">
            <v>87.88</v>
          </cell>
          <cell r="EI269">
            <v>87.88</v>
          </cell>
          <cell r="EJ269">
            <v>87.88</v>
          </cell>
          <cell r="EK269">
            <v>90.96</v>
          </cell>
          <cell r="EL269">
            <v>90.96</v>
          </cell>
          <cell r="EM269">
            <v>90.96</v>
          </cell>
          <cell r="EN269">
            <v>90.96</v>
          </cell>
          <cell r="EO269">
            <v>90.96</v>
          </cell>
          <cell r="EP269">
            <v>90.96</v>
          </cell>
          <cell r="EQ269">
            <v>90.96</v>
          </cell>
          <cell r="ER269">
            <v>90.96</v>
          </cell>
          <cell r="ES269">
            <v>90.96</v>
          </cell>
          <cell r="ET269">
            <v>90.96</v>
          </cell>
          <cell r="EU269">
            <v>90.96</v>
          </cell>
          <cell r="EV269">
            <v>90.96</v>
          </cell>
          <cell r="EW269">
            <v>94.14</v>
          </cell>
          <cell r="EX269">
            <v>94.14</v>
          </cell>
          <cell r="EY269">
            <v>94.14</v>
          </cell>
          <cell r="EZ269">
            <v>94.14</v>
          </cell>
          <cell r="FA269">
            <v>94.14</v>
          </cell>
          <cell r="FB269">
            <v>94.14</v>
          </cell>
          <cell r="FC269">
            <v>94.14</v>
          </cell>
          <cell r="FD269">
            <v>94.14</v>
          </cell>
          <cell r="FE269">
            <v>94.14</v>
          </cell>
          <cell r="FF269">
            <v>94.14</v>
          </cell>
          <cell r="FG269">
            <v>94.14</v>
          </cell>
          <cell r="FH269">
            <v>94.14</v>
          </cell>
          <cell r="FI269">
            <v>97.43</v>
          </cell>
          <cell r="FJ269">
            <v>97.43</v>
          </cell>
          <cell r="FK269">
            <v>97.43</v>
          </cell>
          <cell r="FL269">
            <v>97.43</v>
          </cell>
          <cell r="FM269">
            <v>97.43</v>
          </cell>
          <cell r="FN269">
            <v>97.43</v>
          </cell>
          <cell r="FO269">
            <v>97.43</v>
          </cell>
          <cell r="FP269">
            <v>97.43</v>
          </cell>
          <cell r="FQ269">
            <v>97.43</v>
          </cell>
          <cell r="FR269">
            <v>97.43</v>
          </cell>
          <cell r="FS269">
            <v>97.43</v>
          </cell>
          <cell r="FT269">
            <v>97.43</v>
          </cell>
          <cell r="FU269">
            <v>100.84</v>
          </cell>
          <cell r="FV269">
            <v>100.84</v>
          </cell>
          <cell r="FW269">
            <v>100.84</v>
          </cell>
          <cell r="FX269">
            <v>100.84</v>
          </cell>
          <cell r="FY269">
            <v>100.84</v>
          </cell>
          <cell r="FZ269">
            <v>100.84</v>
          </cell>
          <cell r="GA269">
            <v>100.84</v>
          </cell>
          <cell r="GB269">
            <v>100.84</v>
          </cell>
          <cell r="GC269">
            <v>100.84</v>
          </cell>
          <cell r="GD269">
            <v>100.84</v>
          </cell>
          <cell r="GE269">
            <v>100.84</v>
          </cell>
          <cell r="GF269">
            <v>100.84</v>
          </cell>
          <cell r="GG269">
            <v>111.17</v>
          </cell>
          <cell r="GH269">
            <v>111.17</v>
          </cell>
          <cell r="GI269">
            <v>111.17</v>
          </cell>
          <cell r="GJ269">
            <v>111.17</v>
          </cell>
          <cell r="GK269">
            <v>111.17</v>
          </cell>
          <cell r="GL269">
            <v>111.17</v>
          </cell>
          <cell r="GM269">
            <v>111.17</v>
          </cell>
          <cell r="GN269">
            <v>111.17</v>
          </cell>
          <cell r="GO269">
            <v>111.17</v>
          </cell>
          <cell r="GP269">
            <v>111.17</v>
          </cell>
          <cell r="GQ269">
            <v>104.37</v>
          </cell>
          <cell r="GR269">
            <v>104.37</v>
          </cell>
          <cell r="GS269">
            <v>104.37</v>
          </cell>
          <cell r="GT269">
            <v>104.37</v>
          </cell>
        </row>
        <row r="270">
          <cell r="F270" t="str">
            <v>CSC_SDOM01</v>
          </cell>
          <cell r="G270">
            <v>42.82</v>
          </cell>
          <cell r="H270">
            <v>42.82</v>
          </cell>
          <cell r="I270">
            <v>42.82</v>
          </cell>
          <cell r="J270">
            <v>42.82</v>
          </cell>
          <cell r="K270">
            <v>42.82</v>
          </cell>
          <cell r="L270">
            <v>42.82</v>
          </cell>
          <cell r="M270">
            <v>42.82</v>
          </cell>
          <cell r="N270">
            <v>42.82</v>
          </cell>
          <cell r="O270">
            <v>42.82</v>
          </cell>
          <cell r="P270">
            <v>42.82</v>
          </cell>
          <cell r="Q270">
            <v>42.82</v>
          </cell>
          <cell r="R270">
            <v>42.82</v>
          </cell>
          <cell r="S270">
            <v>42.82</v>
          </cell>
          <cell r="T270">
            <v>42.82</v>
          </cell>
          <cell r="U270">
            <v>44.28</v>
          </cell>
          <cell r="V270">
            <v>44.28</v>
          </cell>
          <cell r="W270">
            <v>44.28</v>
          </cell>
          <cell r="X270">
            <v>44.28</v>
          </cell>
          <cell r="Y270">
            <v>44.28</v>
          </cell>
          <cell r="Z270">
            <v>44.28</v>
          </cell>
          <cell r="AA270">
            <v>44.28</v>
          </cell>
          <cell r="AB270">
            <v>44.28</v>
          </cell>
          <cell r="AC270">
            <v>44.28</v>
          </cell>
          <cell r="AD270">
            <v>44.28</v>
          </cell>
          <cell r="AE270">
            <v>44.28</v>
          </cell>
          <cell r="AF270">
            <v>44.28</v>
          </cell>
          <cell r="AG270">
            <v>45.71</v>
          </cell>
          <cell r="AH270">
            <v>45.71</v>
          </cell>
          <cell r="AI270">
            <v>45.71</v>
          </cell>
          <cell r="AJ270">
            <v>45.71</v>
          </cell>
          <cell r="AK270">
            <v>45.71</v>
          </cell>
          <cell r="AL270">
            <v>45.71</v>
          </cell>
          <cell r="AM270">
            <v>45.71</v>
          </cell>
          <cell r="AN270">
            <v>45.71</v>
          </cell>
          <cell r="AO270">
            <v>45.71</v>
          </cell>
          <cell r="AP270">
            <v>45.71</v>
          </cell>
          <cell r="AQ270">
            <v>45.71</v>
          </cell>
          <cell r="AR270">
            <v>45.71</v>
          </cell>
          <cell r="AS270">
            <v>47.13</v>
          </cell>
          <cell r="AT270">
            <v>47.13</v>
          </cell>
          <cell r="AU270">
            <v>47.13</v>
          </cell>
          <cell r="AV270">
            <v>47.13</v>
          </cell>
          <cell r="AW270">
            <v>47.13</v>
          </cell>
          <cell r="AX270">
            <v>47.13</v>
          </cell>
          <cell r="AY270">
            <v>47.13</v>
          </cell>
          <cell r="AZ270">
            <v>47.13</v>
          </cell>
          <cell r="BA270">
            <v>47.13</v>
          </cell>
          <cell r="BB270">
            <v>47.13</v>
          </cell>
          <cell r="BC270">
            <v>47.13</v>
          </cell>
          <cell r="BD270">
            <v>47.13</v>
          </cell>
          <cell r="BE270">
            <v>48.57</v>
          </cell>
          <cell r="BF270">
            <v>48.57</v>
          </cell>
          <cell r="BG270">
            <v>48.57</v>
          </cell>
          <cell r="BH270">
            <v>48.57</v>
          </cell>
          <cell r="BI270">
            <v>48.57</v>
          </cell>
          <cell r="BJ270">
            <v>48.57</v>
          </cell>
          <cell r="BK270">
            <v>48.57</v>
          </cell>
          <cell r="BL270">
            <v>48.57</v>
          </cell>
          <cell r="BM270">
            <v>48.57</v>
          </cell>
          <cell r="BN270">
            <v>48.57</v>
          </cell>
          <cell r="BO270">
            <v>48.57</v>
          </cell>
          <cell r="BP270">
            <v>48.57</v>
          </cell>
          <cell r="BQ270">
            <v>50.03</v>
          </cell>
          <cell r="BR270">
            <v>50.03</v>
          </cell>
          <cell r="BS270">
            <v>50.03</v>
          </cell>
          <cell r="BT270">
            <v>50.03</v>
          </cell>
          <cell r="BU270">
            <v>50.03</v>
          </cell>
          <cell r="BV270">
            <v>50.03</v>
          </cell>
          <cell r="BW270">
            <v>50.03</v>
          </cell>
          <cell r="BX270">
            <v>50.03</v>
          </cell>
          <cell r="BY270">
            <v>50.03</v>
          </cell>
          <cell r="BZ270">
            <v>50.03</v>
          </cell>
          <cell r="CA270">
            <v>50.03</v>
          </cell>
          <cell r="CB270">
            <v>50.03</v>
          </cell>
          <cell r="CC270">
            <v>51.53</v>
          </cell>
          <cell r="CD270">
            <v>51.53</v>
          </cell>
          <cell r="CE270">
            <v>51.53</v>
          </cell>
          <cell r="CF270">
            <v>51.53</v>
          </cell>
          <cell r="CG270">
            <v>51.53</v>
          </cell>
          <cell r="CH270">
            <v>51.53</v>
          </cell>
          <cell r="CI270">
            <v>51.53</v>
          </cell>
          <cell r="CJ270">
            <v>51.53</v>
          </cell>
          <cell r="CK270">
            <v>51.53</v>
          </cell>
          <cell r="CL270">
            <v>51.53</v>
          </cell>
          <cell r="CM270">
            <v>51.53</v>
          </cell>
          <cell r="CN270">
            <v>51.53</v>
          </cell>
          <cell r="CO270">
            <v>53.07</v>
          </cell>
          <cell r="CP270">
            <v>53.07</v>
          </cell>
          <cell r="CQ270">
            <v>53.07</v>
          </cell>
          <cell r="CR270">
            <v>53.07</v>
          </cell>
          <cell r="CS270">
            <v>53.07</v>
          </cell>
          <cell r="CT270">
            <v>53.07</v>
          </cell>
          <cell r="CU270">
            <v>53.07</v>
          </cell>
          <cell r="CV270">
            <v>53.07</v>
          </cell>
          <cell r="CW270">
            <v>53.07</v>
          </cell>
          <cell r="CX270">
            <v>53.07</v>
          </cell>
          <cell r="CY270">
            <v>53.07</v>
          </cell>
          <cell r="CZ270">
            <v>53.07</v>
          </cell>
          <cell r="DA270">
            <v>54.69</v>
          </cell>
          <cell r="DB270">
            <v>54.69</v>
          </cell>
          <cell r="DC270">
            <v>54.69</v>
          </cell>
          <cell r="DD270">
            <v>54.69</v>
          </cell>
          <cell r="DE270">
            <v>54.69</v>
          </cell>
          <cell r="DF270">
            <v>54.69</v>
          </cell>
          <cell r="DG270">
            <v>54.69</v>
          </cell>
          <cell r="DH270">
            <v>54.69</v>
          </cell>
          <cell r="DI270">
            <v>54.69</v>
          </cell>
          <cell r="DJ270">
            <v>54.69</v>
          </cell>
          <cell r="DK270">
            <v>54.69</v>
          </cell>
          <cell r="DL270">
            <v>54.69</v>
          </cell>
          <cell r="DM270">
            <v>56.38</v>
          </cell>
          <cell r="DN270">
            <v>56.38</v>
          </cell>
          <cell r="DO270">
            <v>56.38</v>
          </cell>
          <cell r="DP270">
            <v>56.38</v>
          </cell>
          <cell r="DQ270">
            <v>56.38</v>
          </cell>
          <cell r="DR270">
            <v>56.38</v>
          </cell>
          <cell r="DS270">
            <v>56.38</v>
          </cell>
          <cell r="DT270">
            <v>56.38</v>
          </cell>
          <cell r="DU270">
            <v>56.38</v>
          </cell>
          <cell r="DV270">
            <v>56.38</v>
          </cell>
          <cell r="DW270">
            <v>56.38</v>
          </cell>
          <cell r="DX270">
            <v>56.38</v>
          </cell>
          <cell r="DY270">
            <v>58.61</v>
          </cell>
          <cell r="DZ270">
            <v>58.61</v>
          </cell>
          <cell r="EA270">
            <v>58.61</v>
          </cell>
          <cell r="EB270">
            <v>58.61</v>
          </cell>
          <cell r="EC270">
            <v>58.61</v>
          </cell>
          <cell r="ED270">
            <v>58.61</v>
          </cell>
          <cell r="EE270">
            <v>58.61</v>
          </cell>
          <cell r="EF270">
            <v>58.61</v>
          </cell>
          <cell r="EG270">
            <v>58.61</v>
          </cell>
          <cell r="EH270">
            <v>58.61</v>
          </cell>
          <cell r="EI270">
            <v>58.61</v>
          </cell>
          <cell r="EJ270">
            <v>58.61</v>
          </cell>
          <cell r="EK270">
            <v>60.67</v>
          </cell>
          <cell r="EL270">
            <v>60.67</v>
          </cell>
          <cell r="EM270">
            <v>60.67</v>
          </cell>
          <cell r="EN270">
            <v>60.67</v>
          </cell>
          <cell r="EO270">
            <v>60.67</v>
          </cell>
          <cell r="EP270">
            <v>60.67</v>
          </cell>
          <cell r="EQ270">
            <v>60.67</v>
          </cell>
          <cell r="ER270">
            <v>60.67</v>
          </cell>
          <cell r="ES270">
            <v>60.67</v>
          </cell>
          <cell r="ET270">
            <v>60.67</v>
          </cell>
          <cell r="EU270">
            <v>60.67</v>
          </cell>
          <cell r="EV270">
            <v>60.67</v>
          </cell>
          <cell r="EW270">
            <v>62.79</v>
          </cell>
          <cell r="EX270">
            <v>62.79</v>
          </cell>
          <cell r="EY270">
            <v>62.79</v>
          </cell>
          <cell r="EZ270">
            <v>62.79</v>
          </cell>
          <cell r="FA270">
            <v>62.79</v>
          </cell>
          <cell r="FB270">
            <v>62.79</v>
          </cell>
          <cell r="FC270">
            <v>62.79</v>
          </cell>
          <cell r="FD270">
            <v>62.79</v>
          </cell>
          <cell r="FE270">
            <v>62.79</v>
          </cell>
          <cell r="FF270">
            <v>62.79</v>
          </cell>
          <cell r="FG270">
            <v>62.79</v>
          </cell>
          <cell r="FH270">
            <v>62.79</v>
          </cell>
          <cell r="FI270">
            <v>64.989999999999995</v>
          </cell>
          <cell r="FJ270">
            <v>64.989999999999995</v>
          </cell>
          <cell r="FK270">
            <v>64.989999999999995</v>
          </cell>
          <cell r="FL270">
            <v>64.989999999999995</v>
          </cell>
          <cell r="FM270">
            <v>64.989999999999995</v>
          </cell>
          <cell r="FN270">
            <v>64.989999999999995</v>
          </cell>
          <cell r="FO270">
            <v>64.989999999999995</v>
          </cell>
          <cell r="FP270">
            <v>64.989999999999995</v>
          </cell>
          <cell r="FQ270">
            <v>64.989999999999995</v>
          </cell>
          <cell r="FR270">
            <v>64.989999999999995</v>
          </cell>
          <cell r="FS270">
            <v>64.989999999999995</v>
          </cell>
          <cell r="FT270">
            <v>64.989999999999995</v>
          </cell>
          <cell r="FU270">
            <v>67.260000000000005</v>
          </cell>
          <cell r="FV270">
            <v>67.260000000000005</v>
          </cell>
          <cell r="FW270">
            <v>67.260000000000005</v>
          </cell>
          <cell r="FX270">
            <v>67.260000000000005</v>
          </cell>
          <cell r="FY270">
            <v>67.260000000000005</v>
          </cell>
          <cell r="FZ270">
            <v>67.260000000000005</v>
          </cell>
          <cell r="GA270">
            <v>67.260000000000005</v>
          </cell>
          <cell r="GB270">
            <v>67.260000000000005</v>
          </cell>
          <cell r="GC270">
            <v>67.260000000000005</v>
          </cell>
          <cell r="GD270">
            <v>67.260000000000005</v>
          </cell>
          <cell r="GE270">
            <v>67.260000000000005</v>
          </cell>
          <cell r="GF270">
            <v>67.260000000000005</v>
          </cell>
          <cell r="GG270">
            <v>74.150000000000006</v>
          </cell>
          <cell r="GH270">
            <v>74.150000000000006</v>
          </cell>
          <cell r="GI270">
            <v>74.150000000000006</v>
          </cell>
          <cell r="GJ270">
            <v>74.150000000000006</v>
          </cell>
          <cell r="GK270">
            <v>74.150000000000006</v>
          </cell>
          <cell r="GL270">
            <v>74.150000000000006</v>
          </cell>
          <cell r="GM270">
            <v>74.150000000000006</v>
          </cell>
          <cell r="GN270">
            <v>74.150000000000006</v>
          </cell>
          <cell r="GO270">
            <v>74.150000000000006</v>
          </cell>
          <cell r="GP270">
            <v>74.150000000000006</v>
          </cell>
          <cell r="GQ270">
            <v>69.61</v>
          </cell>
          <cell r="GR270">
            <v>69.61</v>
          </cell>
          <cell r="GS270">
            <v>69.61</v>
          </cell>
          <cell r="GT270">
            <v>69.61</v>
          </cell>
        </row>
        <row r="271">
          <cell r="F271" t="str">
            <v>CSC_SDOM02</v>
          </cell>
          <cell r="G271">
            <v>17.28</v>
          </cell>
          <cell r="H271">
            <v>17.28</v>
          </cell>
          <cell r="I271">
            <v>17.28</v>
          </cell>
          <cell r="J271">
            <v>17.28</v>
          </cell>
          <cell r="K271">
            <v>17.28</v>
          </cell>
          <cell r="L271">
            <v>17.28</v>
          </cell>
          <cell r="M271">
            <v>17.28</v>
          </cell>
          <cell r="N271">
            <v>17.28</v>
          </cell>
          <cell r="O271">
            <v>17.28</v>
          </cell>
          <cell r="P271">
            <v>17.28</v>
          </cell>
          <cell r="Q271">
            <v>17.28</v>
          </cell>
          <cell r="R271">
            <v>17.28</v>
          </cell>
          <cell r="S271">
            <v>17.28</v>
          </cell>
          <cell r="T271">
            <v>17.28</v>
          </cell>
          <cell r="U271">
            <v>17.87</v>
          </cell>
          <cell r="V271">
            <v>17.87</v>
          </cell>
          <cell r="W271">
            <v>17.87</v>
          </cell>
          <cell r="X271">
            <v>17.87</v>
          </cell>
          <cell r="Y271">
            <v>17.87</v>
          </cell>
          <cell r="Z271">
            <v>17.87</v>
          </cell>
          <cell r="AA271">
            <v>17.87</v>
          </cell>
          <cell r="AB271">
            <v>17.87</v>
          </cell>
          <cell r="AC271">
            <v>17.87</v>
          </cell>
          <cell r="AD271">
            <v>17.87</v>
          </cell>
          <cell r="AE271">
            <v>17.87</v>
          </cell>
          <cell r="AF271">
            <v>17.87</v>
          </cell>
          <cell r="AG271">
            <v>18.45</v>
          </cell>
          <cell r="AH271">
            <v>18.45</v>
          </cell>
          <cell r="AI271">
            <v>18.45</v>
          </cell>
          <cell r="AJ271">
            <v>18.45</v>
          </cell>
          <cell r="AK271">
            <v>18.45</v>
          </cell>
          <cell r="AL271">
            <v>18.45</v>
          </cell>
          <cell r="AM271">
            <v>18.45</v>
          </cell>
          <cell r="AN271">
            <v>18.45</v>
          </cell>
          <cell r="AO271">
            <v>18.45</v>
          </cell>
          <cell r="AP271">
            <v>18.45</v>
          </cell>
          <cell r="AQ271">
            <v>18.45</v>
          </cell>
          <cell r="AR271">
            <v>18.45</v>
          </cell>
          <cell r="AS271">
            <v>19.02</v>
          </cell>
          <cell r="AT271">
            <v>19.02</v>
          </cell>
          <cell r="AU271">
            <v>19.02</v>
          </cell>
          <cell r="AV271">
            <v>19.02</v>
          </cell>
          <cell r="AW271">
            <v>19.02</v>
          </cell>
          <cell r="AX271">
            <v>19.02</v>
          </cell>
          <cell r="AY271">
            <v>19.02</v>
          </cell>
          <cell r="AZ271">
            <v>19.02</v>
          </cell>
          <cell r="BA271">
            <v>19.02</v>
          </cell>
          <cell r="BB271">
            <v>19.02</v>
          </cell>
          <cell r="BC271">
            <v>19.02</v>
          </cell>
          <cell r="BD271">
            <v>19.02</v>
          </cell>
          <cell r="BE271">
            <v>19.600000000000001</v>
          </cell>
          <cell r="BF271">
            <v>19.600000000000001</v>
          </cell>
          <cell r="BG271">
            <v>19.600000000000001</v>
          </cell>
          <cell r="BH271">
            <v>19.600000000000001</v>
          </cell>
          <cell r="BI271">
            <v>19.600000000000001</v>
          </cell>
          <cell r="BJ271">
            <v>19.600000000000001</v>
          </cell>
          <cell r="BK271">
            <v>19.600000000000001</v>
          </cell>
          <cell r="BL271">
            <v>19.600000000000001</v>
          </cell>
          <cell r="BM271">
            <v>19.600000000000001</v>
          </cell>
          <cell r="BN271">
            <v>19.600000000000001</v>
          </cell>
          <cell r="BO271">
            <v>19.600000000000001</v>
          </cell>
          <cell r="BP271">
            <v>19.600000000000001</v>
          </cell>
          <cell r="BQ271">
            <v>20.190000000000001</v>
          </cell>
          <cell r="BR271">
            <v>20.190000000000001</v>
          </cell>
          <cell r="BS271">
            <v>20.190000000000001</v>
          </cell>
          <cell r="BT271">
            <v>20.190000000000001</v>
          </cell>
          <cell r="BU271">
            <v>20.190000000000001</v>
          </cell>
          <cell r="BV271">
            <v>20.190000000000001</v>
          </cell>
          <cell r="BW271">
            <v>20.190000000000001</v>
          </cell>
          <cell r="BX271">
            <v>20.190000000000001</v>
          </cell>
          <cell r="BY271">
            <v>20.190000000000001</v>
          </cell>
          <cell r="BZ271">
            <v>20.190000000000001</v>
          </cell>
          <cell r="CA271">
            <v>20.190000000000001</v>
          </cell>
          <cell r="CB271">
            <v>20.190000000000001</v>
          </cell>
          <cell r="CC271">
            <v>20.79</v>
          </cell>
          <cell r="CD271">
            <v>20.79</v>
          </cell>
          <cell r="CE271">
            <v>20.79</v>
          </cell>
          <cell r="CF271">
            <v>20.79</v>
          </cell>
          <cell r="CG271">
            <v>20.79</v>
          </cell>
          <cell r="CH271">
            <v>20.79</v>
          </cell>
          <cell r="CI271">
            <v>20.79</v>
          </cell>
          <cell r="CJ271">
            <v>20.79</v>
          </cell>
          <cell r="CK271">
            <v>20.79</v>
          </cell>
          <cell r="CL271">
            <v>20.79</v>
          </cell>
          <cell r="CM271">
            <v>20.79</v>
          </cell>
          <cell r="CN271">
            <v>20.79</v>
          </cell>
          <cell r="CO271">
            <v>21.42</v>
          </cell>
          <cell r="CP271">
            <v>21.42</v>
          </cell>
          <cell r="CQ271">
            <v>21.42</v>
          </cell>
          <cell r="CR271">
            <v>21.42</v>
          </cell>
          <cell r="CS271">
            <v>21.42</v>
          </cell>
          <cell r="CT271">
            <v>21.42</v>
          </cell>
          <cell r="CU271">
            <v>21.42</v>
          </cell>
          <cell r="CV271">
            <v>21.42</v>
          </cell>
          <cell r="CW271">
            <v>21.42</v>
          </cell>
          <cell r="CX271">
            <v>21.42</v>
          </cell>
          <cell r="CY271">
            <v>21.42</v>
          </cell>
          <cell r="CZ271">
            <v>21.42</v>
          </cell>
          <cell r="DA271">
            <v>22.07</v>
          </cell>
          <cell r="DB271">
            <v>22.07</v>
          </cell>
          <cell r="DC271">
            <v>22.07</v>
          </cell>
          <cell r="DD271">
            <v>22.07</v>
          </cell>
          <cell r="DE271">
            <v>22.07</v>
          </cell>
          <cell r="DF271">
            <v>22.07</v>
          </cell>
          <cell r="DG271">
            <v>22.07</v>
          </cell>
          <cell r="DH271">
            <v>22.07</v>
          </cell>
          <cell r="DI271">
            <v>22.07</v>
          </cell>
          <cell r="DJ271">
            <v>22.07</v>
          </cell>
          <cell r="DK271">
            <v>22.07</v>
          </cell>
          <cell r="DL271">
            <v>22.07</v>
          </cell>
          <cell r="DM271">
            <v>22.75</v>
          </cell>
          <cell r="DN271">
            <v>22.75</v>
          </cell>
          <cell r="DO271">
            <v>22.75</v>
          </cell>
          <cell r="DP271">
            <v>22.75</v>
          </cell>
          <cell r="DQ271">
            <v>22.75</v>
          </cell>
          <cell r="DR271">
            <v>22.75</v>
          </cell>
          <cell r="DS271">
            <v>22.75</v>
          </cell>
          <cell r="DT271">
            <v>22.75</v>
          </cell>
          <cell r="DU271">
            <v>22.75</v>
          </cell>
          <cell r="DV271">
            <v>22.75</v>
          </cell>
          <cell r="DW271">
            <v>22.75</v>
          </cell>
          <cell r="DX271">
            <v>22.75</v>
          </cell>
          <cell r="DY271">
            <v>23.65</v>
          </cell>
          <cell r="DZ271">
            <v>23.65</v>
          </cell>
          <cell r="EA271">
            <v>23.65</v>
          </cell>
          <cell r="EB271">
            <v>23.65</v>
          </cell>
          <cell r="EC271">
            <v>23.65</v>
          </cell>
          <cell r="ED271">
            <v>23.65</v>
          </cell>
          <cell r="EE271">
            <v>23.65</v>
          </cell>
          <cell r="EF271">
            <v>23.65</v>
          </cell>
          <cell r="EG271">
            <v>23.65</v>
          </cell>
          <cell r="EH271">
            <v>23.65</v>
          </cell>
          <cell r="EI271">
            <v>23.65</v>
          </cell>
          <cell r="EJ271">
            <v>23.65</v>
          </cell>
          <cell r="EK271">
            <v>24.48</v>
          </cell>
          <cell r="EL271">
            <v>24.48</v>
          </cell>
          <cell r="EM271">
            <v>24.48</v>
          </cell>
          <cell r="EN271">
            <v>24.48</v>
          </cell>
          <cell r="EO271">
            <v>24.48</v>
          </cell>
          <cell r="EP271">
            <v>24.48</v>
          </cell>
          <cell r="EQ271">
            <v>24.48</v>
          </cell>
          <cell r="ER271">
            <v>24.48</v>
          </cell>
          <cell r="ES271">
            <v>24.48</v>
          </cell>
          <cell r="ET271">
            <v>24.48</v>
          </cell>
          <cell r="EU271">
            <v>24.48</v>
          </cell>
          <cell r="EV271">
            <v>24.48</v>
          </cell>
          <cell r="EW271">
            <v>25.34</v>
          </cell>
          <cell r="EX271">
            <v>25.34</v>
          </cell>
          <cell r="EY271">
            <v>25.34</v>
          </cell>
          <cell r="EZ271">
            <v>25.34</v>
          </cell>
          <cell r="FA271">
            <v>25.34</v>
          </cell>
          <cell r="FB271">
            <v>25.34</v>
          </cell>
          <cell r="FC271">
            <v>25.34</v>
          </cell>
          <cell r="FD271">
            <v>25.34</v>
          </cell>
          <cell r="FE271">
            <v>25.34</v>
          </cell>
          <cell r="FF271">
            <v>25.34</v>
          </cell>
          <cell r="FG271">
            <v>25.34</v>
          </cell>
          <cell r="FH271">
            <v>25.34</v>
          </cell>
          <cell r="FI271">
            <v>26.23</v>
          </cell>
          <cell r="FJ271">
            <v>26.23</v>
          </cell>
          <cell r="FK271">
            <v>26.23</v>
          </cell>
          <cell r="FL271">
            <v>26.23</v>
          </cell>
          <cell r="FM271">
            <v>26.23</v>
          </cell>
          <cell r="FN271">
            <v>26.23</v>
          </cell>
          <cell r="FO271">
            <v>26.23</v>
          </cell>
          <cell r="FP271">
            <v>26.23</v>
          </cell>
          <cell r="FQ271">
            <v>26.23</v>
          </cell>
          <cell r="FR271">
            <v>26.23</v>
          </cell>
          <cell r="FS271">
            <v>26.23</v>
          </cell>
          <cell r="FT271">
            <v>26.23</v>
          </cell>
          <cell r="FU271">
            <v>27.14</v>
          </cell>
          <cell r="FV271">
            <v>27.14</v>
          </cell>
          <cell r="FW271">
            <v>27.14</v>
          </cell>
          <cell r="FX271">
            <v>27.14</v>
          </cell>
          <cell r="FY271">
            <v>27.14</v>
          </cell>
          <cell r="FZ271">
            <v>27.14</v>
          </cell>
          <cell r="GA271">
            <v>27.14</v>
          </cell>
          <cell r="GB271">
            <v>27.14</v>
          </cell>
          <cell r="GC271">
            <v>27.14</v>
          </cell>
          <cell r="GD271">
            <v>27.14</v>
          </cell>
          <cell r="GE271">
            <v>27.14</v>
          </cell>
          <cell r="GF271">
            <v>27.14</v>
          </cell>
          <cell r="GG271">
            <v>29.92</v>
          </cell>
          <cell r="GH271">
            <v>29.92</v>
          </cell>
          <cell r="GI271">
            <v>29.92</v>
          </cell>
          <cell r="GJ271">
            <v>29.92</v>
          </cell>
          <cell r="GK271">
            <v>29.92</v>
          </cell>
          <cell r="GL271">
            <v>29.92</v>
          </cell>
          <cell r="GM271">
            <v>29.92</v>
          </cell>
          <cell r="GN271">
            <v>29.92</v>
          </cell>
          <cell r="GO271">
            <v>29.92</v>
          </cell>
          <cell r="GP271">
            <v>29.92</v>
          </cell>
          <cell r="GQ271">
            <v>28.09</v>
          </cell>
          <cell r="GR271">
            <v>28.09</v>
          </cell>
          <cell r="GS271">
            <v>28.09</v>
          </cell>
          <cell r="GT271">
            <v>28.09</v>
          </cell>
        </row>
        <row r="272">
          <cell r="F272" t="str">
            <v>CSC_SDOM03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  <cell r="EG272">
            <v>0</v>
          </cell>
          <cell r="EH272">
            <v>0</v>
          </cell>
          <cell r="EI272">
            <v>0</v>
          </cell>
          <cell r="EJ272">
            <v>0</v>
          </cell>
          <cell r="EK272">
            <v>0</v>
          </cell>
          <cell r="EL272">
            <v>0</v>
          </cell>
          <cell r="EM272">
            <v>0</v>
          </cell>
          <cell r="EN272">
            <v>0</v>
          </cell>
          <cell r="EO272">
            <v>0</v>
          </cell>
          <cell r="EP272">
            <v>0</v>
          </cell>
          <cell r="EQ272">
            <v>0</v>
          </cell>
          <cell r="ER272">
            <v>0</v>
          </cell>
          <cell r="ES272">
            <v>0</v>
          </cell>
          <cell r="ET272">
            <v>0</v>
          </cell>
          <cell r="EU272">
            <v>0</v>
          </cell>
          <cell r="EV272">
            <v>0</v>
          </cell>
          <cell r="EW272">
            <v>0</v>
          </cell>
          <cell r="EX272">
            <v>0</v>
          </cell>
          <cell r="EY272">
            <v>0</v>
          </cell>
          <cell r="EZ272">
            <v>0</v>
          </cell>
          <cell r="FA272">
            <v>0</v>
          </cell>
          <cell r="FB272">
            <v>0</v>
          </cell>
          <cell r="FC272">
            <v>0</v>
          </cell>
          <cell r="FD272">
            <v>0</v>
          </cell>
          <cell r="FE272">
            <v>0</v>
          </cell>
          <cell r="FF272">
            <v>0</v>
          </cell>
          <cell r="FG272">
            <v>0</v>
          </cell>
          <cell r="FH272">
            <v>0</v>
          </cell>
          <cell r="FI272">
            <v>0</v>
          </cell>
          <cell r="FJ272">
            <v>0</v>
          </cell>
          <cell r="FK272">
            <v>0</v>
          </cell>
          <cell r="FL272">
            <v>0</v>
          </cell>
          <cell r="FM272">
            <v>0</v>
          </cell>
          <cell r="FN272">
            <v>0</v>
          </cell>
          <cell r="FO272">
            <v>0</v>
          </cell>
          <cell r="FP272">
            <v>0</v>
          </cell>
          <cell r="FQ272">
            <v>0</v>
          </cell>
          <cell r="FR272">
            <v>0</v>
          </cell>
          <cell r="FS272">
            <v>0</v>
          </cell>
          <cell r="FT272">
            <v>0</v>
          </cell>
          <cell r="FU272">
            <v>0</v>
          </cell>
          <cell r="FV272">
            <v>0</v>
          </cell>
          <cell r="FW272">
            <v>0</v>
          </cell>
          <cell r="FX272">
            <v>0</v>
          </cell>
          <cell r="FY272">
            <v>0</v>
          </cell>
          <cell r="FZ272">
            <v>0</v>
          </cell>
          <cell r="GA272">
            <v>0</v>
          </cell>
          <cell r="GB272">
            <v>0</v>
          </cell>
          <cell r="GC272">
            <v>0</v>
          </cell>
          <cell r="GD272">
            <v>0</v>
          </cell>
          <cell r="GE272">
            <v>0</v>
          </cell>
          <cell r="GF272">
            <v>0</v>
          </cell>
          <cell r="GG272">
            <v>0</v>
          </cell>
          <cell r="GH272">
            <v>0</v>
          </cell>
          <cell r="GI272">
            <v>0</v>
          </cell>
          <cell r="GJ272">
            <v>0</v>
          </cell>
          <cell r="GK272">
            <v>0</v>
          </cell>
          <cell r="GL272">
            <v>0</v>
          </cell>
          <cell r="GM272">
            <v>0</v>
          </cell>
          <cell r="GN272">
            <v>0</v>
          </cell>
          <cell r="GO272">
            <v>0</v>
          </cell>
          <cell r="GP272">
            <v>0</v>
          </cell>
          <cell r="GQ272">
            <v>0</v>
          </cell>
          <cell r="GR272">
            <v>0</v>
          </cell>
          <cell r="GS272">
            <v>0</v>
          </cell>
          <cell r="GT272">
            <v>0</v>
          </cell>
        </row>
        <row r="273">
          <cell r="F273" t="str">
            <v>CSC_SDOM04</v>
          </cell>
          <cell r="G273">
            <v>41.84</v>
          </cell>
          <cell r="H273">
            <v>41.84</v>
          </cell>
          <cell r="I273">
            <v>41.84</v>
          </cell>
          <cell r="J273">
            <v>41.84</v>
          </cell>
          <cell r="K273">
            <v>41.84</v>
          </cell>
          <cell r="L273">
            <v>41.84</v>
          </cell>
          <cell r="M273">
            <v>41.84</v>
          </cell>
          <cell r="N273">
            <v>41.84</v>
          </cell>
          <cell r="O273">
            <v>41.84</v>
          </cell>
          <cell r="P273">
            <v>41.84</v>
          </cell>
          <cell r="Q273">
            <v>41.84</v>
          </cell>
          <cell r="R273">
            <v>41.84</v>
          </cell>
          <cell r="S273">
            <v>41.84</v>
          </cell>
          <cell r="T273">
            <v>41.84</v>
          </cell>
          <cell r="U273">
            <v>43.27</v>
          </cell>
          <cell r="V273">
            <v>43.27</v>
          </cell>
          <cell r="W273">
            <v>43.27</v>
          </cell>
          <cell r="X273">
            <v>43.27</v>
          </cell>
          <cell r="Y273">
            <v>43.27</v>
          </cell>
          <cell r="Z273">
            <v>43.27</v>
          </cell>
          <cell r="AA273">
            <v>43.27</v>
          </cell>
          <cell r="AB273">
            <v>43.27</v>
          </cell>
          <cell r="AC273">
            <v>43.27</v>
          </cell>
          <cell r="AD273">
            <v>43.27</v>
          </cell>
          <cell r="AE273">
            <v>43.27</v>
          </cell>
          <cell r="AF273">
            <v>43.27</v>
          </cell>
          <cell r="AG273">
            <v>44.66</v>
          </cell>
          <cell r="AH273">
            <v>44.66</v>
          </cell>
          <cell r="AI273">
            <v>44.66</v>
          </cell>
          <cell r="AJ273">
            <v>44.66</v>
          </cell>
          <cell r="AK273">
            <v>44.66</v>
          </cell>
          <cell r="AL273">
            <v>44.66</v>
          </cell>
          <cell r="AM273">
            <v>44.66</v>
          </cell>
          <cell r="AN273">
            <v>44.66</v>
          </cell>
          <cell r="AO273">
            <v>44.66</v>
          </cell>
          <cell r="AP273">
            <v>44.66</v>
          </cell>
          <cell r="AQ273">
            <v>44.66</v>
          </cell>
          <cell r="AR273">
            <v>44.66</v>
          </cell>
          <cell r="AS273">
            <v>46.05</v>
          </cell>
          <cell r="AT273">
            <v>46.05</v>
          </cell>
          <cell r="AU273">
            <v>46.05</v>
          </cell>
          <cell r="AV273">
            <v>46.05</v>
          </cell>
          <cell r="AW273">
            <v>46.05</v>
          </cell>
          <cell r="AX273">
            <v>46.05</v>
          </cell>
          <cell r="AY273">
            <v>46.05</v>
          </cell>
          <cell r="AZ273">
            <v>46.05</v>
          </cell>
          <cell r="BA273">
            <v>46.05</v>
          </cell>
          <cell r="BB273">
            <v>46.05</v>
          </cell>
          <cell r="BC273">
            <v>46.05</v>
          </cell>
          <cell r="BD273">
            <v>46.05</v>
          </cell>
          <cell r="BE273">
            <v>47.46</v>
          </cell>
          <cell r="BF273">
            <v>47.46</v>
          </cell>
          <cell r="BG273">
            <v>47.46</v>
          </cell>
          <cell r="BH273">
            <v>47.46</v>
          </cell>
          <cell r="BI273">
            <v>47.46</v>
          </cell>
          <cell r="BJ273">
            <v>47.46</v>
          </cell>
          <cell r="BK273">
            <v>47.46</v>
          </cell>
          <cell r="BL273">
            <v>47.46</v>
          </cell>
          <cell r="BM273">
            <v>47.46</v>
          </cell>
          <cell r="BN273">
            <v>47.46</v>
          </cell>
          <cell r="BO273">
            <v>47.46</v>
          </cell>
          <cell r="BP273">
            <v>47.46</v>
          </cell>
          <cell r="BQ273">
            <v>48.88</v>
          </cell>
          <cell r="BR273">
            <v>48.88</v>
          </cell>
          <cell r="BS273">
            <v>48.88</v>
          </cell>
          <cell r="BT273">
            <v>48.88</v>
          </cell>
          <cell r="BU273">
            <v>48.88</v>
          </cell>
          <cell r="BV273">
            <v>48.88</v>
          </cell>
          <cell r="BW273">
            <v>48.88</v>
          </cell>
          <cell r="BX273">
            <v>48.88</v>
          </cell>
          <cell r="BY273">
            <v>48.88</v>
          </cell>
          <cell r="BZ273">
            <v>48.88</v>
          </cell>
          <cell r="CA273">
            <v>48.88</v>
          </cell>
          <cell r="CB273">
            <v>48.88</v>
          </cell>
          <cell r="CC273">
            <v>50.35</v>
          </cell>
          <cell r="CD273">
            <v>50.35</v>
          </cell>
          <cell r="CE273">
            <v>50.35</v>
          </cell>
          <cell r="CF273">
            <v>50.35</v>
          </cell>
          <cell r="CG273">
            <v>50.35</v>
          </cell>
          <cell r="CH273">
            <v>50.35</v>
          </cell>
          <cell r="CI273">
            <v>50.35</v>
          </cell>
          <cell r="CJ273">
            <v>50.35</v>
          </cell>
          <cell r="CK273">
            <v>50.35</v>
          </cell>
          <cell r="CL273">
            <v>50.35</v>
          </cell>
          <cell r="CM273">
            <v>50.35</v>
          </cell>
          <cell r="CN273">
            <v>50.35</v>
          </cell>
          <cell r="CO273">
            <v>51.86</v>
          </cell>
          <cell r="CP273">
            <v>51.86</v>
          </cell>
          <cell r="CQ273">
            <v>51.86</v>
          </cell>
          <cell r="CR273">
            <v>51.86</v>
          </cell>
          <cell r="CS273">
            <v>51.86</v>
          </cell>
          <cell r="CT273">
            <v>51.86</v>
          </cell>
          <cell r="CU273">
            <v>51.86</v>
          </cell>
          <cell r="CV273">
            <v>51.86</v>
          </cell>
          <cell r="CW273">
            <v>51.86</v>
          </cell>
          <cell r="CX273">
            <v>51.86</v>
          </cell>
          <cell r="CY273">
            <v>51.86</v>
          </cell>
          <cell r="CZ273">
            <v>51.86</v>
          </cell>
          <cell r="DA273">
            <v>53.43</v>
          </cell>
          <cell r="DB273">
            <v>53.43</v>
          </cell>
          <cell r="DC273">
            <v>53.43</v>
          </cell>
          <cell r="DD273">
            <v>53.43</v>
          </cell>
          <cell r="DE273">
            <v>53.43</v>
          </cell>
          <cell r="DF273">
            <v>53.43</v>
          </cell>
          <cell r="DG273">
            <v>53.43</v>
          </cell>
          <cell r="DH273">
            <v>53.43</v>
          </cell>
          <cell r="DI273">
            <v>53.43</v>
          </cell>
          <cell r="DJ273">
            <v>53.43</v>
          </cell>
          <cell r="DK273">
            <v>53.43</v>
          </cell>
          <cell r="DL273">
            <v>53.43</v>
          </cell>
          <cell r="DM273">
            <v>55.09</v>
          </cell>
          <cell r="DN273">
            <v>55.09</v>
          </cell>
          <cell r="DO273">
            <v>55.09</v>
          </cell>
          <cell r="DP273">
            <v>55.09</v>
          </cell>
          <cell r="DQ273">
            <v>55.09</v>
          </cell>
          <cell r="DR273">
            <v>55.09</v>
          </cell>
          <cell r="DS273">
            <v>55.09</v>
          </cell>
          <cell r="DT273">
            <v>55.09</v>
          </cell>
          <cell r="DU273">
            <v>55.09</v>
          </cell>
          <cell r="DV273">
            <v>55.09</v>
          </cell>
          <cell r="DW273">
            <v>55.09</v>
          </cell>
          <cell r="DX273">
            <v>55.09</v>
          </cell>
          <cell r="DY273">
            <v>57.27</v>
          </cell>
          <cell r="DZ273">
            <v>57.27</v>
          </cell>
          <cell r="EA273">
            <v>57.27</v>
          </cell>
          <cell r="EB273">
            <v>57.27</v>
          </cell>
          <cell r="EC273">
            <v>57.27</v>
          </cell>
          <cell r="ED273">
            <v>57.27</v>
          </cell>
          <cell r="EE273">
            <v>57.27</v>
          </cell>
          <cell r="EF273">
            <v>57.27</v>
          </cell>
          <cell r="EG273">
            <v>57.27</v>
          </cell>
          <cell r="EH273">
            <v>57.27</v>
          </cell>
          <cell r="EI273">
            <v>57.27</v>
          </cell>
          <cell r="EJ273">
            <v>57.27</v>
          </cell>
          <cell r="EK273">
            <v>59.28</v>
          </cell>
          <cell r="EL273">
            <v>59.28</v>
          </cell>
          <cell r="EM273">
            <v>59.28</v>
          </cell>
          <cell r="EN273">
            <v>59.28</v>
          </cell>
          <cell r="EO273">
            <v>59.28</v>
          </cell>
          <cell r="EP273">
            <v>59.28</v>
          </cell>
          <cell r="EQ273">
            <v>59.28</v>
          </cell>
          <cell r="ER273">
            <v>59.28</v>
          </cell>
          <cell r="ES273">
            <v>59.28</v>
          </cell>
          <cell r="ET273">
            <v>59.28</v>
          </cell>
          <cell r="EU273">
            <v>59.28</v>
          </cell>
          <cell r="EV273">
            <v>59.28</v>
          </cell>
          <cell r="EW273">
            <v>61.35</v>
          </cell>
          <cell r="EX273">
            <v>61.35</v>
          </cell>
          <cell r="EY273">
            <v>61.35</v>
          </cell>
          <cell r="EZ273">
            <v>61.35</v>
          </cell>
          <cell r="FA273">
            <v>61.35</v>
          </cell>
          <cell r="FB273">
            <v>61.35</v>
          </cell>
          <cell r="FC273">
            <v>61.35</v>
          </cell>
          <cell r="FD273">
            <v>61.35</v>
          </cell>
          <cell r="FE273">
            <v>61.35</v>
          </cell>
          <cell r="FF273">
            <v>61.35</v>
          </cell>
          <cell r="FG273">
            <v>61.35</v>
          </cell>
          <cell r="FH273">
            <v>61.35</v>
          </cell>
          <cell r="FI273">
            <v>63.5</v>
          </cell>
          <cell r="FJ273">
            <v>63.5</v>
          </cell>
          <cell r="FK273">
            <v>63.5</v>
          </cell>
          <cell r="FL273">
            <v>63.5</v>
          </cell>
          <cell r="FM273">
            <v>63.5</v>
          </cell>
          <cell r="FN273">
            <v>63.5</v>
          </cell>
          <cell r="FO273">
            <v>63.5</v>
          </cell>
          <cell r="FP273">
            <v>63.5</v>
          </cell>
          <cell r="FQ273">
            <v>63.5</v>
          </cell>
          <cell r="FR273">
            <v>63.5</v>
          </cell>
          <cell r="FS273">
            <v>63.5</v>
          </cell>
          <cell r="FT273">
            <v>63.5</v>
          </cell>
          <cell r="FU273">
            <v>65.72</v>
          </cell>
          <cell r="FV273">
            <v>65.72</v>
          </cell>
          <cell r="FW273">
            <v>65.72</v>
          </cell>
          <cell r="FX273">
            <v>65.72</v>
          </cell>
          <cell r="FY273">
            <v>65.72</v>
          </cell>
          <cell r="FZ273">
            <v>65.72</v>
          </cell>
          <cell r="GA273">
            <v>65.72</v>
          </cell>
          <cell r="GB273">
            <v>65.72</v>
          </cell>
          <cell r="GC273">
            <v>65.72</v>
          </cell>
          <cell r="GD273">
            <v>65.72</v>
          </cell>
          <cell r="GE273">
            <v>65.72</v>
          </cell>
          <cell r="GF273">
            <v>65.72</v>
          </cell>
          <cell r="GG273">
            <v>72.45</v>
          </cell>
          <cell r="GH273">
            <v>72.45</v>
          </cell>
          <cell r="GI273">
            <v>72.45</v>
          </cell>
          <cell r="GJ273">
            <v>72.45</v>
          </cell>
          <cell r="GK273">
            <v>72.45</v>
          </cell>
          <cell r="GL273">
            <v>72.45</v>
          </cell>
          <cell r="GM273">
            <v>72.45</v>
          </cell>
          <cell r="GN273">
            <v>72.45</v>
          </cell>
          <cell r="GO273">
            <v>72.45</v>
          </cell>
          <cell r="GP273">
            <v>72.45</v>
          </cell>
          <cell r="GQ273">
            <v>68.02</v>
          </cell>
          <cell r="GR273">
            <v>68.02</v>
          </cell>
          <cell r="GS273">
            <v>68.02</v>
          </cell>
          <cell r="GT273">
            <v>68.02</v>
          </cell>
        </row>
        <row r="274">
          <cell r="F274" t="str">
            <v>CSC_SDOM05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  <cell r="EG274">
            <v>0</v>
          </cell>
          <cell r="EH274">
            <v>0</v>
          </cell>
          <cell r="EI274">
            <v>0</v>
          </cell>
          <cell r="EJ274">
            <v>0</v>
          </cell>
          <cell r="EK274">
            <v>0</v>
          </cell>
          <cell r="EL274">
            <v>0</v>
          </cell>
          <cell r="EM274">
            <v>0</v>
          </cell>
          <cell r="EN274">
            <v>0</v>
          </cell>
          <cell r="EO274">
            <v>0</v>
          </cell>
          <cell r="EP274">
            <v>0</v>
          </cell>
          <cell r="EQ274">
            <v>0</v>
          </cell>
          <cell r="ER274">
            <v>0</v>
          </cell>
          <cell r="ES274">
            <v>0</v>
          </cell>
          <cell r="ET274">
            <v>0</v>
          </cell>
          <cell r="EU274">
            <v>0</v>
          </cell>
          <cell r="EV274">
            <v>0</v>
          </cell>
          <cell r="EW274">
            <v>0</v>
          </cell>
          <cell r="EX274">
            <v>0</v>
          </cell>
          <cell r="EY274">
            <v>0</v>
          </cell>
          <cell r="EZ274">
            <v>0</v>
          </cell>
          <cell r="FA274">
            <v>0</v>
          </cell>
          <cell r="FB274">
            <v>0</v>
          </cell>
          <cell r="FC274">
            <v>0</v>
          </cell>
          <cell r="FD274">
            <v>0</v>
          </cell>
          <cell r="FE274">
            <v>0</v>
          </cell>
          <cell r="FF274">
            <v>0</v>
          </cell>
          <cell r="FG274">
            <v>0</v>
          </cell>
          <cell r="FH274">
            <v>0</v>
          </cell>
          <cell r="FI274">
            <v>0</v>
          </cell>
          <cell r="FJ274">
            <v>0</v>
          </cell>
          <cell r="FK274">
            <v>0</v>
          </cell>
          <cell r="FL274">
            <v>0</v>
          </cell>
          <cell r="FM274">
            <v>0</v>
          </cell>
          <cell r="FN274">
            <v>0</v>
          </cell>
          <cell r="FO274">
            <v>0</v>
          </cell>
          <cell r="FP274">
            <v>0</v>
          </cell>
          <cell r="FQ274">
            <v>0</v>
          </cell>
          <cell r="FR274">
            <v>0</v>
          </cell>
          <cell r="FS274">
            <v>0</v>
          </cell>
          <cell r="FT274">
            <v>0</v>
          </cell>
          <cell r="FU274">
            <v>0</v>
          </cell>
          <cell r="FV274">
            <v>0</v>
          </cell>
          <cell r="FW274">
            <v>0</v>
          </cell>
          <cell r="FX274">
            <v>0</v>
          </cell>
          <cell r="FY274">
            <v>0</v>
          </cell>
          <cell r="FZ274">
            <v>0</v>
          </cell>
          <cell r="GA274">
            <v>0</v>
          </cell>
          <cell r="GB274">
            <v>0</v>
          </cell>
          <cell r="GC274">
            <v>0</v>
          </cell>
          <cell r="GD274">
            <v>0</v>
          </cell>
          <cell r="GE274">
            <v>0</v>
          </cell>
          <cell r="GF274">
            <v>0</v>
          </cell>
          <cell r="GG274">
            <v>0</v>
          </cell>
          <cell r="GH274">
            <v>0</v>
          </cell>
          <cell r="GI274">
            <v>0</v>
          </cell>
          <cell r="GJ274">
            <v>0</v>
          </cell>
          <cell r="GK274">
            <v>0</v>
          </cell>
          <cell r="GL274">
            <v>0</v>
          </cell>
          <cell r="GM274">
            <v>0</v>
          </cell>
          <cell r="GN274">
            <v>0</v>
          </cell>
          <cell r="GO274">
            <v>0</v>
          </cell>
          <cell r="GP274">
            <v>0</v>
          </cell>
          <cell r="GQ274">
            <v>0</v>
          </cell>
          <cell r="GR274">
            <v>0</v>
          </cell>
          <cell r="GS274">
            <v>0</v>
          </cell>
          <cell r="GT274">
            <v>0</v>
          </cell>
        </row>
        <row r="275">
          <cell r="F275" t="str">
            <v>CSC_SDOM06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  <cell r="EG275">
            <v>0</v>
          </cell>
          <cell r="EH275">
            <v>0</v>
          </cell>
          <cell r="EI275">
            <v>0</v>
          </cell>
          <cell r="EJ275">
            <v>0</v>
          </cell>
          <cell r="EK275">
            <v>0</v>
          </cell>
          <cell r="EL275">
            <v>0</v>
          </cell>
          <cell r="EM275">
            <v>0</v>
          </cell>
          <cell r="EN275">
            <v>0</v>
          </cell>
          <cell r="EO275">
            <v>0</v>
          </cell>
          <cell r="EP275">
            <v>0</v>
          </cell>
          <cell r="EQ275">
            <v>0</v>
          </cell>
          <cell r="ER275">
            <v>0</v>
          </cell>
          <cell r="ES275">
            <v>0</v>
          </cell>
          <cell r="ET275">
            <v>0</v>
          </cell>
          <cell r="EU275">
            <v>0</v>
          </cell>
          <cell r="EV275">
            <v>0</v>
          </cell>
          <cell r="EW275">
            <v>0</v>
          </cell>
          <cell r="EX275">
            <v>0</v>
          </cell>
          <cell r="EY275">
            <v>0</v>
          </cell>
          <cell r="EZ275">
            <v>0</v>
          </cell>
          <cell r="FA275">
            <v>0</v>
          </cell>
          <cell r="FB275">
            <v>0</v>
          </cell>
          <cell r="FC275">
            <v>0</v>
          </cell>
          <cell r="FD275">
            <v>0</v>
          </cell>
          <cell r="FE275">
            <v>0</v>
          </cell>
          <cell r="FF275">
            <v>0</v>
          </cell>
          <cell r="FG275">
            <v>0</v>
          </cell>
          <cell r="FH275">
            <v>0</v>
          </cell>
          <cell r="FI275">
            <v>0</v>
          </cell>
          <cell r="FJ275">
            <v>0</v>
          </cell>
          <cell r="FK275">
            <v>0</v>
          </cell>
          <cell r="FL275">
            <v>0</v>
          </cell>
          <cell r="FM275">
            <v>0</v>
          </cell>
          <cell r="FN275">
            <v>0</v>
          </cell>
          <cell r="FO275">
            <v>0</v>
          </cell>
          <cell r="FP275">
            <v>0</v>
          </cell>
          <cell r="FQ275">
            <v>0</v>
          </cell>
          <cell r="FR275">
            <v>0</v>
          </cell>
          <cell r="FS275">
            <v>0</v>
          </cell>
          <cell r="FT275">
            <v>0</v>
          </cell>
          <cell r="FU275">
            <v>0</v>
          </cell>
          <cell r="FV275">
            <v>0</v>
          </cell>
          <cell r="FW275">
            <v>0</v>
          </cell>
          <cell r="FX275">
            <v>0</v>
          </cell>
          <cell r="FY275">
            <v>0</v>
          </cell>
          <cell r="FZ275">
            <v>0</v>
          </cell>
          <cell r="GA275">
            <v>0</v>
          </cell>
          <cell r="GB275">
            <v>0</v>
          </cell>
          <cell r="GC275">
            <v>0</v>
          </cell>
          <cell r="GD275">
            <v>0</v>
          </cell>
          <cell r="GE275">
            <v>0</v>
          </cell>
          <cell r="GF275">
            <v>0</v>
          </cell>
          <cell r="GG275">
            <v>0</v>
          </cell>
          <cell r="GH275">
            <v>0</v>
          </cell>
          <cell r="GI275">
            <v>0</v>
          </cell>
          <cell r="GJ275">
            <v>0</v>
          </cell>
          <cell r="GK275">
            <v>0</v>
          </cell>
          <cell r="GL275">
            <v>0</v>
          </cell>
          <cell r="GM275">
            <v>0</v>
          </cell>
          <cell r="GN275">
            <v>0</v>
          </cell>
          <cell r="GO275">
            <v>0</v>
          </cell>
          <cell r="GP275">
            <v>0</v>
          </cell>
          <cell r="GQ275">
            <v>0</v>
          </cell>
          <cell r="GR275">
            <v>0</v>
          </cell>
          <cell r="GS275">
            <v>0</v>
          </cell>
          <cell r="GT275">
            <v>0</v>
          </cell>
        </row>
        <row r="276">
          <cell r="F276" t="str">
            <v>CSC_SDOM07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0</v>
          </cell>
          <cell r="EH276">
            <v>0</v>
          </cell>
          <cell r="EI276">
            <v>0</v>
          </cell>
          <cell r="EJ276">
            <v>0</v>
          </cell>
          <cell r="EK276">
            <v>0</v>
          </cell>
          <cell r="EL276">
            <v>0</v>
          </cell>
          <cell r="EM276">
            <v>0</v>
          </cell>
          <cell r="EN276">
            <v>0</v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0</v>
          </cell>
          <cell r="EW276">
            <v>0</v>
          </cell>
          <cell r="EX276">
            <v>0</v>
          </cell>
          <cell r="EY276">
            <v>0</v>
          </cell>
          <cell r="EZ276">
            <v>0</v>
          </cell>
          <cell r="FA276">
            <v>0</v>
          </cell>
          <cell r="FB276">
            <v>0</v>
          </cell>
          <cell r="FC276">
            <v>0</v>
          </cell>
          <cell r="FD276">
            <v>0</v>
          </cell>
          <cell r="FE276">
            <v>0</v>
          </cell>
          <cell r="FF276">
            <v>0</v>
          </cell>
          <cell r="FG276">
            <v>0</v>
          </cell>
          <cell r="FH276">
            <v>0</v>
          </cell>
          <cell r="FI276">
            <v>0</v>
          </cell>
          <cell r="FJ276">
            <v>0</v>
          </cell>
          <cell r="FK276">
            <v>0</v>
          </cell>
          <cell r="FL276">
            <v>0</v>
          </cell>
          <cell r="FM276">
            <v>0</v>
          </cell>
          <cell r="FN276">
            <v>0</v>
          </cell>
          <cell r="FO276">
            <v>0</v>
          </cell>
          <cell r="FP276">
            <v>0</v>
          </cell>
          <cell r="FQ276">
            <v>0</v>
          </cell>
          <cell r="FR276">
            <v>0</v>
          </cell>
          <cell r="FS276">
            <v>0</v>
          </cell>
          <cell r="FT276">
            <v>0</v>
          </cell>
          <cell r="FU276">
            <v>0</v>
          </cell>
          <cell r="FV276">
            <v>0</v>
          </cell>
          <cell r="FW276">
            <v>0</v>
          </cell>
          <cell r="FX276">
            <v>0</v>
          </cell>
          <cell r="FY276">
            <v>0</v>
          </cell>
          <cell r="FZ276">
            <v>0</v>
          </cell>
          <cell r="GA276">
            <v>0</v>
          </cell>
          <cell r="GB276">
            <v>0</v>
          </cell>
          <cell r="GC276">
            <v>0</v>
          </cell>
          <cell r="GD276">
            <v>0</v>
          </cell>
          <cell r="GE276">
            <v>0</v>
          </cell>
          <cell r="GF276">
            <v>0</v>
          </cell>
          <cell r="GG276">
            <v>0</v>
          </cell>
          <cell r="GH276">
            <v>0</v>
          </cell>
          <cell r="GI276">
            <v>0</v>
          </cell>
          <cell r="GJ276">
            <v>0</v>
          </cell>
          <cell r="GK276">
            <v>0</v>
          </cell>
          <cell r="GL276">
            <v>0</v>
          </cell>
          <cell r="GM276">
            <v>0</v>
          </cell>
          <cell r="GN276">
            <v>0</v>
          </cell>
          <cell r="GO276">
            <v>0</v>
          </cell>
          <cell r="GP276">
            <v>0</v>
          </cell>
          <cell r="GQ276">
            <v>0</v>
          </cell>
          <cell r="GR276">
            <v>0</v>
          </cell>
          <cell r="GS276">
            <v>0</v>
          </cell>
          <cell r="GT276">
            <v>0</v>
          </cell>
        </row>
        <row r="277">
          <cell r="F277" t="str">
            <v>CSC_SDOM08</v>
          </cell>
          <cell r="G277">
            <v>19.09</v>
          </cell>
          <cell r="H277">
            <v>19.09</v>
          </cell>
          <cell r="I277">
            <v>19.09</v>
          </cell>
          <cell r="J277">
            <v>19.09</v>
          </cell>
          <cell r="K277">
            <v>19.09</v>
          </cell>
          <cell r="L277">
            <v>19.09</v>
          </cell>
          <cell r="M277">
            <v>19.09</v>
          </cell>
          <cell r="N277">
            <v>19.09</v>
          </cell>
          <cell r="O277">
            <v>19.09</v>
          </cell>
          <cell r="P277">
            <v>19.09</v>
          </cell>
          <cell r="Q277">
            <v>19.09</v>
          </cell>
          <cell r="R277">
            <v>19.09</v>
          </cell>
          <cell r="S277">
            <v>19.09</v>
          </cell>
          <cell r="T277">
            <v>19.09</v>
          </cell>
          <cell r="U277">
            <v>19.739999999999998</v>
          </cell>
          <cell r="V277">
            <v>19.739999999999998</v>
          </cell>
          <cell r="W277">
            <v>19.739999999999998</v>
          </cell>
          <cell r="X277">
            <v>19.739999999999998</v>
          </cell>
          <cell r="Y277">
            <v>19.739999999999998</v>
          </cell>
          <cell r="Z277">
            <v>19.739999999999998</v>
          </cell>
          <cell r="AA277">
            <v>19.739999999999998</v>
          </cell>
          <cell r="AB277">
            <v>19.739999999999998</v>
          </cell>
          <cell r="AC277">
            <v>19.739999999999998</v>
          </cell>
          <cell r="AD277">
            <v>19.739999999999998</v>
          </cell>
          <cell r="AE277">
            <v>19.739999999999998</v>
          </cell>
          <cell r="AF277">
            <v>19.739999999999998</v>
          </cell>
          <cell r="AG277">
            <v>20.38</v>
          </cell>
          <cell r="AH277">
            <v>20.38</v>
          </cell>
          <cell r="AI277">
            <v>20.38</v>
          </cell>
          <cell r="AJ277">
            <v>20.38</v>
          </cell>
          <cell r="AK277">
            <v>20.38</v>
          </cell>
          <cell r="AL277">
            <v>20.38</v>
          </cell>
          <cell r="AM277">
            <v>20.38</v>
          </cell>
          <cell r="AN277">
            <v>20.38</v>
          </cell>
          <cell r="AO277">
            <v>20.38</v>
          </cell>
          <cell r="AP277">
            <v>20.38</v>
          </cell>
          <cell r="AQ277">
            <v>20.38</v>
          </cell>
          <cell r="AR277">
            <v>20.38</v>
          </cell>
          <cell r="AS277">
            <v>21.01</v>
          </cell>
          <cell r="AT277">
            <v>21.01</v>
          </cell>
          <cell r="AU277">
            <v>21.01</v>
          </cell>
          <cell r="AV277">
            <v>21.01</v>
          </cell>
          <cell r="AW277">
            <v>21.01</v>
          </cell>
          <cell r="AX277">
            <v>21.01</v>
          </cell>
          <cell r="AY277">
            <v>21.01</v>
          </cell>
          <cell r="AZ277">
            <v>21.01</v>
          </cell>
          <cell r="BA277">
            <v>21.01</v>
          </cell>
          <cell r="BB277">
            <v>21.01</v>
          </cell>
          <cell r="BC277">
            <v>21.01</v>
          </cell>
          <cell r="BD277">
            <v>21.01</v>
          </cell>
          <cell r="BE277">
            <v>21.65</v>
          </cell>
          <cell r="BF277">
            <v>21.65</v>
          </cell>
          <cell r="BG277">
            <v>21.65</v>
          </cell>
          <cell r="BH277">
            <v>21.65</v>
          </cell>
          <cell r="BI277">
            <v>21.65</v>
          </cell>
          <cell r="BJ277">
            <v>21.65</v>
          </cell>
          <cell r="BK277">
            <v>21.65</v>
          </cell>
          <cell r="BL277">
            <v>21.65</v>
          </cell>
          <cell r="BM277">
            <v>21.65</v>
          </cell>
          <cell r="BN277">
            <v>21.65</v>
          </cell>
          <cell r="BO277">
            <v>21.65</v>
          </cell>
          <cell r="BP277">
            <v>21.65</v>
          </cell>
          <cell r="BQ277">
            <v>22.3</v>
          </cell>
          <cell r="BR277">
            <v>22.3</v>
          </cell>
          <cell r="BS277">
            <v>22.3</v>
          </cell>
          <cell r="BT277">
            <v>22.3</v>
          </cell>
          <cell r="BU277">
            <v>22.3</v>
          </cell>
          <cell r="BV277">
            <v>22.3</v>
          </cell>
          <cell r="BW277">
            <v>22.3</v>
          </cell>
          <cell r="BX277">
            <v>22.3</v>
          </cell>
          <cell r="BY277">
            <v>22.3</v>
          </cell>
          <cell r="BZ277">
            <v>22.3</v>
          </cell>
          <cell r="CA277">
            <v>22.3</v>
          </cell>
          <cell r="CB277">
            <v>22.3</v>
          </cell>
          <cell r="CC277">
            <v>22.97</v>
          </cell>
          <cell r="CD277">
            <v>22.97</v>
          </cell>
          <cell r="CE277">
            <v>22.97</v>
          </cell>
          <cell r="CF277">
            <v>22.97</v>
          </cell>
          <cell r="CG277">
            <v>22.97</v>
          </cell>
          <cell r="CH277">
            <v>22.97</v>
          </cell>
          <cell r="CI277">
            <v>22.97</v>
          </cell>
          <cell r="CJ277">
            <v>22.97</v>
          </cell>
          <cell r="CK277">
            <v>22.97</v>
          </cell>
          <cell r="CL277">
            <v>22.97</v>
          </cell>
          <cell r="CM277">
            <v>22.97</v>
          </cell>
          <cell r="CN277">
            <v>22.97</v>
          </cell>
          <cell r="CO277">
            <v>23.66</v>
          </cell>
          <cell r="CP277">
            <v>23.66</v>
          </cell>
          <cell r="CQ277">
            <v>23.66</v>
          </cell>
          <cell r="CR277">
            <v>23.66</v>
          </cell>
          <cell r="CS277">
            <v>23.66</v>
          </cell>
          <cell r="CT277">
            <v>23.66</v>
          </cell>
          <cell r="CU277">
            <v>23.66</v>
          </cell>
          <cell r="CV277">
            <v>23.66</v>
          </cell>
          <cell r="CW277">
            <v>23.66</v>
          </cell>
          <cell r="CX277">
            <v>23.66</v>
          </cell>
          <cell r="CY277">
            <v>23.66</v>
          </cell>
          <cell r="CZ277">
            <v>23.66</v>
          </cell>
          <cell r="DA277">
            <v>24.38</v>
          </cell>
          <cell r="DB277">
            <v>24.38</v>
          </cell>
          <cell r="DC277">
            <v>24.38</v>
          </cell>
          <cell r="DD277">
            <v>24.38</v>
          </cell>
          <cell r="DE277">
            <v>24.38</v>
          </cell>
          <cell r="DF277">
            <v>24.38</v>
          </cell>
          <cell r="DG277">
            <v>24.38</v>
          </cell>
          <cell r="DH277">
            <v>24.38</v>
          </cell>
          <cell r="DI277">
            <v>24.38</v>
          </cell>
          <cell r="DJ277">
            <v>24.38</v>
          </cell>
          <cell r="DK277">
            <v>24.38</v>
          </cell>
          <cell r="DL277">
            <v>24.38</v>
          </cell>
          <cell r="DM277">
            <v>25.14</v>
          </cell>
          <cell r="DN277">
            <v>25.14</v>
          </cell>
          <cell r="DO277">
            <v>25.14</v>
          </cell>
          <cell r="DP277">
            <v>25.14</v>
          </cell>
          <cell r="DQ277">
            <v>25.14</v>
          </cell>
          <cell r="DR277">
            <v>25.14</v>
          </cell>
          <cell r="DS277">
            <v>25.14</v>
          </cell>
          <cell r="DT277">
            <v>25.14</v>
          </cell>
          <cell r="DU277">
            <v>25.14</v>
          </cell>
          <cell r="DV277">
            <v>25.14</v>
          </cell>
          <cell r="DW277">
            <v>25.14</v>
          </cell>
          <cell r="DX277">
            <v>25.14</v>
          </cell>
          <cell r="DY277">
            <v>26.13</v>
          </cell>
          <cell r="DZ277">
            <v>26.13</v>
          </cell>
          <cell r="EA277">
            <v>26.13</v>
          </cell>
          <cell r="EB277">
            <v>26.13</v>
          </cell>
          <cell r="EC277">
            <v>26.13</v>
          </cell>
          <cell r="ED277">
            <v>26.13</v>
          </cell>
          <cell r="EE277">
            <v>26.13</v>
          </cell>
          <cell r="EF277">
            <v>26.13</v>
          </cell>
          <cell r="EG277">
            <v>26.13</v>
          </cell>
          <cell r="EH277">
            <v>26.13</v>
          </cell>
          <cell r="EI277">
            <v>26.13</v>
          </cell>
          <cell r="EJ277">
            <v>26.13</v>
          </cell>
          <cell r="EK277">
            <v>27.05</v>
          </cell>
          <cell r="EL277">
            <v>27.05</v>
          </cell>
          <cell r="EM277">
            <v>27.05</v>
          </cell>
          <cell r="EN277">
            <v>27.05</v>
          </cell>
          <cell r="EO277">
            <v>27.05</v>
          </cell>
          <cell r="EP277">
            <v>27.05</v>
          </cell>
          <cell r="EQ277">
            <v>27.05</v>
          </cell>
          <cell r="ER277">
            <v>27.05</v>
          </cell>
          <cell r="ES277">
            <v>27.05</v>
          </cell>
          <cell r="ET277">
            <v>27.05</v>
          </cell>
          <cell r="EU277">
            <v>27.05</v>
          </cell>
          <cell r="EV277">
            <v>27.05</v>
          </cell>
          <cell r="EW277">
            <v>27.99</v>
          </cell>
          <cell r="EX277">
            <v>27.99</v>
          </cell>
          <cell r="EY277">
            <v>27.99</v>
          </cell>
          <cell r="EZ277">
            <v>27.99</v>
          </cell>
          <cell r="FA277">
            <v>27.99</v>
          </cell>
          <cell r="FB277">
            <v>27.99</v>
          </cell>
          <cell r="FC277">
            <v>27.99</v>
          </cell>
          <cell r="FD277">
            <v>27.99</v>
          </cell>
          <cell r="FE277">
            <v>27.99</v>
          </cell>
          <cell r="FF277">
            <v>27.99</v>
          </cell>
          <cell r="FG277">
            <v>27.99</v>
          </cell>
          <cell r="FH277">
            <v>27.99</v>
          </cell>
          <cell r="FI277">
            <v>28.97</v>
          </cell>
          <cell r="FJ277">
            <v>28.97</v>
          </cell>
          <cell r="FK277">
            <v>28.97</v>
          </cell>
          <cell r="FL277">
            <v>28.97</v>
          </cell>
          <cell r="FM277">
            <v>28.97</v>
          </cell>
          <cell r="FN277">
            <v>28.97</v>
          </cell>
          <cell r="FO277">
            <v>28.97</v>
          </cell>
          <cell r="FP277">
            <v>28.97</v>
          </cell>
          <cell r="FQ277">
            <v>28.97</v>
          </cell>
          <cell r="FR277">
            <v>28.97</v>
          </cell>
          <cell r="FS277">
            <v>28.97</v>
          </cell>
          <cell r="FT277">
            <v>28.97</v>
          </cell>
          <cell r="FU277">
            <v>29.99</v>
          </cell>
          <cell r="FV277">
            <v>29.99</v>
          </cell>
          <cell r="FW277">
            <v>29.99</v>
          </cell>
          <cell r="FX277">
            <v>29.99</v>
          </cell>
          <cell r="FY277">
            <v>29.99</v>
          </cell>
          <cell r="FZ277">
            <v>29.99</v>
          </cell>
          <cell r="GA277">
            <v>29.99</v>
          </cell>
          <cell r="GB277">
            <v>29.99</v>
          </cell>
          <cell r="GC277">
            <v>29.99</v>
          </cell>
          <cell r="GD277">
            <v>29.99</v>
          </cell>
          <cell r="GE277">
            <v>29.99</v>
          </cell>
          <cell r="GF277">
            <v>29.99</v>
          </cell>
          <cell r="GG277">
            <v>33.06</v>
          </cell>
          <cell r="GH277">
            <v>33.06</v>
          </cell>
          <cell r="GI277">
            <v>33.06</v>
          </cell>
          <cell r="GJ277">
            <v>33.06</v>
          </cell>
          <cell r="GK277">
            <v>33.06</v>
          </cell>
          <cell r="GL277">
            <v>33.06</v>
          </cell>
          <cell r="GM277">
            <v>33.06</v>
          </cell>
          <cell r="GN277">
            <v>33.06</v>
          </cell>
          <cell r="GO277">
            <v>33.06</v>
          </cell>
          <cell r="GP277">
            <v>33.06</v>
          </cell>
          <cell r="GQ277">
            <v>31.04</v>
          </cell>
          <cell r="GR277">
            <v>31.04</v>
          </cell>
          <cell r="GS277">
            <v>31.04</v>
          </cell>
          <cell r="GT277">
            <v>31.04</v>
          </cell>
        </row>
        <row r="278">
          <cell r="F278" t="str">
            <v>CSC_SDOM09</v>
          </cell>
          <cell r="G278">
            <v>16.920000000000002</v>
          </cell>
          <cell r="H278">
            <v>16.920000000000002</v>
          </cell>
          <cell r="I278">
            <v>16.920000000000002</v>
          </cell>
          <cell r="J278">
            <v>16.920000000000002</v>
          </cell>
          <cell r="K278">
            <v>16.920000000000002</v>
          </cell>
          <cell r="L278">
            <v>16.920000000000002</v>
          </cell>
          <cell r="M278">
            <v>16.920000000000002</v>
          </cell>
          <cell r="N278">
            <v>16.920000000000002</v>
          </cell>
          <cell r="O278">
            <v>16.920000000000002</v>
          </cell>
          <cell r="P278">
            <v>16.920000000000002</v>
          </cell>
          <cell r="Q278">
            <v>16.920000000000002</v>
          </cell>
          <cell r="R278">
            <v>16.920000000000002</v>
          </cell>
          <cell r="S278">
            <v>16.920000000000002</v>
          </cell>
          <cell r="T278">
            <v>16.920000000000002</v>
          </cell>
          <cell r="U278">
            <v>17.5</v>
          </cell>
          <cell r="V278">
            <v>17.5</v>
          </cell>
          <cell r="W278">
            <v>17.5</v>
          </cell>
          <cell r="X278">
            <v>17.5</v>
          </cell>
          <cell r="Y278">
            <v>17.5</v>
          </cell>
          <cell r="Z278">
            <v>17.5</v>
          </cell>
          <cell r="AA278">
            <v>17.5</v>
          </cell>
          <cell r="AB278">
            <v>17.5</v>
          </cell>
          <cell r="AC278">
            <v>17.5</v>
          </cell>
          <cell r="AD278">
            <v>17.5</v>
          </cell>
          <cell r="AE278">
            <v>17.5</v>
          </cell>
          <cell r="AF278">
            <v>17.5</v>
          </cell>
          <cell r="AG278">
            <v>18.059999999999999</v>
          </cell>
          <cell r="AH278">
            <v>18.059999999999999</v>
          </cell>
          <cell r="AI278">
            <v>18.059999999999999</v>
          </cell>
          <cell r="AJ278">
            <v>18.059999999999999</v>
          </cell>
          <cell r="AK278">
            <v>18.059999999999999</v>
          </cell>
          <cell r="AL278">
            <v>18.059999999999999</v>
          </cell>
          <cell r="AM278">
            <v>18.059999999999999</v>
          </cell>
          <cell r="AN278">
            <v>18.059999999999999</v>
          </cell>
          <cell r="AO278">
            <v>18.059999999999999</v>
          </cell>
          <cell r="AP278">
            <v>18.059999999999999</v>
          </cell>
          <cell r="AQ278">
            <v>18.059999999999999</v>
          </cell>
          <cell r="AR278">
            <v>18.059999999999999</v>
          </cell>
          <cell r="AS278">
            <v>18.62</v>
          </cell>
          <cell r="AT278">
            <v>18.62</v>
          </cell>
          <cell r="AU278">
            <v>18.62</v>
          </cell>
          <cell r="AV278">
            <v>18.62</v>
          </cell>
          <cell r="AW278">
            <v>18.62</v>
          </cell>
          <cell r="AX278">
            <v>18.62</v>
          </cell>
          <cell r="AY278">
            <v>18.62</v>
          </cell>
          <cell r="AZ278">
            <v>18.62</v>
          </cell>
          <cell r="BA278">
            <v>18.62</v>
          </cell>
          <cell r="BB278">
            <v>18.62</v>
          </cell>
          <cell r="BC278">
            <v>18.62</v>
          </cell>
          <cell r="BD278">
            <v>18.62</v>
          </cell>
          <cell r="BE278">
            <v>19.190000000000001</v>
          </cell>
          <cell r="BF278">
            <v>19.190000000000001</v>
          </cell>
          <cell r="BG278">
            <v>19.190000000000001</v>
          </cell>
          <cell r="BH278">
            <v>19.190000000000001</v>
          </cell>
          <cell r="BI278">
            <v>19.190000000000001</v>
          </cell>
          <cell r="BJ278">
            <v>19.190000000000001</v>
          </cell>
          <cell r="BK278">
            <v>19.190000000000001</v>
          </cell>
          <cell r="BL278">
            <v>19.190000000000001</v>
          </cell>
          <cell r="BM278">
            <v>19.190000000000001</v>
          </cell>
          <cell r="BN278">
            <v>19.190000000000001</v>
          </cell>
          <cell r="BO278">
            <v>19.190000000000001</v>
          </cell>
          <cell r="BP278">
            <v>19.190000000000001</v>
          </cell>
          <cell r="BQ278">
            <v>19.77</v>
          </cell>
          <cell r="BR278">
            <v>19.77</v>
          </cell>
          <cell r="BS278">
            <v>19.77</v>
          </cell>
          <cell r="BT278">
            <v>19.77</v>
          </cell>
          <cell r="BU278">
            <v>19.77</v>
          </cell>
          <cell r="BV278">
            <v>19.77</v>
          </cell>
          <cell r="BW278">
            <v>19.77</v>
          </cell>
          <cell r="BX278">
            <v>19.77</v>
          </cell>
          <cell r="BY278">
            <v>19.77</v>
          </cell>
          <cell r="BZ278">
            <v>19.77</v>
          </cell>
          <cell r="CA278">
            <v>19.77</v>
          </cell>
          <cell r="CB278">
            <v>19.77</v>
          </cell>
          <cell r="CC278">
            <v>20.36</v>
          </cell>
          <cell r="CD278">
            <v>20.36</v>
          </cell>
          <cell r="CE278">
            <v>20.36</v>
          </cell>
          <cell r="CF278">
            <v>20.36</v>
          </cell>
          <cell r="CG278">
            <v>20.36</v>
          </cell>
          <cell r="CH278">
            <v>20.36</v>
          </cell>
          <cell r="CI278">
            <v>20.36</v>
          </cell>
          <cell r="CJ278">
            <v>20.36</v>
          </cell>
          <cell r="CK278">
            <v>20.36</v>
          </cell>
          <cell r="CL278">
            <v>20.36</v>
          </cell>
          <cell r="CM278">
            <v>20.36</v>
          </cell>
          <cell r="CN278">
            <v>20.36</v>
          </cell>
          <cell r="CO278">
            <v>20.97</v>
          </cell>
          <cell r="CP278">
            <v>20.97</v>
          </cell>
          <cell r="CQ278">
            <v>20.97</v>
          </cell>
          <cell r="CR278">
            <v>20.97</v>
          </cell>
          <cell r="CS278">
            <v>20.97</v>
          </cell>
          <cell r="CT278">
            <v>20.97</v>
          </cell>
          <cell r="CU278">
            <v>20.97</v>
          </cell>
          <cell r="CV278">
            <v>20.97</v>
          </cell>
          <cell r="CW278">
            <v>20.97</v>
          </cell>
          <cell r="CX278">
            <v>20.97</v>
          </cell>
          <cell r="CY278">
            <v>20.97</v>
          </cell>
          <cell r="CZ278">
            <v>20.97</v>
          </cell>
          <cell r="DA278">
            <v>21.61</v>
          </cell>
          <cell r="DB278">
            <v>21.61</v>
          </cell>
          <cell r="DC278">
            <v>21.61</v>
          </cell>
          <cell r="DD278">
            <v>21.61</v>
          </cell>
          <cell r="DE278">
            <v>21.61</v>
          </cell>
          <cell r="DF278">
            <v>21.61</v>
          </cell>
          <cell r="DG278">
            <v>21.61</v>
          </cell>
          <cell r="DH278">
            <v>21.61</v>
          </cell>
          <cell r="DI278">
            <v>21.61</v>
          </cell>
          <cell r="DJ278">
            <v>21.61</v>
          </cell>
          <cell r="DK278">
            <v>21.61</v>
          </cell>
          <cell r="DL278">
            <v>21.61</v>
          </cell>
          <cell r="DM278">
            <v>22.28</v>
          </cell>
          <cell r="DN278">
            <v>22.28</v>
          </cell>
          <cell r="DO278">
            <v>22.28</v>
          </cell>
          <cell r="DP278">
            <v>22.28</v>
          </cell>
          <cell r="DQ278">
            <v>22.28</v>
          </cell>
          <cell r="DR278">
            <v>22.28</v>
          </cell>
          <cell r="DS278">
            <v>22.28</v>
          </cell>
          <cell r="DT278">
            <v>22.28</v>
          </cell>
          <cell r="DU278">
            <v>22.28</v>
          </cell>
          <cell r="DV278">
            <v>22.28</v>
          </cell>
          <cell r="DW278">
            <v>22.28</v>
          </cell>
          <cell r="DX278">
            <v>22.28</v>
          </cell>
          <cell r="DY278">
            <v>23.16</v>
          </cell>
          <cell r="DZ278">
            <v>23.16</v>
          </cell>
          <cell r="EA278">
            <v>23.16</v>
          </cell>
          <cell r="EB278">
            <v>23.16</v>
          </cell>
          <cell r="EC278">
            <v>23.16</v>
          </cell>
          <cell r="ED278">
            <v>23.16</v>
          </cell>
          <cell r="EE278">
            <v>23.16</v>
          </cell>
          <cell r="EF278">
            <v>23.16</v>
          </cell>
          <cell r="EG278">
            <v>23.16</v>
          </cell>
          <cell r="EH278">
            <v>23.16</v>
          </cell>
          <cell r="EI278">
            <v>23.16</v>
          </cell>
          <cell r="EJ278">
            <v>23.16</v>
          </cell>
          <cell r="EK278">
            <v>23.97</v>
          </cell>
          <cell r="EL278">
            <v>23.97</v>
          </cell>
          <cell r="EM278">
            <v>23.97</v>
          </cell>
          <cell r="EN278">
            <v>23.97</v>
          </cell>
          <cell r="EO278">
            <v>23.97</v>
          </cell>
          <cell r="EP278">
            <v>23.97</v>
          </cell>
          <cell r="EQ278">
            <v>23.97</v>
          </cell>
          <cell r="ER278">
            <v>23.97</v>
          </cell>
          <cell r="ES278">
            <v>23.97</v>
          </cell>
          <cell r="ET278">
            <v>23.97</v>
          </cell>
          <cell r="EU278">
            <v>23.97</v>
          </cell>
          <cell r="EV278">
            <v>23.97</v>
          </cell>
          <cell r="EW278">
            <v>24.81</v>
          </cell>
          <cell r="EX278">
            <v>24.81</v>
          </cell>
          <cell r="EY278">
            <v>24.81</v>
          </cell>
          <cell r="EZ278">
            <v>24.81</v>
          </cell>
          <cell r="FA278">
            <v>24.81</v>
          </cell>
          <cell r="FB278">
            <v>24.81</v>
          </cell>
          <cell r="FC278">
            <v>24.81</v>
          </cell>
          <cell r="FD278">
            <v>24.81</v>
          </cell>
          <cell r="FE278">
            <v>24.81</v>
          </cell>
          <cell r="FF278">
            <v>24.81</v>
          </cell>
          <cell r="FG278">
            <v>24.81</v>
          </cell>
          <cell r="FH278">
            <v>24.81</v>
          </cell>
          <cell r="FI278">
            <v>25.68</v>
          </cell>
          <cell r="FJ278">
            <v>25.68</v>
          </cell>
          <cell r="FK278">
            <v>25.68</v>
          </cell>
          <cell r="FL278">
            <v>25.68</v>
          </cell>
          <cell r="FM278">
            <v>25.68</v>
          </cell>
          <cell r="FN278">
            <v>25.68</v>
          </cell>
          <cell r="FO278">
            <v>25.68</v>
          </cell>
          <cell r="FP278">
            <v>25.68</v>
          </cell>
          <cell r="FQ278">
            <v>25.68</v>
          </cell>
          <cell r="FR278">
            <v>25.68</v>
          </cell>
          <cell r="FS278">
            <v>25.68</v>
          </cell>
          <cell r="FT278">
            <v>25.68</v>
          </cell>
          <cell r="FU278">
            <v>26.58</v>
          </cell>
          <cell r="FV278">
            <v>26.58</v>
          </cell>
          <cell r="FW278">
            <v>26.58</v>
          </cell>
          <cell r="FX278">
            <v>26.58</v>
          </cell>
          <cell r="FY278">
            <v>26.58</v>
          </cell>
          <cell r="FZ278">
            <v>26.58</v>
          </cell>
          <cell r="GA278">
            <v>26.58</v>
          </cell>
          <cell r="GB278">
            <v>26.58</v>
          </cell>
          <cell r="GC278">
            <v>26.58</v>
          </cell>
          <cell r="GD278">
            <v>26.58</v>
          </cell>
          <cell r="GE278">
            <v>26.58</v>
          </cell>
          <cell r="GF278">
            <v>26.58</v>
          </cell>
          <cell r="GG278">
            <v>29.3</v>
          </cell>
          <cell r="GH278">
            <v>29.3</v>
          </cell>
          <cell r="GI278">
            <v>29.3</v>
          </cell>
          <cell r="GJ278">
            <v>29.3</v>
          </cell>
          <cell r="GK278">
            <v>29.3</v>
          </cell>
          <cell r="GL278">
            <v>29.3</v>
          </cell>
          <cell r="GM278">
            <v>29.3</v>
          </cell>
          <cell r="GN278">
            <v>29.3</v>
          </cell>
          <cell r="GO278">
            <v>29.3</v>
          </cell>
          <cell r="GP278">
            <v>29.3</v>
          </cell>
          <cell r="GQ278">
            <v>27.51</v>
          </cell>
          <cell r="GR278">
            <v>27.51</v>
          </cell>
          <cell r="GS278">
            <v>27.51</v>
          </cell>
          <cell r="GT278">
            <v>27.51</v>
          </cell>
        </row>
        <row r="279">
          <cell r="F279" t="str">
            <v>CSC_SDOM10</v>
          </cell>
          <cell r="G279">
            <v>19.84</v>
          </cell>
          <cell r="H279">
            <v>19.84</v>
          </cell>
          <cell r="I279">
            <v>19.84</v>
          </cell>
          <cell r="J279">
            <v>19.84</v>
          </cell>
          <cell r="K279">
            <v>19.84</v>
          </cell>
          <cell r="L279">
            <v>19.84</v>
          </cell>
          <cell r="M279">
            <v>19.84</v>
          </cell>
          <cell r="N279">
            <v>19.84</v>
          </cell>
          <cell r="O279">
            <v>19.84</v>
          </cell>
          <cell r="P279">
            <v>19.84</v>
          </cell>
          <cell r="Q279">
            <v>19.84</v>
          </cell>
          <cell r="R279">
            <v>19.84</v>
          </cell>
          <cell r="S279">
            <v>19.84</v>
          </cell>
          <cell r="T279">
            <v>19.84</v>
          </cell>
          <cell r="U279">
            <v>20.52</v>
          </cell>
          <cell r="V279">
            <v>20.52</v>
          </cell>
          <cell r="W279">
            <v>20.52</v>
          </cell>
          <cell r="X279">
            <v>20.52</v>
          </cell>
          <cell r="Y279">
            <v>20.52</v>
          </cell>
          <cell r="Z279">
            <v>20.52</v>
          </cell>
          <cell r="AA279">
            <v>20.52</v>
          </cell>
          <cell r="AB279">
            <v>20.52</v>
          </cell>
          <cell r="AC279">
            <v>20.52</v>
          </cell>
          <cell r="AD279">
            <v>20.52</v>
          </cell>
          <cell r="AE279">
            <v>20.52</v>
          </cell>
          <cell r="AF279">
            <v>20.52</v>
          </cell>
          <cell r="AG279">
            <v>21.18</v>
          </cell>
          <cell r="AH279">
            <v>21.18</v>
          </cell>
          <cell r="AI279">
            <v>21.18</v>
          </cell>
          <cell r="AJ279">
            <v>21.18</v>
          </cell>
          <cell r="AK279">
            <v>21.18</v>
          </cell>
          <cell r="AL279">
            <v>21.18</v>
          </cell>
          <cell r="AM279">
            <v>21.18</v>
          </cell>
          <cell r="AN279">
            <v>21.18</v>
          </cell>
          <cell r="AO279">
            <v>21.18</v>
          </cell>
          <cell r="AP279">
            <v>21.18</v>
          </cell>
          <cell r="AQ279">
            <v>21.18</v>
          </cell>
          <cell r="AR279">
            <v>21.18</v>
          </cell>
          <cell r="AS279">
            <v>21.84</v>
          </cell>
          <cell r="AT279">
            <v>21.84</v>
          </cell>
          <cell r="AU279">
            <v>21.84</v>
          </cell>
          <cell r="AV279">
            <v>21.84</v>
          </cell>
          <cell r="AW279">
            <v>21.84</v>
          </cell>
          <cell r="AX279">
            <v>21.84</v>
          </cell>
          <cell r="AY279">
            <v>21.84</v>
          </cell>
          <cell r="AZ279">
            <v>21.84</v>
          </cell>
          <cell r="BA279">
            <v>21.84</v>
          </cell>
          <cell r="BB279">
            <v>21.84</v>
          </cell>
          <cell r="BC279">
            <v>21.84</v>
          </cell>
          <cell r="BD279">
            <v>21.84</v>
          </cell>
          <cell r="BE279">
            <v>22.5</v>
          </cell>
          <cell r="BF279">
            <v>22.5</v>
          </cell>
          <cell r="BG279">
            <v>22.5</v>
          </cell>
          <cell r="BH279">
            <v>22.5</v>
          </cell>
          <cell r="BI279">
            <v>22.5</v>
          </cell>
          <cell r="BJ279">
            <v>22.5</v>
          </cell>
          <cell r="BK279">
            <v>22.5</v>
          </cell>
          <cell r="BL279">
            <v>22.5</v>
          </cell>
          <cell r="BM279">
            <v>22.5</v>
          </cell>
          <cell r="BN279">
            <v>22.5</v>
          </cell>
          <cell r="BO279">
            <v>22.5</v>
          </cell>
          <cell r="BP279">
            <v>22.5</v>
          </cell>
          <cell r="BQ279">
            <v>23.18</v>
          </cell>
          <cell r="BR279">
            <v>23.18</v>
          </cell>
          <cell r="BS279">
            <v>23.18</v>
          </cell>
          <cell r="BT279">
            <v>23.18</v>
          </cell>
          <cell r="BU279">
            <v>23.18</v>
          </cell>
          <cell r="BV279">
            <v>23.18</v>
          </cell>
          <cell r="BW279">
            <v>23.18</v>
          </cell>
          <cell r="BX279">
            <v>23.18</v>
          </cell>
          <cell r="BY279">
            <v>23.18</v>
          </cell>
          <cell r="BZ279">
            <v>23.18</v>
          </cell>
          <cell r="CA279">
            <v>23.18</v>
          </cell>
          <cell r="CB279">
            <v>23.18</v>
          </cell>
          <cell r="CC279">
            <v>23.87</v>
          </cell>
          <cell r="CD279">
            <v>23.87</v>
          </cell>
          <cell r="CE279">
            <v>23.87</v>
          </cell>
          <cell r="CF279">
            <v>23.87</v>
          </cell>
          <cell r="CG279">
            <v>23.87</v>
          </cell>
          <cell r="CH279">
            <v>23.87</v>
          </cell>
          <cell r="CI279">
            <v>23.87</v>
          </cell>
          <cell r="CJ279">
            <v>23.87</v>
          </cell>
          <cell r="CK279">
            <v>23.87</v>
          </cell>
          <cell r="CL279">
            <v>23.87</v>
          </cell>
          <cell r="CM279">
            <v>23.87</v>
          </cell>
          <cell r="CN279">
            <v>23.87</v>
          </cell>
          <cell r="CO279">
            <v>24.59</v>
          </cell>
          <cell r="CP279">
            <v>24.59</v>
          </cell>
          <cell r="CQ279">
            <v>24.59</v>
          </cell>
          <cell r="CR279">
            <v>24.59</v>
          </cell>
          <cell r="CS279">
            <v>24.59</v>
          </cell>
          <cell r="CT279">
            <v>24.59</v>
          </cell>
          <cell r="CU279">
            <v>24.59</v>
          </cell>
          <cell r="CV279">
            <v>24.59</v>
          </cell>
          <cell r="CW279">
            <v>24.59</v>
          </cell>
          <cell r="CX279">
            <v>24.59</v>
          </cell>
          <cell r="CY279">
            <v>24.59</v>
          </cell>
          <cell r="CZ279">
            <v>24.59</v>
          </cell>
          <cell r="DA279">
            <v>25.34</v>
          </cell>
          <cell r="DB279">
            <v>25.34</v>
          </cell>
          <cell r="DC279">
            <v>25.34</v>
          </cell>
          <cell r="DD279">
            <v>25.34</v>
          </cell>
          <cell r="DE279">
            <v>25.34</v>
          </cell>
          <cell r="DF279">
            <v>25.34</v>
          </cell>
          <cell r="DG279">
            <v>25.34</v>
          </cell>
          <cell r="DH279">
            <v>25.34</v>
          </cell>
          <cell r="DI279">
            <v>25.34</v>
          </cell>
          <cell r="DJ279">
            <v>25.34</v>
          </cell>
          <cell r="DK279">
            <v>25.34</v>
          </cell>
          <cell r="DL279">
            <v>25.34</v>
          </cell>
          <cell r="DM279">
            <v>26.12</v>
          </cell>
          <cell r="DN279">
            <v>26.12</v>
          </cell>
          <cell r="DO279">
            <v>26.12</v>
          </cell>
          <cell r="DP279">
            <v>26.12</v>
          </cell>
          <cell r="DQ279">
            <v>26.12</v>
          </cell>
          <cell r="DR279">
            <v>26.12</v>
          </cell>
          <cell r="DS279">
            <v>26.12</v>
          </cell>
          <cell r="DT279">
            <v>26.12</v>
          </cell>
          <cell r="DU279">
            <v>26.12</v>
          </cell>
          <cell r="DV279">
            <v>26.12</v>
          </cell>
          <cell r="DW279">
            <v>26.12</v>
          </cell>
          <cell r="DX279">
            <v>26.12</v>
          </cell>
          <cell r="DY279">
            <v>27.16</v>
          </cell>
          <cell r="DZ279">
            <v>27.16</v>
          </cell>
          <cell r="EA279">
            <v>27.16</v>
          </cell>
          <cell r="EB279">
            <v>27.16</v>
          </cell>
          <cell r="EC279">
            <v>27.16</v>
          </cell>
          <cell r="ED279">
            <v>27.16</v>
          </cell>
          <cell r="EE279">
            <v>27.16</v>
          </cell>
          <cell r="EF279">
            <v>27.16</v>
          </cell>
          <cell r="EG279">
            <v>27.16</v>
          </cell>
          <cell r="EH279">
            <v>27.16</v>
          </cell>
          <cell r="EI279">
            <v>27.16</v>
          </cell>
          <cell r="EJ279">
            <v>27.16</v>
          </cell>
          <cell r="EK279">
            <v>28.11</v>
          </cell>
          <cell r="EL279">
            <v>28.11</v>
          </cell>
          <cell r="EM279">
            <v>28.11</v>
          </cell>
          <cell r="EN279">
            <v>28.11</v>
          </cell>
          <cell r="EO279">
            <v>28.11</v>
          </cell>
          <cell r="EP279">
            <v>28.11</v>
          </cell>
          <cell r="EQ279">
            <v>28.11</v>
          </cell>
          <cell r="ER279">
            <v>28.11</v>
          </cell>
          <cell r="ES279">
            <v>28.11</v>
          </cell>
          <cell r="ET279">
            <v>28.11</v>
          </cell>
          <cell r="EU279">
            <v>28.11</v>
          </cell>
          <cell r="EV279">
            <v>28.11</v>
          </cell>
          <cell r="EW279">
            <v>29.09</v>
          </cell>
          <cell r="EX279">
            <v>29.09</v>
          </cell>
          <cell r="EY279">
            <v>29.09</v>
          </cell>
          <cell r="EZ279">
            <v>29.09</v>
          </cell>
          <cell r="FA279">
            <v>29.09</v>
          </cell>
          <cell r="FB279">
            <v>29.09</v>
          </cell>
          <cell r="FC279">
            <v>29.09</v>
          </cell>
          <cell r="FD279">
            <v>29.09</v>
          </cell>
          <cell r="FE279">
            <v>29.09</v>
          </cell>
          <cell r="FF279">
            <v>29.09</v>
          </cell>
          <cell r="FG279">
            <v>29.09</v>
          </cell>
          <cell r="FH279">
            <v>29.09</v>
          </cell>
          <cell r="FI279">
            <v>30.11</v>
          </cell>
          <cell r="FJ279">
            <v>30.11</v>
          </cell>
          <cell r="FK279">
            <v>30.11</v>
          </cell>
          <cell r="FL279">
            <v>30.11</v>
          </cell>
          <cell r="FM279">
            <v>30.11</v>
          </cell>
          <cell r="FN279">
            <v>30.11</v>
          </cell>
          <cell r="FO279">
            <v>30.11</v>
          </cell>
          <cell r="FP279">
            <v>30.11</v>
          </cell>
          <cell r="FQ279">
            <v>30.11</v>
          </cell>
          <cell r="FR279">
            <v>30.11</v>
          </cell>
          <cell r="FS279">
            <v>30.11</v>
          </cell>
          <cell r="FT279">
            <v>30.11</v>
          </cell>
          <cell r="FU279">
            <v>31.16</v>
          </cell>
          <cell r="FV279">
            <v>31.16</v>
          </cell>
          <cell r="FW279">
            <v>31.16</v>
          </cell>
          <cell r="FX279">
            <v>31.16</v>
          </cell>
          <cell r="FY279">
            <v>31.16</v>
          </cell>
          <cell r="FZ279">
            <v>31.16</v>
          </cell>
          <cell r="GA279">
            <v>31.16</v>
          </cell>
          <cell r="GB279">
            <v>31.16</v>
          </cell>
          <cell r="GC279">
            <v>31.16</v>
          </cell>
          <cell r="GD279">
            <v>31.16</v>
          </cell>
          <cell r="GE279">
            <v>31.16</v>
          </cell>
          <cell r="GF279">
            <v>31.16</v>
          </cell>
          <cell r="GG279">
            <v>34.36</v>
          </cell>
          <cell r="GH279">
            <v>34.36</v>
          </cell>
          <cell r="GI279">
            <v>34.36</v>
          </cell>
          <cell r="GJ279">
            <v>34.36</v>
          </cell>
          <cell r="GK279">
            <v>34.36</v>
          </cell>
          <cell r="GL279">
            <v>34.36</v>
          </cell>
          <cell r="GM279">
            <v>34.36</v>
          </cell>
          <cell r="GN279">
            <v>34.36</v>
          </cell>
          <cell r="GO279">
            <v>34.36</v>
          </cell>
          <cell r="GP279">
            <v>34.36</v>
          </cell>
          <cell r="GQ279">
            <v>32.25</v>
          </cell>
          <cell r="GR279">
            <v>32.25</v>
          </cell>
          <cell r="GS279">
            <v>32.25</v>
          </cell>
          <cell r="GT279">
            <v>32.25</v>
          </cell>
        </row>
        <row r="280">
          <cell r="F280" t="str">
            <v>CSC_SDOM11</v>
          </cell>
          <cell r="G280">
            <v>15.77</v>
          </cell>
          <cell r="H280">
            <v>15.77</v>
          </cell>
          <cell r="I280">
            <v>15.77</v>
          </cell>
          <cell r="J280">
            <v>15.77</v>
          </cell>
          <cell r="K280">
            <v>15.77</v>
          </cell>
          <cell r="L280">
            <v>15.77</v>
          </cell>
          <cell r="M280">
            <v>15.77</v>
          </cell>
          <cell r="N280">
            <v>15.77</v>
          </cell>
          <cell r="O280">
            <v>15.77</v>
          </cell>
          <cell r="P280">
            <v>15.77</v>
          </cell>
          <cell r="Q280">
            <v>15.77</v>
          </cell>
          <cell r="R280">
            <v>15.77</v>
          </cell>
          <cell r="S280">
            <v>15.77</v>
          </cell>
          <cell r="T280">
            <v>15.77</v>
          </cell>
          <cell r="U280">
            <v>16.309999999999999</v>
          </cell>
          <cell r="V280">
            <v>16.309999999999999</v>
          </cell>
          <cell r="W280">
            <v>16.309999999999999</v>
          </cell>
          <cell r="X280">
            <v>16.309999999999999</v>
          </cell>
          <cell r="Y280">
            <v>16.309999999999999</v>
          </cell>
          <cell r="Z280">
            <v>16.309999999999999</v>
          </cell>
          <cell r="AA280">
            <v>16.309999999999999</v>
          </cell>
          <cell r="AB280">
            <v>16.309999999999999</v>
          </cell>
          <cell r="AC280">
            <v>16.309999999999999</v>
          </cell>
          <cell r="AD280">
            <v>16.309999999999999</v>
          </cell>
          <cell r="AE280">
            <v>16.309999999999999</v>
          </cell>
          <cell r="AF280">
            <v>16.309999999999999</v>
          </cell>
          <cell r="AG280">
            <v>16.829999999999998</v>
          </cell>
          <cell r="AH280">
            <v>16.829999999999998</v>
          </cell>
          <cell r="AI280">
            <v>16.829999999999998</v>
          </cell>
          <cell r="AJ280">
            <v>16.829999999999998</v>
          </cell>
          <cell r="AK280">
            <v>16.829999999999998</v>
          </cell>
          <cell r="AL280">
            <v>16.829999999999998</v>
          </cell>
          <cell r="AM280">
            <v>16.829999999999998</v>
          </cell>
          <cell r="AN280">
            <v>16.829999999999998</v>
          </cell>
          <cell r="AO280">
            <v>16.829999999999998</v>
          </cell>
          <cell r="AP280">
            <v>16.829999999999998</v>
          </cell>
          <cell r="AQ280">
            <v>16.829999999999998</v>
          </cell>
          <cell r="AR280">
            <v>16.829999999999998</v>
          </cell>
          <cell r="AS280">
            <v>17.36</v>
          </cell>
          <cell r="AT280">
            <v>17.36</v>
          </cell>
          <cell r="AU280">
            <v>17.36</v>
          </cell>
          <cell r="AV280">
            <v>17.36</v>
          </cell>
          <cell r="AW280">
            <v>17.36</v>
          </cell>
          <cell r="AX280">
            <v>17.36</v>
          </cell>
          <cell r="AY280">
            <v>17.36</v>
          </cell>
          <cell r="AZ280">
            <v>17.36</v>
          </cell>
          <cell r="BA280">
            <v>17.36</v>
          </cell>
          <cell r="BB280">
            <v>17.36</v>
          </cell>
          <cell r="BC280">
            <v>17.36</v>
          </cell>
          <cell r="BD280">
            <v>17.36</v>
          </cell>
          <cell r="BE280">
            <v>17.89</v>
          </cell>
          <cell r="BF280">
            <v>17.89</v>
          </cell>
          <cell r="BG280">
            <v>17.89</v>
          </cell>
          <cell r="BH280">
            <v>17.89</v>
          </cell>
          <cell r="BI280">
            <v>17.89</v>
          </cell>
          <cell r="BJ280">
            <v>17.89</v>
          </cell>
          <cell r="BK280">
            <v>17.89</v>
          </cell>
          <cell r="BL280">
            <v>17.89</v>
          </cell>
          <cell r="BM280">
            <v>17.89</v>
          </cell>
          <cell r="BN280">
            <v>17.89</v>
          </cell>
          <cell r="BO280">
            <v>17.89</v>
          </cell>
          <cell r="BP280">
            <v>17.89</v>
          </cell>
          <cell r="BQ280">
            <v>18.420000000000002</v>
          </cell>
          <cell r="BR280">
            <v>18.420000000000002</v>
          </cell>
          <cell r="BS280">
            <v>18.420000000000002</v>
          </cell>
          <cell r="BT280">
            <v>18.420000000000002</v>
          </cell>
          <cell r="BU280">
            <v>18.420000000000002</v>
          </cell>
          <cell r="BV280">
            <v>18.420000000000002</v>
          </cell>
          <cell r="BW280">
            <v>18.420000000000002</v>
          </cell>
          <cell r="BX280">
            <v>18.420000000000002</v>
          </cell>
          <cell r="BY280">
            <v>18.420000000000002</v>
          </cell>
          <cell r="BZ280">
            <v>18.420000000000002</v>
          </cell>
          <cell r="CA280">
            <v>18.420000000000002</v>
          </cell>
          <cell r="CB280">
            <v>18.420000000000002</v>
          </cell>
          <cell r="CC280">
            <v>18.98</v>
          </cell>
          <cell r="CD280">
            <v>18.98</v>
          </cell>
          <cell r="CE280">
            <v>18.98</v>
          </cell>
          <cell r="CF280">
            <v>18.98</v>
          </cell>
          <cell r="CG280">
            <v>18.98</v>
          </cell>
          <cell r="CH280">
            <v>18.98</v>
          </cell>
          <cell r="CI280">
            <v>18.98</v>
          </cell>
          <cell r="CJ280">
            <v>18.98</v>
          </cell>
          <cell r="CK280">
            <v>18.98</v>
          </cell>
          <cell r="CL280">
            <v>18.98</v>
          </cell>
          <cell r="CM280">
            <v>18.98</v>
          </cell>
          <cell r="CN280">
            <v>18.98</v>
          </cell>
          <cell r="CO280">
            <v>19.55</v>
          </cell>
          <cell r="CP280">
            <v>19.55</v>
          </cell>
          <cell r="CQ280">
            <v>19.55</v>
          </cell>
          <cell r="CR280">
            <v>19.55</v>
          </cell>
          <cell r="CS280">
            <v>19.55</v>
          </cell>
          <cell r="CT280">
            <v>19.55</v>
          </cell>
          <cell r="CU280">
            <v>19.55</v>
          </cell>
          <cell r="CV280">
            <v>19.55</v>
          </cell>
          <cell r="CW280">
            <v>19.55</v>
          </cell>
          <cell r="CX280">
            <v>19.55</v>
          </cell>
          <cell r="CY280">
            <v>19.55</v>
          </cell>
          <cell r="CZ280">
            <v>19.55</v>
          </cell>
          <cell r="DA280">
            <v>20.14</v>
          </cell>
          <cell r="DB280">
            <v>20.14</v>
          </cell>
          <cell r="DC280">
            <v>20.14</v>
          </cell>
          <cell r="DD280">
            <v>20.14</v>
          </cell>
          <cell r="DE280">
            <v>20.14</v>
          </cell>
          <cell r="DF280">
            <v>20.14</v>
          </cell>
          <cell r="DG280">
            <v>20.14</v>
          </cell>
          <cell r="DH280">
            <v>20.14</v>
          </cell>
          <cell r="DI280">
            <v>20.14</v>
          </cell>
          <cell r="DJ280">
            <v>20.14</v>
          </cell>
          <cell r="DK280">
            <v>20.14</v>
          </cell>
          <cell r="DL280">
            <v>20.14</v>
          </cell>
          <cell r="DM280">
            <v>20.76</v>
          </cell>
          <cell r="DN280">
            <v>20.76</v>
          </cell>
          <cell r="DO280">
            <v>20.76</v>
          </cell>
          <cell r="DP280">
            <v>20.76</v>
          </cell>
          <cell r="DQ280">
            <v>20.76</v>
          </cell>
          <cell r="DR280">
            <v>20.76</v>
          </cell>
          <cell r="DS280">
            <v>20.76</v>
          </cell>
          <cell r="DT280">
            <v>20.76</v>
          </cell>
          <cell r="DU280">
            <v>20.76</v>
          </cell>
          <cell r="DV280">
            <v>20.76</v>
          </cell>
          <cell r="DW280">
            <v>20.76</v>
          </cell>
          <cell r="DX280">
            <v>20.76</v>
          </cell>
          <cell r="DY280">
            <v>21.59</v>
          </cell>
          <cell r="DZ280">
            <v>21.59</v>
          </cell>
          <cell r="EA280">
            <v>21.59</v>
          </cell>
          <cell r="EB280">
            <v>21.59</v>
          </cell>
          <cell r="EC280">
            <v>21.59</v>
          </cell>
          <cell r="ED280">
            <v>21.59</v>
          </cell>
          <cell r="EE280">
            <v>21.59</v>
          </cell>
          <cell r="EF280">
            <v>21.59</v>
          </cell>
          <cell r="EG280">
            <v>21.59</v>
          </cell>
          <cell r="EH280">
            <v>21.59</v>
          </cell>
          <cell r="EI280">
            <v>21.59</v>
          </cell>
          <cell r="EJ280">
            <v>21.59</v>
          </cell>
          <cell r="EK280">
            <v>22.34</v>
          </cell>
          <cell r="EL280">
            <v>22.34</v>
          </cell>
          <cell r="EM280">
            <v>22.34</v>
          </cell>
          <cell r="EN280">
            <v>22.34</v>
          </cell>
          <cell r="EO280">
            <v>22.34</v>
          </cell>
          <cell r="EP280">
            <v>22.34</v>
          </cell>
          <cell r="EQ280">
            <v>22.34</v>
          </cell>
          <cell r="ER280">
            <v>22.34</v>
          </cell>
          <cell r="ES280">
            <v>22.34</v>
          </cell>
          <cell r="ET280">
            <v>22.34</v>
          </cell>
          <cell r="EU280">
            <v>22.34</v>
          </cell>
          <cell r="EV280">
            <v>22.34</v>
          </cell>
          <cell r="EW280">
            <v>23.12</v>
          </cell>
          <cell r="EX280">
            <v>23.12</v>
          </cell>
          <cell r="EY280">
            <v>23.12</v>
          </cell>
          <cell r="EZ280">
            <v>23.12</v>
          </cell>
          <cell r="FA280">
            <v>23.12</v>
          </cell>
          <cell r="FB280">
            <v>23.12</v>
          </cell>
          <cell r="FC280">
            <v>23.12</v>
          </cell>
          <cell r="FD280">
            <v>23.12</v>
          </cell>
          <cell r="FE280">
            <v>23.12</v>
          </cell>
          <cell r="FF280">
            <v>23.12</v>
          </cell>
          <cell r="FG280">
            <v>23.12</v>
          </cell>
          <cell r="FH280">
            <v>23.12</v>
          </cell>
          <cell r="FI280">
            <v>23.93</v>
          </cell>
          <cell r="FJ280">
            <v>23.93</v>
          </cell>
          <cell r="FK280">
            <v>23.93</v>
          </cell>
          <cell r="FL280">
            <v>23.93</v>
          </cell>
          <cell r="FM280">
            <v>23.93</v>
          </cell>
          <cell r="FN280">
            <v>23.93</v>
          </cell>
          <cell r="FO280">
            <v>23.93</v>
          </cell>
          <cell r="FP280">
            <v>23.93</v>
          </cell>
          <cell r="FQ280">
            <v>23.93</v>
          </cell>
          <cell r="FR280">
            <v>23.93</v>
          </cell>
          <cell r="FS280">
            <v>23.93</v>
          </cell>
          <cell r="FT280">
            <v>23.93</v>
          </cell>
          <cell r="FU280">
            <v>24.77</v>
          </cell>
          <cell r="FV280">
            <v>24.77</v>
          </cell>
          <cell r="FW280">
            <v>24.77</v>
          </cell>
          <cell r="FX280">
            <v>24.77</v>
          </cell>
          <cell r="FY280">
            <v>24.77</v>
          </cell>
          <cell r="FZ280">
            <v>24.77</v>
          </cell>
          <cell r="GA280">
            <v>24.77</v>
          </cell>
          <cell r="GB280">
            <v>24.77</v>
          </cell>
          <cell r="GC280">
            <v>24.77</v>
          </cell>
          <cell r="GD280">
            <v>24.77</v>
          </cell>
          <cell r="GE280">
            <v>24.77</v>
          </cell>
          <cell r="GF280">
            <v>24.77</v>
          </cell>
          <cell r="GG280">
            <v>27.31</v>
          </cell>
          <cell r="GH280">
            <v>27.31</v>
          </cell>
          <cell r="GI280">
            <v>27.31</v>
          </cell>
          <cell r="GJ280">
            <v>27.31</v>
          </cell>
          <cell r="GK280">
            <v>27.31</v>
          </cell>
          <cell r="GL280">
            <v>27.31</v>
          </cell>
          <cell r="GM280">
            <v>27.31</v>
          </cell>
          <cell r="GN280">
            <v>27.31</v>
          </cell>
          <cell r="GO280">
            <v>27.31</v>
          </cell>
          <cell r="GP280">
            <v>27.31</v>
          </cell>
          <cell r="GQ280">
            <v>25.64</v>
          </cell>
          <cell r="GR280">
            <v>25.64</v>
          </cell>
          <cell r="GS280">
            <v>25.64</v>
          </cell>
          <cell r="GT280">
            <v>25.64</v>
          </cell>
        </row>
        <row r="281">
          <cell r="F281" t="str">
            <v>CSC_SDOM12</v>
          </cell>
          <cell r="G281">
            <v>18.809999999999999</v>
          </cell>
          <cell r="H281">
            <v>18.809999999999999</v>
          </cell>
          <cell r="I281">
            <v>18.809999999999999</v>
          </cell>
          <cell r="J281">
            <v>18.809999999999999</v>
          </cell>
          <cell r="K281">
            <v>18.809999999999999</v>
          </cell>
          <cell r="L281">
            <v>18.809999999999999</v>
          </cell>
          <cell r="M281">
            <v>18.809999999999999</v>
          </cell>
          <cell r="N281">
            <v>18.809999999999999</v>
          </cell>
          <cell r="O281">
            <v>18.809999999999999</v>
          </cell>
          <cell r="P281">
            <v>18.809999999999999</v>
          </cell>
          <cell r="Q281">
            <v>18.809999999999999</v>
          </cell>
          <cell r="R281">
            <v>18.809999999999999</v>
          </cell>
          <cell r="S281">
            <v>18.809999999999999</v>
          </cell>
          <cell r="T281">
            <v>18.809999999999999</v>
          </cell>
          <cell r="U281">
            <v>19.45</v>
          </cell>
          <cell r="V281">
            <v>19.45</v>
          </cell>
          <cell r="W281">
            <v>19.45</v>
          </cell>
          <cell r="X281">
            <v>19.45</v>
          </cell>
          <cell r="Y281">
            <v>19.45</v>
          </cell>
          <cell r="Z281">
            <v>19.45</v>
          </cell>
          <cell r="AA281">
            <v>19.45</v>
          </cell>
          <cell r="AB281">
            <v>19.45</v>
          </cell>
          <cell r="AC281">
            <v>19.45</v>
          </cell>
          <cell r="AD281">
            <v>19.45</v>
          </cell>
          <cell r="AE281">
            <v>19.45</v>
          </cell>
          <cell r="AF281">
            <v>19.45</v>
          </cell>
          <cell r="AG281">
            <v>20.079999999999998</v>
          </cell>
          <cell r="AH281">
            <v>20.079999999999998</v>
          </cell>
          <cell r="AI281">
            <v>20.079999999999998</v>
          </cell>
          <cell r="AJ281">
            <v>20.079999999999998</v>
          </cell>
          <cell r="AK281">
            <v>20.079999999999998</v>
          </cell>
          <cell r="AL281">
            <v>20.079999999999998</v>
          </cell>
          <cell r="AM281">
            <v>20.079999999999998</v>
          </cell>
          <cell r="AN281">
            <v>20.079999999999998</v>
          </cell>
          <cell r="AO281">
            <v>20.079999999999998</v>
          </cell>
          <cell r="AP281">
            <v>20.079999999999998</v>
          </cell>
          <cell r="AQ281">
            <v>20.079999999999998</v>
          </cell>
          <cell r="AR281">
            <v>20.079999999999998</v>
          </cell>
          <cell r="AS281">
            <v>20.7</v>
          </cell>
          <cell r="AT281">
            <v>20.7</v>
          </cell>
          <cell r="AU281">
            <v>20.7</v>
          </cell>
          <cell r="AV281">
            <v>20.7</v>
          </cell>
          <cell r="AW281">
            <v>20.7</v>
          </cell>
          <cell r="AX281">
            <v>20.7</v>
          </cell>
          <cell r="AY281">
            <v>20.7</v>
          </cell>
          <cell r="AZ281">
            <v>20.7</v>
          </cell>
          <cell r="BA281">
            <v>20.7</v>
          </cell>
          <cell r="BB281">
            <v>20.7</v>
          </cell>
          <cell r="BC281">
            <v>20.7</v>
          </cell>
          <cell r="BD281">
            <v>20.7</v>
          </cell>
          <cell r="BE281">
            <v>21.34</v>
          </cell>
          <cell r="BF281">
            <v>21.34</v>
          </cell>
          <cell r="BG281">
            <v>21.34</v>
          </cell>
          <cell r="BH281">
            <v>21.34</v>
          </cell>
          <cell r="BI281">
            <v>21.34</v>
          </cell>
          <cell r="BJ281">
            <v>21.34</v>
          </cell>
          <cell r="BK281">
            <v>21.34</v>
          </cell>
          <cell r="BL281">
            <v>21.34</v>
          </cell>
          <cell r="BM281">
            <v>21.34</v>
          </cell>
          <cell r="BN281">
            <v>21.34</v>
          </cell>
          <cell r="BO281">
            <v>21.34</v>
          </cell>
          <cell r="BP281">
            <v>21.34</v>
          </cell>
          <cell r="BQ281">
            <v>21.98</v>
          </cell>
          <cell r="BR281">
            <v>21.98</v>
          </cell>
          <cell r="BS281">
            <v>21.98</v>
          </cell>
          <cell r="BT281">
            <v>21.98</v>
          </cell>
          <cell r="BU281">
            <v>21.98</v>
          </cell>
          <cell r="BV281">
            <v>21.98</v>
          </cell>
          <cell r="BW281">
            <v>21.98</v>
          </cell>
          <cell r="BX281">
            <v>21.98</v>
          </cell>
          <cell r="BY281">
            <v>21.98</v>
          </cell>
          <cell r="BZ281">
            <v>21.98</v>
          </cell>
          <cell r="CA281">
            <v>21.98</v>
          </cell>
          <cell r="CB281">
            <v>21.98</v>
          </cell>
          <cell r="CC281">
            <v>22.63</v>
          </cell>
          <cell r="CD281">
            <v>22.63</v>
          </cell>
          <cell r="CE281">
            <v>22.63</v>
          </cell>
          <cell r="CF281">
            <v>22.63</v>
          </cell>
          <cell r="CG281">
            <v>22.63</v>
          </cell>
          <cell r="CH281">
            <v>22.63</v>
          </cell>
          <cell r="CI281">
            <v>22.63</v>
          </cell>
          <cell r="CJ281">
            <v>22.63</v>
          </cell>
          <cell r="CK281">
            <v>22.63</v>
          </cell>
          <cell r="CL281">
            <v>22.63</v>
          </cell>
          <cell r="CM281">
            <v>22.63</v>
          </cell>
          <cell r="CN281">
            <v>22.63</v>
          </cell>
          <cell r="CO281">
            <v>23.31</v>
          </cell>
          <cell r="CP281">
            <v>23.31</v>
          </cell>
          <cell r="CQ281">
            <v>23.31</v>
          </cell>
          <cell r="CR281">
            <v>23.31</v>
          </cell>
          <cell r="CS281">
            <v>23.31</v>
          </cell>
          <cell r="CT281">
            <v>23.31</v>
          </cell>
          <cell r="CU281">
            <v>23.31</v>
          </cell>
          <cell r="CV281">
            <v>23.31</v>
          </cell>
          <cell r="CW281">
            <v>23.31</v>
          </cell>
          <cell r="CX281">
            <v>23.31</v>
          </cell>
          <cell r="CY281">
            <v>23.31</v>
          </cell>
          <cell r="CZ281">
            <v>23.31</v>
          </cell>
          <cell r="DA281">
            <v>24.02</v>
          </cell>
          <cell r="DB281">
            <v>24.02</v>
          </cell>
          <cell r="DC281">
            <v>24.02</v>
          </cell>
          <cell r="DD281">
            <v>24.02</v>
          </cell>
          <cell r="DE281">
            <v>24.02</v>
          </cell>
          <cell r="DF281">
            <v>24.02</v>
          </cell>
          <cell r="DG281">
            <v>24.02</v>
          </cell>
          <cell r="DH281">
            <v>24.02</v>
          </cell>
          <cell r="DI281">
            <v>24.02</v>
          </cell>
          <cell r="DJ281">
            <v>24.02</v>
          </cell>
          <cell r="DK281">
            <v>24.02</v>
          </cell>
          <cell r="DL281">
            <v>24.02</v>
          </cell>
          <cell r="DM281">
            <v>24.77</v>
          </cell>
          <cell r="DN281">
            <v>24.77</v>
          </cell>
          <cell r="DO281">
            <v>24.77</v>
          </cell>
          <cell r="DP281">
            <v>24.77</v>
          </cell>
          <cell r="DQ281">
            <v>24.77</v>
          </cell>
          <cell r="DR281">
            <v>24.77</v>
          </cell>
          <cell r="DS281">
            <v>24.77</v>
          </cell>
          <cell r="DT281">
            <v>24.77</v>
          </cell>
          <cell r="DU281">
            <v>24.77</v>
          </cell>
          <cell r="DV281">
            <v>24.77</v>
          </cell>
          <cell r="DW281">
            <v>24.77</v>
          </cell>
          <cell r="DX281">
            <v>24.77</v>
          </cell>
          <cell r="DY281">
            <v>25.75</v>
          </cell>
          <cell r="DZ281">
            <v>25.75</v>
          </cell>
          <cell r="EA281">
            <v>25.75</v>
          </cell>
          <cell r="EB281">
            <v>25.75</v>
          </cell>
          <cell r="EC281">
            <v>25.75</v>
          </cell>
          <cell r="ED281">
            <v>25.75</v>
          </cell>
          <cell r="EE281">
            <v>25.75</v>
          </cell>
          <cell r="EF281">
            <v>25.75</v>
          </cell>
          <cell r="EG281">
            <v>25.75</v>
          </cell>
          <cell r="EH281">
            <v>25.75</v>
          </cell>
          <cell r="EI281">
            <v>25.75</v>
          </cell>
          <cell r="EJ281">
            <v>25.75</v>
          </cell>
          <cell r="EK281">
            <v>26.65</v>
          </cell>
          <cell r="EL281">
            <v>26.65</v>
          </cell>
          <cell r="EM281">
            <v>26.65</v>
          </cell>
          <cell r="EN281">
            <v>26.65</v>
          </cell>
          <cell r="EO281">
            <v>26.65</v>
          </cell>
          <cell r="EP281">
            <v>26.65</v>
          </cell>
          <cell r="EQ281">
            <v>26.65</v>
          </cell>
          <cell r="ER281">
            <v>26.65</v>
          </cell>
          <cell r="ES281">
            <v>26.65</v>
          </cell>
          <cell r="ET281">
            <v>26.65</v>
          </cell>
          <cell r="EU281">
            <v>26.65</v>
          </cell>
          <cell r="EV281">
            <v>26.65</v>
          </cell>
          <cell r="EW281">
            <v>27.58</v>
          </cell>
          <cell r="EX281">
            <v>27.58</v>
          </cell>
          <cell r="EY281">
            <v>27.58</v>
          </cell>
          <cell r="EZ281">
            <v>27.58</v>
          </cell>
          <cell r="FA281">
            <v>27.58</v>
          </cell>
          <cell r="FB281">
            <v>27.58</v>
          </cell>
          <cell r="FC281">
            <v>27.58</v>
          </cell>
          <cell r="FD281">
            <v>27.58</v>
          </cell>
          <cell r="FE281">
            <v>27.58</v>
          </cell>
          <cell r="FF281">
            <v>27.58</v>
          </cell>
          <cell r="FG281">
            <v>27.58</v>
          </cell>
          <cell r="FH281">
            <v>27.58</v>
          </cell>
          <cell r="FI281">
            <v>28.55</v>
          </cell>
          <cell r="FJ281">
            <v>28.55</v>
          </cell>
          <cell r="FK281">
            <v>28.55</v>
          </cell>
          <cell r="FL281">
            <v>28.55</v>
          </cell>
          <cell r="FM281">
            <v>28.55</v>
          </cell>
          <cell r="FN281">
            <v>28.55</v>
          </cell>
          <cell r="FO281">
            <v>28.55</v>
          </cell>
          <cell r="FP281">
            <v>28.55</v>
          </cell>
          <cell r="FQ281">
            <v>28.55</v>
          </cell>
          <cell r="FR281">
            <v>28.55</v>
          </cell>
          <cell r="FS281">
            <v>28.55</v>
          </cell>
          <cell r="FT281">
            <v>28.55</v>
          </cell>
          <cell r="FU281">
            <v>29.55</v>
          </cell>
          <cell r="FV281">
            <v>29.55</v>
          </cell>
          <cell r="FW281">
            <v>29.55</v>
          </cell>
          <cell r="FX281">
            <v>29.55</v>
          </cell>
          <cell r="FY281">
            <v>29.55</v>
          </cell>
          <cell r="FZ281">
            <v>29.55</v>
          </cell>
          <cell r="GA281">
            <v>29.55</v>
          </cell>
          <cell r="GB281">
            <v>29.55</v>
          </cell>
          <cell r="GC281">
            <v>29.55</v>
          </cell>
          <cell r="GD281">
            <v>29.55</v>
          </cell>
          <cell r="GE281">
            <v>29.55</v>
          </cell>
          <cell r="GF281">
            <v>29.55</v>
          </cell>
          <cell r="GG281">
            <v>32.57</v>
          </cell>
          <cell r="GH281">
            <v>32.57</v>
          </cell>
          <cell r="GI281">
            <v>32.57</v>
          </cell>
          <cell r="GJ281">
            <v>32.57</v>
          </cell>
          <cell r="GK281">
            <v>32.57</v>
          </cell>
          <cell r="GL281">
            <v>32.57</v>
          </cell>
          <cell r="GM281">
            <v>32.57</v>
          </cell>
          <cell r="GN281">
            <v>32.57</v>
          </cell>
          <cell r="GO281">
            <v>32.57</v>
          </cell>
          <cell r="GP281">
            <v>32.57</v>
          </cell>
          <cell r="GQ281">
            <v>30.58</v>
          </cell>
          <cell r="GR281">
            <v>30.58</v>
          </cell>
          <cell r="GS281">
            <v>30.58</v>
          </cell>
          <cell r="GT281">
            <v>30.58</v>
          </cell>
        </row>
        <row r="282">
          <cell r="F282" t="str">
            <v>CSC_SDOM13</v>
          </cell>
          <cell r="G282">
            <v>34.35</v>
          </cell>
          <cell r="H282">
            <v>34.35</v>
          </cell>
          <cell r="I282">
            <v>34.35</v>
          </cell>
          <cell r="J282">
            <v>34.35</v>
          </cell>
          <cell r="K282">
            <v>34.35</v>
          </cell>
          <cell r="L282">
            <v>34.35</v>
          </cell>
          <cell r="M282">
            <v>34.35</v>
          </cell>
          <cell r="N282">
            <v>34.35</v>
          </cell>
          <cell r="O282">
            <v>34.35</v>
          </cell>
          <cell r="P282">
            <v>34.35</v>
          </cell>
          <cell r="Q282">
            <v>34.35</v>
          </cell>
          <cell r="R282">
            <v>34.35</v>
          </cell>
          <cell r="S282">
            <v>34.35</v>
          </cell>
          <cell r="T282">
            <v>34.35</v>
          </cell>
          <cell r="U282">
            <v>35.520000000000003</v>
          </cell>
          <cell r="V282">
            <v>35.520000000000003</v>
          </cell>
          <cell r="W282">
            <v>35.520000000000003</v>
          </cell>
          <cell r="X282">
            <v>35.520000000000003</v>
          </cell>
          <cell r="Y282">
            <v>35.520000000000003</v>
          </cell>
          <cell r="Z282">
            <v>35.520000000000003</v>
          </cell>
          <cell r="AA282">
            <v>35.520000000000003</v>
          </cell>
          <cell r="AB282">
            <v>35.520000000000003</v>
          </cell>
          <cell r="AC282">
            <v>35.520000000000003</v>
          </cell>
          <cell r="AD282">
            <v>35.520000000000003</v>
          </cell>
          <cell r="AE282">
            <v>35.520000000000003</v>
          </cell>
          <cell r="AF282">
            <v>35.520000000000003</v>
          </cell>
          <cell r="AG282">
            <v>36.67</v>
          </cell>
          <cell r="AH282">
            <v>36.67</v>
          </cell>
          <cell r="AI282">
            <v>36.67</v>
          </cell>
          <cell r="AJ282">
            <v>36.67</v>
          </cell>
          <cell r="AK282">
            <v>36.67</v>
          </cell>
          <cell r="AL282">
            <v>36.67</v>
          </cell>
          <cell r="AM282">
            <v>36.67</v>
          </cell>
          <cell r="AN282">
            <v>36.67</v>
          </cell>
          <cell r="AO282">
            <v>36.67</v>
          </cell>
          <cell r="AP282">
            <v>36.67</v>
          </cell>
          <cell r="AQ282">
            <v>36.67</v>
          </cell>
          <cell r="AR282">
            <v>36.67</v>
          </cell>
          <cell r="AS282">
            <v>37.81</v>
          </cell>
          <cell r="AT282">
            <v>37.81</v>
          </cell>
          <cell r="AU282">
            <v>37.81</v>
          </cell>
          <cell r="AV282">
            <v>37.81</v>
          </cell>
          <cell r="AW282">
            <v>37.81</v>
          </cell>
          <cell r="AX282">
            <v>37.81</v>
          </cell>
          <cell r="AY282">
            <v>37.81</v>
          </cell>
          <cell r="AZ282">
            <v>37.81</v>
          </cell>
          <cell r="BA282">
            <v>37.81</v>
          </cell>
          <cell r="BB282">
            <v>37.81</v>
          </cell>
          <cell r="BC282">
            <v>37.81</v>
          </cell>
          <cell r="BD282">
            <v>37.81</v>
          </cell>
          <cell r="BE282">
            <v>38.96</v>
          </cell>
          <cell r="BF282">
            <v>38.96</v>
          </cell>
          <cell r="BG282">
            <v>38.96</v>
          </cell>
          <cell r="BH282">
            <v>38.96</v>
          </cell>
          <cell r="BI282">
            <v>38.96</v>
          </cell>
          <cell r="BJ282">
            <v>38.96</v>
          </cell>
          <cell r="BK282">
            <v>38.96</v>
          </cell>
          <cell r="BL282">
            <v>38.96</v>
          </cell>
          <cell r="BM282">
            <v>38.96</v>
          </cell>
          <cell r="BN282">
            <v>38.96</v>
          </cell>
          <cell r="BO282">
            <v>38.96</v>
          </cell>
          <cell r="BP282">
            <v>38.96</v>
          </cell>
          <cell r="BQ282">
            <v>40.130000000000003</v>
          </cell>
          <cell r="BR282">
            <v>40.130000000000003</v>
          </cell>
          <cell r="BS282">
            <v>40.130000000000003</v>
          </cell>
          <cell r="BT282">
            <v>40.130000000000003</v>
          </cell>
          <cell r="BU282">
            <v>40.130000000000003</v>
          </cell>
          <cell r="BV282">
            <v>40.130000000000003</v>
          </cell>
          <cell r="BW282">
            <v>40.130000000000003</v>
          </cell>
          <cell r="BX282">
            <v>40.130000000000003</v>
          </cell>
          <cell r="BY282">
            <v>40.130000000000003</v>
          </cell>
          <cell r="BZ282">
            <v>40.130000000000003</v>
          </cell>
          <cell r="CA282">
            <v>40.130000000000003</v>
          </cell>
          <cell r="CB282">
            <v>40.130000000000003</v>
          </cell>
          <cell r="CC282">
            <v>41.33</v>
          </cell>
          <cell r="CD282">
            <v>41.33</v>
          </cell>
          <cell r="CE282">
            <v>41.33</v>
          </cell>
          <cell r="CF282">
            <v>41.33</v>
          </cell>
          <cell r="CG282">
            <v>41.33</v>
          </cell>
          <cell r="CH282">
            <v>41.33</v>
          </cell>
          <cell r="CI282">
            <v>41.33</v>
          </cell>
          <cell r="CJ282">
            <v>41.33</v>
          </cell>
          <cell r="CK282">
            <v>41.33</v>
          </cell>
          <cell r="CL282">
            <v>41.33</v>
          </cell>
          <cell r="CM282">
            <v>41.33</v>
          </cell>
          <cell r="CN282">
            <v>41.33</v>
          </cell>
          <cell r="CO282">
            <v>42.57</v>
          </cell>
          <cell r="CP282">
            <v>42.57</v>
          </cell>
          <cell r="CQ282">
            <v>42.57</v>
          </cell>
          <cell r="CR282">
            <v>42.57</v>
          </cell>
          <cell r="CS282">
            <v>42.57</v>
          </cell>
          <cell r="CT282">
            <v>42.57</v>
          </cell>
          <cell r="CU282">
            <v>42.57</v>
          </cell>
          <cell r="CV282">
            <v>42.57</v>
          </cell>
          <cell r="CW282">
            <v>42.57</v>
          </cell>
          <cell r="CX282">
            <v>42.57</v>
          </cell>
          <cell r="CY282">
            <v>42.57</v>
          </cell>
          <cell r="CZ282">
            <v>42.57</v>
          </cell>
          <cell r="DA282">
            <v>43.87</v>
          </cell>
          <cell r="DB282">
            <v>43.87</v>
          </cell>
          <cell r="DC282">
            <v>43.87</v>
          </cell>
          <cell r="DD282">
            <v>43.87</v>
          </cell>
          <cell r="DE282">
            <v>43.87</v>
          </cell>
          <cell r="DF282">
            <v>43.87</v>
          </cell>
          <cell r="DG282">
            <v>43.87</v>
          </cell>
          <cell r="DH282">
            <v>43.87</v>
          </cell>
          <cell r="DI282">
            <v>43.87</v>
          </cell>
          <cell r="DJ282">
            <v>43.87</v>
          </cell>
          <cell r="DK282">
            <v>43.87</v>
          </cell>
          <cell r="DL282">
            <v>43.87</v>
          </cell>
          <cell r="DM282">
            <v>45.23</v>
          </cell>
          <cell r="DN282">
            <v>45.23</v>
          </cell>
          <cell r="DO282">
            <v>45.23</v>
          </cell>
          <cell r="DP282">
            <v>45.23</v>
          </cell>
          <cell r="DQ282">
            <v>45.23</v>
          </cell>
          <cell r="DR282">
            <v>45.23</v>
          </cell>
          <cell r="DS282">
            <v>45.23</v>
          </cell>
          <cell r="DT282">
            <v>45.23</v>
          </cell>
          <cell r="DU282">
            <v>45.23</v>
          </cell>
          <cell r="DV282">
            <v>45.23</v>
          </cell>
          <cell r="DW282">
            <v>45.23</v>
          </cell>
          <cell r="DX282">
            <v>45.23</v>
          </cell>
          <cell r="DY282">
            <v>47.02</v>
          </cell>
          <cell r="DZ282">
            <v>47.02</v>
          </cell>
          <cell r="EA282">
            <v>47.02</v>
          </cell>
          <cell r="EB282">
            <v>47.02</v>
          </cell>
          <cell r="EC282">
            <v>47.02</v>
          </cell>
          <cell r="ED282">
            <v>47.02</v>
          </cell>
          <cell r="EE282">
            <v>47.02</v>
          </cell>
          <cell r="EF282">
            <v>47.02</v>
          </cell>
          <cell r="EG282">
            <v>47.02</v>
          </cell>
          <cell r="EH282">
            <v>47.02</v>
          </cell>
          <cell r="EI282">
            <v>47.02</v>
          </cell>
          <cell r="EJ282">
            <v>47.02</v>
          </cell>
          <cell r="EK282">
            <v>48.67</v>
          </cell>
          <cell r="EL282">
            <v>48.67</v>
          </cell>
          <cell r="EM282">
            <v>48.67</v>
          </cell>
          <cell r="EN282">
            <v>48.67</v>
          </cell>
          <cell r="EO282">
            <v>48.67</v>
          </cell>
          <cell r="EP282">
            <v>48.67</v>
          </cell>
          <cell r="EQ282">
            <v>48.67</v>
          </cell>
          <cell r="ER282">
            <v>48.67</v>
          </cell>
          <cell r="ES282">
            <v>48.67</v>
          </cell>
          <cell r="ET282">
            <v>48.67</v>
          </cell>
          <cell r="EU282">
            <v>48.67</v>
          </cell>
          <cell r="EV282">
            <v>48.67</v>
          </cell>
          <cell r="EW282">
            <v>50.37</v>
          </cell>
          <cell r="EX282">
            <v>50.37</v>
          </cell>
          <cell r="EY282">
            <v>50.37</v>
          </cell>
          <cell r="EZ282">
            <v>50.37</v>
          </cell>
          <cell r="FA282">
            <v>50.37</v>
          </cell>
          <cell r="FB282">
            <v>50.37</v>
          </cell>
          <cell r="FC282">
            <v>50.37</v>
          </cell>
          <cell r="FD282">
            <v>50.37</v>
          </cell>
          <cell r="FE282">
            <v>50.37</v>
          </cell>
          <cell r="FF282">
            <v>50.37</v>
          </cell>
          <cell r="FG282">
            <v>50.37</v>
          </cell>
          <cell r="FH282">
            <v>50.37</v>
          </cell>
          <cell r="FI282">
            <v>52.13</v>
          </cell>
          <cell r="FJ282">
            <v>52.13</v>
          </cell>
          <cell r="FK282">
            <v>52.13</v>
          </cell>
          <cell r="FL282">
            <v>52.13</v>
          </cell>
          <cell r="FM282">
            <v>52.13</v>
          </cell>
          <cell r="FN282">
            <v>52.13</v>
          </cell>
          <cell r="FO282">
            <v>52.13</v>
          </cell>
          <cell r="FP282">
            <v>52.13</v>
          </cell>
          <cell r="FQ282">
            <v>52.13</v>
          </cell>
          <cell r="FR282">
            <v>52.13</v>
          </cell>
          <cell r="FS282">
            <v>52.13</v>
          </cell>
          <cell r="FT282">
            <v>52.13</v>
          </cell>
          <cell r="FU282">
            <v>53.96</v>
          </cell>
          <cell r="FV282">
            <v>53.96</v>
          </cell>
          <cell r="FW282">
            <v>53.96</v>
          </cell>
          <cell r="FX282">
            <v>53.96</v>
          </cell>
          <cell r="FY282">
            <v>53.96</v>
          </cell>
          <cell r="FZ282">
            <v>53.96</v>
          </cell>
          <cell r="GA282">
            <v>53.96</v>
          </cell>
          <cell r="GB282">
            <v>53.96</v>
          </cell>
          <cell r="GC282">
            <v>53.96</v>
          </cell>
          <cell r="GD282">
            <v>53.96</v>
          </cell>
          <cell r="GE282">
            <v>53.96</v>
          </cell>
          <cell r="GF282">
            <v>53.96</v>
          </cell>
          <cell r="GG282">
            <v>59.48</v>
          </cell>
          <cell r="GH282">
            <v>59.48</v>
          </cell>
          <cell r="GI282">
            <v>59.48</v>
          </cell>
          <cell r="GJ282">
            <v>59.48</v>
          </cell>
          <cell r="GK282">
            <v>59.48</v>
          </cell>
          <cell r="GL282">
            <v>59.48</v>
          </cell>
          <cell r="GM282">
            <v>59.48</v>
          </cell>
          <cell r="GN282">
            <v>59.48</v>
          </cell>
          <cell r="GO282">
            <v>59.48</v>
          </cell>
          <cell r="GP282">
            <v>59.48</v>
          </cell>
          <cell r="GQ282">
            <v>55.84</v>
          </cell>
          <cell r="GR282">
            <v>55.84</v>
          </cell>
          <cell r="GS282">
            <v>55.84</v>
          </cell>
          <cell r="GT282">
            <v>55.84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0</v>
          </cell>
          <cell r="EH283">
            <v>0</v>
          </cell>
          <cell r="EI283">
            <v>0</v>
          </cell>
          <cell r="EJ283">
            <v>0</v>
          </cell>
          <cell r="EK283">
            <v>0</v>
          </cell>
          <cell r="EL283">
            <v>0</v>
          </cell>
          <cell r="EM283">
            <v>0</v>
          </cell>
          <cell r="EN283">
            <v>0</v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0</v>
          </cell>
          <cell r="EW283">
            <v>0</v>
          </cell>
          <cell r="EX283">
            <v>0</v>
          </cell>
          <cell r="EY283">
            <v>0</v>
          </cell>
          <cell r="EZ283">
            <v>0</v>
          </cell>
          <cell r="FA283">
            <v>0</v>
          </cell>
          <cell r="FB283">
            <v>0</v>
          </cell>
          <cell r="FC283">
            <v>0</v>
          </cell>
          <cell r="FD283">
            <v>0</v>
          </cell>
          <cell r="FE283">
            <v>0</v>
          </cell>
          <cell r="FF283">
            <v>0</v>
          </cell>
          <cell r="FG283">
            <v>0</v>
          </cell>
          <cell r="FH283">
            <v>0</v>
          </cell>
          <cell r="FI283">
            <v>0</v>
          </cell>
          <cell r="FJ283">
            <v>0</v>
          </cell>
          <cell r="FK283">
            <v>0</v>
          </cell>
          <cell r="FL283">
            <v>0</v>
          </cell>
          <cell r="FM283">
            <v>0</v>
          </cell>
          <cell r="FN283">
            <v>0</v>
          </cell>
          <cell r="FO283">
            <v>0</v>
          </cell>
          <cell r="FP283">
            <v>0</v>
          </cell>
          <cell r="FQ283">
            <v>0</v>
          </cell>
          <cell r="FR283">
            <v>0</v>
          </cell>
          <cell r="FS283">
            <v>0</v>
          </cell>
          <cell r="FT283">
            <v>0</v>
          </cell>
          <cell r="FU283">
            <v>0</v>
          </cell>
          <cell r="FV283">
            <v>0</v>
          </cell>
          <cell r="FW283">
            <v>0</v>
          </cell>
          <cell r="FX283">
            <v>0</v>
          </cell>
          <cell r="FY283">
            <v>0</v>
          </cell>
          <cell r="FZ283">
            <v>0</v>
          </cell>
          <cell r="GA283">
            <v>0</v>
          </cell>
          <cell r="GB283">
            <v>0</v>
          </cell>
          <cell r="GC283">
            <v>0</v>
          </cell>
          <cell r="GD283">
            <v>0</v>
          </cell>
          <cell r="GE283">
            <v>0</v>
          </cell>
          <cell r="GF283">
            <v>0</v>
          </cell>
          <cell r="GG283">
            <v>0</v>
          </cell>
          <cell r="GH283">
            <v>0</v>
          </cell>
          <cell r="GI283">
            <v>0</v>
          </cell>
          <cell r="GJ283">
            <v>0</v>
          </cell>
          <cell r="GK283">
            <v>0</v>
          </cell>
          <cell r="GL283">
            <v>0</v>
          </cell>
          <cell r="GM283">
            <v>0</v>
          </cell>
          <cell r="GN283">
            <v>0</v>
          </cell>
          <cell r="GO283">
            <v>0</v>
          </cell>
          <cell r="GP283">
            <v>0</v>
          </cell>
          <cell r="GQ283">
            <v>0</v>
          </cell>
          <cell r="GR283">
            <v>0</v>
          </cell>
          <cell r="GS283">
            <v>0</v>
          </cell>
          <cell r="GT283">
            <v>0</v>
          </cell>
        </row>
      </sheetData>
      <sheetData sheetId="10" refreshError="1"/>
      <sheetData sheetId="11" refreshError="1"/>
      <sheetData sheetId="12">
        <row r="8">
          <cell r="S8" t="str">
            <v>OH20</v>
          </cell>
          <cell r="T8">
            <v>0.82369999999999999</v>
          </cell>
          <cell r="U8">
            <v>0.82369999999999999</v>
          </cell>
          <cell r="V8">
            <v>0.82369999999999999</v>
          </cell>
          <cell r="W8">
            <v>0.82369999999999999</v>
          </cell>
          <cell r="X8">
            <v>0.82369999999999999</v>
          </cell>
          <cell r="Y8">
            <v>0.82369999999999999</v>
          </cell>
          <cell r="Z8">
            <v>0.82369999999999999</v>
          </cell>
          <cell r="AA8">
            <v>0.82369999999999999</v>
          </cell>
          <cell r="AB8">
            <v>0.82369999999999999</v>
          </cell>
          <cell r="AC8">
            <v>0.82369999999999999</v>
          </cell>
          <cell r="AD8">
            <v>0.82369999999999999</v>
          </cell>
          <cell r="AE8">
            <v>0.82369999999999999</v>
          </cell>
          <cell r="AF8">
            <v>0.82369999999999999</v>
          </cell>
          <cell r="AG8">
            <v>0.82369999999999999</v>
          </cell>
          <cell r="AH8">
            <v>0.82369999999999999</v>
          </cell>
          <cell r="AI8">
            <v>0.82369999999999999</v>
          </cell>
          <cell r="AJ8">
            <v>0.82369999999999999</v>
          </cell>
          <cell r="AK8">
            <v>0.82369999999999999</v>
          </cell>
          <cell r="AL8">
            <v>0.82369999999999999</v>
          </cell>
          <cell r="AM8">
            <v>0.82369999999999999</v>
          </cell>
          <cell r="AN8">
            <v>0.82369999999999999</v>
          </cell>
          <cell r="AO8">
            <v>0.82369999999999999</v>
          </cell>
          <cell r="AP8">
            <v>0.82369999999999999</v>
          </cell>
          <cell r="AQ8">
            <v>0.82369999999999999</v>
          </cell>
          <cell r="AR8">
            <v>0.82369999999999999</v>
          </cell>
          <cell r="AS8">
            <v>0.82369999999999999</v>
          </cell>
          <cell r="AT8">
            <v>0.82369999999999999</v>
          </cell>
          <cell r="AU8">
            <v>0.82369999999999999</v>
          </cell>
          <cell r="AV8">
            <v>0.82369999999999999</v>
          </cell>
          <cell r="AW8">
            <v>0.82369999999999999</v>
          </cell>
          <cell r="AX8">
            <v>0.82369999999999999</v>
          </cell>
          <cell r="AY8">
            <v>0.82369999999999999</v>
          </cell>
          <cell r="AZ8">
            <v>0.82369999999999999</v>
          </cell>
          <cell r="BA8">
            <v>0.82369999999999999</v>
          </cell>
          <cell r="BB8">
            <v>0.82369999999999999</v>
          </cell>
          <cell r="BC8">
            <v>0.82369999999999999</v>
          </cell>
          <cell r="BD8">
            <v>0.82369999999999999</v>
          </cell>
          <cell r="BE8">
            <v>0.82369999999999999</v>
          </cell>
          <cell r="BF8">
            <v>0.82369999999999999</v>
          </cell>
          <cell r="BG8">
            <v>0.82369999999999999</v>
          </cell>
          <cell r="BH8">
            <v>0.82369999999999999</v>
          </cell>
          <cell r="BI8">
            <v>0.82369999999999999</v>
          </cell>
          <cell r="BJ8">
            <v>0.82369999999999999</v>
          </cell>
          <cell r="BK8">
            <v>0.82369999999999999</v>
          </cell>
          <cell r="BL8">
            <v>0.82369999999999999</v>
          </cell>
          <cell r="BM8">
            <v>0.82369999999999999</v>
          </cell>
          <cell r="BN8">
            <v>0.82369999999999999</v>
          </cell>
          <cell r="BO8">
            <v>0.82369999999999999</v>
          </cell>
          <cell r="BP8">
            <v>0.82369999999999999</v>
          </cell>
          <cell r="BQ8">
            <v>0.82369999999999999</v>
          </cell>
          <cell r="BR8">
            <v>0.82369999999999999</v>
          </cell>
          <cell r="BS8">
            <v>0.82369999999999999</v>
          </cell>
          <cell r="BT8">
            <v>0.82369999999999999</v>
          </cell>
          <cell r="BU8">
            <v>0.82369999999999999</v>
          </cell>
          <cell r="BV8">
            <v>0.82369999999999999</v>
          </cell>
          <cell r="BW8">
            <v>0.82369999999999999</v>
          </cell>
          <cell r="BX8">
            <v>0.82369999999999999</v>
          </cell>
          <cell r="BY8">
            <v>0.82369999999999999</v>
          </cell>
          <cell r="BZ8">
            <v>0.82369999999999999</v>
          </cell>
          <cell r="CA8">
            <v>0.82369999999999999</v>
          </cell>
          <cell r="CB8">
            <v>0.82369999999999999</v>
          </cell>
          <cell r="CC8">
            <v>0.82369999999999999</v>
          </cell>
          <cell r="CD8">
            <v>0.82369999999999999</v>
          </cell>
          <cell r="CE8">
            <v>0.82369999999999999</v>
          </cell>
          <cell r="CF8">
            <v>0.82369999999999999</v>
          </cell>
          <cell r="CG8">
            <v>0.82369999999999999</v>
          </cell>
          <cell r="CH8">
            <v>0.82369999999999999</v>
          </cell>
          <cell r="CI8">
            <v>0.82369999999999999</v>
          </cell>
          <cell r="CJ8">
            <v>0.82369999999999999</v>
          </cell>
          <cell r="CK8">
            <v>0.82369999999999999</v>
          </cell>
          <cell r="CL8">
            <v>0.82369999999999999</v>
          </cell>
          <cell r="CM8">
            <v>0.82369999999999999</v>
          </cell>
          <cell r="CN8">
            <v>0.82369999999999999</v>
          </cell>
          <cell r="CO8">
            <v>0.82369999999999999</v>
          </cell>
          <cell r="CP8">
            <v>0.82369999999999999</v>
          </cell>
          <cell r="CQ8">
            <v>0.82369999999999999</v>
          </cell>
          <cell r="CR8">
            <v>0.82369999999999999</v>
          </cell>
          <cell r="CS8">
            <v>0.82369999999999999</v>
          </cell>
          <cell r="CT8">
            <v>0.82369999999999999</v>
          </cell>
          <cell r="CU8">
            <v>0.82369999999999999</v>
          </cell>
          <cell r="CV8">
            <v>0.82369999999999999</v>
          </cell>
          <cell r="CW8">
            <v>0.82369999999999999</v>
          </cell>
          <cell r="CX8">
            <v>0.82369999999999999</v>
          </cell>
          <cell r="CY8">
            <v>0.82369999999999999</v>
          </cell>
          <cell r="CZ8">
            <v>0.82369999999999999</v>
          </cell>
          <cell r="DA8">
            <v>0.82369999999999999</v>
          </cell>
          <cell r="DB8">
            <v>0.82369999999999999</v>
          </cell>
          <cell r="DC8">
            <v>0.82369999999999999</v>
          </cell>
          <cell r="DD8">
            <v>0.82369999999999999</v>
          </cell>
          <cell r="DE8">
            <v>0.82369999999999999</v>
          </cell>
          <cell r="DF8">
            <v>0.82369999999999999</v>
          </cell>
          <cell r="DG8">
            <v>0.82369999999999999</v>
          </cell>
          <cell r="DH8">
            <v>0.82369999999999999</v>
          </cell>
          <cell r="DI8">
            <v>0.82369999999999999</v>
          </cell>
          <cell r="DJ8">
            <v>0.82369999999999999</v>
          </cell>
          <cell r="DK8">
            <v>0.82369999999999999</v>
          </cell>
          <cell r="DL8">
            <v>0.82369999999999999</v>
          </cell>
          <cell r="DM8">
            <v>0.82369999999999999</v>
          </cell>
          <cell r="DN8">
            <v>0.82369999999999999</v>
          </cell>
          <cell r="DO8">
            <v>0.82369999999999999</v>
          </cell>
          <cell r="DP8">
            <v>0.82369999999999999</v>
          </cell>
          <cell r="DQ8">
            <v>0.82369999999999999</v>
          </cell>
          <cell r="DR8">
            <v>0.82369999999999999</v>
          </cell>
          <cell r="DS8">
            <v>0.82369999999999999</v>
          </cell>
          <cell r="DT8">
            <v>0.82369999999999999</v>
          </cell>
          <cell r="DU8">
            <v>0.82369999999999999</v>
          </cell>
          <cell r="DV8">
            <v>0.82369999999999999</v>
          </cell>
          <cell r="DW8">
            <v>0.82369999999999999</v>
          </cell>
          <cell r="DX8">
            <v>0.82369999999999999</v>
          </cell>
          <cell r="DY8">
            <v>0.82369999999999999</v>
          </cell>
          <cell r="DZ8">
            <v>0.82369999999999999</v>
          </cell>
          <cell r="EA8">
            <v>0.82369999999999999</v>
          </cell>
          <cell r="EB8">
            <v>0.82369999999999999</v>
          </cell>
          <cell r="EC8">
            <v>0.82369999999999999</v>
          </cell>
          <cell r="ED8">
            <v>0.82369999999999999</v>
          </cell>
          <cell r="EE8">
            <v>0.82369999999999999</v>
          </cell>
          <cell r="EF8">
            <v>0.82369999999999999</v>
          </cell>
          <cell r="EG8">
            <v>0.82369999999999999</v>
          </cell>
          <cell r="EH8">
            <v>0.82369999999999999</v>
          </cell>
          <cell r="EI8">
            <v>0.82369999999999999</v>
          </cell>
          <cell r="EJ8">
            <v>0.82369999999999999</v>
          </cell>
          <cell r="EK8">
            <v>0.82369999999999999</v>
          </cell>
          <cell r="EL8">
            <v>0.82369999999999999</v>
          </cell>
          <cell r="EM8">
            <v>0.82369999999999999</v>
          </cell>
          <cell r="EN8">
            <v>0.82369999999999999</v>
          </cell>
          <cell r="EO8">
            <v>0.82369999999999999</v>
          </cell>
          <cell r="EP8">
            <v>0.82369999999999999</v>
          </cell>
          <cell r="EQ8">
            <v>0.82369999999999999</v>
          </cell>
          <cell r="ER8">
            <v>0.82369999999999999</v>
          </cell>
          <cell r="ES8">
            <v>0.82369999999999999</v>
          </cell>
          <cell r="ET8">
            <v>0.82369999999999999</v>
          </cell>
          <cell r="EU8">
            <v>0.82369999999999999</v>
          </cell>
          <cell r="EV8">
            <v>0.82369999999999999</v>
          </cell>
          <cell r="EW8">
            <v>0.82369999999999999</v>
          </cell>
          <cell r="EX8">
            <v>0.82369999999999999</v>
          </cell>
          <cell r="EY8">
            <v>0.82369999999999999</v>
          </cell>
          <cell r="EZ8">
            <v>0.82369999999999999</v>
          </cell>
          <cell r="FA8">
            <v>0.82369999999999999</v>
          </cell>
          <cell r="FB8">
            <v>0.82369999999999999</v>
          </cell>
          <cell r="FC8">
            <v>0.82369999999999999</v>
          </cell>
          <cell r="FD8">
            <v>0.82369999999999999</v>
          </cell>
          <cell r="FE8">
            <v>0.82369999999999999</v>
          </cell>
          <cell r="FF8">
            <v>0.82369999999999999</v>
          </cell>
          <cell r="FG8">
            <v>0.82369999999999999</v>
          </cell>
          <cell r="FH8">
            <v>0.82369999999999999</v>
          </cell>
          <cell r="FI8">
            <v>0.82369999999999999</v>
          </cell>
          <cell r="FJ8">
            <v>0.82369999999999999</v>
          </cell>
          <cell r="FK8">
            <v>0.82369999999999999</v>
          </cell>
          <cell r="FL8">
            <v>0.82369999999999999</v>
          </cell>
          <cell r="FM8">
            <v>0.82369999999999999</v>
          </cell>
          <cell r="FN8">
            <v>0.82369999999999999</v>
          </cell>
          <cell r="FO8">
            <v>0.82369999999999999</v>
          </cell>
          <cell r="FP8">
            <v>0.82369999999999999</v>
          </cell>
          <cell r="FQ8">
            <v>0.82369999999999999</v>
          </cell>
          <cell r="FR8">
            <v>0.82369999999999999</v>
          </cell>
          <cell r="FS8">
            <v>0.82369999999999999</v>
          </cell>
          <cell r="FT8">
            <v>0.82369999999999999</v>
          </cell>
          <cell r="FU8">
            <v>0.82369999999999999</v>
          </cell>
          <cell r="FV8">
            <v>0.82369999999999999</v>
          </cell>
          <cell r="FW8">
            <v>0.82369999999999999</v>
          </cell>
          <cell r="FX8">
            <v>0.82369999999999999</v>
          </cell>
          <cell r="FY8">
            <v>0.82369999999999999</v>
          </cell>
          <cell r="FZ8">
            <v>0.82369999999999999</v>
          </cell>
          <cell r="GA8">
            <v>0.82369999999999999</v>
          </cell>
          <cell r="GB8">
            <v>0.82369999999999999</v>
          </cell>
          <cell r="GC8">
            <v>0.82369999999999999</v>
          </cell>
          <cell r="GD8">
            <v>0.82369999999999999</v>
          </cell>
          <cell r="GE8">
            <v>0.82369999999999999</v>
          </cell>
          <cell r="GF8">
            <v>0.82369999999999999</v>
          </cell>
          <cell r="GG8">
            <v>0.82369999999999999</v>
          </cell>
          <cell r="GH8">
            <v>0.82369999999999999</v>
          </cell>
          <cell r="GI8">
            <v>0.82369999999999999</v>
          </cell>
          <cell r="GJ8">
            <v>0.82369999999999999</v>
          </cell>
          <cell r="GK8">
            <v>0.82369999999999999</v>
          </cell>
          <cell r="GL8">
            <v>0.82369999999999999</v>
          </cell>
          <cell r="GM8">
            <v>0.82369999999999999</v>
          </cell>
          <cell r="GN8">
            <v>0.82369999999999999</v>
          </cell>
          <cell r="GO8">
            <v>0.82369999999999999</v>
          </cell>
          <cell r="GP8">
            <v>0.82369999999999999</v>
          </cell>
          <cell r="GQ8">
            <v>0.82369999999999999</v>
          </cell>
          <cell r="GR8">
            <v>0.82369999999999999</v>
          </cell>
          <cell r="GS8">
            <v>0.82369999999999999</v>
          </cell>
          <cell r="GT8">
            <v>0.82369999999999999</v>
          </cell>
          <cell r="GU8">
            <v>0.82369999999999999</v>
          </cell>
          <cell r="GV8">
            <v>0.82369999999999999</v>
          </cell>
          <cell r="GW8">
            <v>0.82369999999999999</v>
          </cell>
        </row>
        <row r="9">
          <cell r="S9" t="str">
            <v>OH21</v>
          </cell>
          <cell r="T9">
            <v>0.60640000000000005</v>
          </cell>
          <cell r="U9">
            <v>0.60640000000000005</v>
          </cell>
          <cell r="V9">
            <v>0.60640000000000005</v>
          </cell>
          <cell r="W9">
            <v>0.60640000000000005</v>
          </cell>
          <cell r="X9">
            <v>0.60640000000000005</v>
          </cell>
          <cell r="Y9">
            <v>0.60640000000000005</v>
          </cell>
          <cell r="Z9">
            <v>0.60640000000000005</v>
          </cell>
          <cell r="AA9">
            <v>0.60640000000000005</v>
          </cell>
          <cell r="AB9">
            <v>0.60640000000000005</v>
          </cell>
          <cell r="AC9">
            <v>0.60640000000000005</v>
          </cell>
          <cell r="AD9">
            <v>0.60640000000000005</v>
          </cell>
          <cell r="AE9">
            <v>0.60640000000000005</v>
          </cell>
          <cell r="AF9">
            <v>0.60640000000000005</v>
          </cell>
          <cell r="AG9">
            <v>0.60640000000000005</v>
          </cell>
          <cell r="AH9">
            <v>0.60640000000000005</v>
          </cell>
          <cell r="AI9">
            <v>0.60640000000000005</v>
          </cell>
          <cell r="AJ9">
            <v>0.60640000000000005</v>
          </cell>
          <cell r="AK9">
            <v>0.60640000000000005</v>
          </cell>
          <cell r="AL9">
            <v>0.60640000000000005</v>
          </cell>
          <cell r="AM9">
            <v>0.60640000000000005</v>
          </cell>
          <cell r="AN9">
            <v>0.60640000000000005</v>
          </cell>
          <cell r="AO9">
            <v>0.60640000000000005</v>
          </cell>
          <cell r="AP9">
            <v>0.60640000000000005</v>
          </cell>
          <cell r="AQ9">
            <v>0.60640000000000005</v>
          </cell>
          <cell r="AR9">
            <v>0.60640000000000005</v>
          </cell>
          <cell r="AS9">
            <v>0.60640000000000005</v>
          </cell>
          <cell r="AT9">
            <v>0.60640000000000005</v>
          </cell>
          <cell r="AU9">
            <v>0.60640000000000005</v>
          </cell>
          <cell r="AV9">
            <v>0.60640000000000005</v>
          </cell>
          <cell r="AW9">
            <v>0.60640000000000005</v>
          </cell>
          <cell r="AX9">
            <v>0.60640000000000005</v>
          </cell>
          <cell r="AY9">
            <v>0.60640000000000005</v>
          </cell>
          <cell r="AZ9">
            <v>0.60640000000000005</v>
          </cell>
          <cell r="BA9">
            <v>0.60640000000000005</v>
          </cell>
          <cell r="BB9">
            <v>0.60640000000000005</v>
          </cell>
          <cell r="BC9">
            <v>0.60640000000000005</v>
          </cell>
          <cell r="BD9">
            <v>0.60640000000000005</v>
          </cell>
          <cell r="BE9">
            <v>0.60640000000000005</v>
          </cell>
          <cell r="BF9">
            <v>0.60640000000000005</v>
          </cell>
          <cell r="BG9">
            <v>0.60640000000000005</v>
          </cell>
          <cell r="BH9">
            <v>0.60640000000000005</v>
          </cell>
          <cell r="BI9">
            <v>0.60640000000000005</v>
          </cell>
          <cell r="BJ9">
            <v>0.60640000000000005</v>
          </cell>
          <cell r="BK9">
            <v>0.60640000000000005</v>
          </cell>
          <cell r="BL9">
            <v>0.60640000000000005</v>
          </cell>
          <cell r="BM9">
            <v>0.60640000000000005</v>
          </cell>
          <cell r="BN9">
            <v>0.60640000000000005</v>
          </cell>
          <cell r="BO9">
            <v>0.60640000000000005</v>
          </cell>
          <cell r="BP9">
            <v>0.60640000000000005</v>
          </cell>
          <cell r="BQ9">
            <v>0.60640000000000005</v>
          </cell>
          <cell r="BR9">
            <v>0.60640000000000005</v>
          </cell>
          <cell r="BS9">
            <v>0.60640000000000005</v>
          </cell>
          <cell r="BT9">
            <v>0.60640000000000005</v>
          </cell>
          <cell r="BU9">
            <v>0.60640000000000005</v>
          </cell>
          <cell r="BV9">
            <v>0.60640000000000005</v>
          </cell>
          <cell r="BW9">
            <v>0.60640000000000005</v>
          </cell>
          <cell r="BX9">
            <v>0.60640000000000005</v>
          </cell>
          <cell r="BY9">
            <v>0.60640000000000005</v>
          </cell>
          <cell r="BZ9">
            <v>0.60640000000000005</v>
          </cell>
          <cell r="CA9">
            <v>0.60640000000000005</v>
          </cell>
          <cell r="CB9">
            <v>0.60640000000000005</v>
          </cell>
          <cell r="CC9">
            <v>0.60640000000000005</v>
          </cell>
          <cell r="CD9">
            <v>0.60640000000000005</v>
          </cell>
          <cell r="CE9">
            <v>0.60640000000000005</v>
          </cell>
          <cell r="CF9">
            <v>0.60640000000000005</v>
          </cell>
          <cell r="CG9">
            <v>0.60640000000000005</v>
          </cell>
          <cell r="CH9">
            <v>0.60640000000000005</v>
          </cell>
          <cell r="CI9">
            <v>0.60640000000000005</v>
          </cell>
          <cell r="CJ9">
            <v>0.60640000000000005</v>
          </cell>
          <cell r="CK9">
            <v>0.60640000000000005</v>
          </cell>
          <cell r="CL9">
            <v>0.60640000000000005</v>
          </cell>
          <cell r="CM9">
            <v>0.60640000000000005</v>
          </cell>
          <cell r="CN9">
            <v>0.60640000000000005</v>
          </cell>
          <cell r="CO9">
            <v>0.60640000000000005</v>
          </cell>
          <cell r="CP9">
            <v>0.60640000000000005</v>
          </cell>
          <cell r="CQ9">
            <v>0.60640000000000005</v>
          </cell>
          <cell r="CR9">
            <v>0.60640000000000005</v>
          </cell>
          <cell r="CS9">
            <v>0.60640000000000005</v>
          </cell>
          <cell r="CT9">
            <v>0.60640000000000005</v>
          </cell>
          <cell r="CU9">
            <v>0.60640000000000005</v>
          </cell>
          <cell r="CV9">
            <v>0.60640000000000005</v>
          </cell>
          <cell r="CW9">
            <v>0.60640000000000005</v>
          </cell>
          <cell r="CX9">
            <v>0.60640000000000005</v>
          </cell>
          <cell r="CY9">
            <v>0.60640000000000005</v>
          </cell>
          <cell r="CZ9">
            <v>0.60640000000000005</v>
          </cell>
          <cell r="DA9">
            <v>0.60640000000000005</v>
          </cell>
          <cell r="DB9">
            <v>0.60640000000000005</v>
          </cell>
          <cell r="DC9">
            <v>0.60640000000000005</v>
          </cell>
          <cell r="DD9">
            <v>0.60640000000000005</v>
          </cell>
          <cell r="DE9">
            <v>0.60640000000000005</v>
          </cell>
          <cell r="DF9">
            <v>0.60640000000000005</v>
          </cell>
          <cell r="DG9">
            <v>0.60640000000000005</v>
          </cell>
          <cell r="DH9">
            <v>0.60640000000000005</v>
          </cell>
          <cell r="DI9">
            <v>0.60640000000000005</v>
          </cell>
          <cell r="DJ9">
            <v>0.60640000000000005</v>
          </cell>
          <cell r="DK9">
            <v>0.60640000000000005</v>
          </cell>
          <cell r="DL9">
            <v>0.60640000000000005</v>
          </cell>
          <cell r="DM9">
            <v>0.60640000000000005</v>
          </cell>
          <cell r="DN9">
            <v>0.60640000000000005</v>
          </cell>
          <cell r="DO9">
            <v>0.60640000000000005</v>
          </cell>
          <cell r="DP9">
            <v>0.60640000000000005</v>
          </cell>
          <cell r="DQ9">
            <v>0.60640000000000005</v>
          </cell>
          <cell r="DR9">
            <v>0.60640000000000005</v>
          </cell>
          <cell r="DS9">
            <v>0.60640000000000005</v>
          </cell>
          <cell r="DT9">
            <v>0.60640000000000005</v>
          </cell>
          <cell r="DU9">
            <v>0.60640000000000005</v>
          </cell>
          <cell r="DV9">
            <v>0.60640000000000005</v>
          </cell>
          <cell r="DW9">
            <v>0.60640000000000005</v>
          </cell>
          <cell r="DX9">
            <v>0.60640000000000005</v>
          </cell>
          <cell r="DY9">
            <v>0.60640000000000005</v>
          </cell>
          <cell r="DZ9">
            <v>0.60640000000000005</v>
          </cell>
          <cell r="EA9">
            <v>0.60640000000000005</v>
          </cell>
          <cell r="EB9">
            <v>0.60640000000000005</v>
          </cell>
          <cell r="EC9">
            <v>0.60640000000000005</v>
          </cell>
          <cell r="ED9">
            <v>0.60640000000000005</v>
          </cell>
          <cell r="EE9">
            <v>0.60640000000000005</v>
          </cell>
          <cell r="EF9">
            <v>0.60640000000000005</v>
          </cell>
          <cell r="EG9">
            <v>0.60640000000000005</v>
          </cell>
          <cell r="EH9">
            <v>0.60640000000000005</v>
          </cell>
          <cell r="EI9">
            <v>0.60640000000000005</v>
          </cell>
          <cell r="EJ9">
            <v>0.60640000000000005</v>
          </cell>
          <cell r="EK9">
            <v>0.60640000000000005</v>
          </cell>
          <cell r="EL9">
            <v>0.60640000000000005</v>
          </cell>
          <cell r="EM9">
            <v>0.60640000000000005</v>
          </cell>
          <cell r="EN9">
            <v>0.60640000000000005</v>
          </cell>
          <cell r="EO9">
            <v>0.60640000000000005</v>
          </cell>
          <cell r="EP9">
            <v>0.60640000000000005</v>
          </cell>
          <cell r="EQ9">
            <v>0.60640000000000005</v>
          </cell>
          <cell r="ER9">
            <v>0.60640000000000005</v>
          </cell>
          <cell r="ES9">
            <v>0.60640000000000005</v>
          </cell>
          <cell r="ET9">
            <v>0.60640000000000005</v>
          </cell>
          <cell r="EU9">
            <v>0.60640000000000005</v>
          </cell>
          <cell r="EV9">
            <v>0.60640000000000005</v>
          </cell>
          <cell r="EW9">
            <v>0.60640000000000005</v>
          </cell>
          <cell r="EX9">
            <v>0.60640000000000005</v>
          </cell>
          <cell r="EY9">
            <v>0.60640000000000005</v>
          </cell>
          <cell r="EZ9">
            <v>0.60640000000000005</v>
          </cell>
          <cell r="FA9">
            <v>0.60640000000000005</v>
          </cell>
          <cell r="FB9">
            <v>0.60640000000000005</v>
          </cell>
          <cell r="FC9">
            <v>0.60640000000000005</v>
          </cell>
          <cell r="FD9">
            <v>0.60640000000000005</v>
          </cell>
          <cell r="FE9">
            <v>0.60640000000000005</v>
          </cell>
          <cell r="FF9">
            <v>0.60640000000000005</v>
          </cell>
          <cell r="FG9">
            <v>0.60640000000000005</v>
          </cell>
          <cell r="FH9">
            <v>0.60640000000000005</v>
          </cell>
          <cell r="FI9">
            <v>0.60640000000000005</v>
          </cell>
          <cell r="FJ9">
            <v>0.60640000000000005</v>
          </cell>
          <cell r="FK9">
            <v>0.60640000000000005</v>
          </cell>
          <cell r="FL9">
            <v>0.60640000000000005</v>
          </cell>
          <cell r="FM9">
            <v>0.60640000000000005</v>
          </cell>
          <cell r="FN9">
            <v>0.60640000000000005</v>
          </cell>
          <cell r="FO9">
            <v>0.60640000000000005</v>
          </cell>
          <cell r="FP9">
            <v>0.60640000000000005</v>
          </cell>
          <cell r="FQ9">
            <v>0.60640000000000005</v>
          </cell>
          <cell r="FR9">
            <v>0.60640000000000005</v>
          </cell>
          <cell r="FS9">
            <v>0.60640000000000005</v>
          </cell>
          <cell r="FT9">
            <v>0.60640000000000005</v>
          </cell>
          <cell r="FU9">
            <v>0.60640000000000005</v>
          </cell>
          <cell r="FV9">
            <v>0.60640000000000005</v>
          </cell>
          <cell r="FW9">
            <v>0.60640000000000005</v>
          </cell>
          <cell r="FX9">
            <v>0.60640000000000005</v>
          </cell>
          <cell r="FY9">
            <v>0.60640000000000005</v>
          </cell>
          <cell r="FZ9">
            <v>0.60640000000000005</v>
          </cell>
          <cell r="GA9">
            <v>0.60640000000000005</v>
          </cell>
          <cell r="GB9">
            <v>0.60640000000000005</v>
          </cell>
          <cell r="GC9">
            <v>0.60640000000000005</v>
          </cell>
          <cell r="GD9">
            <v>0.60640000000000005</v>
          </cell>
          <cell r="GE9">
            <v>0.60640000000000005</v>
          </cell>
          <cell r="GF9">
            <v>0.60640000000000005</v>
          </cell>
          <cell r="GG9">
            <v>0.60640000000000005</v>
          </cell>
          <cell r="GH9">
            <v>0.60640000000000005</v>
          </cell>
          <cell r="GI9">
            <v>0.60640000000000005</v>
          </cell>
          <cell r="GJ9">
            <v>0.60640000000000005</v>
          </cell>
          <cell r="GK9">
            <v>0.60640000000000005</v>
          </cell>
          <cell r="GL9">
            <v>0.60640000000000005</v>
          </cell>
          <cell r="GM9">
            <v>0.60640000000000005</v>
          </cell>
          <cell r="GN9">
            <v>0.60640000000000005</v>
          </cell>
          <cell r="GO9">
            <v>0.60640000000000005</v>
          </cell>
          <cell r="GP9">
            <v>0.60640000000000005</v>
          </cell>
          <cell r="GQ9">
            <v>0.60640000000000005</v>
          </cell>
          <cell r="GR9">
            <v>0.60640000000000005</v>
          </cell>
          <cell r="GS9">
            <v>0.60640000000000005</v>
          </cell>
          <cell r="GT9">
            <v>0.60640000000000005</v>
          </cell>
          <cell r="GU9">
            <v>0.60640000000000005</v>
          </cell>
          <cell r="GV9">
            <v>0.60640000000000005</v>
          </cell>
          <cell r="GW9">
            <v>0.60640000000000005</v>
          </cell>
        </row>
        <row r="10">
          <cell r="S10" t="str">
            <v>OH22</v>
          </cell>
          <cell r="T10">
            <v>0.70860000000000001</v>
          </cell>
          <cell r="U10">
            <v>0.70860000000000001</v>
          </cell>
          <cell r="V10">
            <v>0.70860000000000001</v>
          </cell>
          <cell r="W10">
            <v>0.70860000000000001</v>
          </cell>
          <cell r="X10">
            <v>0.70860000000000001</v>
          </cell>
          <cell r="Y10">
            <v>0.70860000000000001</v>
          </cell>
          <cell r="Z10">
            <v>0.70860000000000001</v>
          </cell>
          <cell r="AA10">
            <v>0.70860000000000001</v>
          </cell>
          <cell r="AB10">
            <v>0.70860000000000001</v>
          </cell>
          <cell r="AC10">
            <v>0.70860000000000001</v>
          </cell>
          <cell r="AD10">
            <v>0.70860000000000001</v>
          </cell>
          <cell r="AE10">
            <v>0.70860000000000001</v>
          </cell>
          <cell r="AF10">
            <v>0.70860000000000001</v>
          </cell>
          <cell r="AG10">
            <v>0.70860000000000001</v>
          </cell>
          <cell r="AH10">
            <v>0.70860000000000001</v>
          </cell>
          <cell r="AI10">
            <v>0.70860000000000001</v>
          </cell>
          <cell r="AJ10">
            <v>0.70860000000000001</v>
          </cell>
          <cell r="AK10">
            <v>0.70860000000000001</v>
          </cell>
          <cell r="AL10">
            <v>0.70860000000000001</v>
          </cell>
          <cell r="AM10">
            <v>0.70860000000000001</v>
          </cell>
          <cell r="AN10">
            <v>0.70860000000000001</v>
          </cell>
          <cell r="AO10">
            <v>0.70860000000000001</v>
          </cell>
          <cell r="AP10">
            <v>0.70860000000000001</v>
          </cell>
          <cell r="AQ10">
            <v>0.70860000000000001</v>
          </cell>
          <cell r="AR10">
            <v>0.70860000000000001</v>
          </cell>
          <cell r="AS10">
            <v>0.70860000000000001</v>
          </cell>
          <cell r="AT10">
            <v>0.70860000000000001</v>
          </cell>
          <cell r="AU10">
            <v>0.70860000000000001</v>
          </cell>
          <cell r="AV10">
            <v>0.70860000000000001</v>
          </cell>
          <cell r="AW10">
            <v>0.70860000000000001</v>
          </cell>
          <cell r="AX10">
            <v>0.70860000000000001</v>
          </cell>
          <cell r="AY10">
            <v>0.70860000000000001</v>
          </cell>
          <cell r="AZ10">
            <v>0.70860000000000001</v>
          </cell>
          <cell r="BA10">
            <v>0.70860000000000001</v>
          </cell>
          <cell r="BB10">
            <v>0.70860000000000001</v>
          </cell>
          <cell r="BC10">
            <v>0.70860000000000001</v>
          </cell>
          <cell r="BD10">
            <v>0.70860000000000001</v>
          </cell>
          <cell r="BE10">
            <v>0.70860000000000001</v>
          </cell>
          <cell r="BF10">
            <v>0.70860000000000001</v>
          </cell>
          <cell r="BG10">
            <v>0.70860000000000001</v>
          </cell>
          <cell r="BH10">
            <v>0.70860000000000001</v>
          </cell>
          <cell r="BI10">
            <v>0.70860000000000001</v>
          </cell>
          <cell r="BJ10">
            <v>0.70860000000000001</v>
          </cell>
          <cell r="BK10">
            <v>0.70860000000000001</v>
          </cell>
          <cell r="BL10">
            <v>0.70860000000000001</v>
          </cell>
          <cell r="BM10">
            <v>0.70860000000000001</v>
          </cell>
          <cell r="BN10">
            <v>0.70860000000000001</v>
          </cell>
          <cell r="BO10">
            <v>0.70860000000000001</v>
          </cell>
          <cell r="BP10">
            <v>0.70860000000000001</v>
          </cell>
          <cell r="BQ10">
            <v>0.70860000000000001</v>
          </cell>
          <cell r="BR10">
            <v>0.70860000000000001</v>
          </cell>
          <cell r="BS10">
            <v>0.70860000000000001</v>
          </cell>
          <cell r="BT10">
            <v>0.70860000000000001</v>
          </cell>
          <cell r="BU10">
            <v>0.70860000000000001</v>
          </cell>
          <cell r="BV10">
            <v>0.70860000000000001</v>
          </cell>
          <cell r="BW10">
            <v>0.70860000000000001</v>
          </cell>
          <cell r="BX10">
            <v>0.70860000000000001</v>
          </cell>
          <cell r="BY10">
            <v>0.70860000000000001</v>
          </cell>
          <cell r="BZ10">
            <v>0.70860000000000001</v>
          </cell>
          <cell r="CA10">
            <v>0.70860000000000001</v>
          </cell>
          <cell r="CB10">
            <v>0.70860000000000001</v>
          </cell>
          <cell r="CC10">
            <v>0.70860000000000001</v>
          </cell>
          <cell r="CD10">
            <v>0.70860000000000001</v>
          </cell>
          <cell r="CE10">
            <v>0.70860000000000001</v>
          </cell>
          <cell r="CF10">
            <v>0.70860000000000001</v>
          </cell>
          <cell r="CG10">
            <v>0.70860000000000001</v>
          </cell>
          <cell r="CH10">
            <v>0.70860000000000001</v>
          </cell>
          <cell r="CI10">
            <v>0.70860000000000001</v>
          </cell>
          <cell r="CJ10">
            <v>0.70860000000000001</v>
          </cell>
          <cell r="CK10">
            <v>0.70860000000000001</v>
          </cell>
          <cell r="CL10">
            <v>0.70860000000000001</v>
          </cell>
          <cell r="CM10">
            <v>0.70860000000000001</v>
          </cell>
          <cell r="CN10">
            <v>0.70860000000000001</v>
          </cell>
          <cell r="CO10">
            <v>0.70860000000000001</v>
          </cell>
          <cell r="CP10">
            <v>0.70860000000000001</v>
          </cell>
          <cell r="CQ10">
            <v>0.70860000000000001</v>
          </cell>
          <cell r="CR10">
            <v>0.70860000000000001</v>
          </cell>
          <cell r="CS10">
            <v>0.70860000000000001</v>
          </cell>
          <cell r="CT10">
            <v>0.70860000000000001</v>
          </cell>
          <cell r="CU10">
            <v>0.70860000000000001</v>
          </cell>
          <cell r="CV10">
            <v>0.70860000000000001</v>
          </cell>
          <cell r="CW10">
            <v>0.70860000000000001</v>
          </cell>
          <cell r="CX10">
            <v>0.70860000000000001</v>
          </cell>
          <cell r="CY10">
            <v>0.70860000000000001</v>
          </cell>
          <cell r="CZ10">
            <v>0.70860000000000001</v>
          </cell>
          <cell r="DA10">
            <v>0.70860000000000001</v>
          </cell>
          <cell r="DB10">
            <v>0.70860000000000001</v>
          </cell>
          <cell r="DC10">
            <v>0.70860000000000001</v>
          </cell>
          <cell r="DD10">
            <v>0.70860000000000001</v>
          </cell>
          <cell r="DE10">
            <v>0.70860000000000001</v>
          </cell>
          <cell r="DF10">
            <v>0.70860000000000001</v>
          </cell>
          <cell r="DG10">
            <v>0.70860000000000001</v>
          </cell>
          <cell r="DH10">
            <v>0.70860000000000001</v>
          </cell>
          <cell r="DI10">
            <v>0.70860000000000001</v>
          </cell>
          <cell r="DJ10">
            <v>0.70860000000000001</v>
          </cell>
          <cell r="DK10">
            <v>0.70860000000000001</v>
          </cell>
          <cell r="DL10">
            <v>0.70860000000000001</v>
          </cell>
          <cell r="DM10">
            <v>0.70860000000000001</v>
          </cell>
          <cell r="DN10">
            <v>0.70860000000000001</v>
          </cell>
          <cell r="DO10">
            <v>0.70860000000000001</v>
          </cell>
          <cell r="DP10">
            <v>0.70860000000000001</v>
          </cell>
          <cell r="DQ10">
            <v>0.70860000000000001</v>
          </cell>
          <cell r="DR10">
            <v>0.70860000000000001</v>
          </cell>
          <cell r="DS10">
            <v>0.70860000000000001</v>
          </cell>
          <cell r="DT10">
            <v>0.70860000000000001</v>
          </cell>
          <cell r="DU10">
            <v>0.70860000000000001</v>
          </cell>
          <cell r="DV10">
            <v>0.70860000000000001</v>
          </cell>
          <cell r="DW10">
            <v>0.70860000000000001</v>
          </cell>
          <cell r="DX10">
            <v>0.70860000000000001</v>
          </cell>
          <cell r="DY10">
            <v>0.70860000000000001</v>
          </cell>
          <cell r="DZ10">
            <v>0.70860000000000001</v>
          </cell>
          <cell r="EA10">
            <v>0.70860000000000001</v>
          </cell>
          <cell r="EB10">
            <v>0.70860000000000001</v>
          </cell>
          <cell r="EC10">
            <v>0.70860000000000001</v>
          </cell>
          <cell r="ED10">
            <v>0.70860000000000001</v>
          </cell>
          <cell r="EE10">
            <v>0.70860000000000001</v>
          </cell>
          <cell r="EF10">
            <v>0.70860000000000001</v>
          </cell>
          <cell r="EG10">
            <v>0.70860000000000001</v>
          </cell>
          <cell r="EH10">
            <v>0.70860000000000001</v>
          </cell>
          <cell r="EI10">
            <v>0.70860000000000001</v>
          </cell>
          <cell r="EJ10">
            <v>0.70860000000000001</v>
          </cell>
          <cell r="EK10">
            <v>0.70860000000000001</v>
          </cell>
          <cell r="EL10">
            <v>0.70860000000000001</v>
          </cell>
          <cell r="EM10">
            <v>0.70860000000000001</v>
          </cell>
          <cell r="EN10">
            <v>0.70860000000000001</v>
          </cell>
          <cell r="EO10">
            <v>0.70860000000000001</v>
          </cell>
          <cell r="EP10">
            <v>0.70860000000000001</v>
          </cell>
          <cell r="EQ10">
            <v>0.70860000000000001</v>
          </cell>
          <cell r="ER10">
            <v>0.70860000000000001</v>
          </cell>
          <cell r="ES10">
            <v>0.70860000000000001</v>
          </cell>
          <cell r="ET10">
            <v>0.70860000000000001</v>
          </cell>
          <cell r="EU10">
            <v>0.70860000000000001</v>
          </cell>
          <cell r="EV10">
            <v>0.70860000000000001</v>
          </cell>
          <cell r="EW10">
            <v>0.70860000000000001</v>
          </cell>
          <cell r="EX10">
            <v>0.70860000000000001</v>
          </cell>
          <cell r="EY10">
            <v>0.70860000000000001</v>
          </cell>
          <cell r="EZ10">
            <v>0.70860000000000001</v>
          </cell>
          <cell r="FA10">
            <v>0.70860000000000001</v>
          </cell>
          <cell r="FB10">
            <v>0.70860000000000001</v>
          </cell>
          <cell r="FC10">
            <v>0.70860000000000001</v>
          </cell>
          <cell r="FD10">
            <v>0.70860000000000001</v>
          </cell>
          <cell r="FE10">
            <v>0.70860000000000001</v>
          </cell>
          <cell r="FF10">
            <v>0.70860000000000001</v>
          </cell>
          <cell r="FG10">
            <v>0.70860000000000001</v>
          </cell>
          <cell r="FH10">
            <v>0.70860000000000001</v>
          </cell>
          <cell r="FI10">
            <v>0.70860000000000001</v>
          </cell>
          <cell r="FJ10">
            <v>0.70860000000000001</v>
          </cell>
          <cell r="FK10">
            <v>0.70860000000000001</v>
          </cell>
          <cell r="FL10">
            <v>0.70860000000000001</v>
          </cell>
          <cell r="FM10">
            <v>0.70860000000000001</v>
          </cell>
          <cell r="FN10">
            <v>0.70860000000000001</v>
          </cell>
          <cell r="FO10">
            <v>0.70860000000000001</v>
          </cell>
          <cell r="FP10">
            <v>0.70860000000000001</v>
          </cell>
          <cell r="FQ10">
            <v>0.70860000000000001</v>
          </cell>
          <cell r="FR10">
            <v>0.70860000000000001</v>
          </cell>
          <cell r="FS10">
            <v>0.70860000000000001</v>
          </cell>
          <cell r="FT10">
            <v>0.70860000000000001</v>
          </cell>
          <cell r="FU10">
            <v>0.70860000000000001</v>
          </cell>
          <cell r="FV10">
            <v>0.70860000000000001</v>
          </cell>
          <cell r="FW10">
            <v>0.70860000000000001</v>
          </cell>
          <cell r="FX10">
            <v>0.70860000000000001</v>
          </cell>
          <cell r="FY10">
            <v>0.70860000000000001</v>
          </cell>
          <cell r="FZ10">
            <v>0.70860000000000001</v>
          </cell>
          <cell r="GA10">
            <v>0.70860000000000001</v>
          </cell>
          <cell r="GB10">
            <v>0.70860000000000001</v>
          </cell>
          <cell r="GC10">
            <v>0.70860000000000001</v>
          </cell>
          <cell r="GD10">
            <v>0.70860000000000001</v>
          </cell>
          <cell r="GE10">
            <v>0.70860000000000001</v>
          </cell>
          <cell r="GF10">
            <v>0.70860000000000001</v>
          </cell>
          <cell r="GG10">
            <v>0.70860000000000001</v>
          </cell>
          <cell r="GH10">
            <v>0.70860000000000001</v>
          </cell>
          <cell r="GI10">
            <v>0.70860000000000001</v>
          </cell>
          <cell r="GJ10">
            <v>0.70860000000000001</v>
          </cell>
          <cell r="GK10">
            <v>0.70860000000000001</v>
          </cell>
          <cell r="GL10">
            <v>0.70860000000000001</v>
          </cell>
          <cell r="GM10">
            <v>0.70860000000000001</v>
          </cell>
          <cell r="GN10">
            <v>0.70860000000000001</v>
          </cell>
          <cell r="GO10">
            <v>0.70860000000000001</v>
          </cell>
          <cell r="GP10">
            <v>0.70860000000000001</v>
          </cell>
          <cell r="GQ10">
            <v>0.70860000000000001</v>
          </cell>
          <cell r="GR10">
            <v>0.70860000000000001</v>
          </cell>
          <cell r="GS10">
            <v>0.70860000000000001</v>
          </cell>
          <cell r="GT10">
            <v>0.70860000000000001</v>
          </cell>
          <cell r="GU10">
            <v>0.70860000000000001</v>
          </cell>
          <cell r="GV10">
            <v>0.70860000000000001</v>
          </cell>
          <cell r="GW10">
            <v>0.70860000000000001</v>
          </cell>
        </row>
        <row r="11">
          <cell r="S11" t="str">
            <v>OH23</v>
          </cell>
          <cell r="T11">
            <v>0.69440000000000002</v>
          </cell>
          <cell r="U11">
            <v>0.69440000000000002</v>
          </cell>
          <cell r="V11">
            <v>0.69440000000000002</v>
          </cell>
          <cell r="W11">
            <v>0.69440000000000002</v>
          </cell>
          <cell r="X11">
            <v>0.69440000000000002</v>
          </cell>
          <cell r="Y11">
            <v>0.69440000000000002</v>
          </cell>
          <cell r="Z11">
            <v>0.69440000000000002</v>
          </cell>
          <cell r="AA11">
            <v>0.69440000000000002</v>
          </cell>
          <cell r="AB11">
            <v>0.69440000000000002</v>
          </cell>
          <cell r="AC11">
            <v>0.69440000000000002</v>
          </cell>
          <cell r="AD11">
            <v>0.69440000000000002</v>
          </cell>
          <cell r="AE11">
            <v>0.69440000000000002</v>
          </cell>
          <cell r="AF11">
            <v>0.69440000000000002</v>
          </cell>
          <cell r="AG11">
            <v>0.69440000000000002</v>
          </cell>
          <cell r="AH11">
            <v>0.69440000000000002</v>
          </cell>
          <cell r="AI11">
            <v>0.69440000000000002</v>
          </cell>
          <cell r="AJ11">
            <v>0.69440000000000002</v>
          </cell>
          <cell r="AK11">
            <v>0.69440000000000002</v>
          </cell>
          <cell r="AL11">
            <v>0.69440000000000002</v>
          </cell>
          <cell r="AM11">
            <v>0.69440000000000002</v>
          </cell>
          <cell r="AN11">
            <v>0.69440000000000002</v>
          </cell>
          <cell r="AO11">
            <v>0.69440000000000002</v>
          </cell>
          <cell r="AP11">
            <v>0.69440000000000002</v>
          </cell>
          <cell r="AQ11">
            <v>0.69440000000000002</v>
          </cell>
          <cell r="AR11">
            <v>0.69440000000000002</v>
          </cell>
          <cell r="AS11">
            <v>0.69440000000000002</v>
          </cell>
          <cell r="AT11">
            <v>0.69440000000000002</v>
          </cell>
          <cell r="AU11">
            <v>0.69440000000000002</v>
          </cell>
          <cell r="AV11">
            <v>0.69440000000000002</v>
          </cell>
          <cell r="AW11">
            <v>0.69440000000000002</v>
          </cell>
          <cell r="AX11">
            <v>0.69440000000000002</v>
          </cell>
          <cell r="AY11">
            <v>0.69440000000000002</v>
          </cell>
          <cell r="AZ11">
            <v>0.69440000000000002</v>
          </cell>
          <cell r="BA11">
            <v>0.69440000000000002</v>
          </cell>
          <cell r="BB11">
            <v>0.69440000000000002</v>
          </cell>
          <cell r="BC11">
            <v>0.69440000000000002</v>
          </cell>
          <cell r="BD11">
            <v>0.69440000000000002</v>
          </cell>
          <cell r="BE11">
            <v>0.69440000000000002</v>
          </cell>
          <cell r="BF11">
            <v>0.69440000000000002</v>
          </cell>
          <cell r="BG11">
            <v>0.69440000000000002</v>
          </cell>
          <cell r="BH11">
            <v>0.69440000000000002</v>
          </cell>
          <cell r="BI11">
            <v>0.69440000000000002</v>
          </cell>
          <cell r="BJ11">
            <v>0.69440000000000002</v>
          </cell>
          <cell r="BK11">
            <v>0.69440000000000002</v>
          </cell>
          <cell r="BL11">
            <v>0.69440000000000002</v>
          </cell>
          <cell r="BM11">
            <v>0.69440000000000002</v>
          </cell>
          <cell r="BN11">
            <v>0.69440000000000002</v>
          </cell>
          <cell r="BO11">
            <v>0.69440000000000002</v>
          </cell>
          <cell r="BP11">
            <v>0.69440000000000002</v>
          </cell>
          <cell r="BQ11">
            <v>0.69440000000000002</v>
          </cell>
          <cell r="BR11">
            <v>0.69440000000000002</v>
          </cell>
          <cell r="BS11">
            <v>0.69440000000000002</v>
          </cell>
          <cell r="BT11">
            <v>0.69440000000000002</v>
          </cell>
          <cell r="BU11">
            <v>0.69440000000000002</v>
          </cell>
          <cell r="BV11">
            <v>0.69440000000000002</v>
          </cell>
          <cell r="BW11">
            <v>0.69440000000000002</v>
          </cell>
          <cell r="BX11">
            <v>0.69440000000000002</v>
          </cell>
          <cell r="BY11">
            <v>0.69440000000000002</v>
          </cell>
          <cell r="BZ11">
            <v>0.69440000000000002</v>
          </cell>
          <cell r="CA11">
            <v>0.69440000000000002</v>
          </cell>
          <cell r="CB11">
            <v>0.69440000000000002</v>
          </cell>
          <cell r="CC11">
            <v>0.69440000000000002</v>
          </cell>
          <cell r="CD11">
            <v>0.69440000000000002</v>
          </cell>
          <cell r="CE11">
            <v>0.69440000000000002</v>
          </cell>
          <cell r="CF11">
            <v>0.69440000000000002</v>
          </cell>
          <cell r="CG11">
            <v>0.69440000000000002</v>
          </cell>
          <cell r="CH11">
            <v>0.69440000000000002</v>
          </cell>
          <cell r="CI11">
            <v>0.69440000000000002</v>
          </cell>
          <cell r="CJ11">
            <v>0.69440000000000002</v>
          </cell>
          <cell r="CK11">
            <v>0.69440000000000002</v>
          </cell>
          <cell r="CL11">
            <v>0.69440000000000002</v>
          </cell>
          <cell r="CM11">
            <v>0.69440000000000002</v>
          </cell>
          <cell r="CN11">
            <v>0.69440000000000002</v>
          </cell>
          <cell r="CO11">
            <v>0.69440000000000002</v>
          </cell>
          <cell r="CP11">
            <v>0.69440000000000002</v>
          </cell>
          <cell r="CQ11">
            <v>0.69440000000000002</v>
          </cell>
          <cell r="CR11">
            <v>0.69440000000000002</v>
          </cell>
          <cell r="CS11">
            <v>0.69440000000000002</v>
          </cell>
          <cell r="CT11">
            <v>0.69440000000000002</v>
          </cell>
          <cell r="CU11">
            <v>0.69440000000000002</v>
          </cell>
          <cell r="CV11">
            <v>0.69440000000000002</v>
          </cell>
          <cell r="CW11">
            <v>0.69440000000000002</v>
          </cell>
          <cell r="CX11">
            <v>0.69440000000000002</v>
          </cell>
          <cell r="CY11">
            <v>0.69440000000000002</v>
          </cell>
          <cell r="CZ11">
            <v>0.69440000000000002</v>
          </cell>
          <cell r="DA11">
            <v>0.69440000000000002</v>
          </cell>
          <cell r="DB11">
            <v>0.69440000000000002</v>
          </cell>
          <cell r="DC11">
            <v>0.69440000000000002</v>
          </cell>
          <cell r="DD11">
            <v>0.69440000000000002</v>
          </cell>
          <cell r="DE11">
            <v>0.69440000000000002</v>
          </cell>
          <cell r="DF11">
            <v>0.69440000000000002</v>
          </cell>
          <cell r="DG11">
            <v>0.69440000000000002</v>
          </cell>
          <cell r="DH11">
            <v>0.69440000000000002</v>
          </cell>
          <cell r="DI11">
            <v>0.69440000000000002</v>
          </cell>
          <cell r="DJ11">
            <v>0.69440000000000002</v>
          </cell>
          <cell r="DK11">
            <v>0.69440000000000002</v>
          </cell>
          <cell r="DL11">
            <v>0.69440000000000002</v>
          </cell>
          <cell r="DM11">
            <v>0.69440000000000002</v>
          </cell>
          <cell r="DN11">
            <v>0.69440000000000002</v>
          </cell>
          <cell r="DO11">
            <v>0.69440000000000002</v>
          </cell>
          <cell r="DP11">
            <v>0.69440000000000002</v>
          </cell>
          <cell r="DQ11">
            <v>0.69440000000000002</v>
          </cell>
          <cell r="DR11">
            <v>0.69440000000000002</v>
          </cell>
          <cell r="DS11">
            <v>0.69440000000000002</v>
          </cell>
          <cell r="DT11">
            <v>0.69440000000000002</v>
          </cell>
          <cell r="DU11">
            <v>0.69440000000000002</v>
          </cell>
          <cell r="DV11">
            <v>0.69440000000000002</v>
          </cell>
          <cell r="DW11">
            <v>0.69440000000000002</v>
          </cell>
          <cell r="DX11">
            <v>0.69440000000000002</v>
          </cell>
          <cell r="DY11">
            <v>0.69440000000000002</v>
          </cell>
          <cell r="DZ11">
            <v>0.69440000000000002</v>
          </cell>
          <cell r="EA11">
            <v>0.69440000000000002</v>
          </cell>
          <cell r="EB11">
            <v>0.69440000000000002</v>
          </cell>
          <cell r="EC11">
            <v>0.69440000000000002</v>
          </cell>
          <cell r="ED11">
            <v>0.69440000000000002</v>
          </cell>
          <cell r="EE11">
            <v>0.69440000000000002</v>
          </cell>
          <cell r="EF11">
            <v>0.69440000000000002</v>
          </cell>
          <cell r="EG11">
            <v>0.69440000000000002</v>
          </cell>
          <cell r="EH11">
            <v>0.69440000000000002</v>
          </cell>
          <cell r="EI11">
            <v>0.69440000000000002</v>
          </cell>
          <cell r="EJ11">
            <v>0.69440000000000002</v>
          </cell>
          <cell r="EK11">
            <v>0.69440000000000002</v>
          </cell>
          <cell r="EL11">
            <v>0.69440000000000002</v>
          </cell>
          <cell r="EM11">
            <v>0.69440000000000002</v>
          </cell>
          <cell r="EN11">
            <v>0.69440000000000002</v>
          </cell>
          <cell r="EO11">
            <v>0.69440000000000002</v>
          </cell>
          <cell r="EP11">
            <v>0.69440000000000002</v>
          </cell>
          <cell r="EQ11">
            <v>0.69440000000000002</v>
          </cell>
          <cell r="ER11">
            <v>0.69440000000000002</v>
          </cell>
          <cell r="ES11">
            <v>0.69440000000000002</v>
          </cell>
          <cell r="ET11">
            <v>0.69440000000000002</v>
          </cell>
          <cell r="EU11">
            <v>0.69440000000000002</v>
          </cell>
          <cell r="EV11">
            <v>0.69440000000000002</v>
          </cell>
          <cell r="EW11">
            <v>0.69440000000000002</v>
          </cell>
          <cell r="EX11">
            <v>0.69440000000000002</v>
          </cell>
          <cell r="EY11">
            <v>0.69440000000000002</v>
          </cell>
          <cell r="EZ11">
            <v>0.69440000000000002</v>
          </cell>
          <cell r="FA11">
            <v>0.69440000000000002</v>
          </cell>
          <cell r="FB11">
            <v>0.69440000000000002</v>
          </cell>
          <cell r="FC11">
            <v>0.69440000000000002</v>
          </cell>
          <cell r="FD11">
            <v>0.69440000000000002</v>
          </cell>
          <cell r="FE11">
            <v>0.69440000000000002</v>
          </cell>
          <cell r="FF11">
            <v>0.69440000000000002</v>
          </cell>
          <cell r="FG11">
            <v>0.69440000000000002</v>
          </cell>
          <cell r="FH11">
            <v>0.69440000000000002</v>
          </cell>
          <cell r="FI11">
            <v>0.69440000000000002</v>
          </cell>
          <cell r="FJ11">
            <v>0.69440000000000002</v>
          </cell>
          <cell r="FK11">
            <v>0.69440000000000002</v>
          </cell>
          <cell r="FL11">
            <v>0.69440000000000002</v>
          </cell>
          <cell r="FM11">
            <v>0.69440000000000002</v>
          </cell>
          <cell r="FN11">
            <v>0.69440000000000002</v>
          </cell>
          <cell r="FO11">
            <v>0.69440000000000002</v>
          </cell>
          <cell r="FP11">
            <v>0.69440000000000002</v>
          </cell>
          <cell r="FQ11">
            <v>0.69440000000000002</v>
          </cell>
          <cell r="FR11">
            <v>0.69440000000000002</v>
          </cell>
          <cell r="FS11">
            <v>0.69440000000000002</v>
          </cell>
          <cell r="FT11">
            <v>0.69440000000000002</v>
          </cell>
          <cell r="FU11">
            <v>0.69440000000000002</v>
          </cell>
          <cell r="FV11">
            <v>0.69440000000000002</v>
          </cell>
          <cell r="FW11">
            <v>0.69440000000000002</v>
          </cell>
          <cell r="FX11">
            <v>0.69440000000000002</v>
          </cell>
          <cell r="FY11">
            <v>0.69440000000000002</v>
          </cell>
          <cell r="FZ11">
            <v>0.69440000000000002</v>
          </cell>
          <cell r="GA11">
            <v>0.69440000000000002</v>
          </cell>
          <cell r="GB11">
            <v>0.69440000000000002</v>
          </cell>
          <cell r="GC11">
            <v>0.69440000000000002</v>
          </cell>
          <cell r="GD11">
            <v>0.69440000000000002</v>
          </cell>
          <cell r="GE11">
            <v>0.69440000000000002</v>
          </cell>
          <cell r="GF11">
            <v>0.69440000000000002</v>
          </cell>
          <cell r="GG11">
            <v>0.69440000000000002</v>
          </cell>
          <cell r="GH11">
            <v>0.69440000000000002</v>
          </cell>
          <cell r="GI11">
            <v>0.69440000000000002</v>
          </cell>
          <cell r="GJ11">
            <v>0.69440000000000002</v>
          </cell>
          <cell r="GK11">
            <v>0.69440000000000002</v>
          </cell>
          <cell r="GL11">
            <v>0.69440000000000002</v>
          </cell>
          <cell r="GM11">
            <v>0.69440000000000002</v>
          </cell>
          <cell r="GN11">
            <v>0.69440000000000002</v>
          </cell>
          <cell r="GO11">
            <v>0.69440000000000002</v>
          </cell>
          <cell r="GP11">
            <v>0.69440000000000002</v>
          </cell>
          <cell r="GQ11">
            <v>0.69440000000000002</v>
          </cell>
          <cell r="GR11">
            <v>0.69440000000000002</v>
          </cell>
          <cell r="GS11">
            <v>0.69440000000000002</v>
          </cell>
          <cell r="GT11">
            <v>0.69440000000000002</v>
          </cell>
          <cell r="GU11">
            <v>0.69440000000000002</v>
          </cell>
          <cell r="GV11">
            <v>0.69440000000000002</v>
          </cell>
          <cell r="GW11">
            <v>0.69440000000000002</v>
          </cell>
        </row>
        <row r="12">
          <cell r="S12" t="str">
            <v>OH24</v>
          </cell>
          <cell r="T12">
            <v>0.64400000000000002</v>
          </cell>
          <cell r="U12">
            <v>0.64400000000000002</v>
          </cell>
          <cell r="V12">
            <v>0.64400000000000002</v>
          </cell>
          <cell r="W12">
            <v>0.64400000000000002</v>
          </cell>
          <cell r="X12">
            <v>0.64400000000000002</v>
          </cell>
          <cell r="Y12">
            <v>0.64400000000000002</v>
          </cell>
          <cell r="Z12">
            <v>0.64400000000000002</v>
          </cell>
          <cell r="AA12">
            <v>0.64400000000000002</v>
          </cell>
          <cell r="AB12">
            <v>0.64400000000000002</v>
          </cell>
          <cell r="AC12">
            <v>0.64400000000000002</v>
          </cell>
          <cell r="AD12">
            <v>0.64400000000000002</v>
          </cell>
          <cell r="AE12">
            <v>0.64400000000000002</v>
          </cell>
          <cell r="AF12">
            <v>0.64400000000000002</v>
          </cell>
          <cell r="AG12">
            <v>0.64400000000000002</v>
          </cell>
          <cell r="AH12">
            <v>0.64400000000000002</v>
          </cell>
          <cell r="AI12">
            <v>0.64400000000000002</v>
          </cell>
          <cell r="AJ12">
            <v>0.64400000000000002</v>
          </cell>
          <cell r="AK12">
            <v>0.64400000000000002</v>
          </cell>
          <cell r="AL12">
            <v>0.64400000000000002</v>
          </cell>
          <cell r="AM12">
            <v>0.64400000000000002</v>
          </cell>
          <cell r="AN12">
            <v>0.64400000000000002</v>
          </cell>
          <cell r="AO12">
            <v>0.64400000000000002</v>
          </cell>
          <cell r="AP12">
            <v>0.64400000000000002</v>
          </cell>
          <cell r="AQ12">
            <v>0.64400000000000002</v>
          </cell>
          <cell r="AR12">
            <v>0.64400000000000002</v>
          </cell>
          <cell r="AS12">
            <v>0.64400000000000002</v>
          </cell>
          <cell r="AT12">
            <v>0.64400000000000002</v>
          </cell>
          <cell r="AU12">
            <v>0.64400000000000002</v>
          </cell>
          <cell r="AV12">
            <v>0.64400000000000002</v>
          </cell>
          <cell r="AW12">
            <v>0.64400000000000002</v>
          </cell>
          <cell r="AX12">
            <v>0.64400000000000002</v>
          </cell>
          <cell r="AY12">
            <v>0.64400000000000002</v>
          </cell>
          <cell r="AZ12">
            <v>0.64400000000000002</v>
          </cell>
          <cell r="BA12">
            <v>0.64400000000000002</v>
          </cell>
          <cell r="BB12">
            <v>0.64400000000000002</v>
          </cell>
          <cell r="BC12">
            <v>0.64400000000000002</v>
          </cell>
          <cell r="BD12">
            <v>0.64400000000000002</v>
          </cell>
          <cell r="BE12">
            <v>0.64400000000000002</v>
          </cell>
          <cell r="BF12">
            <v>0.64400000000000002</v>
          </cell>
          <cell r="BG12">
            <v>0.64400000000000002</v>
          </cell>
          <cell r="BH12">
            <v>0.64400000000000002</v>
          </cell>
          <cell r="BI12">
            <v>0.64400000000000002</v>
          </cell>
          <cell r="BJ12">
            <v>0.64400000000000002</v>
          </cell>
          <cell r="BK12">
            <v>0.64400000000000002</v>
          </cell>
          <cell r="BL12">
            <v>0.64400000000000002</v>
          </cell>
          <cell r="BM12">
            <v>0.64400000000000002</v>
          </cell>
          <cell r="BN12">
            <v>0.64400000000000002</v>
          </cell>
          <cell r="BO12">
            <v>0.64400000000000002</v>
          </cell>
          <cell r="BP12">
            <v>0.64400000000000002</v>
          </cell>
          <cell r="BQ12">
            <v>0.64400000000000002</v>
          </cell>
          <cell r="BR12">
            <v>0.64400000000000002</v>
          </cell>
          <cell r="BS12">
            <v>0.64400000000000002</v>
          </cell>
          <cell r="BT12">
            <v>0.64400000000000002</v>
          </cell>
          <cell r="BU12">
            <v>0.64400000000000002</v>
          </cell>
          <cell r="BV12">
            <v>0.64400000000000002</v>
          </cell>
          <cell r="BW12">
            <v>0.64400000000000002</v>
          </cell>
          <cell r="BX12">
            <v>0.64400000000000002</v>
          </cell>
          <cell r="BY12">
            <v>0.64400000000000002</v>
          </cell>
          <cell r="BZ12">
            <v>0.64400000000000002</v>
          </cell>
          <cell r="CA12">
            <v>0.64400000000000002</v>
          </cell>
          <cell r="CB12">
            <v>0.64400000000000002</v>
          </cell>
          <cell r="CC12">
            <v>0.64400000000000002</v>
          </cell>
          <cell r="CD12">
            <v>0.64400000000000002</v>
          </cell>
          <cell r="CE12">
            <v>0.64400000000000002</v>
          </cell>
          <cell r="CF12">
            <v>0.64400000000000002</v>
          </cell>
          <cell r="CG12">
            <v>0.64400000000000002</v>
          </cell>
          <cell r="CH12">
            <v>0.64400000000000002</v>
          </cell>
          <cell r="CI12">
            <v>0.64400000000000002</v>
          </cell>
          <cell r="CJ12">
            <v>0.64400000000000002</v>
          </cell>
          <cell r="CK12">
            <v>0.64400000000000002</v>
          </cell>
          <cell r="CL12">
            <v>0.64400000000000002</v>
          </cell>
          <cell r="CM12">
            <v>0.64400000000000002</v>
          </cell>
          <cell r="CN12">
            <v>0.64400000000000002</v>
          </cell>
          <cell r="CO12">
            <v>0.64400000000000002</v>
          </cell>
          <cell r="CP12">
            <v>0.64400000000000002</v>
          </cell>
          <cell r="CQ12">
            <v>0.64400000000000002</v>
          </cell>
          <cell r="CR12">
            <v>0.64400000000000002</v>
          </cell>
          <cell r="CS12">
            <v>0.64400000000000002</v>
          </cell>
          <cell r="CT12">
            <v>0.64400000000000002</v>
          </cell>
          <cell r="CU12">
            <v>0.64400000000000002</v>
          </cell>
          <cell r="CV12">
            <v>0.64400000000000002</v>
          </cell>
          <cell r="CW12">
            <v>0.64400000000000002</v>
          </cell>
          <cell r="CX12">
            <v>0.64400000000000002</v>
          </cell>
          <cell r="CY12">
            <v>0.64400000000000002</v>
          </cell>
          <cell r="CZ12">
            <v>0.64400000000000002</v>
          </cell>
          <cell r="DA12">
            <v>0.64400000000000002</v>
          </cell>
          <cell r="DB12">
            <v>0.64400000000000002</v>
          </cell>
          <cell r="DC12">
            <v>0.64400000000000002</v>
          </cell>
          <cell r="DD12">
            <v>0.64400000000000002</v>
          </cell>
          <cell r="DE12">
            <v>0.64400000000000002</v>
          </cell>
          <cell r="DF12">
            <v>0.64400000000000002</v>
          </cell>
          <cell r="DG12">
            <v>0.64400000000000002</v>
          </cell>
          <cell r="DH12">
            <v>0.64400000000000002</v>
          </cell>
          <cell r="DI12">
            <v>0.64400000000000002</v>
          </cell>
          <cell r="DJ12">
            <v>0.64400000000000002</v>
          </cell>
          <cell r="DK12">
            <v>0.64400000000000002</v>
          </cell>
          <cell r="DL12">
            <v>0.64400000000000002</v>
          </cell>
          <cell r="DM12">
            <v>0.64400000000000002</v>
          </cell>
          <cell r="DN12">
            <v>0.64400000000000002</v>
          </cell>
          <cell r="DO12">
            <v>0.64400000000000002</v>
          </cell>
          <cell r="DP12">
            <v>0.64400000000000002</v>
          </cell>
          <cell r="DQ12">
            <v>0.64400000000000002</v>
          </cell>
          <cell r="DR12">
            <v>0.64400000000000002</v>
          </cell>
          <cell r="DS12">
            <v>0.64400000000000002</v>
          </cell>
          <cell r="DT12">
            <v>0.64400000000000002</v>
          </cell>
          <cell r="DU12">
            <v>0.64400000000000002</v>
          </cell>
          <cell r="DV12">
            <v>0.64400000000000002</v>
          </cell>
          <cell r="DW12">
            <v>0.64400000000000002</v>
          </cell>
          <cell r="DX12">
            <v>0.64400000000000002</v>
          </cell>
          <cell r="DY12">
            <v>0.64400000000000002</v>
          </cell>
          <cell r="DZ12">
            <v>0.64400000000000002</v>
          </cell>
          <cell r="EA12">
            <v>0.64400000000000002</v>
          </cell>
          <cell r="EB12">
            <v>0.64400000000000002</v>
          </cell>
          <cell r="EC12">
            <v>0.64400000000000002</v>
          </cell>
          <cell r="ED12">
            <v>0.64400000000000002</v>
          </cell>
          <cell r="EE12">
            <v>0.64400000000000002</v>
          </cell>
          <cell r="EF12">
            <v>0.64400000000000002</v>
          </cell>
          <cell r="EG12">
            <v>0.64400000000000002</v>
          </cell>
          <cell r="EH12">
            <v>0.64400000000000002</v>
          </cell>
          <cell r="EI12">
            <v>0.64400000000000002</v>
          </cell>
          <cell r="EJ12">
            <v>0.64400000000000002</v>
          </cell>
          <cell r="EK12">
            <v>0.64400000000000002</v>
          </cell>
          <cell r="EL12">
            <v>0.64400000000000002</v>
          </cell>
          <cell r="EM12">
            <v>0.64400000000000002</v>
          </cell>
          <cell r="EN12">
            <v>0.64400000000000002</v>
          </cell>
          <cell r="EO12">
            <v>0.64400000000000002</v>
          </cell>
          <cell r="EP12">
            <v>0.64400000000000002</v>
          </cell>
          <cell r="EQ12">
            <v>0.64400000000000002</v>
          </cell>
          <cell r="ER12">
            <v>0.64400000000000002</v>
          </cell>
          <cell r="ES12">
            <v>0.64400000000000002</v>
          </cell>
          <cell r="ET12">
            <v>0.64400000000000002</v>
          </cell>
          <cell r="EU12">
            <v>0.64400000000000002</v>
          </cell>
          <cell r="EV12">
            <v>0.64400000000000002</v>
          </cell>
          <cell r="EW12">
            <v>0.64400000000000002</v>
          </cell>
          <cell r="EX12">
            <v>0.64400000000000002</v>
          </cell>
          <cell r="EY12">
            <v>0.64400000000000002</v>
          </cell>
          <cell r="EZ12">
            <v>0.64400000000000002</v>
          </cell>
          <cell r="FA12">
            <v>0.64400000000000002</v>
          </cell>
          <cell r="FB12">
            <v>0.64400000000000002</v>
          </cell>
          <cell r="FC12">
            <v>0.64400000000000002</v>
          </cell>
          <cell r="FD12">
            <v>0.64400000000000002</v>
          </cell>
          <cell r="FE12">
            <v>0.64400000000000002</v>
          </cell>
          <cell r="FF12">
            <v>0.64400000000000002</v>
          </cell>
          <cell r="FG12">
            <v>0.64400000000000002</v>
          </cell>
          <cell r="FH12">
            <v>0.64400000000000002</v>
          </cell>
          <cell r="FI12">
            <v>0.64400000000000002</v>
          </cell>
          <cell r="FJ12">
            <v>0.64400000000000002</v>
          </cell>
          <cell r="FK12">
            <v>0.64400000000000002</v>
          </cell>
          <cell r="FL12">
            <v>0.64400000000000002</v>
          </cell>
          <cell r="FM12">
            <v>0.64400000000000002</v>
          </cell>
          <cell r="FN12">
            <v>0.64400000000000002</v>
          </cell>
          <cell r="FO12">
            <v>0.64400000000000002</v>
          </cell>
          <cell r="FP12">
            <v>0.64400000000000002</v>
          </cell>
          <cell r="FQ12">
            <v>0.64400000000000002</v>
          </cell>
          <cell r="FR12">
            <v>0.64400000000000002</v>
          </cell>
          <cell r="FS12">
            <v>0.64400000000000002</v>
          </cell>
          <cell r="FT12">
            <v>0.64400000000000002</v>
          </cell>
          <cell r="FU12">
            <v>0.64400000000000002</v>
          </cell>
          <cell r="FV12">
            <v>0.64400000000000002</v>
          </cell>
          <cell r="FW12">
            <v>0.64400000000000002</v>
          </cell>
          <cell r="FX12">
            <v>0.64400000000000002</v>
          </cell>
          <cell r="FY12">
            <v>0.64400000000000002</v>
          </cell>
          <cell r="FZ12">
            <v>0.64400000000000002</v>
          </cell>
          <cell r="GA12">
            <v>0.64400000000000002</v>
          </cell>
          <cell r="GB12">
            <v>0.64400000000000002</v>
          </cell>
          <cell r="GC12">
            <v>0.64400000000000002</v>
          </cell>
          <cell r="GD12">
            <v>0.64400000000000002</v>
          </cell>
          <cell r="GE12">
            <v>0.64400000000000002</v>
          </cell>
          <cell r="GF12">
            <v>0.64400000000000002</v>
          </cell>
          <cell r="GG12">
            <v>0.64400000000000002</v>
          </cell>
          <cell r="GH12">
            <v>0.64400000000000002</v>
          </cell>
          <cell r="GI12">
            <v>0.64400000000000002</v>
          </cell>
          <cell r="GJ12">
            <v>0.64400000000000002</v>
          </cell>
          <cell r="GK12">
            <v>0.64400000000000002</v>
          </cell>
          <cell r="GL12">
            <v>0.64400000000000002</v>
          </cell>
          <cell r="GM12">
            <v>0.64400000000000002</v>
          </cell>
          <cell r="GN12">
            <v>0.64400000000000002</v>
          </cell>
          <cell r="GO12">
            <v>0.64400000000000002</v>
          </cell>
          <cell r="GP12">
            <v>0.64400000000000002</v>
          </cell>
          <cell r="GQ12">
            <v>0.64400000000000002</v>
          </cell>
          <cell r="GR12">
            <v>0.64400000000000002</v>
          </cell>
          <cell r="GS12">
            <v>0.64400000000000002</v>
          </cell>
          <cell r="GT12">
            <v>0.64400000000000002</v>
          </cell>
          <cell r="GU12">
            <v>0.64400000000000002</v>
          </cell>
          <cell r="GV12">
            <v>0.64400000000000002</v>
          </cell>
          <cell r="GW12">
            <v>0.64400000000000002</v>
          </cell>
        </row>
        <row r="13">
          <cell r="S13" t="str">
            <v>OH25</v>
          </cell>
          <cell r="T13">
            <v>0.49130000000000001</v>
          </cell>
          <cell r="U13">
            <v>0.49130000000000001</v>
          </cell>
          <cell r="V13">
            <v>0.49130000000000001</v>
          </cell>
          <cell r="W13">
            <v>0.49130000000000001</v>
          </cell>
          <cell r="X13">
            <v>0.49130000000000001</v>
          </cell>
          <cell r="Y13">
            <v>0.49130000000000001</v>
          </cell>
          <cell r="Z13">
            <v>0.49130000000000001</v>
          </cell>
          <cell r="AA13">
            <v>0.49130000000000001</v>
          </cell>
          <cell r="AB13">
            <v>0.49130000000000001</v>
          </cell>
          <cell r="AC13">
            <v>0.49130000000000001</v>
          </cell>
          <cell r="AD13">
            <v>0.49130000000000001</v>
          </cell>
          <cell r="AE13">
            <v>0.49130000000000001</v>
          </cell>
          <cell r="AF13">
            <v>0.49130000000000001</v>
          </cell>
          <cell r="AG13">
            <v>0.49130000000000001</v>
          </cell>
          <cell r="AH13">
            <v>0.49130000000000001</v>
          </cell>
          <cell r="AI13">
            <v>0.49130000000000001</v>
          </cell>
          <cell r="AJ13">
            <v>0.49130000000000001</v>
          </cell>
          <cell r="AK13">
            <v>0.49130000000000001</v>
          </cell>
          <cell r="AL13">
            <v>0.49130000000000001</v>
          </cell>
          <cell r="AM13">
            <v>0.49130000000000001</v>
          </cell>
          <cell r="AN13">
            <v>0.49130000000000001</v>
          </cell>
          <cell r="AO13">
            <v>0.49130000000000001</v>
          </cell>
          <cell r="AP13">
            <v>0.49130000000000001</v>
          </cell>
          <cell r="AQ13">
            <v>0.49130000000000001</v>
          </cell>
          <cell r="AR13">
            <v>0.49130000000000001</v>
          </cell>
          <cell r="AS13">
            <v>0.49130000000000001</v>
          </cell>
          <cell r="AT13">
            <v>0.49130000000000001</v>
          </cell>
          <cell r="AU13">
            <v>0.49130000000000001</v>
          </cell>
          <cell r="AV13">
            <v>0.49130000000000001</v>
          </cell>
          <cell r="AW13">
            <v>0.49130000000000001</v>
          </cell>
          <cell r="AX13">
            <v>0.49130000000000001</v>
          </cell>
          <cell r="AY13">
            <v>0.49130000000000001</v>
          </cell>
          <cell r="AZ13">
            <v>0.49130000000000001</v>
          </cell>
          <cell r="BA13">
            <v>0.49130000000000001</v>
          </cell>
          <cell r="BB13">
            <v>0.49130000000000001</v>
          </cell>
          <cell r="BC13">
            <v>0.49130000000000001</v>
          </cell>
          <cell r="BD13">
            <v>0.49130000000000001</v>
          </cell>
          <cell r="BE13">
            <v>0.49130000000000001</v>
          </cell>
          <cell r="BF13">
            <v>0.49130000000000001</v>
          </cell>
          <cell r="BG13">
            <v>0.49130000000000001</v>
          </cell>
          <cell r="BH13">
            <v>0.49130000000000001</v>
          </cell>
          <cell r="BI13">
            <v>0.49130000000000001</v>
          </cell>
          <cell r="BJ13">
            <v>0.49130000000000001</v>
          </cell>
          <cell r="BK13">
            <v>0.49130000000000001</v>
          </cell>
          <cell r="BL13">
            <v>0.49130000000000001</v>
          </cell>
          <cell r="BM13">
            <v>0.49130000000000001</v>
          </cell>
          <cell r="BN13">
            <v>0.49130000000000001</v>
          </cell>
          <cell r="BO13">
            <v>0.49130000000000001</v>
          </cell>
          <cell r="BP13">
            <v>0.49130000000000001</v>
          </cell>
          <cell r="BQ13">
            <v>0.49130000000000001</v>
          </cell>
          <cell r="BR13">
            <v>0.49130000000000001</v>
          </cell>
          <cell r="BS13">
            <v>0.49130000000000001</v>
          </cell>
          <cell r="BT13">
            <v>0.49130000000000001</v>
          </cell>
          <cell r="BU13">
            <v>0.49130000000000001</v>
          </cell>
          <cell r="BV13">
            <v>0.49130000000000001</v>
          </cell>
          <cell r="BW13">
            <v>0.49130000000000001</v>
          </cell>
          <cell r="BX13">
            <v>0.49130000000000001</v>
          </cell>
          <cell r="BY13">
            <v>0.49130000000000001</v>
          </cell>
          <cell r="BZ13">
            <v>0.49130000000000001</v>
          </cell>
          <cell r="CA13">
            <v>0.49130000000000001</v>
          </cell>
          <cell r="CB13">
            <v>0.49130000000000001</v>
          </cell>
          <cell r="CC13">
            <v>0.49130000000000001</v>
          </cell>
          <cell r="CD13">
            <v>0.49130000000000001</v>
          </cell>
          <cell r="CE13">
            <v>0.49130000000000001</v>
          </cell>
          <cell r="CF13">
            <v>0.49130000000000001</v>
          </cell>
          <cell r="CG13">
            <v>0.49130000000000001</v>
          </cell>
          <cell r="CH13">
            <v>0.49130000000000001</v>
          </cell>
          <cell r="CI13">
            <v>0.49130000000000001</v>
          </cell>
          <cell r="CJ13">
            <v>0.49130000000000001</v>
          </cell>
          <cell r="CK13">
            <v>0.49130000000000001</v>
          </cell>
          <cell r="CL13">
            <v>0.49130000000000001</v>
          </cell>
          <cell r="CM13">
            <v>0.49130000000000001</v>
          </cell>
          <cell r="CN13">
            <v>0.49130000000000001</v>
          </cell>
          <cell r="CO13">
            <v>0.49130000000000001</v>
          </cell>
          <cell r="CP13">
            <v>0.49130000000000001</v>
          </cell>
          <cell r="CQ13">
            <v>0.49130000000000001</v>
          </cell>
          <cell r="CR13">
            <v>0.49130000000000001</v>
          </cell>
          <cell r="CS13">
            <v>0.49130000000000001</v>
          </cell>
          <cell r="CT13">
            <v>0.49130000000000001</v>
          </cell>
          <cell r="CU13">
            <v>0.49130000000000001</v>
          </cell>
          <cell r="CV13">
            <v>0.49130000000000001</v>
          </cell>
          <cell r="CW13">
            <v>0.49130000000000001</v>
          </cell>
          <cell r="CX13">
            <v>0.49130000000000001</v>
          </cell>
          <cell r="CY13">
            <v>0.49130000000000001</v>
          </cell>
          <cell r="CZ13">
            <v>0.49130000000000001</v>
          </cell>
          <cell r="DA13">
            <v>0.49130000000000001</v>
          </cell>
          <cell r="DB13">
            <v>0.49130000000000001</v>
          </cell>
          <cell r="DC13">
            <v>0.49130000000000001</v>
          </cell>
          <cell r="DD13">
            <v>0.49130000000000001</v>
          </cell>
          <cell r="DE13">
            <v>0.49130000000000001</v>
          </cell>
          <cell r="DF13">
            <v>0.49130000000000001</v>
          </cell>
          <cell r="DG13">
            <v>0.49130000000000001</v>
          </cell>
          <cell r="DH13">
            <v>0.49130000000000001</v>
          </cell>
          <cell r="DI13">
            <v>0.49130000000000001</v>
          </cell>
          <cell r="DJ13">
            <v>0.49130000000000001</v>
          </cell>
          <cell r="DK13">
            <v>0.49130000000000001</v>
          </cell>
          <cell r="DL13">
            <v>0.49130000000000001</v>
          </cell>
          <cell r="DM13">
            <v>0.49130000000000001</v>
          </cell>
          <cell r="DN13">
            <v>0.49130000000000001</v>
          </cell>
          <cell r="DO13">
            <v>0.49130000000000001</v>
          </cell>
          <cell r="DP13">
            <v>0.49130000000000001</v>
          </cell>
          <cell r="DQ13">
            <v>0.49130000000000001</v>
          </cell>
          <cell r="DR13">
            <v>0.49130000000000001</v>
          </cell>
          <cell r="DS13">
            <v>0.49130000000000001</v>
          </cell>
          <cell r="DT13">
            <v>0.49130000000000001</v>
          </cell>
          <cell r="DU13">
            <v>0.49130000000000001</v>
          </cell>
          <cell r="DV13">
            <v>0.49130000000000001</v>
          </cell>
          <cell r="DW13">
            <v>0.49130000000000001</v>
          </cell>
          <cell r="DX13">
            <v>0.49130000000000001</v>
          </cell>
          <cell r="DY13">
            <v>0.49130000000000001</v>
          </cell>
          <cell r="DZ13">
            <v>0.49130000000000001</v>
          </cell>
          <cell r="EA13">
            <v>0.49130000000000001</v>
          </cell>
          <cell r="EB13">
            <v>0.49130000000000001</v>
          </cell>
          <cell r="EC13">
            <v>0.49130000000000001</v>
          </cell>
          <cell r="ED13">
            <v>0.49130000000000001</v>
          </cell>
          <cell r="EE13">
            <v>0.49130000000000001</v>
          </cell>
          <cell r="EF13">
            <v>0.49130000000000001</v>
          </cell>
          <cell r="EG13">
            <v>0.49130000000000001</v>
          </cell>
          <cell r="EH13">
            <v>0.49130000000000001</v>
          </cell>
          <cell r="EI13">
            <v>0.49130000000000001</v>
          </cell>
          <cell r="EJ13">
            <v>0.49130000000000001</v>
          </cell>
          <cell r="EK13">
            <v>0.49130000000000001</v>
          </cell>
          <cell r="EL13">
            <v>0.49130000000000001</v>
          </cell>
          <cell r="EM13">
            <v>0.49130000000000001</v>
          </cell>
          <cell r="EN13">
            <v>0.49130000000000001</v>
          </cell>
          <cell r="EO13">
            <v>0.49130000000000001</v>
          </cell>
          <cell r="EP13">
            <v>0.49130000000000001</v>
          </cell>
          <cell r="EQ13">
            <v>0.49130000000000001</v>
          </cell>
          <cell r="ER13">
            <v>0.49130000000000001</v>
          </cell>
          <cell r="ES13">
            <v>0.49130000000000001</v>
          </cell>
          <cell r="ET13">
            <v>0.49130000000000001</v>
          </cell>
          <cell r="EU13">
            <v>0.49130000000000001</v>
          </cell>
          <cell r="EV13">
            <v>0.49130000000000001</v>
          </cell>
          <cell r="EW13">
            <v>0.49130000000000001</v>
          </cell>
          <cell r="EX13">
            <v>0.49130000000000001</v>
          </cell>
          <cell r="EY13">
            <v>0.49130000000000001</v>
          </cell>
          <cell r="EZ13">
            <v>0.49130000000000001</v>
          </cell>
          <cell r="FA13">
            <v>0.49130000000000001</v>
          </cell>
          <cell r="FB13">
            <v>0.49130000000000001</v>
          </cell>
          <cell r="FC13">
            <v>0.49130000000000001</v>
          </cell>
          <cell r="FD13">
            <v>0.49130000000000001</v>
          </cell>
          <cell r="FE13">
            <v>0.49130000000000001</v>
          </cell>
          <cell r="FF13">
            <v>0.49130000000000001</v>
          </cell>
          <cell r="FG13">
            <v>0.49130000000000001</v>
          </cell>
          <cell r="FH13">
            <v>0.49130000000000001</v>
          </cell>
          <cell r="FI13">
            <v>0.49130000000000001</v>
          </cell>
          <cell r="FJ13">
            <v>0.49130000000000001</v>
          </cell>
          <cell r="FK13">
            <v>0.49130000000000001</v>
          </cell>
          <cell r="FL13">
            <v>0.49130000000000001</v>
          </cell>
          <cell r="FM13">
            <v>0.49130000000000001</v>
          </cell>
          <cell r="FN13">
            <v>0.49130000000000001</v>
          </cell>
          <cell r="FO13">
            <v>0.49130000000000001</v>
          </cell>
          <cell r="FP13">
            <v>0.49130000000000001</v>
          </cell>
          <cell r="FQ13">
            <v>0.49130000000000001</v>
          </cell>
          <cell r="FR13">
            <v>0.49130000000000001</v>
          </cell>
          <cell r="FS13">
            <v>0.49130000000000001</v>
          </cell>
          <cell r="FT13">
            <v>0.49130000000000001</v>
          </cell>
          <cell r="FU13">
            <v>0.49130000000000001</v>
          </cell>
          <cell r="FV13">
            <v>0.49130000000000001</v>
          </cell>
          <cell r="FW13">
            <v>0.49130000000000001</v>
          </cell>
          <cell r="FX13">
            <v>0.49130000000000001</v>
          </cell>
          <cell r="FY13">
            <v>0.49130000000000001</v>
          </cell>
          <cell r="FZ13">
            <v>0.49130000000000001</v>
          </cell>
          <cell r="GA13">
            <v>0.49130000000000001</v>
          </cell>
          <cell r="GB13">
            <v>0.49130000000000001</v>
          </cell>
          <cell r="GC13">
            <v>0.49130000000000001</v>
          </cell>
          <cell r="GD13">
            <v>0.49130000000000001</v>
          </cell>
          <cell r="GE13">
            <v>0.49130000000000001</v>
          </cell>
          <cell r="GF13">
            <v>0.49130000000000001</v>
          </cell>
          <cell r="GG13">
            <v>0.49130000000000001</v>
          </cell>
          <cell r="GH13">
            <v>0.49130000000000001</v>
          </cell>
          <cell r="GI13">
            <v>0.49130000000000001</v>
          </cell>
          <cell r="GJ13">
            <v>0.49130000000000001</v>
          </cell>
          <cell r="GK13">
            <v>0.49130000000000001</v>
          </cell>
          <cell r="GL13">
            <v>0.49130000000000001</v>
          </cell>
          <cell r="GM13">
            <v>0.49130000000000001</v>
          </cell>
          <cell r="GN13">
            <v>0.49130000000000001</v>
          </cell>
          <cell r="GO13">
            <v>0.49130000000000001</v>
          </cell>
          <cell r="GP13">
            <v>0.49130000000000001</v>
          </cell>
          <cell r="GQ13">
            <v>0.49130000000000001</v>
          </cell>
          <cell r="GR13">
            <v>0.49130000000000001</v>
          </cell>
          <cell r="GS13">
            <v>0.49130000000000001</v>
          </cell>
          <cell r="GT13">
            <v>0.49130000000000001</v>
          </cell>
          <cell r="GU13">
            <v>0.49130000000000001</v>
          </cell>
          <cell r="GV13">
            <v>0.49130000000000001</v>
          </cell>
          <cell r="GW13">
            <v>0.49130000000000001</v>
          </cell>
        </row>
        <row r="16">
          <cell r="S16" t="str">
            <v>MHX</v>
          </cell>
          <cell r="T16">
            <v>2.63E-2</v>
          </cell>
          <cell r="U16">
            <v>2.63E-2</v>
          </cell>
          <cell r="V16">
            <v>2.63E-2</v>
          </cell>
          <cell r="W16">
            <v>2.63E-2</v>
          </cell>
          <cell r="X16">
            <v>2.63E-2</v>
          </cell>
          <cell r="Y16">
            <v>2.63E-2</v>
          </cell>
          <cell r="Z16">
            <v>2.63E-2</v>
          </cell>
          <cell r="AA16">
            <v>2.63E-2</v>
          </cell>
          <cell r="AB16">
            <v>2.63E-2</v>
          </cell>
          <cell r="AC16">
            <v>2.63E-2</v>
          </cell>
          <cell r="AD16">
            <v>2.63E-2</v>
          </cell>
          <cell r="AE16">
            <v>2.63E-2</v>
          </cell>
          <cell r="AF16">
            <v>2.63E-2</v>
          </cell>
          <cell r="AG16">
            <v>2.63E-2</v>
          </cell>
          <cell r="AH16">
            <v>2.63E-2</v>
          </cell>
          <cell r="AI16">
            <v>2.63E-2</v>
          </cell>
          <cell r="AJ16">
            <v>2.63E-2</v>
          </cell>
          <cell r="AK16">
            <v>2.63E-2</v>
          </cell>
          <cell r="AL16">
            <v>2.63E-2</v>
          </cell>
          <cell r="AM16">
            <v>2.63E-2</v>
          </cell>
          <cell r="AN16">
            <v>2.63E-2</v>
          </cell>
          <cell r="AO16">
            <v>2.63E-2</v>
          </cell>
          <cell r="AP16">
            <v>2.63E-2</v>
          </cell>
          <cell r="AQ16">
            <v>2.63E-2</v>
          </cell>
          <cell r="AR16">
            <v>2.63E-2</v>
          </cell>
          <cell r="AS16">
            <v>2.63E-2</v>
          </cell>
          <cell r="AT16">
            <v>2.63E-2</v>
          </cell>
          <cell r="AU16">
            <v>2.63E-2</v>
          </cell>
          <cell r="AV16">
            <v>2.63E-2</v>
          </cell>
          <cell r="AW16">
            <v>2.63E-2</v>
          </cell>
          <cell r="AX16">
            <v>2.63E-2</v>
          </cell>
          <cell r="AY16">
            <v>2.63E-2</v>
          </cell>
          <cell r="AZ16">
            <v>2.63E-2</v>
          </cell>
          <cell r="BA16">
            <v>2.63E-2</v>
          </cell>
          <cell r="BB16">
            <v>2.63E-2</v>
          </cell>
          <cell r="BC16">
            <v>2.63E-2</v>
          </cell>
          <cell r="BD16">
            <v>2.63E-2</v>
          </cell>
          <cell r="BE16">
            <v>2.63E-2</v>
          </cell>
          <cell r="BF16">
            <v>2.63E-2</v>
          </cell>
          <cell r="BG16">
            <v>2.63E-2</v>
          </cell>
          <cell r="BH16">
            <v>2.63E-2</v>
          </cell>
          <cell r="BI16">
            <v>2.63E-2</v>
          </cell>
          <cell r="BJ16">
            <v>2.63E-2</v>
          </cell>
          <cell r="BK16">
            <v>2.63E-2</v>
          </cell>
          <cell r="BL16">
            <v>2.63E-2</v>
          </cell>
          <cell r="BM16">
            <v>2.63E-2</v>
          </cell>
          <cell r="BN16">
            <v>2.63E-2</v>
          </cell>
          <cell r="BO16">
            <v>2.63E-2</v>
          </cell>
          <cell r="BP16">
            <v>2.63E-2</v>
          </cell>
          <cell r="BQ16">
            <v>2.63E-2</v>
          </cell>
          <cell r="BR16">
            <v>2.63E-2</v>
          </cell>
          <cell r="BS16">
            <v>2.63E-2</v>
          </cell>
          <cell r="BT16">
            <v>2.63E-2</v>
          </cell>
          <cell r="BU16">
            <v>2.63E-2</v>
          </cell>
          <cell r="BV16">
            <v>2.63E-2</v>
          </cell>
          <cell r="BW16">
            <v>2.63E-2</v>
          </cell>
          <cell r="BX16">
            <v>2.63E-2</v>
          </cell>
          <cell r="BY16">
            <v>2.63E-2</v>
          </cell>
          <cell r="BZ16">
            <v>2.63E-2</v>
          </cell>
          <cell r="CA16">
            <v>2.63E-2</v>
          </cell>
          <cell r="CB16">
            <v>2.63E-2</v>
          </cell>
          <cell r="CC16">
            <v>2.63E-2</v>
          </cell>
          <cell r="CD16">
            <v>2.63E-2</v>
          </cell>
          <cell r="CE16">
            <v>2.63E-2</v>
          </cell>
          <cell r="CF16">
            <v>2.63E-2</v>
          </cell>
          <cell r="CG16">
            <v>2.63E-2</v>
          </cell>
          <cell r="CH16">
            <v>2.63E-2</v>
          </cell>
          <cell r="CI16">
            <v>2.63E-2</v>
          </cell>
          <cell r="CJ16">
            <v>2.63E-2</v>
          </cell>
          <cell r="CK16">
            <v>2.63E-2</v>
          </cell>
          <cell r="CL16">
            <v>2.63E-2</v>
          </cell>
          <cell r="CM16">
            <v>2.63E-2</v>
          </cell>
          <cell r="CN16">
            <v>2.63E-2</v>
          </cell>
          <cell r="CO16">
            <v>2.63E-2</v>
          </cell>
          <cell r="CP16">
            <v>2.63E-2</v>
          </cell>
          <cell r="CQ16">
            <v>2.63E-2</v>
          </cell>
          <cell r="CR16">
            <v>2.63E-2</v>
          </cell>
          <cell r="CS16">
            <v>2.63E-2</v>
          </cell>
          <cell r="CT16">
            <v>2.63E-2</v>
          </cell>
          <cell r="CU16">
            <v>2.63E-2</v>
          </cell>
          <cell r="CV16">
            <v>2.63E-2</v>
          </cell>
          <cell r="CW16">
            <v>2.63E-2</v>
          </cell>
          <cell r="CX16">
            <v>2.63E-2</v>
          </cell>
          <cell r="CY16">
            <v>2.63E-2</v>
          </cell>
          <cell r="CZ16">
            <v>2.63E-2</v>
          </cell>
          <cell r="DA16">
            <v>2.63E-2</v>
          </cell>
          <cell r="DB16">
            <v>2.63E-2</v>
          </cell>
          <cell r="DC16">
            <v>2.63E-2</v>
          </cell>
          <cell r="DD16">
            <v>2.63E-2</v>
          </cell>
          <cell r="DE16">
            <v>2.63E-2</v>
          </cell>
          <cell r="DF16">
            <v>2.63E-2</v>
          </cell>
          <cell r="DG16">
            <v>2.63E-2</v>
          </cell>
          <cell r="DH16">
            <v>2.63E-2</v>
          </cell>
          <cell r="DI16">
            <v>2.63E-2</v>
          </cell>
          <cell r="DJ16">
            <v>2.63E-2</v>
          </cell>
          <cell r="DK16">
            <v>2.63E-2</v>
          </cell>
          <cell r="DL16">
            <v>2.63E-2</v>
          </cell>
          <cell r="DM16">
            <v>2.63E-2</v>
          </cell>
          <cell r="DN16">
            <v>2.63E-2</v>
          </cell>
          <cell r="DO16">
            <v>2.63E-2</v>
          </cell>
          <cell r="DP16">
            <v>2.63E-2</v>
          </cell>
          <cell r="DQ16">
            <v>2.63E-2</v>
          </cell>
          <cell r="DR16">
            <v>2.63E-2</v>
          </cell>
          <cell r="DS16">
            <v>2.63E-2</v>
          </cell>
          <cell r="DT16">
            <v>2.63E-2</v>
          </cell>
          <cell r="DU16">
            <v>2.63E-2</v>
          </cell>
          <cell r="DV16">
            <v>2.63E-2</v>
          </cell>
          <cell r="DW16">
            <v>2.63E-2</v>
          </cell>
          <cell r="DX16">
            <v>2.63E-2</v>
          </cell>
          <cell r="DY16">
            <v>2.63E-2</v>
          </cell>
          <cell r="DZ16">
            <v>2.63E-2</v>
          </cell>
          <cell r="EA16">
            <v>2.63E-2</v>
          </cell>
          <cell r="EB16">
            <v>2.63E-2</v>
          </cell>
          <cell r="EC16">
            <v>2.63E-2</v>
          </cell>
          <cell r="ED16">
            <v>2.63E-2</v>
          </cell>
          <cell r="EE16">
            <v>2.63E-2</v>
          </cell>
          <cell r="EF16">
            <v>2.63E-2</v>
          </cell>
          <cell r="EG16">
            <v>2.63E-2</v>
          </cell>
          <cell r="EH16">
            <v>2.63E-2</v>
          </cell>
          <cell r="EI16">
            <v>2.63E-2</v>
          </cell>
          <cell r="EJ16">
            <v>2.63E-2</v>
          </cell>
          <cell r="EK16">
            <v>2.63E-2</v>
          </cell>
          <cell r="EL16">
            <v>2.63E-2</v>
          </cell>
          <cell r="EM16">
            <v>2.63E-2</v>
          </cell>
          <cell r="EN16">
            <v>2.63E-2</v>
          </cell>
          <cell r="EO16">
            <v>2.63E-2</v>
          </cell>
          <cell r="EP16">
            <v>2.63E-2</v>
          </cell>
          <cell r="EQ16">
            <v>2.63E-2</v>
          </cell>
          <cell r="ER16">
            <v>2.63E-2</v>
          </cell>
          <cell r="ES16">
            <v>2.63E-2</v>
          </cell>
          <cell r="ET16">
            <v>2.63E-2</v>
          </cell>
          <cell r="EU16">
            <v>2.63E-2</v>
          </cell>
          <cell r="EV16">
            <v>2.63E-2</v>
          </cell>
          <cell r="EW16">
            <v>2.63E-2</v>
          </cell>
          <cell r="EX16">
            <v>2.63E-2</v>
          </cell>
          <cell r="EY16">
            <v>2.63E-2</v>
          </cell>
          <cell r="EZ16">
            <v>2.63E-2</v>
          </cell>
          <cell r="FA16">
            <v>2.63E-2</v>
          </cell>
          <cell r="FB16">
            <v>2.63E-2</v>
          </cell>
          <cell r="FC16">
            <v>2.63E-2</v>
          </cell>
          <cell r="FD16">
            <v>2.63E-2</v>
          </cell>
          <cell r="FE16">
            <v>2.63E-2</v>
          </cell>
          <cell r="FF16">
            <v>2.63E-2</v>
          </cell>
          <cell r="FG16">
            <v>2.63E-2</v>
          </cell>
          <cell r="FH16">
            <v>2.63E-2</v>
          </cell>
          <cell r="FI16">
            <v>2.63E-2</v>
          </cell>
          <cell r="FJ16">
            <v>2.63E-2</v>
          </cell>
          <cell r="FK16">
            <v>2.63E-2</v>
          </cell>
          <cell r="FL16">
            <v>2.63E-2</v>
          </cell>
          <cell r="FM16">
            <v>2.63E-2</v>
          </cell>
          <cell r="FN16">
            <v>2.63E-2</v>
          </cell>
          <cell r="FO16">
            <v>2.63E-2</v>
          </cell>
          <cell r="FP16">
            <v>2.63E-2</v>
          </cell>
          <cell r="FQ16">
            <v>2.63E-2</v>
          </cell>
          <cell r="FR16">
            <v>2.63E-2</v>
          </cell>
          <cell r="FS16">
            <v>2.63E-2</v>
          </cell>
          <cell r="FT16">
            <v>2.63E-2</v>
          </cell>
          <cell r="FU16">
            <v>2.63E-2</v>
          </cell>
          <cell r="FV16">
            <v>2.63E-2</v>
          </cell>
          <cell r="FW16">
            <v>2.63E-2</v>
          </cell>
          <cell r="FX16">
            <v>2.63E-2</v>
          </cell>
          <cell r="FY16">
            <v>2.63E-2</v>
          </cell>
          <cell r="FZ16">
            <v>2.63E-2</v>
          </cell>
          <cell r="GA16">
            <v>2.63E-2</v>
          </cell>
          <cell r="GB16">
            <v>2.63E-2</v>
          </cell>
          <cell r="GC16">
            <v>2.63E-2</v>
          </cell>
          <cell r="GD16">
            <v>2.63E-2</v>
          </cell>
          <cell r="GE16">
            <v>2.63E-2</v>
          </cell>
          <cell r="GF16">
            <v>2.63E-2</v>
          </cell>
          <cell r="GG16">
            <v>2.63E-2</v>
          </cell>
          <cell r="GH16">
            <v>2.63E-2</v>
          </cell>
          <cell r="GI16">
            <v>2.63E-2</v>
          </cell>
          <cell r="GJ16">
            <v>2.63E-2</v>
          </cell>
          <cell r="GK16">
            <v>2.63E-2</v>
          </cell>
          <cell r="GL16">
            <v>2.63E-2</v>
          </cell>
          <cell r="GM16">
            <v>2.63E-2</v>
          </cell>
          <cell r="GN16">
            <v>2.63E-2</v>
          </cell>
          <cell r="GO16">
            <v>2.63E-2</v>
          </cell>
          <cell r="GP16">
            <v>2.63E-2</v>
          </cell>
          <cell r="GQ16">
            <v>2.63E-2</v>
          </cell>
          <cell r="GR16">
            <v>2.63E-2</v>
          </cell>
          <cell r="GS16">
            <v>2.63E-2</v>
          </cell>
          <cell r="GT16">
            <v>2.63E-2</v>
          </cell>
          <cell r="GU16">
            <v>2.63E-2</v>
          </cell>
          <cell r="GV16">
            <v>2.63E-2</v>
          </cell>
          <cell r="GW16">
            <v>2.63E-2</v>
          </cell>
        </row>
        <row r="17">
          <cell r="S17" t="str">
            <v>MHX_SP</v>
          </cell>
          <cell r="T17">
            <v>0.02</v>
          </cell>
          <cell r="U17">
            <v>0.02</v>
          </cell>
          <cell r="V17">
            <v>0.02</v>
          </cell>
          <cell r="W17">
            <v>0.02</v>
          </cell>
          <cell r="X17">
            <v>0.02</v>
          </cell>
          <cell r="Y17">
            <v>0.02</v>
          </cell>
          <cell r="Z17">
            <v>0.02</v>
          </cell>
          <cell r="AA17">
            <v>0.02</v>
          </cell>
          <cell r="AB17">
            <v>0.02</v>
          </cell>
          <cell r="AC17">
            <v>0.02</v>
          </cell>
          <cell r="AD17">
            <v>0.02</v>
          </cell>
          <cell r="AE17">
            <v>0.02</v>
          </cell>
          <cell r="AF17">
            <v>0.02</v>
          </cell>
          <cell r="AG17">
            <v>0.02</v>
          </cell>
          <cell r="AH17">
            <v>0.02</v>
          </cell>
          <cell r="AI17">
            <v>0.02</v>
          </cell>
          <cell r="AJ17">
            <v>0.02</v>
          </cell>
          <cell r="AK17">
            <v>0.02</v>
          </cell>
          <cell r="AL17">
            <v>0.02</v>
          </cell>
          <cell r="AM17">
            <v>0.02</v>
          </cell>
          <cell r="AN17">
            <v>0.02</v>
          </cell>
          <cell r="AO17">
            <v>0.02</v>
          </cell>
          <cell r="AP17">
            <v>0.02</v>
          </cell>
          <cell r="AQ17">
            <v>0.02</v>
          </cell>
          <cell r="AR17">
            <v>0.02</v>
          </cell>
          <cell r="AS17">
            <v>0.02</v>
          </cell>
          <cell r="AT17">
            <v>0.02</v>
          </cell>
          <cell r="AU17">
            <v>0.02</v>
          </cell>
          <cell r="AV17">
            <v>0.02</v>
          </cell>
          <cell r="AW17">
            <v>0.02</v>
          </cell>
          <cell r="AX17">
            <v>0.02</v>
          </cell>
          <cell r="AY17">
            <v>0.02</v>
          </cell>
          <cell r="AZ17">
            <v>0.02</v>
          </cell>
          <cell r="BA17">
            <v>0.02</v>
          </cell>
          <cell r="BB17">
            <v>0.02</v>
          </cell>
          <cell r="BC17">
            <v>0.02</v>
          </cell>
          <cell r="BD17">
            <v>0.02</v>
          </cell>
          <cell r="BE17">
            <v>0.02</v>
          </cell>
          <cell r="BF17">
            <v>0.02</v>
          </cell>
          <cell r="BG17">
            <v>0.02</v>
          </cell>
          <cell r="BH17">
            <v>0.02</v>
          </cell>
          <cell r="BI17">
            <v>0.02</v>
          </cell>
          <cell r="BJ17">
            <v>0.02</v>
          </cell>
          <cell r="BK17">
            <v>0.02</v>
          </cell>
          <cell r="BL17">
            <v>0.02</v>
          </cell>
          <cell r="BM17">
            <v>0.02</v>
          </cell>
          <cell r="BN17">
            <v>0.02</v>
          </cell>
          <cell r="BO17">
            <v>0.02</v>
          </cell>
          <cell r="BP17">
            <v>0.02</v>
          </cell>
          <cell r="BQ17">
            <v>0.02</v>
          </cell>
          <cell r="BR17">
            <v>0.02</v>
          </cell>
          <cell r="BS17">
            <v>0.02</v>
          </cell>
          <cell r="BT17">
            <v>0.02</v>
          </cell>
          <cell r="BU17">
            <v>0.02</v>
          </cell>
          <cell r="BV17">
            <v>0.02</v>
          </cell>
          <cell r="BW17">
            <v>0.02</v>
          </cell>
          <cell r="BX17">
            <v>0.02</v>
          </cell>
          <cell r="BY17">
            <v>0.02</v>
          </cell>
          <cell r="BZ17">
            <v>0.02</v>
          </cell>
          <cell r="CA17">
            <v>0.02</v>
          </cell>
          <cell r="CB17">
            <v>0.02</v>
          </cell>
          <cell r="CC17">
            <v>0.02</v>
          </cell>
          <cell r="CD17">
            <v>0.02</v>
          </cell>
          <cell r="CE17">
            <v>0.02</v>
          </cell>
          <cell r="CF17">
            <v>0.02</v>
          </cell>
          <cell r="CG17">
            <v>0.02</v>
          </cell>
          <cell r="CH17">
            <v>0.02</v>
          </cell>
          <cell r="CI17">
            <v>0.02</v>
          </cell>
          <cell r="CJ17">
            <v>0.02</v>
          </cell>
          <cell r="CK17">
            <v>0.02</v>
          </cell>
          <cell r="CL17">
            <v>0.02</v>
          </cell>
          <cell r="CM17">
            <v>0.02</v>
          </cell>
          <cell r="CN17">
            <v>0.02</v>
          </cell>
          <cell r="CO17">
            <v>0.02</v>
          </cell>
          <cell r="CP17">
            <v>0.02</v>
          </cell>
          <cell r="CQ17">
            <v>0.02</v>
          </cell>
          <cell r="CR17">
            <v>0.02</v>
          </cell>
          <cell r="CS17">
            <v>0.02</v>
          </cell>
          <cell r="CT17">
            <v>0.02</v>
          </cell>
          <cell r="CU17">
            <v>0.02</v>
          </cell>
          <cell r="CV17">
            <v>0.02</v>
          </cell>
          <cell r="CW17">
            <v>0.02</v>
          </cell>
          <cell r="CX17">
            <v>0.02</v>
          </cell>
          <cell r="CY17">
            <v>0.02</v>
          </cell>
          <cell r="CZ17">
            <v>0.02</v>
          </cell>
          <cell r="DA17">
            <v>0.02</v>
          </cell>
          <cell r="DB17">
            <v>0.02</v>
          </cell>
          <cell r="DC17">
            <v>0.02</v>
          </cell>
          <cell r="DD17">
            <v>0.02</v>
          </cell>
          <cell r="DE17">
            <v>0.02</v>
          </cell>
          <cell r="DF17">
            <v>0.02</v>
          </cell>
          <cell r="DG17">
            <v>0.02</v>
          </cell>
          <cell r="DH17">
            <v>0.02</v>
          </cell>
          <cell r="DI17">
            <v>0.02</v>
          </cell>
          <cell r="DJ17">
            <v>0.02</v>
          </cell>
          <cell r="DK17">
            <v>0.02</v>
          </cell>
          <cell r="DL17">
            <v>0.02</v>
          </cell>
          <cell r="DM17">
            <v>0.02</v>
          </cell>
          <cell r="DN17">
            <v>0.02</v>
          </cell>
          <cell r="DO17">
            <v>0.02</v>
          </cell>
          <cell r="DP17">
            <v>0.02</v>
          </cell>
          <cell r="DQ17">
            <v>0.02</v>
          </cell>
          <cell r="DR17">
            <v>0.02</v>
          </cell>
          <cell r="DS17">
            <v>0.02</v>
          </cell>
          <cell r="DT17">
            <v>0.02</v>
          </cell>
          <cell r="DU17">
            <v>0.02</v>
          </cell>
          <cell r="DV17">
            <v>0.02</v>
          </cell>
          <cell r="DW17">
            <v>0.02</v>
          </cell>
          <cell r="DX17">
            <v>0.02</v>
          </cell>
          <cell r="DY17">
            <v>0.02</v>
          </cell>
          <cell r="DZ17">
            <v>0.02</v>
          </cell>
          <cell r="EA17">
            <v>0.02</v>
          </cell>
          <cell r="EB17">
            <v>0.02</v>
          </cell>
          <cell r="EC17">
            <v>0.02</v>
          </cell>
          <cell r="ED17">
            <v>0.02</v>
          </cell>
          <cell r="EE17">
            <v>0.02</v>
          </cell>
          <cell r="EF17">
            <v>0.02</v>
          </cell>
          <cell r="EG17">
            <v>0.02</v>
          </cell>
          <cell r="EH17">
            <v>0.02</v>
          </cell>
          <cell r="EI17">
            <v>0.02</v>
          </cell>
          <cell r="EJ17">
            <v>0.02</v>
          </cell>
          <cell r="EK17">
            <v>0.02</v>
          </cell>
          <cell r="EL17">
            <v>0.02</v>
          </cell>
          <cell r="EM17">
            <v>0.02</v>
          </cell>
          <cell r="EN17">
            <v>0.02</v>
          </cell>
          <cell r="EO17">
            <v>0.02</v>
          </cell>
          <cell r="EP17">
            <v>0.02</v>
          </cell>
          <cell r="EQ17">
            <v>0.02</v>
          </cell>
          <cell r="ER17">
            <v>0.02</v>
          </cell>
          <cell r="ES17">
            <v>0.02</v>
          </cell>
          <cell r="ET17">
            <v>0.02</v>
          </cell>
          <cell r="EU17">
            <v>0.02</v>
          </cell>
          <cell r="EV17">
            <v>0.02</v>
          </cell>
          <cell r="EW17">
            <v>0.02</v>
          </cell>
          <cell r="EX17">
            <v>0.02</v>
          </cell>
          <cell r="EY17">
            <v>0.02</v>
          </cell>
          <cell r="EZ17">
            <v>0.02</v>
          </cell>
          <cell r="FA17">
            <v>0.02</v>
          </cell>
          <cell r="FB17">
            <v>0.02</v>
          </cell>
          <cell r="FC17">
            <v>0.02</v>
          </cell>
          <cell r="FD17">
            <v>0.02</v>
          </cell>
          <cell r="FE17">
            <v>0.02</v>
          </cell>
          <cell r="FF17">
            <v>0.02</v>
          </cell>
          <cell r="FG17">
            <v>0.02</v>
          </cell>
          <cell r="FH17">
            <v>0.02</v>
          </cell>
          <cell r="FI17">
            <v>0.02</v>
          </cell>
          <cell r="FJ17">
            <v>0.02</v>
          </cell>
          <cell r="FK17">
            <v>0.02</v>
          </cell>
          <cell r="FL17">
            <v>0.02</v>
          </cell>
          <cell r="FM17">
            <v>0.02</v>
          </cell>
          <cell r="FN17">
            <v>0.02</v>
          </cell>
          <cell r="FO17">
            <v>0.02</v>
          </cell>
          <cell r="FP17">
            <v>0.02</v>
          </cell>
          <cell r="FQ17">
            <v>0.02</v>
          </cell>
          <cell r="FR17">
            <v>0.02</v>
          </cell>
          <cell r="FS17">
            <v>0.02</v>
          </cell>
          <cell r="FT17">
            <v>0.02</v>
          </cell>
          <cell r="FU17">
            <v>0.02</v>
          </cell>
          <cell r="FV17">
            <v>0.02</v>
          </cell>
          <cell r="FW17">
            <v>0.02</v>
          </cell>
          <cell r="FX17">
            <v>0.02</v>
          </cell>
          <cell r="FY17">
            <v>0.02</v>
          </cell>
          <cell r="FZ17">
            <v>0.02</v>
          </cell>
          <cell r="GA17">
            <v>0.02</v>
          </cell>
          <cell r="GB17">
            <v>0.02</v>
          </cell>
          <cell r="GC17">
            <v>0.02</v>
          </cell>
          <cell r="GD17">
            <v>0.02</v>
          </cell>
          <cell r="GE17">
            <v>0.02</v>
          </cell>
          <cell r="GF17">
            <v>0.02</v>
          </cell>
          <cell r="GG17">
            <v>0.02</v>
          </cell>
          <cell r="GH17">
            <v>0.02</v>
          </cell>
          <cell r="GI17">
            <v>0.02</v>
          </cell>
          <cell r="GJ17">
            <v>0.02</v>
          </cell>
          <cell r="GK17">
            <v>0.02</v>
          </cell>
          <cell r="GL17">
            <v>0.02</v>
          </cell>
          <cell r="GM17">
            <v>0.02</v>
          </cell>
          <cell r="GN17">
            <v>0.02</v>
          </cell>
          <cell r="GO17">
            <v>0.02</v>
          </cell>
          <cell r="GP17">
            <v>0.02</v>
          </cell>
          <cell r="GQ17">
            <v>0.02</v>
          </cell>
          <cell r="GR17">
            <v>0.02</v>
          </cell>
          <cell r="GS17">
            <v>0.02</v>
          </cell>
          <cell r="GT17">
            <v>0.02</v>
          </cell>
          <cell r="GU17">
            <v>0.02</v>
          </cell>
          <cell r="GV17">
            <v>0.02</v>
          </cell>
          <cell r="GW17">
            <v>0.02</v>
          </cell>
        </row>
        <row r="18">
          <cell r="S18" t="str">
            <v>COMMHX</v>
          </cell>
          <cell r="T18">
            <v>2.0000000000000002E-5</v>
          </cell>
          <cell r="U18">
            <v>2.0000000000000002E-5</v>
          </cell>
          <cell r="V18">
            <v>2.0000000000000002E-5</v>
          </cell>
          <cell r="W18">
            <v>2.0000000000000002E-5</v>
          </cell>
          <cell r="X18">
            <v>2.0000000000000002E-5</v>
          </cell>
          <cell r="Y18">
            <v>2.0000000000000002E-5</v>
          </cell>
          <cell r="Z18">
            <v>2.0000000000000002E-5</v>
          </cell>
          <cell r="AA18">
            <v>2.0000000000000002E-5</v>
          </cell>
          <cell r="AB18">
            <v>2.0000000000000002E-5</v>
          </cell>
          <cell r="AC18">
            <v>2.0000000000000002E-5</v>
          </cell>
          <cell r="AD18">
            <v>2.0000000000000002E-5</v>
          </cell>
          <cell r="AE18">
            <v>2.0000000000000002E-5</v>
          </cell>
          <cell r="AF18">
            <v>2.0000000000000002E-5</v>
          </cell>
          <cell r="AG18">
            <v>2.0000000000000002E-5</v>
          </cell>
          <cell r="AH18">
            <v>2.0000000000000002E-5</v>
          </cell>
          <cell r="AI18">
            <v>2.0000000000000002E-5</v>
          </cell>
          <cell r="AJ18">
            <v>2.0000000000000002E-5</v>
          </cell>
          <cell r="AK18">
            <v>2.0000000000000002E-5</v>
          </cell>
          <cell r="AL18">
            <v>2.0000000000000002E-5</v>
          </cell>
          <cell r="AM18">
            <v>2.0000000000000002E-5</v>
          </cell>
          <cell r="AN18">
            <v>2.0000000000000002E-5</v>
          </cell>
          <cell r="AO18">
            <v>2.0000000000000002E-5</v>
          </cell>
          <cell r="AP18">
            <v>2.0000000000000002E-5</v>
          </cell>
          <cell r="AQ18">
            <v>2.0000000000000002E-5</v>
          </cell>
          <cell r="AR18">
            <v>2.0000000000000002E-5</v>
          </cell>
          <cell r="AS18">
            <v>2.0000000000000002E-5</v>
          </cell>
          <cell r="AT18">
            <v>2.0000000000000002E-5</v>
          </cell>
          <cell r="AU18">
            <v>2.0000000000000002E-5</v>
          </cell>
          <cell r="AV18">
            <v>2.0000000000000002E-5</v>
          </cell>
          <cell r="AW18">
            <v>2.0000000000000002E-5</v>
          </cell>
          <cell r="AX18">
            <v>2.0000000000000002E-5</v>
          </cell>
          <cell r="AY18">
            <v>2.0000000000000002E-5</v>
          </cell>
          <cell r="AZ18">
            <v>2.0000000000000002E-5</v>
          </cell>
          <cell r="BA18">
            <v>2.0000000000000002E-5</v>
          </cell>
          <cell r="BB18">
            <v>2.0000000000000002E-5</v>
          </cell>
          <cell r="BC18">
            <v>2.0000000000000002E-5</v>
          </cell>
          <cell r="BD18">
            <v>2.0000000000000002E-5</v>
          </cell>
          <cell r="BE18">
            <v>2.0000000000000002E-5</v>
          </cell>
          <cell r="BF18">
            <v>2.0000000000000002E-5</v>
          </cell>
          <cell r="BG18">
            <v>2.0000000000000002E-5</v>
          </cell>
          <cell r="BH18">
            <v>2.0000000000000002E-5</v>
          </cell>
          <cell r="BI18">
            <v>2.0000000000000002E-5</v>
          </cell>
          <cell r="BJ18">
            <v>2.0000000000000002E-5</v>
          </cell>
          <cell r="BK18">
            <v>2.0000000000000002E-5</v>
          </cell>
          <cell r="BL18">
            <v>2.0000000000000002E-5</v>
          </cell>
          <cell r="BM18">
            <v>2.0000000000000002E-5</v>
          </cell>
          <cell r="BN18">
            <v>2.0000000000000002E-5</v>
          </cell>
          <cell r="BO18">
            <v>2.0000000000000002E-5</v>
          </cell>
          <cell r="BP18">
            <v>2.0000000000000002E-5</v>
          </cell>
          <cell r="BQ18">
            <v>2.0000000000000002E-5</v>
          </cell>
          <cell r="BR18">
            <v>2.0000000000000002E-5</v>
          </cell>
          <cell r="BS18">
            <v>2.0000000000000002E-5</v>
          </cell>
          <cell r="BT18">
            <v>2.0000000000000002E-5</v>
          </cell>
          <cell r="BU18">
            <v>2.0000000000000002E-5</v>
          </cell>
          <cell r="BV18">
            <v>2.0000000000000002E-5</v>
          </cell>
          <cell r="BW18">
            <v>2.0000000000000002E-5</v>
          </cell>
          <cell r="BX18">
            <v>2.0000000000000002E-5</v>
          </cell>
          <cell r="BY18">
            <v>2.0000000000000002E-5</v>
          </cell>
          <cell r="BZ18">
            <v>2.0000000000000002E-5</v>
          </cell>
          <cell r="CA18">
            <v>2.0000000000000002E-5</v>
          </cell>
          <cell r="CB18">
            <v>2.0000000000000002E-5</v>
          </cell>
          <cell r="CC18">
            <v>2.0000000000000002E-5</v>
          </cell>
          <cell r="CD18">
            <v>2.0000000000000002E-5</v>
          </cell>
          <cell r="CE18">
            <v>2.0000000000000002E-5</v>
          </cell>
          <cell r="CF18">
            <v>2.0000000000000002E-5</v>
          </cell>
          <cell r="CG18">
            <v>2.0000000000000002E-5</v>
          </cell>
          <cell r="CH18">
            <v>2.0000000000000002E-5</v>
          </cell>
          <cell r="CI18">
            <v>2.0000000000000002E-5</v>
          </cell>
          <cell r="CJ18">
            <v>2.0000000000000002E-5</v>
          </cell>
          <cell r="CK18">
            <v>2.0000000000000002E-5</v>
          </cell>
          <cell r="CL18">
            <v>2.0000000000000002E-5</v>
          </cell>
          <cell r="CM18">
            <v>2.0000000000000002E-5</v>
          </cell>
          <cell r="CN18">
            <v>2.0000000000000002E-5</v>
          </cell>
          <cell r="CO18">
            <v>2.0000000000000002E-5</v>
          </cell>
          <cell r="CP18">
            <v>2.0000000000000002E-5</v>
          </cell>
          <cell r="CQ18">
            <v>2.0000000000000002E-5</v>
          </cell>
          <cell r="CR18">
            <v>2.0000000000000002E-5</v>
          </cell>
          <cell r="CS18">
            <v>2.0000000000000002E-5</v>
          </cell>
          <cell r="CT18">
            <v>2.0000000000000002E-5</v>
          </cell>
          <cell r="CU18">
            <v>2.0000000000000002E-5</v>
          </cell>
          <cell r="CV18">
            <v>2.0000000000000002E-5</v>
          </cell>
          <cell r="CW18">
            <v>2.0000000000000002E-5</v>
          </cell>
          <cell r="CX18">
            <v>2.0000000000000002E-5</v>
          </cell>
          <cell r="CY18">
            <v>2.0000000000000002E-5</v>
          </cell>
          <cell r="CZ18">
            <v>2.0000000000000002E-5</v>
          </cell>
          <cell r="DA18">
            <v>2.0000000000000002E-5</v>
          </cell>
          <cell r="DB18">
            <v>2.0000000000000002E-5</v>
          </cell>
          <cell r="DC18">
            <v>2.0000000000000002E-5</v>
          </cell>
          <cell r="DD18">
            <v>2.0000000000000002E-5</v>
          </cell>
          <cell r="DE18">
            <v>2.0000000000000002E-5</v>
          </cell>
          <cell r="DF18">
            <v>2.0000000000000002E-5</v>
          </cell>
          <cell r="DG18">
            <v>2.0000000000000002E-5</v>
          </cell>
          <cell r="DH18">
            <v>2.0000000000000002E-5</v>
          </cell>
          <cell r="DI18">
            <v>2.0000000000000002E-5</v>
          </cell>
          <cell r="DJ18">
            <v>2.0000000000000002E-5</v>
          </cell>
          <cell r="DK18">
            <v>2.0000000000000002E-5</v>
          </cell>
          <cell r="DL18">
            <v>2.0000000000000002E-5</v>
          </cell>
          <cell r="DM18">
            <v>2.0000000000000002E-5</v>
          </cell>
          <cell r="DN18">
            <v>2.0000000000000002E-5</v>
          </cell>
          <cell r="DO18">
            <v>2.0000000000000002E-5</v>
          </cell>
          <cell r="DP18">
            <v>2.0000000000000002E-5</v>
          </cell>
          <cell r="DQ18">
            <v>2.0000000000000002E-5</v>
          </cell>
          <cell r="DR18">
            <v>2.0000000000000002E-5</v>
          </cell>
          <cell r="DS18">
            <v>2.0000000000000002E-5</v>
          </cell>
          <cell r="DT18">
            <v>2.0000000000000002E-5</v>
          </cell>
          <cell r="DU18">
            <v>2.0000000000000002E-5</v>
          </cell>
          <cell r="DV18">
            <v>2.0000000000000002E-5</v>
          </cell>
          <cell r="DW18">
            <v>2.0000000000000002E-5</v>
          </cell>
          <cell r="DX18">
            <v>2.0000000000000002E-5</v>
          </cell>
          <cell r="DY18">
            <v>2.0000000000000002E-5</v>
          </cell>
          <cell r="DZ18">
            <v>2.0000000000000002E-5</v>
          </cell>
          <cell r="EA18">
            <v>2.0000000000000002E-5</v>
          </cell>
          <cell r="EB18">
            <v>2.0000000000000002E-5</v>
          </cell>
          <cell r="EC18">
            <v>2.0000000000000002E-5</v>
          </cell>
          <cell r="ED18">
            <v>2.0000000000000002E-5</v>
          </cell>
          <cell r="EE18">
            <v>2.0000000000000002E-5</v>
          </cell>
          <cell r="EF18">
            <v>2.0000000000000002E-5</v>
          </cell>
          <cell r="EG18">
            <v>2.0000000000000002E-5</v>
          </cell>
          <cell r="EH18">
            <v>2.0000000000000002E-5</v>
          </cell>
          <cell r="EI18">
            <v>2.0000000000000002E-5</v>
          </cell>
          <cell r="EJ18">
            <v>2.0000000000000002E-5</v>
          </cell>
          <cell r="EK18">
            <v>2.0000000000000002E-5</v>
          </cell>
          <cell r="EL18">
            <v>2.0000000000000002E-5</v>
          </cell>
          <cell r="EM18">
            <v>2.0000000000000002E-5</v>
          </cell>
          <cell r="EN18">
            <v>2.0000000000000002E-5</v>
          </cell>
          <cell r="EO18">
            <v>2.0000000000000002E-5</v>
          </cell>
          <cell r="EP18">
            <v>2.0000000000000002E-5</v>
          </cell>
          <cell r="EQ18">
            <v>2.0000000000000002E-5</v>
          </cell>
          <cell r="ER18">
            <v>2.0000000000000002E-5</v>
          </cell>
          <cell r="ES18">
            <v>2.0000000000000002E-5</v>
          </cell>
          <cell r="ET18">
            <v>2.0000000000000002E-5</v>
          </cell>
          <cell r="EU18">
            <v>2.0000000000000002E-5</v>
          </cell>
          <cell r="EV18">
            <v>2.0000000000000002E-5</v>
          </cell>
          <cell r="EW18">
            <v>2.0000000000000002E-5</v>
          </cell>
          <cell r="EX18">
            <v>2.0000000000000002E-5</v>
          </cell>
          <cell r="EY18">
            <v>2.0000000000000002E-5</v>
          </cell>
          <cell r="EZ18">
            <v>2.0000000000000002E-5</v>
          </cell>
          <cell r="FA18">
            <v>2.0000000000000002E-5</v>
          </cell>
          <cell r="FB18">
            <v>2.0000000000000002E-5</v>
          </cell>
          <cell r="FC18">
            <v>2.0000000000000002E-5</v>
          </cell>
          <cell r="FD18">
            <v>2.0000000000000002E-5</v>
          </cell>
          <cell r="FE18">
            <v>2.0000000000000002E-5</v>
          </cell>
          <cell r="FF18">
            <v>2.0000000000000002E-5</v>
          </cell>
          <cell r="FG18">
            <v>2.0000000000000002E-5</v>
          </cell>
          <cell r="FH18">
            <v>2.0000000000000002E-5</v>
          </cell>
          <cell r="FI18">
            <v>2.0000000000000002E-5</v>
          </cell>
          <cell r="FJ18">
            <v>2.0000000000000002E-5</v>
          </cell>
          <cell r="FK18">
            <v>2.0000000000000002E-5</v>
          </cell>
          <cell r="FL18">
            <v>2.0000000000000002E-5</v>
          </cell>
          <cell r="FM18">
            <v>2.0000000000000002E-5</v>
          </cell>
          <cell r="FN18">
            <v>2.0000000000000002E-5</v>
          </cell>
          <cell r="FO18">
            <v>2.0000000000000002E-5</v>
          </cell>
          <cell r="FP18">
            <v>2.0000000000000002E-5</v>
          </cell>
          <cell r="FQ18">
            <v>2.0000000000000002E-5</v>
          </cell>
          <cell r="FR18">
            <v>2.0000000000000002E-5</v>
          </cell>
          <cell r="FS18">
            <v>2.0000000000000002E-5</v>
          </cell>
          <cell r="FT18">
            <v>2.0000000000000002E-5</v>
          </cell>
          <cell r="FU18">
            <v>2.0000000000000002E-5</v>
          </cell>
          <cell r="FV18">
            <v>2.0000000000000002E-5</v>
          </cell>
          <cell r="FW18">
            <v>2.0000000000000002E-5</v>
          </cell>
          <cell r="FX18">
            <v>2.0000000000000002E-5</v>
          </cell>
          <cell r="FY18">
            <v>2.0000000000000002E-5</v>
          </cell>
          <cell r="FZ18">
            <v>2.0000000000000002E-5</v>
          </cell>
          <cell r="GA18">
            <v>2.0000000000000002E-5</v>
          </cell>
          <cell r="GB18">
            <v>2.0000000000000002E-5</v>
          </cell>
          <cell r="GC18">
            <v>2.0000000000000002E-5</v>
          </cell>
          <cell r="GD18">
            <v>2.0000000000000002E-5</v>
          </cell>
          <cell r="GE18">
            <v>2.0000000000000002E-5</v>
          </cell>
          <cell r="GF18">
            <v>2.0000000000000002E-5</v>
          </cell>
          <cell r="GG18">
            <v>2.0000000000000002E-5</v>
          </cell>
          <cell r="GH18">
            <v>2.0000000000000002E-5</v>
          </cell>
          <cell r="GI18">
            <v>2.0000000000000002E-5</v>
          </cell>
          <cell r="GJ18">
            <v>2.0000000000000002E-5</v>
          </cell>
          <cell r="GK18">
            <v>2.0000000000000002E-5</v>
          </cell>
          <cell r="GL18">
            <v>2.0000000000000002E-5</v>
          </cell>
          <cell r="GM18">
            <v>2.0000000000000002E-5</v>
          </cell>
          <cell r="GN18">
            <v>2.0000000000000002E-5</v>
          </cell>
          <cell r="GO18">
            <v>2.0000000000000002E-5</v>
          </cell>
          <cell r="GP18">
            <v>2.0000000000000002E-5</v>
          </cell>
          <cell r="GQ18">
            <v>2.0000000000000002E-5</v>
          </cell>
          <cell r="GR18">
            <v>2.0000000000000002E-5</v>
          </cell>
          <cell r="GS18">
            <v>2.0000000000000002E-5</v>
          </cell>
          <cell r="GT18">
            <v>2.0000000000000002E-5</v>
          </cell>
          <cell r="GU18">
            <v>2.0000000000000002E-5</v>
          </cell>
          <cell r="GV18">
            <v>2.0000000000000002E-5</v>
          </cell>
          <cell r="GW18">
            <v>2.0000000000000002E-5</v>
          </cell>
        </row>
        <row r="20">
          <cell r="S20" t="str">
            <v>GABU</v>
          </cell>
          <cell r="T20">
            <v>6.8699999999999997E-2</v>
          </cell>
          <cell r="U20">
            <v>6.8699999999999997E-2</v>
          </cell>
          <cell r="V20">
            <v>6.8699999999999997E-2</v>
          </cell>
          <cell r="W20">
            <v>6.8699999999999997E-2</v>
          </cell>
          <cell r="X20">
            <v>6.8699999999999997E-2</v>
          </cell>
          <cell r="Y20">
            <v>6.8699999999999997E-2</v>
          </cell>
          <cell r="Z20">
            <v>6.8699999999999997E-2</v>
          </cell>
          <cell r="AA20">
            <v>6.8699999999999997E-2</v>
          </cell>
          <cell r="AB20">
            <v>6.8699999999999997E-2</v>
          </cell>
          <cell r="AC20">
            <v>6.8699999999999997E-2</v>
          </cell>
          <cell r="AD20">
            <v>6.8699999999999997E-2</v>
          </cell>
          <cell r="AE20">
            <v>6.8699999999999997E-2</v>
          </cell>
          <cell r="AF20">
            <v>6.8699999999999997E-2</v>
          </cell>
          <cell r="AG20">
            <v>6.8699999999999997E-2</v>
          </cell>
          <cell r="AH20">
            <v>6.8699999999999997E-2</v>
          </cell>
          <cell r="AI20">
            <v>6.8699999999999997E-2</v>
          </cell>
          <cell r="AJ20">
            <v>6.8699999999999997E-2</v>
          </cell>
          <cell r="AK20">
            <v>6.8699999999999997E-2</v>
          </cell>
          <cell r="AL20">
            <v>6.8699999999999997E-2</v>
          </cell>
          <cell r="AM20">
            <v>6.8699999999999997E-2</v>
          </cell>
          <cell r="AN20">
            <v>6.8699999999999997E-2</v>
          </cell>
          <cell r="AO20">
            <v>6.8699999999999997E-2</v>
          </cell>
          <cell r="AP20">
            <v>6.8699999999999997E-2</v>
          </cell>
          <cell r="AQ20">
            <v>6.8699999999999997E-2</v>
          </cell>
          <cell r="AR20">
            <v>6.8699999999999997E-2</v>
          </cell>
          <cell r="AS20">
            <v>6.8699999999999997E-2</v>
          </cell>
          <cell r="AT20">
            <v>6.8699999999999997E-2</v>
          </cell>
          <cell r="AU20">
            <v>6.8699999999999997E-2</v>
          </cell>
          <cell r="AV20">
            <v>6.8699999999999997E-2</v>
          </cell>
          <cell r="AW20">
            <v>6.8699999999999997E-2</v>
          </cell>
          <cell r="AX20">
            <v>6.8699999999999997E-2</v>
          </cell>
          <cell r="AY20">
            <v>6.8699999999999997E-2</v>
          </cell>
          <cell r="AZ20">
            <v>6.8699999999999997E-2</v>
          </cell>
          <cell r="BA20">
            <v>6.8699999999999997E-2</v>
          </cell>
          <cell r="BB20">
            <v>6.8699999999999997E-2</v>
          </cell>
          <cell r="BC20">
            <v>6.8699999999999997E-2</v>
          </cell>
          <cell r="BD20">
            <v>6.8699999999999997E-2</v>
          </cell>
          <cell r="BE20">
            <v>6.8699999999999997E-2</v>
          </cell>
          <cell r="BF20">
            <v>6.8699999999999997E-2</v>
          </cell>
          <cell r="BG20">
            <v>6.8699999999999997E-2</v>
          </cell>
          <cell r="BH20">
            <v>6.8699999999999997E-2</v>
          </cell>
          <cell r="BI20">
            <v>6.8699999999999997E-2</v>
          </cell>
          <cell r="BJ20">
            <v>6.8699999999999997E-2</v>
          </cell>
          <cell r="BK20">
            <v>6.8699999999999997E-2</v>
          </cell>
          <cell r="BL20">
            <v>6.8699999999999997E-2</v>
          </cell>
          <cell r="BM20">
            <v>6.8699999999999997E-2</v>
          </cell>
          <cell r="BN20">
            <v>6.8699999999999997E-2</v>
          </cell>
          <cell r="BO20">
            <v>6.8699999999999997E-2</v>
          </cell>
          <cell r="BP20">
            <v>6.8699999999999997E-2</v>
          </cell>
          <cell r="BQ20">
            <v>6.8699999999999997E-2</v>
          </cell>
          <cell r="BR20">
            <v>6.8699999999999997E-2</v>
          </cell>
          <cell r="BS20">
            <v>6.8699999999999997E-2</v>
          </cell>
          <cell r="BT20">
            <v>6.8699999999999997E-2</v>
          </cell>
          <cell r="BU20">
            <v>6.8699999999999997E-2</v>
          </cell>
          <cell r="BV20">
            <v>6.8699999999999997E-2</v>
          </cell>
          <cell r="BW20">
            <v>6.8699999999999997E-2</v>
          </cell>
          <cell r="BX20">
            <v>6.8699999999999997E-2</v>
          </cell>
          <cell r="BY20">
            <v>6.8699999999999997E-2</v>
          </cell>
          <cell r="BZ20">
            <v>6.8699999999999997E-2</v>
          </cell>
          <cell r="CA20">
            <v>6.8699999999999997E-2</v>
          </cell>
          <cell r="CB20">
            <v>6.8699999999999997E-2</v>
          </cell>
          <cell r="CC20">
            <v>6.8699999999999997E-2</v>
          </cell>
          <cell r="CD20">
            <v>6.8699999999999997E-2</v>
          </cell>
          <cell r="CE20">
            <v>6.8699999999999997E-2</v>
          </cell>
          <cell r="CF20">
            <v>6.8699999999999997E-2</v>
          </cell>
          <cell r="CG20">
            <v>6.8699999999999997E-2</v>
          </cell>
          <cell r="CH20">
            <v>6.8699999999999997E-2</v>
          </cell>
          <cell r="CI20">
            <v>6.8699999999999997E-2</v>
          </cell>
          <cell r="CJ20">
            <v>6.8699999999999997E-2</v>
          </cell>
          <cell r="CK20">
            <v>6.8699999999999997E-2</v>
          </cell>
          <cell r="CL20">
            <v>6.8699999999999997E-2</v>
          </cell>
          <cell r="CM20">
            <v>6.8699999999999997E-2</v>
          </cell>
          <cell r="CN20">
            <v>6.8699999999999997E-2</v>
          </cell>
          <cell r="CO20">
            <v>6.8699999999999997E-2</v>
          </cell>
          <cell r="CP20">
            <v>6.8699999999999997E-2</v>
          </cell>
          <cell r="CQ20">
            <v>6.8699999999999997E-2</v>
          </cell>
          <cell r="CR20">
            <v>6.8699999999999997E-2</v>
          </cell>
          <cell r="CS20">
            <v>6.8699999999999997E-2</v>
          </cell>
          <cell r="CT20">
            <v>6.8699999999999997E-2</v>
          </cell>
          <cell r="CU20">
            <v>6.8699999999999997E-2</v>
          </cell>
          <cell r="CV20">
            <v>6.8699999999999997E-2</v>
          </cell>
          <cell r="CW20">
            <v>6.8699999999999997E-2</v>
          </cell>
          <cell r="CX20">
            <v>6.8699999999999997E-2</v>
          </cell>
          <cell r="CY20">
            <v>6.8699999999999997E-2</v>
          </cell>
          <cell r="CZ20">
            <v>6.8699999999999997E-2</v>
          </cell>
          <cell r="DA20">
            <v>6.8699999999999997E-2</v>
          </cell>
          <cell r="DB20">
            <v>6.8699999999999997E-2</v>
          </cell>
          <cell r="DC20">
            <v>6.8699999999999997E-2</v>
          </cell>
          <cell r="DD20">
            <v>6.8699999999999997E-2</v>
          </cell>
          <cell r="DE20">
            <v>6.8699999999999997E-2</v>
          </cell>
          <cell r="DF20">
            <v>6.8699999999999997E-2</v>
          </cell>
          <cell r="DG20">
            <v>6.8699999999999997E-2</v>
          </cell>
          <cell r="DH20">
            <v>6.8699999999999997E-2</v>
          </cell>
          <cell r="DI20">
            <v>6.8699999999999997E-2</v>
          </cell>
          <cell r="DJ20">
            <v>6.8699999999999997E-2</v>
          </cell>
          <cell r="DK20">
            <v>6.8699999999999997E-2</v>
          </cell>
          <cell r="DL20">
            <v>6.8699999999999997E-2</v>
          </cell>
          <cell r="DM20">
            <v>6.8699999999999997E-2</v>
          </cell>
          <cell r="DN20">
            <v>6.8699999999999997E-2</v>
          </cell>
          <cell r="DO20">
            <v>6.8699999999999997E-2</v>
          </cell>
          <cell r="DP20">
            <v>6.8699999999999997E-2</v>
          </cell>
          <cell r="DQ20">
            <v>6.8699999999999997E-2</v>
          </cell>
          <cell r="DR20">
            <v>6.8699999999999997E-2</v>
          </cell>
          <cell r="DS20">
            <v>6.8699999999999997E-2</v>
          </cell>
          <cell r="DT20">
            <v>6.8699999999999997E-2</v>
          </cell>
          <cell r="DU20">
            <v>6.8699999999999997E-2</v>
          </cell>
          <cell r="DV20">
            <v>6.8699999999999997E-2</v>
          </cell>
          <cell r="DW20">
            <v>6.8699999999999997E-2</v>
          </cell>
          <cell r="DX20">
            <v>6.8699999999999997E-2</v>
          </cell>
          <cell r="DY20">
            <v>6.8699999999999997E-2</v>
          </cell>
          <cell r="DZ20">
            <v>6.8699999999999997E-2</v>
          </cell>
          <cell r="EA20">
            <v>6.8699999999999997E-2</v>
          </cell>
          <cell r="EB20">
            <v>6.8699999999999997E-2</v>
          </cell>
          <cell r="EC20">
            <v>6.8699999999999997E-2</v>
          </cell>
          <cell r="ED20">
            <v>6.8699999999999997E-2</v>
          </cell>
          <cell r="EE20">
            <v>6.8699999999999997E-2</v>
          </cell>
          <cell r="EF20">
            <v>6.8699999999999997E-2</v>
          </cell>
          <cell r="EG20">
            <v>6.8699999999999997E-2</v>
          </cell>
          <cell r="EH20">
            <v>6.8699999999999997E-2</v>
          </cell>
          <cell r="EI20">
            <v>6.8699999999999997E-2</v>
          </cell>
          <cell r="EJ20">
            <v>6.8699999999999997E-2</v>
          </cell>
          <cell r="EK20">
            <v>6.8699999999999997E-2</v>
          </cell>
          <cell r="EL20">
            <v>6.8699999999999997E-2</v>
          </cell>
          <cell r="EM20">
            <v>6.8699999999999997E-2</v>
          </cell>
          <cell r="EN20">
            <v>6.8699999999999997E-2</v>
          </cell>
          <cell r="EO20">
            <v>6.8699999999999997E-2</v>
          </cell>
          <cell r="EP20">
            <v>6.8699999999999997E-2</v>
          </cell>
          <cell r="EQ20">
            <v>6.8699999999999997E-2</v>
          </cell>
          <cell r="ER20">
            <v>6.8699999999999997E-2</v>
          </cell>
          <cell r="ES20">
            <v>6.8699999999999997E-2</v>
          </cell>
          <cell r="ET20">
            <v>6.8699999999999997E-2</v>
          </cell>
          <cell r="EU20">
            <v>6.8699999999999997E-2</v>
          </cell>
          <cell r="EV20">
            <v>6.8699999999999997E-2</v>
          </cell>
          <cell r="EW20">
            <v>6.8699999999999997E-2</v>
          </cell>
          <cell r="EX20">
            <v>6.8699999999999997E-2</v>
          </cell>
          <cell r="EY20">
            <v>6.8699999999999997E-2</v>
          </cell>
          <cell r="EZ20">
            <v>6.8699999999999997E-2</v>
          </cell>
          <cell r="FA20">
            <v>6.8699999999999997E-2</v>
          </cell>
          <cell r="FB20">
            <v>6.8699999999999997E-2</v>
          </cell>
          <cell r="FC20">
            <v>6.8699999999999997E-2</v>
          </cell>
          <cell r="FD20">
            <v>6.8699999999999997E-2</v>
          </cell>
          <cell r="FE20">
            <v>6.8699999999999997E-2</v>
          </cell>
          <cell r="FF20">
            <v>6.8699999999999997E-2</v>
          </cell>
          <cell r="FG20">
            <v>6.8699999999999997E-2</v>
          </cell>
          <cell r="FH20">
            <v>6.8699999999999997E-2</v>
          </cell>
          <cell r="FI20">
            <v>6.8699999999999997E-2</v>
          </cell>
          <cell r="FJ20">
            <v>6.8699999999999997E-2</v>
          </cell>
          <cell r="FK20">
            <v>6.8699999999999997E-2</v>
          </cell>
          <cell r="FL20">
            <v>6.8699999999999997E-2</v>
          </cell>
          <cell r="FM20">
            <v>6.8699999999999997E-2</v>
          </cell>
          <cell r="FN20">
            <v>6.8699999999999997E-2</v>
          </cell>
          <cell r="FO20">
            <v>6.8699999999999997E-2</v>
          </cell>
          <cell r="FP20">
            <v>6.8699999999999997E-2</v>
          </cell>
          <cell r="FQ20">
            <v>6.8699999999999997E-2</v>
          </cell>
          <cell r="FR20">
            <v>6.8699999999999997E-2</v>
          </cell>
          <cell r="FS20">
            <v>6.8699999999999997E-2</v>
          </cell>
          <cell r="FT20">
            <v>6.8699999999999997E-2</v>
          </cell>
          <cell r="FU20">
            <v>6.8699999999999997E-2</v>
          </cell>
          <cell r="FV20">
            <v>6.8699999999999997E-2</v>
          </cell>
          <cell r="FW20">
            <v>6.8699999999999997E-2</v>
          </cell>
          <cell r="FX20">
            <v>6.8699999999999997E-2</v>
          </cell>
          <cell r="FY20">
            <v>6.8699999999999997E-2</v>
          </cell>
          <cell r="FZ20">
            <v>6.8699999999999997E-2</v>
          </cell>
          <cell r="GA20">
            <v>6.8699999999999997E-2</v>
          </cell>
          <cell r="GB20">
            <v>6.8699999999999997E-2</v>
          </cell>
          <cell r="GC20">
            <v>6.8699999999999997E-2</v>
          </cell>
          <cell r="GD20">
            <v>6.8699999999999997E-2</v>
          </cell>
          <cell r="GE20">
            <v>6.8699999999999997E-2</v>
          </cell>
          <cell r="GF20">
            <v>6.8699999999999997E-2</v>
          </cell>
          <cell r="GG20">
            <v>6.8699999999999997E-2</v>
          </cell>
          <cell r="GH20">
            <v>6.8699999999999997E-2</v>
          </cell>
          <cell r="GI20">
            <v>6.8699999999999997E-2</v>
          </cell>
          <cell r="GJ20">
            <v>6.8699999999999997E-2</v>
          </cell>
          <cell r="GK20">
            <v>6.8699999999999997E-2</v>
          </cell>
          <cell r="GL20">
            <v>6.8699999999999997E-2</v>
          </cell>
          <cell r="GM20">
            <v>6.8699999999999997E-2</v>
          </cell>
          <cell r="GN20">
            <v>6.8699999999999997E-2</v>
          </cell>
          <cell r="GO20">
            <v>6.8699999999999997E-2</v>
          </cell>
          <cell r="GP20">
            <v>6.8699999999999997E-2</v>
          </cell>
          <cell r="GQ20">
            <v>6.8699999999999997E-2</v>
          </cell>
          <cell r="GR20">
            <v>6.8699999999999997E-2</v>
          </cell>
          <cell r="GS20">
            <v>6.8699999999999997E-2</v>
          </cell>
          <cell r="GT20">
            <v>6.8699999999999997E-2</v>
          </cell>
          <cell r="GU20">
            <v>6.8699999999999997E-2</v>
          </cell>
          <cell r="GV20">
            <v>6.8699999999999997E-2</v>
          </cell>
          <cell r="GW20">
            <v>6.8699999999999997E-2</v>
          </cell>
        </row>
        <row r="21">
          <cell r="S21" t="str">
            <v>GABU_SS</v>
          </cell>
          <cell r="T21">
            <v>0.05</v>
          </cell>
          <cell r="U21">
            <v>0.05</v>
          </cell>
          <cell r="V21">
            <v>0.05</v>
          </cell>
          <cell r="W21">
            <v>0.05</v>
          </cell>
          <cell r="X21">
            <v>0.05</v>
          </cell>
          <cell r="Y21">
            <v>0.05</v>
          </cell>
          <cell r="Z21">
            <v>0.05</v>
          </cell>
          <cell r="AA21">
            <v>0.05</v>
          </cell>
          <cell r="AB21">
            <v>0.05</v>
          </cell>
          <cell r="AC21">
            <v>0.05</v>
          </cell>
          <cell r="AD21">
            <v>0.05</v>
          </cell>
          <cell r="AE21">
            <v>0.05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0.05</v>
          </cell>
          <cell r="AS21">
            <v>0.05</v>
          </cell>
          <cell r="AT21">
            <v>0.05</v>
          </cell>
          <cell r="AU21">
            <v>0.05</v>
          </cell>
          <cell r="AV21">
            <v>0.05</v>
          </cell>
          <cell r="AW21">
            <v>0.05</v>
          </cell>
          <cell r="AX21">
            <v>0.05</v>
          </cell>
          <cell r="AY21">
            <v>0.05</v>
          </cell>
          <cell r="AZ21">
            <v>0.05</v>
          </cell>
          <cell r="BA21">
            <v>0.05</v>
          </cell>
          <cell r="BB21">
            <v>0.05</v>
          </cell>
          <cell r="BC21">
            <v>0.05</v>
          </cell>
          <cell r="BD21">
            <v>0.05</v>
          </cell>
          <cell r="BE21">
            <v>0.05</v>
          </cell>
          <cell r="BF21">
            <v>0.05</v>
          </cell>
          <cell r="BG21">
            <v>0.05</v>
          </cell>
          <cell r="BH21">
            <v>0.05</v>
          </cell>
          <cell r="BI21">
            <v>0.05</v>
          </cell>
          <cell r="BJ21">
            <v>0.05</v>
          </cell>
          <cell r="BK21">
            <v>0.05</v>
          </cell>
          <cell r="BL21">
            <v>0.05</v>
          </cell>
          <cell r="BM21">
            <v>0.05</v>
          </cell>
          <cell r="BN21">
            <v>0.05</v>
          </cell>
          <cell r="BO21">
            <v>0.05</v>
          </cell>
          <cell r="BP21">
            <v>0.05</v>
          </cell>
          <cell r="BQ21">
            <v>0.05</v>
          </cell>
          <cell r="BR21">
            <v>0.05</v>
          </cell>
          <cell r="BS21">
            <v>0.05</v>
          </cell>
          <cell r="BT21">
            <v>0.05</v>
          </cell>
          <cell r="BU21">
            <v>0.05</v>
          </cell>
          <cell r="BV21">
            <v>0.05</v>
          </cell>
          <cell r="BW21">
            <v>0.05</v>
          </cell>
          <cell r="BX21">
            <v>0.05</v>
          </cell>
          <cell r="BY21">
            <v>0.05</v>
          </cell>
          <cell r="BZ21">
            <v>0.05</v>
          </cell>
          <cell r="CA21">
            <v>0.05</v>
          </cell>
          <cell r="CB21">
            <v>0.05</v>
          </cell>
          <cell r="CC21">
            <v>0.05</v>
          </cell>
          <cell r="CD21">
            <v>0.05</v>
          </cell>
          <cell r="CE21">
            <v>0.05</v>
          </cell>
          <cell r="CF21">
            <v>0.05</v>
          </cell>
          <cell r="CG21">
            <v>0.05</v>
          </cell>
          <cell r="CH21">
            <v>0.05</v>
          </cell>
          <cell r="CI21">
            <v>0.05</v>
          </cell>
          <cell r="CJ21">
            <v>0.05</v>
          </cell>
          <cell r="CK21">
            <v>0.05</v>
          </cell>
          <cell r="CL21">
            <v>0.05</v>
          </cell>
          <cell r="CM21">
            <v>0.05</v>
          </cell>
          <cell r="CN21">
            <v>0.05</v>
          </cell>
          <cell r="CO21">
            <v>0.05</v>
          </cell>
          <cell r="CP21">
            <v>0.05</v>
          </cell>
          <cell r="CQ21">
            <v>0.05</v>
          </cell>
          <cell r="CR21">
            <v>0.05</v>
          </cell>
          <cell r="CS21">
            <v>0.05</v>
          </cell>
          <cell r="CT21">
            <v>0.05</v>
          </cell>
          <cell r="CU21">
            <v>0.05</v>
          </cell>
          <cell r="CV21">
            <v>0.05</v>
          </cell>
          <cell r="CW21">
            <v>0.05</v>
          </cell>
          <cell r="CX21">
            <v>0.05</v>
          </cell>
          <cell r="CY21">
            <v>0.05</v>
          </cell>
          <cell r="CZ21">
            <v>0.05</v>
          </cell>
          <cell r="DA21">
            <v>0.05</v>
          </cell>
          <cell r="DB21">
            <v>0.05</v>
          </cell>
          <cell r="DC21">
            <v>0.05</v>
          </cell>
          <cell r="DD21">
            <v>0.05</v>
          </cell>
          <cell r="DE21">
            <v>0.05</v>
          </cell>
          <cell r="DF21">
            <v>0.05</v>
          </cell>
          <cell r="DG21">
            <v>0.05</v>
          </cell>
          <cell r="DH21">
            <v>0.05</v>
          </cell>
          <cell r="DI21">
            <v>0.05</v>
          </cell>
          <cell r="DJ21">
            <v>0.05</v>
          </cell>
          <cell r="DK21">
            <v>0.05</v>
          </cell>
          <cell r="DL21">
            <v>0.05</v>
          </cell>
          <cell r="DM21">
            <v>0.05</v>
          </cell>
          <cell r="DN21">
            <v>0.05</v>
          </cell>
          <cell r="DO21">
            <v>0.05</v>
          </cell>
          <cell r="DP21">
            <v>0.05</v>
          </cell>
          <cell r="DQ21">
            <v>0.05</v>
          </cell>
          <cell r="DR21">
            <v>0.05</v>
          </cell>
          <cell r="DS21">
            <v>0.05</v>
          </cell>
          <cell r="DT21">
            <v>0.05</v>
          </cell>
          <cell r="DU21">
            <v>0.05</v>
          </cell>
          <cell r="DV21">
            <v>0.05</v>
          </cell>
          <cell r="DW21">
            <v>0.05</v>
          </cell>
          <cell r="DX21">
            <v>0.05</v>
          </cell>
          <cell r="DY21">
            <v>0.05</v>
          </cell>
          <cell r="DZ21">
            <v>0.05</v>
          </cell>
          <cell r="EA21">
            <v>0.05</v>
          </cell>
          <cell r="EB21">
            <v>0.05</v>
          </cell>
          <cell r="EC21">
            <v>0.05</v>
          </cell>
          <cell r="ED21">
            <v>0.05</v>
          </cell>
          <cell r="EE21">
            <v>0.05</v>
          </cell>
          <cell r="EF21">
            <v>0.05</v>
          </cell>
          <cell r="EG21">
            <v>0.05</v>
          </cell>
          <cell r="EH21">
            <v>0.05</v>
          </cell>
          <cell r="EI21">
            <v>0.05</v>
          </cell>
          <cell r="EJ21">
            <v>0.05</v>
          </cell>
          <cell r="EK21">
            <v>0.05</v>
          </cell>
          <cell r="EL21">
            <v>0.05</v>
          </cell>
          <cell r="EM21">
            <v>0.05</v>
          </cell>
          <cell r="EN21">
            <v>0.05</v>
          </cell>
          <cell r="EO21">
            <v>0.05</v>
          </cell>
          <cell r="EP21">
            <v>0.05</v>
          </cell>
          <cell r="EQ21">
            <v>0.05</v>
          </cell>
          <cell r="ER21">
            <v>0.05</v>
          </cell>
          <cell r="ES21">
            <v>0.05</v>
          </cell>
          <cell r="ET21">
            <v>0.05</v>
          </cell>
          <cell r="EU21">
            <v>0.05</v>
          </cell>
          <cell r="EV21">
            <v>0.05</v>
          </cell>
          <cell r="EW21">
            <v>0.05</v>
          </cell>
          <cell r="EX21">
            <v>0.05</v>
          </cell>
          <cell r="EY21">
            <v>0.05</v>
          </cell>
          <cell r="EZ21">
            <v>0.05</v>
          </cell>
          <cell r="FA21">
            <v>0.05</v>
          </cell>
          <cell r="FB21">
            <v>0.05</v>
          </cell>
          <cell r="FC21">
            <v>0.05</v>
          </cell>
          <cell r="FD21">
            <v>0.05</v>
          </cell>
          <cell r="FE21">
            <v>0.05</v>
          </cell>
          <cell r="FF21">
            <v>0.05</v>
          </cell>
          <cell r="FG21">
            <v>0.05</v>
          </cell>
          <cell r="FH21">
            <v>0.05</v>
          </cell>
          <cell r="FI21">
            <v>0.05</v>
          </cell>
          <cell r="FJ21">
            <v>0.05</v>
          </cell>
          <cell r="FK21">
            <v>0.05</v>
          </cell>
          <cell r="FL21">
            <v>0.05</v>
          </cell>
          <cell r="FM21">
            <v>0.05</v>
          </cell>
          <cell r="FN21">
            <v>0.05</v>
          </cell>
          <cell r="FO21">
            <v>0.05</v>
          </cell>
          <cell r="FP21">
            <v>0.05</v>
          </cell>
          <cell r="FQ21">
            <v>0.05</v>
          </cell>
          <cell r="FR21">
            <v>0.05</v>
          </cell>
          <cell r="FS21">
            <v>0.05</v>
          </cell>
          <cell r="FT21">
            <v>0.05</v>
          </cell>
          <cell r="FU21">
            <v>0.05</v>
          </cell>
          <cell r="FV21">
            <v>0.05</v>
          </cell>
          <cell r="FW21">
            <v>0.05</v>
          </cell>
          <cell r="FX21">
            <v>0.05</v>
          </cell>
          <cell r="FY21">
            <v>0.05</v>
          </cell>
          <cell r="FZ21">
            <v>0.05</v>
          </cell>
          <cell r="GA21">
            <v>0.05</v>
          </cell>
          <cell r="GB21">
            <v>0.05</v>
          </cell>
          <cell r="GC21">
            <v>0.05</v>
          </cell>
          <cell r="GD21">
            <v>0.05</v>
          </cell>
          <cell r="GE21">
            <v>0.05</v>
          </cell>
          <cell r="GF21">
            <v>0.05</v>
          </cell>
          <cell r="GG21">
            <v>0.05</v>
          </cell>
          <cell r="GH21">
            <v>0.05</v>
          </cell>
          <cell r="GI21">
            <v>0.05</v>
          </cell>
          <cell r="GJ21">
            <v>0.05</v>
          </cell>
          <cell r="GK21">
            <v>0.05</v>
          </cell>
          <cell r="GL21">
            <v>0.05</v>
          </cell>
          <cell r="GM21">
            <v>0.05</v>
          </cell>
          <cell r="GN21">
            <v>0.05</v>
          </cell>
          <cell r="GO21">
            <v>0.05</v>
          </cell>
          <cell r="GP21">
            <v>0.05</v>
          </cell>
          <cell r="GQ21">
            <v>0.05</v>
          </cell>
          <cell r="GR21">
            <v>0.05</v>
          </cell>
          <cell r="GS21">
            <v>0.05</v>
          </cell>
          <cell r="GT21">
            <v>0.05</v>
          </cell>
          <cell r="GU21">
            <v>0.05</v>
          </cell>
          <cell r="GV21">
            <v>0.05</v>
          </cell>
          <cell r="GW21">
            <v>0.05</v>
          </cell>
        </row>
        <row r="22">
          <cell r="S22" t="str">
            <v>COMGABU</v>
          </cell>
          <cell r="T22">
            <v>2.3000000000000001E-4</v>
          </cell>
          <cell r="U22">
            <v>2.3000000000000001E-4</v>
          </cell>
          <cell r="V22">
            <v>2.3000000000000001E-4</v>
          </cell>
          <cell r="W22">
            <v>2.3000000000000001E-4</v>
          </cell>
          <cell r="X22">
            <v>2.3000000000000001E-4</v>
          </cell>
          <cell r="Y22">
            <v>2.3000000000000001E-4</v>
          </cell>
          <cell r="Z22">
            <v>2.3000000000000001E-4</v>
          </cell>
          <cell r="AA22">
            <v>2.3000000000000001E-4</v>
          </cell>
          <cell r="AB22">
            <v>2.3000000000000001E-4</v>
          </cell>
          <cell r="AC22">
            <v>2.3000000000000001E-4</v>
          </cell>
          <cell r="AD22">
            <v>2.3000000000000001E-4</v>
          </cell>
          <cell r="AE22">
            <v>2.3000000000000001E-4</v>
          </cell>
          <cell r="AF22">
            <v>2.3000000000000001E-4</v>
          </cell>
          <cell r="AG22">
            <v>2.3000000000000001E-4</v>
          </cell>
          <cell r="AH22">
            <v>2.3000000000000001E-4</v>
          </cell>
          <cell r="AI22">
            <v>2.3000000000000001E-4</v>
          </cell>
          <cell r="AJ22">
            <v>2.3000000000000001E-4</v>
          </cell>
          <cell r="AK22">
            <v>2.3000000000000001E-4</v>
          </cell>
          <cell r="AL22">
            <v>2.3000000000000001E-4</v>
          </cell>
          <cell r="AM22">
            <v>2.3000000000000001E-4</v>
          </cell>
          <cell r="AN22">
            <v>2.3000000000000001E-4</v>
          </cell>
          <cell r="AO22">
            <v>2.3000000000000001E-4</v>
          </cell>
          <cell r="AP22">
            <v>2.3000000000000001E-4</v>
          </cell>
          <cell r="AQ22">
            <v>2.3000000000000001E-4</v>
          </cell>
          <cell r="AR22">
            <v>2.3000000000000001E-4</v>
          </cell>
          <cell r="AS22">
            <v>2.3000000000000001E-4</v>
          </cell>
          <cell r="AT22">
            <v>2.3000000000000001E-4</v>
          </cell>
          <cell r="AU22">
            <v>2.3000000000000001E-4</v>
          </cell>
          <cell r="AV22">
            <v>2.3000000000000001E-4</v>
          </cell>
          <cell r="AW22">
            <v>2.3000000000000001E-4</v>
          </cell>
          <cell r="AX22">
            <v>2.3000000000000001E-4</v>
          </cell>
          <cell r="AY22">
            <v>2.3000000000000001E-4</v>
          </cell>
          <cell r="AZ22">
            <v>2.3000000000000001E-4</v>
          </cell>
          <cell r="BA22">
            <v>2.3000000000000001E-4</v>
          </cell>
          <cell r="BB22">
            <v>2.3000000000000001E-4</v>
          </cell>
          <cell r="BC22">
            <v>2.3000000000000001E-4</v>
          </cell>
          <cell r="BD22">
            <v>2.3000000000000001E-4</v>
          </cell>
          <cell r="BE22">
            <v>2.3000000000000001E-4</v>
          </cell>
          <cell r="BF22">
            <v>2.3000000000000001E-4</v>
          </cell>
          <cell r="BG22">
            <v>2.3000000000000001E-4</v>
          </cell>
          <cell r="BH22">
            <v>2.3000000000000001E-4</v>
          </cell>
          <cell r="BI22">
            <v>2.3000000000000001E-4</v>
          </cell>
          <cell r="BJ22">
            <v>2.3000000000000001E-4</v>
          </cell>
          <cell r="BK22">
            <v>2.3000000000000001E-4</v>
          </cell>
          <cell r="BL22">
            <v>2.3000000000000001E-4</v>
          </cell>
          <cell r="BM22">
            <v>2.3000000000000001E-4</v>
          </cell>
          <cell r="BN22">
            <v>2.3000000000000001E-4</v>
          </cell>
          <cell r="BO22">
            <v>2.3000000000000001E-4</v>
          </cell>
          <cell r="BP22">
            <v>2.3000000000000001E-4</v>
          </cell>
          <cell r="BQ22">
            <v>2.3000000000000001E-4</v>
          </cell>
          <cell r="BR22">
            <v>2.3000000000000001E-4</v>
          </cell>
          <cell r="BS22">
            <v>2.3000000000000001E-4</v>
          </cell>
          <cell r="BT22">
            <v>2.3000000000000001E-4</v>
          </cell>
          <cell r="BU22">
            <v>2.3000000000000001E-4</v>
          </cell>
          <cell r="BV22">
            <v>2.3000000000000001E-4</v>
          </cell>
          <cell r="BW22">
            <v>2.3000000000000001E-4</v>
          </cell>
          <cell r="BX22">
            <v>2.3000000000000001E-4</v>
          </cell>
          <cell r="BY22">
            <v>2.3000000000000001E-4</v>
          </cell>
          <cell r="BZ22">
            <v>2.3000000000000001E-4</v>
          </cell>
          <cell r="CA22">
            <v>2.3000000000000001E-4</v>
          </cell>
          <cell r="CB22">
            <v>2.3000000000000001E-4</v>
          </cell>
          <cell r="CC22">
            <v>2.3000000000000001E-4</v>
          </cell>
          <cell r="CD22">
            <v>2.3000000000000001E-4</v>
          </cell>
          <cell r="CE22">
            <v>2.3000000000000001E-4</v>
          </cell>
          <cell r="CF22">
            <v>2.3000000000000001E-4</v>
          </cell>
          <cell r="CG22">
            <v>2.3000000000000001E-4</v>
          </cell>
          <cell r="CH22">
            <v>2.3000000000000001E-4</v>
          </cell>
          <cell r="CI22">
            <v>2.3000000000000001E-4</v>
          </cell>
          <cell r="CJ22">
            <v>2.3000000000000001E-4</v>
          </cell>
          <cell r="CK22">
            <v>2.3000000000000001E-4</v>
          </cell>
          <cell r="CL22">
            <v>2.3000000000000001E-4</v>
          </cell>
          <cell r="CM22">
            <v>2.3000000000000001E-4</v>
          </cell>
          <cell r="CN22">
            <v>2.3000000000000001E-4</v>
          </cell>
          <cell r="CO22">
            <v>2.3000000000000001E-4</v>
          </cell>
          <cell r="CP22">
            <v>2.3000000000000001E-4</v>
          </cell>
          <cell r="CQ22">
            <v>2.3000000000000001E-4</v>
          </cell>
          <cell r="CR22">
            <v>2.3000000000000001E-4</v>
          </cell>
          <cell r="CS22">
            <v>2.3000000000000001E-4</v>
          </cell>
          <cell r="CT22">
            <v>2.3000000000000001E-4</v>
          </cell>
          <cell r="CU22">
            <v>2.3000000000000001E-4</v>
          </cell>
          <cell r="CV22">
            <v>2.3000000000000001E-4</v>
          </cell>
          <cell r="CW22">
            <v>2.3000000000000001E-4</v>
          </cell>
          <cell r="CX22">
            <v>2.3000000000000001E-4</v>
          </cell>
          <cell r="CY22">
            <v>2.3000000000000001E-4</v>
          </cell>
          <cell r="CZ22">
            <v>2.3000000000000001E-4</v>
          </cell>
          <cell r="DA22">
            <v>2.3000000000000001E-4</v>
          </cell>
          <cell r="DB22">
            <v>2.3000000000000001E-4</v>
          </cell>
          <cell r="DC22">
            <v>2.3000000000000001E-4</v>
          </cell>
          <cell r="DD22">
            <v>2.3000000000000001E-4</v>
          </cell>
          <cell r="DE22">
            <v>2.3000000000000001E-4</v>
          </cell>
          <cell r="DF22">
            <v>2.3000000000000001E-4</v>
          </cell>
          <cell r="DG22">
            <v>2.3000000000000001E-4</v>
          </cell>
          <cell r="DH22">
            <v>2.3000000000000001E-4</v>
          </cell>
          <cell r="DI22">
            <v>2.3000000000000001E-4</v>
          </cell>
          <cell r="DJ22">
            <v>2.3000000000000001E-4</v>
          </cell>
          <cell r="DK22">
            <v>2.3000000000000001E-4</v>
          </cell>
          <cell r="DL22">
            <v>2.3000000000000001E-4</v>
          </cell>
          <cell r="DM22">
            <v>2.3000000000000001E-4</v>
          </cell>
          <cell r="DN22">
            <v>2.3000000000000001E-4</v>
          </cell>
          <cell r="DO22">
            <v>2.3000000000000001E-4</v>
          </cell>
          <cell r="DP22">
            <v>2.3000000000000001E-4</v>
          </cell>
          <cell r="DQ22">
            <v>2.3000000000000001E-4</v>
          </cell>
          <cell r="DR22">
            <v>2.3000000000000001E-4</v>
          </cell>
          <cell r="DS22">
            <v>2.3000000000000001E-4</v>
          </cell>
          <cell r="DT22">
            <v>2.3000000000000001E-4</v>
          </cell>
          <cell r="DU22">
            <v>2.3000000000000001E-4</v>
          </cell>
          <cell r="DV22">
            <v>2.3000000000000001E-4</v>
          </cell>
          <cell r="DW22">
            <v>2.3000000000000001E-4</v>
          </cell>
          <cell r="DX22">
            <v>2.3000000000000001E-4</v>
          </cell>
          <cell r="DY22">
            <v>2.3000000000000001E-4</v>
          </cell>
          <cell r="DZ22">
            <v>2.3000000000000001E-4</v>
          </cell>
          <cell r="EA22">
            <v>2.3000000000000001E-4</v>
          </cell>
          <cell r="EB22">
            <v>2.3000000000000001E-4</v>
          </cell>
          <cell r="EC22">
            <v>2.3000000000000001E-4</v>
          </cell>
          <cell r="ED22">
            <v>2.3000000000000001E-4</v>
          </cell>
          <cell r="EE22">
            <v>2.3000000000000001E-4</v>
          </cell>
          <cell r="EF22">
            <v>2.3000000000000001E-4</v>
          </cell>
          <cell r="EG22">
            <v>2.3000000000000001E-4</v>
          </cell>
          <cell r="EH22">
            <v>2.3000000000000001E-4</v>
          </cell>
          <cell r="EI22">
            <v>2.3000000000000001E-4</v>
          </cell>
          <cell r="EJ22">
            <v>2.3000000000000001E-4</v>
          </cell>
          <cell r="EK22">
            <v>2.3000000000000001E-4</v>
          </cell>
          <cell r="EL22">
            <v>2.3000000000000001E-4</v>
          </cell>
          <cell r="EM22">
            <v>2.3000000000000001E-4</v>
          </cell>
          <cell r="EN22">
            <v>2.3000000000000001E-4</v>
          </cell>
          <cell r="EO22">
            <v>2.3000000000000001E-4</v>
          </cell>
          <cell r="EP22">
            <v>2.3000000000000001E-4</v>
          </cell>
          <cell r="EQ22">
            <v>2.3000000000000001E-4</v>
          </cell>
          <cell r="ER22">
            <v>2.3000000000000001E-4</v>
          </cell>
          <cell r="ES22">
            <v>2.3000000000000001E-4</v>
          </cell>
          <cell r="ET22">
            <v>2.3000000000000001E-4</v>
          </cell>
          <cell r="EU22">
            <v>2.3000000000000001E-4</v>
          </cell>
          <cell r="EV22">
            <v>2.3000000000000001E-4</v>
          </cell>
          <cell r="EW22">
            <v>2.3000000000000001E-4</v>
          </cell>
          <cell r="EX22">
            <v>2.3000000000000001E-4</v>
          </cell>
          <cell r="EY22">
            <v>2.3000000000000001E-4</v>
          </cell>
          <cell r="EZ22">
            <v>2.3000000000000001E-4</v>
          </cell>
          <cell r="FA22">
            <v>2.3000000000000001E-4</v>
          </cell>
          <cell r="FB22">
            <v>2.3000000000000001E-4</v>
          </cell>
          <cell r="FC22">
            <v>2.3000000000000001E-4</v>
          </cell>
          <cell r="FD22">
            <v>2.3000000000000001E-4</v>
          </cell>
          <cell r="FE22">
            <v>2.3000000000000001E-4</v>
          </cell>
          <cell r="FF22">
            <v>2.3000000000000001E-4</v>
          </cell>
          <cell r="FG22">
            <v>2.3000000000000001E-4</v>
          </cell>
          <cell r="FH22">
            <v>2.3000000000000001E-4</v>
          </cell>
          <cell r="FI22">
            <v>2.3000000000000001E-4</v>
          </cell>
          <cell r="FJ22">
            <v>2.3000000000000001E-4</v>
          </cell>
          <cell r="FK22">
            <v>2.3000000000000001E-4</v>
          </cell>
          <cell r="FL22">
            <v>2.3000000000000001E-4</v>
          </cell>
          <cell r="FM22">
            <v>2.3000000000000001E-4</v>
          </cell>
          <cell r="FN22">
            <v>2.3000000000000001E-4</v>
          </cell>
          <cell r="FO22">
            <v>2.3000000000000001E-4</v>
          </cell>
          <cell r="FP22">
            <v>2.3000000000000001E-4</v>
          </cell>
          <cell r="FQ22">
            <v>2.3000000000000001E-4</v>
          </cell>
          <cell r="FR22">
            <v>2.3000000000000001E-4</v>
          </cell>
          <cell r="FS22">
            <v>2.3000000000000001E-4</v>
          </cell>
          <cell r="FT22">
            <v>2.3000000000000001E-4</v>
          </cell>
          <cell r="FU22">
            <v>2.3000000000000001E-4</v>
          </cell>
          <cell r="FV22">
            <v>2.3000000000000001E-4</v>
          </cell>
          <cell r="FW22">
            <v>2.3000000000000001E-4</v>
          </cell>
          <cell r="FX22">
            <v>2.3000000000000001E-4</v>
          </cell>
          <cell r="FY22">
            <v>2.3000000000000001E-4</v>
          </cell>
          <cell r="FZ22">
            <v>2.3000000000000001E-4</v>
          </cell>
          <cell r="GA22">
            <v>2.3000000000000001E-4</v>
          </cell>
          <cell r="GB22">
            <v>2.3000000000000001E-4</v>
          </cell>
          <cell r="GC22">
            <v>2.3000000000000001E-4</v>
          </cell>
          <cell r="GD22">
            <v>2.3000000000000001E-4</v>
          </cell>
          <cell r="GE22">
            <v>2.3000000000000001E-4</v>
          </cell>
          <cell r="GF22">
            <v>2.3000000000000001E-4</v>
          </cell>
          <cell r="GG22">
            <v>2.3000000000000001E-4</v>
          </cell>
          <cell r="GH22">
            <v>2.3000000000000001E-4</v>
          </cell>
          <cell r="GI22">
            <v>2.3000000000000001E-4</v>
          </cell>
          <cell r="GJ22">
            <v>2.3000000000000001E-4</v>
          </cell>
          <cell r="GK22">
            <v>2.3000000000000001E-4</v>
          </cell>
          <cell r="GL22">
            <v>2.3000000000000001E-4</v>
          </cell>
          <cell r="GM22">
            <v>2.3000000000000001E-4</v>
          </cell>
          <cell r="GN22">
            <v>2.3000000000000001E-4</v>
          </cell>
          <cell r="GO22">
            <v>2.3000000000000001E-4</v>
          </cell>
          <cell r="GP22">
            <v>2.3000000000000001E-4</v>
          </cell>
          <cell r="GQ22">
            <v>2.3000000000000001E-4</v>
          </cell>
          <cell r="GR22">
            <v>2.3000000000000001E-4</v>
          </cell>
          <cell r="GS22">
            <v>2.3000000000000001E-4</v>
          </cell>
          <cell r="GT22">
            <v>2.3000000000000001E-4</v>
          </cell>
          <cell r="GU22">
            <v>2.3000000000000001E-4</v>
          </cell>
          <cell r="GV22">
            <v>2.3000000000000001E-4</v>
          </cell>
          <cell r="GW22">
            <v>2.3000000000000001E-4</v>
          </cell>
        </row>
        <row r="24">
          <cell r="S24" t="str">
            <v>FACRATE20</v>
          </cell>
          <cell r="T24">
            <v>6.3</v>
          </cell>
          <cell r="U24">
            <v>6.3</v>
          </cell>
          <cell r="V24">
            <v>6.3</v>
          </cell>
          <cell r="W24">
            <v>6.3</v>
          </cell>
          <cell r="X24">
            <v>6.3</v>
          </cell>
          <cell r="Y24">
            <v>6.3</v>
          </cell>
          <cell r="Z24">
            <v>6.3</v>
          </cell>
          <cell r="AA24">
            <v>6.3</v>
          </cell>
          <cell r="AB24">
            <v>6.3</v>
          </cell>
          <cell r="AC24">
            <v>6.3</v>
          </cell>
          <cell r="AD24">
            <v>6.3</v>
          </cell>
          <cell r="AE24">
            <v>6.3</v>
          </cell>
          <cell r="AF24">
            <v>6.3</v>
          </cell>
          <cell r="AG24">
            <v>6.3</v>
          </cell>
          <cell r="AH24">
            <v>6.3</v>
          </cell>
          <cell r="AI24">
            <v>6.3</v>
          </cell>
          <cell r="AJ24">
            <v>6.3</v>
          </cell>
          <cell r="AK24">
            <v>6.3</v>
          </cell>
          <cell r="AL24">
            <v>6.3</v>
          </cell>
          <cell r="AM24">
            <v>6.3</v>
          </cell>
          <cell r="AN24">
            <v>6.3</v>
          </cell>
          <cell r="AO24">
            <v>6.3</v>
          </cell>
          <cell r="AP24">
            <v>6.3</v>
          </cell>
          <cell r="AQ24">
            <v>6.3</v>
          </cell>
          <cell r="AR24">
            <v>6.3</v>
          </cell>
          <cell r="AS24">
            <v>6.3</v>
          </cell>
          <cell r="AT24">
            <v>6.3</v>
          </cell>
          <cell r="AU24">
            <v>6.3</v>
          </cell>
          <cell r="AV24">
            <v>6.3</v>
          </cell>
          <cell r="AW24">
            <v>6.3</v>
          </cell>
          <cell r="AX24">
            <v>6.3</v>
          </cell>
          <cell r="AY24">
            <v>6.3</v>
          </cell>
          <cell r="AZ24">
            <v>6.3</v>
          </cell>
          <cell r="BA24">
            <v>6.3</v>
          </cell>
          <cell r="BB24">
            <v>6.3</v>
          </cell>
          <cell r="BC24">
            <v>6.3</v>
          </cell>
          <cell r="BD24">
            <v>6.3</v>
          </cell>
          <cell r="BE24">
            <v>6.3</v>
          </cell>
          <cell r="BF24">
            <v>6.3</v>
          </cell>
          <cell r="BG24">
            <v>6.3</v>
          </cell>
          <cell r="BH24">
            <v>6.3</v>
          </cell>
          <cell r="BI24">
            <v>6.3</v>
          </cell>
          <cell r="BJ24">
            <v>6.3</v>
          </cell>
          <cell r="BK24">
            <v>6.3</v>
          </cell>
          <cell r="BL24">
            <v>6.3</v>
          </cell>
          <cell r="BM24">
            <v>6.3</v>
          </cell>
          <cell r="BN24">
            <v>6.3</v>
          </cell>
          <cell r="BO24">
            <v>6.3</v>
          </cell>
          <cell r="BP24">
            <v>6.3</v>
          </cell>
          <cell r="BQ24">
            <v>6.3</v>
          </cell>
          <cell r="BR24">
            <v>6.3</v>
          </cell>
          <cell r="BS24">
            <v>6.3</v>
          </cell>
          <cell r="BT24">
            <v>6.3</v>
          </cell>
          <cell r="BU24">
            <v>6.3</v>
          </cell>
          <cell r="BV24">
            <v>6.3</v>
          </cell>
          <cell r="BW24">
            <v>6.3</v>
          </cell>
          <cell r="BX24">
            <v>6.3</v>
          </cell>
          <cell r="BY24">
            <v>6.3</v>
          </cell>
          <cell r="BZ24">
            <v>6.3</v>
          </cell>
          <cell r="CA24">
            <v>6.3</v>
          </cell>
          <cell r="CB24">
            <v>6.3</v>
          </cell>
          <cell r="CC24">
            <v>6.3</v>
          </cell>
          <cell r="CD24">
            <v>6.3</v>
          </cell>
          <cell r="CE24">
            <v>6.3</v>
          </cell>
          <cell r="CF24">
            <v>6.3</v>
          </cell>
          <cell r="CG24">
            <v>6.3</v>
          </cell>
          <cell r="CH24">
            <v>6.3</v>
          </cell>
          <cell r="CI24">
            <v>6.3</v>
          </cell>
          <cell r="CJ24">
            <v>6.3</v>
          </cell>
          <cell r="CK24">
            <v>6.3</v>
          </cell>
          <cell r="CL24">
            <v>6.3</v>
          </cell>
          <cell r="CM24">
            <v>6.3</v>
          </cell>
          <cell r="CN24">
            <v>6.3</v>
          </cell>
          <cell r="CO24">
            <v>6.3</v>
          </cell>
          <cell r="CP24">
            <v>6.3</v>
          </cell>
          <cell r="CQ24">
            <v>6.3</v>
          </cell>
          <cell r="CR24">
            <v>6.3</v>
          </cell>
          <cell r="CS24">
            <v>6.3</v>
          </cell>
          <cell r="CT24">
            <v>6.3</v>
          </cell>
          <cell r="CU24">
            <v>6.3</v>
          </cell>
          <cell r="CV24">
            <v>6.3</v>
          </cell>
          <cell r="CW24">
            <v>6.3</v>
          </cell>
          <cell r="CX24">
            <v>6.3</v>
          </cell>
          <cell r="CY24">
            <v>6.3</v>
          </cell>
          <cell r="CZ24">
            <v>6.3</v>
          </cell>
          <cell r="DA24">
            <v>6.3</v>
          </cell>
          <cell r="DB24">
            <v>6.3</v>
          </cell>
          <cell r="DC24">
            <v>6.3</v>
          </cell>
          <cell r="DD24">
            <v>6.3</v>
          </cell>
          <cell r="DE24">
            <v>6.3</v>
          </cell>
          <cell r="DF24">
            <v>6.3</v>
          </cell>
          <cell r="DG24">
            <v>6.3</v>
          </cell>
          <cell r="DH24">
            <v>6.3</v>
          </cell>
          <cell r="DI24">
            <v>6.3</v>
          </cell>
          <cell r="DJ24">
            <v>6.3</v>
          </cell>
          <cell r="DK24">
            <v>6.3</v>
          </cell>
          <cell r="DL24">
            <v>6.3</v>
          </cell>
          <cell r="DM24">
            <v>6.3</v>
          </cell>
          <cell r="DN24">
            <v>6.3</v>
          </cell>
          <cell r="DO24">
            <v>6.3</v>
          </cell>
          <cell r="DP24">
            <v>6.3</v>
          </cell>
          <cell r="DQ24">
            <v>6.3</v>
          </cell>
          <cell r="DR24">
            <v>6.3</v>
          </cell>
          <cell r="DS24">
            <v>6.3</v>
          </cell>
          <cell r="DT24">
            <v>6.3</v>
          </cell>
          <cell r="DU24">
            <v>6.3</v>
          </cell>
          <cell r="DV24">
            <v>6.3</v>
          </cell>
          <cell r="DW24">
            <v>6.3</v>
          </cell>
          <cell r="DX24">
            <v>6.3</v>
          </cell>
          <cell r="DY24">
            <v>6.3</v>
          </cell>
          <cell r="DZ24">
            <v>6.3</v>
          </cell>
          <cell r="EA24">
            <v>6.3</v>
          </cell>
          <cell r="EB24">
            <v>6.3</v>
          </cell>
          <cell r="EC24">
            <v>6.3</v>
          </cell>
          <cell r="ED24">
            <v>6.3</v>
          </cell>
          <cell r="EE24">
            <v>6.3</v>
          </cell>
          <cell r="EF24">
            <v>6.3</v>
          </cell>
          <cell r="EG24">
            <v>6.3</v>
          </cell>
          <cell r="EH24">
            <v>6.3</v>
          </cell>
          <cell r="EI24">
            <v>6.3</v>
          </cell>
          <cell r="EJ24">
            <v>6.3</v>
          </cell>
          <cell r="EK24">
            <v>6.3</v>
          </cell>
          <cell r="EL24">
            <v>6.3</v>
          </cell>
          <cell r="EM24">
            <v>6.3</v>
          </cell>
          <cell r="EN24">
            <v>6.3</v>
          </cell>
          <cell r="EO24">
            <v>6.3</v>
          </cell>
          <cell r="EP24">
            <v>6.3</v>
          </cell>
          <cell r="EQ24">
            <v>6.3</v>
          </cell>
          <cell r="ER24">
            <v>6.3</v>
          </cell>
          <cell r="ES24">
            <v>6.3</v>
          </cell>
          <cell r="ET24">
            <v>6.3</v>
          </cell>
          <cell r="EU24">
            <v>6.3</v>
          </cell>
          <cell r="EV24">
            <v>6.3</v>
          </cell>
          <cell r="EW24">
            <v>6.3</v>
          </cell>
          <cell r="EX24">
            <v>6.3</v>
          </cell>
          <cell r="EY24">
            <v>6.3</v>
          </cell>
          <cell r="EZ24">
            <v>6.3</v>
          </cell>
          <cell r="FA24">
            <v>6.3</v>
          </cell>
          <cell r="FB24">
            <v>6.3</v>
          </cell>
          <cell r="FC24">
            <v>6.3</v>
          </cell>
          <cell r="FD24">
            <v>6.3</v>
          </cell>
          <cell r="FE24">
            <v>6.3</v>
          </cell>
          <cell r="FF24">
            <v>6.3</v>
          </cell>
          <cell r="FG24">
            <v>6.3</v>
          </cell>
          <cell r="FH24">
            <v>6.3</v>
          </cell>
          <cell r="FI24">
            <v>6.3</v>
          </cell>
          <cell r="FJ24">
            <v>6.3</v>
          </cell>
          <cell r="FK24">
            <v>6.3</v>
          </cell>
          <cell r="FL24">
            <v>6.3</v>
          </cell>
          <cell r="FM24">
            <v>6.3</v>
          </cell>
          <cell r="FN24">
            <v>6.3</v>
          </cell>
          <cell r="FO24">
            <v>6.3</v>
          </cell>
          <cell r="FP24">
            <v>6.3</v>
          </cell>
          <cell r="FQ24">
            <v>6.3</v>
          </cell>
          <cell r="FR24">
            <v>6.3</v>
          </cell>
          <cell r="FS24">
            <v>6.3</v>
          </cell>
          <cell r="FT24">
            <v>6.3</v>
          </cell>
          <cell r="FU24">
            <v>6.3</v>
          </cell>
          <cell r="FV24">
            <v>6.3</v>
          </cell>
          <cell r="FW24">
            <v>6.3</v>
          </cell>
          <cell r="FX24">
            <v>6.3</v>
          </cell>
          <cell r="FY24">
            <v>6.3</v>
          </cell>
          <cell r="FZ24">
            <v>6.3</v>
          </cell>
          <cell r="GA24">
            <v>6.3</v>
          </cell>
          <cell r="GB24">
            <v>6.3</v>
          </cell>
          <cell r="GC24">
            <v>6.3</v>
          </cell>
          <cell r="GD24">
            <v>6.3</v>
          </cell>
          <cell r="GE24">
            <v>6.3</v>
          </cell>
          <cell r="GF24">
            <v>6.3</v>
          </cell>
          <cell r="GG24">
            <v>6.3</v>
          </cell>
          <cell r="GH24">
            <v>6.3</v>
          </cell>
          <cell r="GI24">
            <v>6.3</v>
          </cell>
          <cell r="GJ24">
            <v>6.3</v>
          </cell>
          <cell r="GK24">
            <v>6.3</v>
          </cell>
          <cell r="GL24">
            <v>6.3</v>
          </cell>
          <cell r="GM24">
            <v>6.3</v>
          </cell>
          <cell r="GN24">
            <v>6.3</v>
          </cell>
          <cell r="GO24">
            <v>6.3</v>
          </cell>
          <cell r="GP24">
            <v>6.3</v>
          </cell>
          <cell r="GQ24">
            <v>6.3</v>
          </cell>
          <cell r="GR24">
            <v>6.3</v>
          </cell>
          <cell r="GS24">
            <v>6.3</v>
          </cell>
          <cell r="GT24">
            <v>6.3</v>
          </cell>
          <cell r="GU24">
            <v>6.3</v>
          </cell>
          <cell r="GV24">
            <v>6.3</v>
          </cell>
          <cell r="GW24">
            <v>6.3</v>
          </cell>
        </row>
        <row r="25">
          <cell r="S25" t="str">
            <v>FACRATE22</v>
          </cell>
          <cell r="T25">
            <v>7.06</v>
          </cell>
          <cell r="U25">
            <v>7.06</v>
          </cell>
          <cell r="V25">
            <v>7.06</v>
          </cell>
          <cell r="W25">
            <v>7.06</v>
          </cell>
          <cell r="X25">
            <v>7.06</v>
          </cell>
          <cell r="Y25">
            <v>7.06</v>
          </cell>
          <cell r="Z25">
            <v>7.06</v>
          </cell>
          <cell r="AA25">
            <v>7.06</v>
          </cell>
          <cell r="AB25">
            <v>7.06</v>
          </cell>
          <cell r="AC25">
            <v>7.06</v>
          </cell>
          <cell r="AD25">
            <v>7.06</v>
          </cell>
          <cell r="AE25">
            <v>7.06</v>
          </cell>
          <cell r="AF25">
            <v>7.06</v>
          </cell>
          <cell r="AG25">
            <v>7.06</v>
          </cell>
          <cell r="AH25">
            <v>7.06</v>
          </cell>
          <cell r="AI25">
            <v>7.06</v>
          </cell>
          <cell r="AJ25">
            <v>7.06</v>
          </cell>
          <cell r="AK25">
            <v>7.06</v>
          </cell>
          <cell r="AL25">
            <v>7.06</v>
          </cell>
          <cell r="AM25">
            <v>7.06</v>
          </cell>
          <cell r="AN25">
            <v>7.06</v>
          </cell>
          <cell r="AO25">
            <v>7.06</v>
          </cell>
          <cell r="AP25">
            <v>7.06</v>
          </cell>
          <cell r="AQ25">
            <v>7.06</v>
          </cell>
          <cell r="AR25">
            <v>7.06</v>
          </cell>
          <cell r="AS25">
            <v>7.06</v>
          </cell>
          <cell r="AT25">
            <v>7.06</v>
          </cell>
          <cell r="AU25">
            <v>7.06</v>
          </cell>
          <cell r="AV25">
            <v>7.06</v>
          </cell>
          <cell r="AW25">
            <v>7.06</v>
          </cell>
          <cell r="AX25">
            <v>7.06</v>
          </cell>
          <cell r="AY25">
            <v>7.06</v>
          </cell>
          <cell r="AZ25">
            <v>7.06</v>
          </cell>
          <cell r="BA25">
            <v>7.06</v>
          </cell>
          <cell r="BB25">
            <v>7.06</v>
          </cell>
          <cell r="BC25">
            <v>7.06</v>
          </cell>
          <cell r="BD25">
            <v>7.06</v>
          </cell>
          <cell r="BE25">
            <v>7.06</v>
          </cell>
          <cell r="BF25">
            <v>7.06</v>
          </cell>
          <cell r="BG25">
            <v>7.06</v>
          </cell>
          <cell r="BH25">
            <v>7.06</v>
          </cell>
          <cell r="BI25">
            <v>7.06</v>
          </cell>
          <cell r="BJ25">
            <v>7.06</v>
          </cell>
          <cell r="BK25">
            <v>7.06</v>
          </cell>
          <cell r="BL25">
            <v>7.06</v>
          </cell>
          <cell r="BM25">
            <v>7.06</v>
          </cell>
          <cell r="BN25">
            <v>7.06</v>
          </cell>
          <cell r="BO25">
            <v>7.06</v>
          </cell>
          <cell r="BP25">
            <v>7.06</v>
          </cell>
          <cell r="BQ25">
            <v>7.06</v>
          </cell>
          <cell r="BR25">
            <v>7.06</v>
          </cell>
          <cell r="BS25">
            <v>7.06</v>
          </cell>
          <cell r="BT25">
            <v>7.06</v>
          </cell>
          <cell r="BU25">
            <v>7.06</v>
          </cell>
          <cell r="BV25">
            <v>7.06</v>
          </cell>
          <cell r="BW25">
            <v>7.06</v>
          </cell>
          <cell r="BX25">
            <v>7.06</v>
          </cell>
          <cell r="BY25">
            <v>7.06</v>
          </cell>
          <cell r="BZ25">
            <v>7.06</v>
          </cell>
          <cell r="CA25">
            <v>7.06</v>
          </cell>
          <cell r="CB25">
            <v>7.06</v>
          </cell>
          <cell r="CC25">
            <v>7.06</v>
          </cell>
          <cell r="CD25">
            <v>7.06</v>
          </cell>
          <cell r="CE25">
            <v>7.06</v>
          </cell>
          <cell r="CF25">
            <v>7.06</v>
          </cell>
          <cell r="CG25">
            <v>7.06</v>
          </cell>
          <cell r="CH25">
            <v>7.06</v>
          </cell>
          <cell r="CI25">
            <v>7.06</v>
          </cell>
          <cell r="CJ25">
            <v>7.06</v>
          </cell>
          <cell r="CK25">
            <v>7.06</v>
          </cell>
          <cell r="CL25">
            <v>7.06</v>
          </cell>
          <cell r="CM25">
            <v>7.06</v>
          </cell>
          <cell r="CN25">
            <v>7.06</v>
          </cell>
          <cell r="CO25">
            <v>7.06</v>
          </cell>
          <cell r="CP25">
            <v>7.06</v>
          </cell>
          <cell r="CQ25">
            <v>7.06</v>
          </cell>
          <cell r="CR25">
            <v>7.06</v>
          </cell>
          <cell r="CS25">
            <v>7.06</v>
          </cell>
          <cell r="CT25">
            <v>7.06</v>
          </cell>
          <cell r="CU25">
            <v>7.06</v>
          </cell>
          <cell r="CV25">
            <v>7.06</v>
          </cell>
          <cell r="CW25">
            <v>7.06</v>
          </cell>
          <cell r="CX25">
            <v>7.06</v>
          </cell>
          <cell r="CY25">
            <v>7.06</v>
          </cell>
          <cell r="CZ25">
            <v>7.06</v>
          </cell>
          <cell r="DA25">
            <v>7.06</v>
          </cell>
          <cell r="DB25">
            <v>7.06</v>
          </cell>
          <cell r="DC25">
            <v>7.06</v>
          </cell>
          <cell r="DD25">
            <v>7.06</v>
          </cell>
          <cell r="DE25">
            <v>7.06</v>
          </cell>
          <cell r="DF25">
            <v>7.06</v>
          </cell>
          <cell r="DG25">
            <v>7.06</v>
          </cell>
          <cell r="DH25">
            <v>7.06</v>
          </cell>
          <cell r="DI25">
            <v>7.06</v>
          </cell>
          <cell r="DJ25">
            <v>7.06</v>
          </cell>
          <cell r="DK25">
            <v>7.06</v>
          </cell>
          <cell r="DL25">
            <v>7.06</v>
          </cell>
          <cell r="DM25">
            <v>7.06</v>
          </cell>
          <cell r="DN25">
            <v>7.06</v>
          </cell>
          <cell r="DO25">
            <v>7.06</v>
          </cell>
          <cell r="DP25">
            <v>7.06</v>
          </cell>
          <cell r="DQ25">
            <v>7.06</v>
          </cell>
          <cell r="DR25">
            <v>7.06</v>
          </cell>
          <cell r="DS25">
            <v>7.06</v>
          </cell>
          <cell r="DT25">
            <v>7.06</v>
          </cell>
          <cell r="DU25">
            <v>7.06</v>
          </cell>
          <cell r="DV25">
            <v>7.06</v>
          </cell>
          <cell r="DW25">
            <v>7.06</v>
          </cell>
          <cell r="DX25">
            <v>7.06</v>
          </cell>
          <cell r="DY25">
            <v>7.06</v>
          </cell>
          <cell r="DZ25">
            <v>7.06</v>
          </cell>
          <cell r="EA25">
            <v>7.06</v>
          </cell>
          <cell r="EB25">
            <v>7.06</v>
          </cell>
          <cell r="EC25">
            <v>7.06</v>
          </cell>
          <cell r="ED25">
            <v>7.06</v>
          </cell>
          <cell r="EE25">
            <v>7.06</v>
          </cell>
          <cell r="EF25">
            <v>7.06</v>
          </cell>
          <cell r="EG25">
            <v>7.06</v>
          </cell>
          <cell r="EH25">
            <v>7.06</v>
          </cell>
          <cell r="EI25">
            <v>7.06</v>
          </cell>
          <cell r="EJ25">
            <v>7.06</v>
          </cell>
          <cell r="EK25">
            <v>7.06</v>
          </cell>
          <cell r="EL25">
            <v>7.06</v>
          </cell>
          <cell r="EM25">
            <v>7.06</v>
          </cell>
          <cell r="EN25">
            <v>7.06</v>
          </cell>
          <cell r="EO25">
            <v>7.06</v>
          </cell>
          <cell r="EP25">
            <v>7.06</v>
          </cell>
          <cell r="EQ25">
            <v>7.06</v>
          </cell>
          <cell r="ER25">
            <v>7.06</v>
          </cell>
          <cell r="ES25">
            <v>7.06</v>
          </cell>
          <cell r="ET25">
            <v>7.06</v>
          </cell>
          <cell r="EU25">
            <v>7.06</v>
          </cell>
          <cell r="EV25">
            <v>7.06</v>
          </cell>
          <cell r="EW25">
            <v>7.06</v>
          </cell>
          <cell r="EX25">
            <v>7.06</v>
          </cell>
          <cell r="EY25">
            <v>7.06</v>
          </cell>
          <cell r="EZ25">
            <v>7.06</v>
          </cell>
          <cell r="FA25">
            <v>7.06</v>
          </cell>
          <cell r="FB25">
            <v>7.06</v>
          </cell>
          <cell r="FC25">
            <v>7.06</v>
          </cell>
          <cell r="FD25">
            <v>7.06</v>
          </cell>
          <cell r="FE25">
            <v>7.06</v>
          </cell>
          <cell r="FF25">
            <v>7.06</v>
          </cell>
          <cell r="FG25">
            <v>7.06</v>
          </cell>
          <cell r="FH25">
            <v>7.06</v>
          </cell>
          <cell r="FI25">
            <v>7.06</v>
          </cell>
          <cell r="FJ25">
            <v>7.06</v>
          </cell>
          <cell r="FK25">
            <v>7.06</v>
          </cell>
          <cell r="FL25">
            <v>7.06</v>
          </cell>
          <cell r="FM25">
            <v>7.06</v>
          </cell>
          <cell r="FN25">
            <v>7.06</v>
          </cell>
          <cell r="FO25">
            <v>7.06</v>
          </cell>
          <cell r="FP25">
            <v>7.06</v>
          </cell>
          <cell r="FQ25">
            <v>7.06</v>
          </cell>
          <cell r="FR25">
            <v>7.06</v>
          </cell>
          <cell r="FS25">
            <v>7.06</v>
          </cell>
          <cell r="FT25">
            <v>7.06</v>
          </cell>
          <cell r="FU25">
            <v>7.06</v>
          </cell>
          <cell r="FV25">
            <v>7.06</v>
          </cell>
          <cell r="FW25">
            <v>7.06</v>
          </cell>
          <cell r="FX25">
            <v>7.06</v>
          </cell>
          <cell r="FY25">
            <v>7.06</v>
          </cell>
          <cell r="FZ25">
            <v>7.06</v>
          </cell>
          <cell r="GA25">
            <v>7.06</v>
          </cell>
          <cell r="GB25">
            <v>7.06</v>
          </cell>
          <cell r="GC25">
            <v>7.06</v>
          </cell>
          <cell r="GD25">
            <v>7.06</v>
          </cell>
          <cell r="GE25">
            <v>7.06</v>
          </cell>
          <cell r="GF25">
            <v>7.06</v>
          </cell>
          <cell r="GG25">
            <v>7.06</v>
          </cell>
          <cell r="GH25">
            <v>7.06</v>
          </cell>
          <cell r="GI25">
            <v>7.06</v>
          </cell>
          <cell r="GJ25">
            <v>7.06</v>
          </cell>
          <cell r="GK25">
            <v>7.06</v>
          </cell>
          <cell r="GL25">
            <v>7.06</v>
          </cell>
          <cell r="GM25">
            <v>7.06</v>
          </cell>
          <cell r="GN25">
            <v>7.06</v>
          </cell>
          <cell r="GO25">
            <v>7.06</v>
          </cell>
          <cell r="GP25">
            <v>7.06</v>
          </cell>
          <cell r="GQ25">
            <v>7.06</v>
          </cell>
          <cell r="GR25">
            <v>7.06</v>
          </cell>
          <cell r="GS25">
            <v>7.06</v>
          </cell>
          <cell r="GT25">
            <v>7.06</v>
          </cell>
          <cell r="GU25">
            <v>7.06</v>
          </cell>
          <cell r="GV25">
            <v>7.06</v>
          </cell>
          <cell r="GW25">
            <v>7.06</v>
          </cell>
        </row>
        <row r="26">
          <cell r="S26" t="str">
            <v>FACRATE23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K26">
            <v>1</v>
          </cell>
          <cell r="DL26">
            <v>1</v>
          </cell>
          <cell r="DM26">
            <v>1</v>
          </cell>
          <cell r="DN26">
            <v>1</v>
          </cell>
          <cell r="DO26">
            <v>1</v>
          </cell>
          <cell r="DP26">
            <v>1</v>
          </cell>
          <cell r="DQ26">
            <v>1</v>
          </cell>
          <cell r="DR26">
            <v>1</v>
          </cell>
          <cell r="DS26">
            <v>1</v>
          </cell>
          <cell r="DT26">
            <v>1</v>
          </cell>
          <cell r="DU26">
            <v>1</v>
          </cell>
          <cell r="DV26">
            <v>1</v>
          </cell>
          <cell r="DW26">
            <v>1</v>
          </cell>
          <cell r="DX26">
            <v>1</v>
          </cell>
          <cell r="DY26">
            <v>1</v>
          </cell>
          <cell r="DZ26">
            <v>1</v>
          </cell>
          <cell r="EA26">
            <v>1</v>
          </cell>
          <cell r="EB26">
            <v>1</v>
          </cell>
          <cell r="EC26">
            <v>1</v>
          </cell>
          <cell r="ED26">
            <v>1</v>
          </cell>
          <cell r="EE26">
            <v>1</v>
          </cell>
          <cell r="EF26">
            <v>1</v>
          </cell>
          <cell r="EG26">
            <v>1</v>
          </cell>
          <cell r="EH26">
            <v>1</v>
          </cell>
          <cell r="EI26">
            <v>1</v>
          </cell>
          <cell r="EJ26">
            <v>1</v>
          </cell>
          <cell r="EK26">
            <v>1</v>
          </cell>
          <cell r="EL26">
            <v>1</v>
          </cell>
          <cell r="EM26">
            <v>1</v>
          </cell>
          <cell r="EN26">
            <v>1</v>
          </cell>
          <cell r="EO26">
            <v>1</v>
          </cell>
          <cell r="EP26">
            <v>1</v>
          </cell>
          <cell r="EQ26">
            <v>1</v>
          </cell>
          <cell r="ER26">
            <v>1</v>
          </cell>
          <cell r="ES26">
            <v>1</v>
          </cell>
          <cell r="ET26">
            <v>1</v>
          </cell>
          <cell r="EU26">
            <v>1</v>
          </cell>
          <cell r="EV26">
            <v>1</v>
          </cell>
          <cell r="EW26">
            <v>1</v>
          </cell>
          <cell r="EX26">
            <v>1</v>
          </cell>
          <cell r="EY26">
            <v>1</v>
          </cell>
          <cell r="EZ26">
            <v>1</v>
          </cell>
          <cell r="FA26">
            <v>1</v>
          </cell>
          <cell r="FB26">
            <v>1</v>
          </cell>
          <cell r="FC26">
            <v>1</v>
          </cell>
          <cell r="FD26">
            <v>1</v>
          </cell>
          <cell r="FE26">
            <v>1</v>
          </cell>
          <cell r="FF26">
            <v>1</v>
          </cell>
          <cell r="FG26">
            <v>1</v>
          </cell>
          <cell r="FH26">
            <v>1</v>
          </cell>
          <cell r="FI26">
            <v>1</v>
          </cell>
          <cell r="FJ26">
            <v>1</v>
          </cell>
          <cell r="FK26">
            <v>1</v>
          </cell>
          <cell r="FL26">
            <v>1</v>
          </cell>
          <cell r="FM26">
            <v>1</v>
          </cell>
          <cell r="FN26">
            <v>1</v>
          </cell>
          <cell r="FO26">
            <v>1</v>
          </cell>
          <cell r="FP26">
            <v>1</v>
          </cell>
          <cell r="FQ26">
            <v>1</v>
          </cell>
          <cell r="FR26">
            <v>1</v>
          </cell>
          <cell r="FS26">
            <v>1</v>
          </cell>
          <cell r="FT26">
            <v>1</v>
          </cell>
          <cell r="FU26">
            <v>1</v>
          </cell>
          <cell r="FV26">
            <v>1</v>
          </cell>
          <cell r="FW26">
            <v>1</v>
          </cell>
          <cell r="FX26">
            <v>1</v>
          </cell>
          <cell r="FY26">
            <v>1</v>
          </cell>
          <cell r="FZ26">
            <v>1</v>
          </cell>
          <cell r="GA26">
            <v>1</v>
          </cell>
          <cell r="GB26">
            <v>1</v>
          </cell>
          <cell r="GC26">
            <v>1</v>
          </cell>
          <cell r="GD26">
            <v>1</v>
          </cell>
          <cell r="GE26">
            <v>1</v>
          </cell>
          <cell r="GF26">
            <v>1</v>
          </cell>
          <cell r="GG26">
            <v>1</v>
          </cell>
          <cell r="GH26">
            <v>1</v>
          </cell>
          <cell r="GI26">
            <v>1</v>
          </cell>
          <cell r="GJ26">
            <v>1</v>
          </cell>
          <cell r="GK26">
            <v>1</v>
          </cell>
          <cell r="GL26">
            <v>1</v>
          </cell>
          <cell r="GM26">
            <v>1</v>
          </cell>
          <cell r="GN26">
            <v>1</v>
          </cell>
          <cell r="GO26">
            <v>1</v>
          </cell>
          <cell r="GP26">
            <v>1</v>
          </cell>
          <cell r="GQ26">
            <v>1</v>
          </cell>
          <cell r="GR26">
            <v>1</v>
          </cell>
          <cell r="GS26">
            <v>1</v>
          </cell>
          <cell r="GT26">
            <v>1</v>
          </cell>
          <cell r="GU26">
            <v>1</v>
          </cell>
          <cell r="GV26">
            <v>1</v>
          </cell>
          <cell r="GW26">
            <v>1</v>
          </cell>
        </row>
        <row r="27">
          <cell r="S27" t="str">
            <v>FACRATE24</v>
          </cell>
          <cell r="T27">
            <v>4.62</v>
          </cell>
          <cell r="U27">
            <v>4.62</v>
          </cell>
          <cell r="V27">
            <v>4.62</v>
          </cell>
          <cell r="W27">
            <v>4.62</v>
          </cell>
          <cell r="X27">
            <v>4.62</v>
          </cell>
          <cell r="Y27">
            <v>4.62</v>
          </cell>
          <cell r="Z27">
            <v>4.62</v>
          </cell>
          <cell r="AA27">
            <v>4.62</v>
          </cell>
          <cell r="AB27">
            <v>4.62</v>
          </cell>
          <cell r="AC27">
            <v>4.62</v>
          </cell>
          <cell r="AD27">
            <v>4.62</v>
          </cell>
          <cell r="AE27">
            <v>4.62</v>
          </cell>
          <cell r="AF27">
            <v>4.62</v>
          </cell>
          <cell r="AG27">
            <v>4.62</v>
          </cell>
          <cell r="AH27">
            <v>4.62</v>
          </cell>
          <cell r="AI27">
            <v>4.62</v>
          </cell>
          <cell r="AJ27">
            <v>4.62</v>
          </cell>
          <cell r="AK27">
            <v>4.62</v>
          </cell>
          <cell r="AL27">
            <v>4.62</v>
          </cell>
          <cell r="AM27">
            <v>4.62</v>
          </cell>
          <cell r="AN27">
            <v>4.62</v>
          </cell>
          <cell r="AO27">
            <v>4.62</v>
          </cell>
          <cell r="AP27">
            <v>4.62</v>
          </cell>
          <cell r="AQ27">
            <v>4.62</v>
          </cell>
          <cell r="AR27">
            <v>4.62</v>
          </cell>
          <cell r="AS27">
            <v>4.62</v>
          </cell>
          <cell r="AT27">
            <v>4.62</v>
          </cell>
          <cell r="AU27">
            <v>4.62</v>
          </cell>
          <cell r="AV27">
            <v>4.62</v>
          </cell>
          <cell r="AW27">
            <v>4.62</v>
          </cell>
          <cell r="AX27">
            <v>4.62</v>
          </cell>
          <cell r="AY27">
            <v>4.62</v>
          </cell>
          <cell r="AZ27">
            <v>4.62</v>
          </cell>
          <cell r="BA27">
            <v>4.62</v>
          </cell>
          <cell r="BB27">
            <v>4.62</v>
          </cell>
          <cell r="BC27">
            <v>4.62</v>
          </cell>
          <cell r="BD27">
            <v>4.62</v>
          </cell>
          <cell r="BE27">
            <v>4.62</v>
          </cell>
          <cell r="BF27">
            <v>4.62</v>
          </cell>
          <cell r="BG27">
            <v>4.62</v>
          </cell>
          <cell r="BH27">
            <v>4.62</v>
          </cell>
          <cell r="BI27">
            <v>4.62</v>
          </cell>
          <cell r="BJ27">
            <v>4.62</v>
          </cell>
          <cell r="BK27">
            <v>4.62</v>
          </cell>
          <cell r="BL27">
            <v>4.62</v>
          </cell>
          <cell r="BM27">
            <v>4.62</v>
          </cell>
          <cell r="BN27">
            <v>4.62</v>
          </cell>
          <cell r="BO27">
            <v>4.62</v>
          </cell>
          <cell r="BP27">
            <v>4.62</v>
          </cell>
          <cell r="BQ27">
            <v>4.62</v>
          </cell>
          <cell r="BR27">
            <v>4.62</v>
          </cell>
          <cell r="BS27">
            <v>4.62</v>
          </cell>
          <cell r="BT27">
            <v>4.62</v>
          </cell>
          <cell r="BU27">
            <v>4.62</v>
          </cell>
          <cell r="BV27">
            <v>4.62</v>
          </cell>
          <cell r="BW27">
            <v>4.62</v>
          </cell>
          <cell r="BX27">
            <v>4.62</v>
          </cell>
          <cell r="BY27">
            <v>4.62</v>
          </cell>
          <cell r="BZ27">
            <v>4.62</v>
          </cell>
          <cell r="CA27">
            <v>4.62</v>
          </cell>
          <cell r="CB27">
            <v>4.62</v>
          </cell>
          <cell r="CC27">
            <v>4.62</v>
          </cell>
          <cell r="CD27">
            <v>4.62</v>
          </cell>
          <cell r="CE27">
            <v>4.62</v>
          </cell>
          <cell r="CF27">
            <v>4.62</v>
          </cell>
          <cell r="CG27">
            <v>4.62</v>
          </cell>
          <cell r="CH27">
            <v>4.62</v>
          </cell>
          <cell r="CI27">
            <v>4.62</v>
          </cell>
          <cell r="CJ27">
            <v>4.62</v>
          </cell>
          <cell r="CK27">
            <v>4.62</v>
          </cell>
          <cell r="CL27">
            <v>4.62</v>
          </cell>
          <cell r="CM27">
            <v>4.62</v>
          </cell>
          <cell r="CN27">
            <v>4.62</v>
          </cell>
          <cell r="CO27">
            <v>4.62</v>
          </cell>
          <cell r="CP27">
            <v>4.62</v>
          </cell>
          <cell r="CQ27">
            <v>4.62</v>
          </cell>
          <cell r="CR27">
            <v>4.62</v>
          </cell>
          <cell r="CS27">
            <v>4.62</v>
          </cell>
          <cell r="CT27">
            <v>4.62</v>
          </cell>
          <cell r="CU27">
            <v>4.62</v>
          </cell>
          <cell r="CV27">
            <v>4.62</v>
          </cell>
          <cell r="CW27">
            <v>4.62</v>
          </cell>
          <cell r="CX27">
            <v>4.62</v>
          </cell>
          <cell r="CY27">
            <v>4.62</v>
          </cell>
          <cell r="CZ27">
            <v>4.62</v>
          </cell>
          <cell r="DA27">
            <v>4.62</v>
          </cell>
          <cell r="DB27">
            <v>4.62</v>
          </cell>
          <cell r="DC27">
            <v>4.62</v>
          </cell>
          <cell r="DD27">
            <v>4.62</v>
          </cell>
          <cell r="DE27">
            <v>4.62</v>
          </cell>
          <cell r="DF27">
            <v>4.62</v>
          </cell>
          <cell r="DG27">
            <v>4.62</v>
          </cell>
          <cell r="DH27">
            <v>4.62</v>
          </cell>
          <cell r="DI27">
            <v>4.62</v>
          </cell>
          <cell r="DJ27">
            <v>4.62</v>
          </cell>
          <cell r="DK27">
            <v>4.62</v>
          </cell>
          <cell r="DL27">
            <v>4.62</v>
          </cell>
          <cell r="DM27">
            <v>4.62</v>
          </cell>
          <cell r="DN27">
            <v>4.62</v>
          </cell>
          <cell r="DO27">
            <v>4.62</v>
          </cell>
          <cell r="DP27">
            <v>4.62</v>
          </cell>
          <cell r="DQ27">
            <v>4.62</v>
          </cell>
          <cell r="DR27">
            <v>4.62</v>
          </cell>
          <cell r="DS27">
            <v>4.62</v>
          </cell>
          <cell r="DT27">
            <v>4.62</v>
          </cell>
          <cell r="DU27">
            <v>4.62</v>
          </cell>
          <cell r="DV27">
            <v>4.62</v>
          </cell>
          <cell r="DW27">
            <v>4.62</v>
          </cell>
          <cell r="DX27">
            <v>4.62</v>
          </cell>
          <cell r="DY27">
            <v>4.62</v>
          </cell>
          <cell r="DZ27">
            <v>4.62</v>
          </cell>
          <cell r="EA27">
            <v>4.62</v>
          </cell>
          <cell r="EB27">
            <v>4.62</v>
          </cell>
          <cell r="EC27">
            <v>4.62</v>
          </cell>
          <cell r="ED27">
            <v>4.62</v>
          </cell>
          <cell r="EE27">
            <v>4.62</v>
          </cell>
          <cell r="EF27">
            <v>4.62</v>
          </cell>
          <cell r="EG27">
            <v>4.62</v>
          </cell>
          <cell r="EH27">
            <v>4.62</v>
          </cell>
          <cell r="EI27">
            <v>4.62</v>
          </cell>
          <cell r="EJ27">
            <v>4.62</v>
          </cell>
          <cell r="EK27">
            <v>4.62</v>
          </cell>
          <cell r="EL27">
            <v>4.62</v>
          </cell>
          <cell r="EM27">
            <v>4.62</v>
          </cell>
          <cell r="EN27">
            <v>4.62</v>
          </cell>
          <cell r="EO27">
            <v>4.62</v>
          </cell>
          <cell r="EP27">
            <v>4.62</v>
          </cell>
          <cell r="EQ27">
            <v>4.62</v>
          </cell>
          <cell r="ER27">
            <v>4.62</v>
          </cell>
          <cell r="ES27">
            <v>4.62</v>
          </cell>
          <cell r="ET27">
            <v>4.62</v>
          </cell>
          <cell r="EU27">
            <v>4.62</v>
          </cell>
          <cell r="EV27">
            <v>4.62</v>
          </cell>
          <cell r="EW27">
            <v>4.62</v>
          </cell>
          <cell r="EX27">
            <v>4.62</v>
          </cell>
          <cell r="EY27">
            <v>4.62</v>
          </cell>
          <cell r="EZ27">
            <v>4.62</v>
          </cell>
          <cell r="FA27">
            <v>4.62</v>
          </cell>
          <cell r="FB27">
            <v>4.62</v>
          </cell>
          <cell r="FC27">
            <v>4.62</v>
          </cell>
          <cell r="FD27">
            <v>4.62</v>
          </cell>
          <cell r="FE27">
            <v>4.62</v>
          </cell>
          <cell r="FF27">
            <v>4.62</v>
          </cell>
          <cell r="FG27">
            <v>4.62</v>
          </cell>
          <cell r="FH27">
            <v>4.62</v>
          </cell>
          <cell r="FI27">
            <v>4.62</v>
          </cell>
          <cell r="FJ27">
            <v>4.62</v>
          </cell>
          <cell r="FK27">
            <v>4.62</v>
          </cell>
          <cell r="FL27">
            <v>4.62</v>
          </cell>
          <cell r="FM27">
            <v>4.62</v>
          </cell>
          <cell r="FN27">
            <v>4.62</v>
          </cell>
          <cell r="FO27">
            <v>4.62</v>
          </cell>
          <cell r="FP27">
            <v>4.62</v>
          </cell>
          <cell r="FQ27">
            <v>4.62</v>
          </cell>
          <cell r="FR27">
            <v>4.62</v>
          </cell>
          <cell r="FS27">
            <v>4.62</v>
          </cell>
          <cell r="FT27">
            <v>4.62</v>
          </cell>
          <cell r="FU27">
            <v>4.62</v>
          </cell>
          <cell r="FV27">
            <v>4.62</v>
          </cell>
          <cell r="FW27">
            <v>4.62</v>
          </cell>
          <cell r="FX27">
            <v>4.62</v>
          </cell>
          <cell r="FY27">
            <v>4.62</v>
          </cell>
          <cell r="FZ27">
            <v>4.62</v>
          </cell>
          <cell r="GA27">
            <v>4.62</v>
          </cell>
          <cell r="GB27">
            <v>4.62</v>
          </cell>
          <cell r="GC27">
            <v>4.62</v>
          </cell>
          <cell r="GD27">
            <v>4.62</v>
          </cell>
          <cell r="GE27">
            <v>4.62</v>
          </cell>
          <cell r="GF27">
            <v>4.62</v>
          </cell>
          <cell r="GG27">
            <v>4.62</v>
          </cell>
          <cell r="GH27">
            <v>4.62</v>
          </cell>
          <cell r="GI27">
            <v>4.62</v>
          </cell>
          <cell r="GJ27">
            <v>4.62</v>
          </cell>
          <cell r="GK27">
            <v>4.62</v>
          </cell>
          <cell r="GL27">
            <v>4.62</v>
          </cell>
          <cell r="GM27">
            <v>4.62</v>
          </cell>
          <cell r="GN27">
            <v>4.62</v>
          </cell>
          <cell r="GO27">
            <v>4.62</v>
          </cell>
          <cell r="GP27">
            <v>4.62</v>
          </cell>
          <cell r="GQ27">
            <v>4.62</v>
          </cell>
          <cell r="GR27">
            <v>4.62</v>
          </cell>
          <cell r="GS27">
            <v>4.62</v>
          </cell>
          <cell r="GT27">
            <v>4.62</v>
          </cell>
          <cell r="GU27">
            <v>4.62</v>
          </cell>
          <cell r="GV27">
            <v>4.62</v>
          </cell>
          <cell r="GW27">
            <v>4.62</v>
          </cell>
        </row>
        <row r="30">
          <cell r="S30" t="str">
            <v>COM20</v>
          </cell>
          <cell r="T30">
            <v>1.043E-2</v>
          </cell>
          <cell r="U30">
            <v>1.043E-2</v>
          </cell>
          <cell r="V30">
            <v>1.043E-2</v>
          </cell>
          <cell r="W30">
            <v>1.043E-2</v>
          </cell>
          <cell r="X30">
            <v>1.043E-2</v>
          </cell>
          <cell r="Y30">
            <v>1.043E-2</v>
          </cell>
          <cell r="Z30">
            <v>1.043E-2</v>
          </cell>
          <cell r="AA30">
            <v>1.043E-2</v>
          </cell>
          <cell r="AB30">
            <v>1.043E-2</v>
          </cell>
          <cell r="AC30">
            <v>1.043E-2</v>
          </cell>
          <cell r="AD30">
            <v>1.043E-2</v>
          </cell>
          <cell r="AE30">
            <v>1.043E-2</v>
          </cell>
          <cell r="AF30">
            <v>1.043E-2</v>
          </cell>
          <cell r="AG30">
            <v>1.043E-2</v>
          </cell>
          <cell r="AH30">
            <v>1.043E-2</v>
          </cell>
          <cell r="AI30">
            <v>1.043E-2</v>
          </cell>
          <cell r="AJ30">
            <v>1.043E-2</v>
          </cell>
          <cell r="AK30">
            <v>1.043E-2</v>
          </cell>
          <cell r="AL30">
            <v>1.043E-2</v>
          </cell>
          <cell r="AM30">
            <v>1.043E-2</v>
          </cell>
          <cell r="AN30">
            <v>1.043E-2</v>
          </cell>
          <cell r="AO30">
            <v>1.043E-2</v>
          </cell>
          <cell r="AP30">
            <v>1.043E-2</v>
          </cell>
          <cell r="AQ30">
            <v>1.043E-2</v>
          </cell>
          <cell r="AR30">
            <v>1.043E-2</v>
          </cell>
          <cell r="AS30">
            <v>1.043E-2</v>
          </cell>
          <cell r="AT30">
            <v>1.043E-2</v>
          </cell>
          <cell r="AU30">
            <v>1.043E-2</v>
          </cell>
          <cell r="AV30">
            <v>1.043E-2</v>
          </cell>
          <cell r="AW30">
            <v>1.043E-2</v>
          </cell>
          <cell r="AX30">
            <v>1.043E-2</v>
          </cell>
          <cell r="AY30">
            <v>1.043E-2</v>
          </cell>
          <cell r="AZ30">
            <v>1.043E-2</v>
          </cell>
          <cell r="BA30">
            <v>1.043E-2</v>
          </cell>
          <cell r="BB30">
            <v>1.043E-2</v>
          </cell>
          <cell r="BC30">
            <v>1.043E-2</v>
          </cell>
          <cell r="BD30">
            <v>1.043E-2</v>
          </cell>
          <cell r="BE30">
            <v>1.043E-2</v>
          </cell>
          <cell r="BF30">
            <v>1.043E-2</v>
          </cell>
          <cell r="BG30">
            <v>1.043E-2</v>
          </cell>
          <cell r="BH30">
            <v>1.043E-2</v>
          </cell>
          <cell r="BI30">
            <v>1.043E-2</v>
          </cell>
          <cell r="BJ30">
            <v>1.043E-2</v>
          </cell>
          <cell r="BK30">
            <v>1.043E-2</v>
          </cell>
          <cell r="BL30">
            <v>1.043E-2</v>
          </cell>
          <cell r="BM30">
            <v>1.043E-2</v>
          </cell>
          <cell r="BN30">
            <v>1.043E-2</v>
          </cell>
          <cell r="BO30">
            <v>1.043E-2</v>
          </cell>
          <cell r="BP30">
            <v>1.043E-2</v>
          </cell>
          <cell r="BQ30">
            <v>1.043E-2</v>
          </cell>
          <cell r="BR30">
            <v>1.043E-2</v>
          </cell>
          <cell r="BS30">
            <v>1.043E-2</v>
          </cell>
          <cell r="BT30">
            <v>1.043E-2</v>
          </cell>
          <cell r="BU30">
            <v>1.043E-2</v>
          </cell>
          <cell r="BV30">
            <v>1.043E-2</v>
          </cell>
          <cell r="BW30">
            <v>1.043E-2</v>
          </cell>
          <cell r="BX30">
            <v>1.043E-2</v>
          </cell>
          <cell r="BY30">
            <v>1.043E-2</v>
          </cell>
          <cell r="BZ30">
            <v>1.043E-2</v>
          </cell>
          <cell r="CA30">
            <v>1.043E-2</v>
          </cell>
          <cell r="CB30">
            <v>1.043E-2</v>
          </cell>
          <cell r="CC30">
            <v>1.043E-2</v>
          </cell>
          <cell r="CD30">
            <v>1.043E-2</v>
          </cell>
          <cell r="CE30">
            <v>1.043E-2</v>
          </cell>
          <cell r="CF30">
            <v>1.043E-2</v>
          </cell>
          <cell r="CG30">
            <v>1.043E-2</v>
          </cell>
          <cell r="CH30">
            <v>1.043E-2</v>
          </cell>
          <cell r="CI30">
            <v>1.043E-2</v>
          </cell>
          <cell r="CJ30">
            <v>1.043E-2</v>
          </cell>
          <cell r="CK30">
            <v>1.043E-2</v>
          </cell>
          <cell r="CL30">
            <v>1.043E-2</v>
          </cell>
          <cell r="CM30">
            <v>1.043E-2</v>
          </cell>
          <cell r="CN30">
            <v>1.043E-2</v>
          </cell>
          <cell r="CO30">
            <v>1.043E-2</v>
          </cell>
          <cell r="CP30">
            <v>1.043E-2</v>
          </cell>
          <cell r="CQ30">
            <v>1.043E-2</v>
          </cell>
          <cell r="CR30">
            <v>1.043E-2</v>
          </cell>
          <cell r="CS30">
            <v>1.043E-2</v>
          </cell>
          <cell r="CT30">
            <v>1.043E-2</v>
          </cell>
          <cell r="CU30">
            <v>1.043E-2</v>
          </cell>
          <cell r="CV30">
            <v>1.043E-2</v>
          </cell>
          <cell r="CW30">
            <v>1.043E-2</v>
          </cell>
          <cell r="CX30">
            <v>1.043E-2</v>
          </cell>
          <cell r="CY30">
            <v>1.043E-2</v>
          </cell>
          <cell r="CZ30">
            <v>1.043E-2</v>
          </cell>
          <cell r="DA30">
            <v>1.043E-2</v>
          </cell>
          <cell r="DB30">
            <v>1.043E-2</v>
          </cell>
          <cell r="DC30">
            <v>1.043E-2</v>
          </cell>
          <cell r="DD30">
            <v>1.043E-2</v>
          </cell>
          <cell r="DE30">
            <v>1.043E-2</v>
          </cell>
          <cell r="DF30">
            <v>1.043E-2</v>
          </cell>
          <cell r="DG30">
            <v>1.043E-2</v>
          </cell>
          <cell r="DH30">
            <v>1.043E-2</v>
          </cell>
          <cell r="DI30">
            <v>1.043E-2</v>
          </cell>
          <cell r="DJ30">
            <v>1.043E-2</v>
          </cell>
          <cell r="DK30">
            <v>1.043E-2</v>
          </cell>
          <cell r="DL30">
            <v>1.043E-2</v>
          </cell>
          <cell r="DM30">
            <v>1.043E-2</v>
          </cell>
          <cell r="DN30">
            <v>1.043E-2</v>
          </cell>
          <cell r="DO30">
            <v>1.043E-2</v>
          </cell>
          <cell r="DP30">
            <v>1.043E-2</v>
          </cell>
          <cell r="DQ30">
            <v>1.043E-2</v>
          </cell>
          <cell r="DR30">
            <v>1.043E-2</v>
          </cell>
          <cell r="DS30">
            <v>1.043E-2</v>
          </cell>
          <cell r="DT30">
            <v>1.043E-2</v>
          </cell>
          <cell r="DU30">
            <v>1.043E-2</v>
          </cell>
          <cell r="DV30">
            <v>1.043E-2</v>
          </cell>
          <cell r="DW30">
            <v>1.043E-2</v>
          </cell>
          <cell r="DX30">
            <v>1.043E-2</v>
          </cell>
          <cell r="DY30">
            <v>1.043E-2</v>
          </cell>
          <cell r="DZ30">
            <v>1.043E-2</v>
          </cell>
          <cell r="EA30">
            <v>1.043E-2</v>
          </cell>
          <cell r="EB30">
            <v>1.043E-2</v>
          </cell>
          <cell r="EC30">
            <v>1.043E-2</v>
          </cell>
          <cell r="ED30">
            <v>1.043E-2</v>
          </cell>
          <cell r="EE30">
            <v>1.043E-2</v>
          </cell>
          <cell r="EF30">
            <v>1.043E-2</v>
          </cell>
          <cell r="EG30">
            <v>1.043E-2</v>
          </cell>
          <cell r="EH30">
            <v>1.043E-2</v>
          </cell>
          <cell r="EI30">
            <v>1.043E-2</v>
          </cell>
          <cell r="EJ30">
            <v>1.043E-2</v>
          </cell>
          <cell r="EK30">
            <v>1.043E-2</v>
          </cell>
          <cell r="EL30">
            <v>1.043E-2</v>
          </cell>
          <cell r="EM30">
            <v>1.043E-2</v>
          </cell>
          <cell r="EN30">
            <v>1.043E-2</v>
          </cell>
          <cell r="EO30">
            <v>1.043E-2</v>
          </cell>
          <cell r="EP30">
            <v>1.043E-2</v>
          </cell>
          <cell r="EQ30">
            <v>1.043E-2</v>
          </cell>
          <cell r="ER30">
            <v>1.043E-2</v>
          </cell>
          <cell r="ES30">
            <v>1.043E-2</v>
          </cell>
          <cell r="ET30">
            <v>1.043E-2</v>
          </cell>
          <cell r="EU30">
            <v>1.043E-2</v>
          </cell>
          <cell r="EV30">
            <v>1.043E-2</v>
          </cell>
          <cell r="EW30">
            <v>1.043E-2</v>
          </cell>
          <cell r="EX30">
            <v>1.043E-2</v>
          </cell>
          <cell r="EY30">
            <v>1.043E-2</v>
          </cell>
          <cell r="EZ30">
            <v>1.043E-2</v>
          </cell>
          <cell r="FA30">
            <v>1.043E-2</v>
          </cell>
          <cell r="FB30">
            <v>1.043E-2</v>
          </cell>
          <cell r="FC30">
            <v>1.043E-2</v>
          </cell>
          <cell r="FD30">
            <v>1.043E-2</v>
          </cell>
          <cell r="FE30">
            <v>1.043E-2</v>
          </cell>
          <cell r="FF30">
            <v>1.043E-2</v>
          </cell>
          <cell r="FG30">
            <v>1.043E-2</v>
          </cell>
          <cell r="FH30">
            <v>1.043E-2</v>
          </cell>
          <cell r="FI30">
            <v>1.043E-2</v>
          </cell>
          <cell r="FJ30">
            <v>1.043E-2</v>
          </cell>
          <cell r="FK30">
            <v>1.043E-2</v>
          </cell>
          <cell r="FL30">
            <v>1.043E-2</v>
          </cell>
          <cell r="FM30">
            <v>1.043E-2</v>
          </cell>
          <cell r="FN30">
            <v>1.043E-2</v>
          </cell>
          <cell r="FO30">
            <v>1.043E-2</v>
          </cell>
          <cell r="FP30">
            <v>1.043E-2</v>
          </cell>
          <cell r="FQ30">
            <v>1.043E-2</v>
          </cell>
          <cell r="FR30">
            <v>1.043E-2</v>
          </cell>
          <cell r="FS30">
            <v>1.043E-2</v>
          </cell>
          <cell r="FT30">
            <v>1.043E-2</v>
          </cell>
          <cell r="FU30">
            <v>1.043E-2</v>
          </cell>
          <cell r="FV30">
            <v>1.043E-2</v>
          </cell>
          <cell r="FW30">
            <v>1.043E-2</v>
          </cell>
          <cell r="FX30">
            <v>1.043E-2</v>
          </cell>
          <cell r="FY30">
            <v>1.043E-2</v>
          </cell>
          <cell r="FZ30">
            <v>1.043E-2</v>
          </cell>
          <cell r="GA30">
            <v>1.043E-2</v>
          </cell>
          <cell r="GB30">
            <v>1.043E-2</v>
          </cell>
          <cell r="GC30">
            <v>1.043E-2</v>
          </cell>
          <cell r="GD30">
            <v>1.043E-2</v>
          </cell>
          <cell r="GE30">
            <v>1.043E-2</v>
          </cell>
          <cell r="GF30">
            <v>1.043E-2</v>
          </cell>
          <cell r="GG30">
            <v>1.043E-2</v>
          </cell>
          <cell r="GH30">
            <v>1.043E-2</v>
          </cell>
          <cell r="GI30">
            <v>1.043E-2</v>
          </cell>
          <cell r="GJ30">
            <v>1.043E-2</v>
          </cell>
          <cell r="GK30">
            <v>1.043E-2</v>
          </cell>
          <cell r="GL30">
            <v>1.043E-2</v>
          </cell>
          <cell r="GM30">
            <v>1.043E-2</v>
          </cell>
          <cell r="GN30">
            <v>1.043E-2</v>
          </cell>
          <cell r="GO30">
            <v>1.043E-2</v>
          </cell>
          <cell r="GP30">
            <v>1.043E-2</v>
          </cell>
          <cell r="GQ30">
            <v>1.043E-2</v>
          </cell>
          <cell r="GR30">
            <v>1.043E-2</v>
          </cell>
          <cell r="GS30">
            <v>1.043E-2</v>
          </cell>
          <cell r="GT30">
            <v>1.043E-2</v>
          </cell>
          <cell r="GU30">
            <v>1.043E-2</v>
          </cell>
          <cell r="GV30">
            <v>1.043E-2</v>
          </cell>
          <cell r="GW30">
            <v>1.043E-2</v>
          </cell>
        </row>
        <row r="31">
          <cell r="S31" t="str">
            <v>COM21</v>
          </cell>
          <cell r="T31">
            <v>2.4000000000000001E-4</v>
          </cell>
          <cell r="U31">
            <v>2.4000000000000001E-4</v>
          </cell>
          <cell r="V31">
            <v>2.4000000000000001E-4</v>
          </cell>
          <cell r="W31">
            <v>2.4000000000000001E-4</v>
          </cell>
          <cell r="X31">
            <v>2.4000000000000001E-4</v>
          </cell>
          <cell r="Y31">
            <v>2.4000000000000001E-4</v>
          </cell>
          <cell r="Z31">
            <v>2.4000000000000001E-4</v>
          </cell>
          <cell r="AA31">
            <v>2.4000000000000001E-4</v>
          </cell>
          <cell r="AB31">
            <v>2.4000000000000001E-4</v>
          </cell>
          <cell r="AC31">
            <v>2.4000000000000001E-4</v>
          </cell>
          <cell r="AD31">
            <v>2.4000000000000001E-4</v>
          </cell>
          <cell r="AE31">
            <v>2.4000000000000001E-4</v>
          </cell>
          <cell r="AF31">
            <v>2.4000000000000001E-4</v>
          </cell>
          <cell r="AG31">
            <v>2.4000000000000001E-4</v>
          </cell>
          <cell r="AH31">
            <v>2.4000000000000001E-4</v>
          </cell>
          <cell r="AI31">
            <v>2.4000000000000001E-4</v>
          </cell>
          <cell r="AJ31">
            <v>2.4000000000000001E-4</v>
          </cell>
          <cell r="AK31">
            <v>2.4000000000000001E-4</v>
          </cell>
          <cell r="AL31">
            <v>2.4000000000000001E-4</v>
          </cell>
          <cell r="AM31">
            <v>2.4000000000000001E-4</v>
          </cell>
          <cell r="AN31">
            <v>2.4000000000000001E-4</v>
          </cell>
          <cell r="AO31">
            <v>2.4000000000000001E-4</v>
          </cell>
          <cell r="AP31">
            <v>2.4000000000000001E-4</v>
          </cell>
          <cell r="AQ31">
            <v>2.4000000000000001E-4</v>
          </cell>
          <cell r="AR31">
            <v>2.4000000000000001E-4</v>
          </cell>
          <cell r="AS31">
            <v>2.4000000000000001E-4</v>
          </cell>
          <cell r="AT31">
            <v>2.4000000000000001E-4</v>
          </cell>
          <cell r="AU31">
            <v>2.4000000000000001E-4</v>
          </cell>
          <cell r="AV31">
            <v>2.4000000000000001E-4</v>
          </cell>
          <cell r="AW31">
            <v>2.4000000000000001E-4</v>
          </cell>
          <cell r="AX31">
            <v>2.4000000000000001E-4</v>
          </cell>
          <cell r="AY31">
            <v>2.4000000000000001E-4</v>
          </cell>
          <cell r="AZ31">
            <v>2.4000000000000001E-4</v>
          </cell>
          <cell r="BA31">
            <v>2.4000000000000001E-4</v>
          </cell>
          <cell r="BB31">
            <v>2.4000000000000001E-4</v>
          </cell>
          <cell r="BC31">
            <v>2.4000000000000001E-4</v>
          </cell>
          <cell r="BD31">
            <v>2.4000000000000001E-4</v>
          </cell>
          <cell r="BE31">
            <v>2.4000000000000001E-4</v>
          </cell>
          <cell r="BF31">
            <v>2.4000000000000001E-4</v>
          </cell>
          <cell r="BG31">
            <v>2.4000000000000001E-4</v>
          </cell>
          <cell r="BH31">
            <v>2.4000000000000001E-4</v>
          </cell>
          <cell r="BI31">
            <v>2.4000000000000001E-4</v>
          </cell>
          <cell r="BJ31">
            <v>2.4000000000000001E-4</v>
          </cell>
          <cell r="BK31">
            <v>2.4000000000000001E-4</v>
          </cell>
          <cell r="BL31">
            <v>2.4000000000000001E-4</v>
          </cell>
          <cell r="BM31">
            <v>2.4000000000000001E-4</v>
          </cell>
          <cell r="BN31">
            <v>2.4000000000000001E-4</v>
          </cell>
          <cell r="BO31">
            <v>2.4000000000000001E-4</v>
          </cell>
          <cell r="BP31">
            <v>2.4000000000000001E-4</v>
          </cell>
          <cell r="BQ31">
            <v>2.4000000000000001E-4</v>
          </cell>
          <cell r="BR31">
            <v>2.4000000000000001E-4</v>
          </cell>
          <cell r="BS31">
            <v>2.4000000000000001E-4</v>
          </cell>
          <cell r="BT31">
            <v>2.4000000000000001E-4</v>
          </cell>
          <cell r="BU31">
            <v>2.4000000000000001E-4</v>
          </cell>
          <cell r="BV31">
            <v>2.4000000000000001E-4</v>
          </cell>
          <cell r="BW31">
            <v>2.4000000000000001E-4</v>
          </cell>
          <cell r="BX31">
            <v>2.4000000000000001E-4</v>
          </cell>
          <cell r="BY31">
            <v>2.4000000000000001E-4</v>
          </cell>
          <cell r="BZ31">
            <v>2.4000000000000001E-4</v>
          </cell>
          <cell r="CA31">
            <v>2.4000000000000001E-4</v>
          </cell>
          <cell r="CB31">
            <v>2.4000000000000001E-4</v>
          </cell>
          <cell r="CC31">
            <v>2.4000000000000001E-4</v>
          </cell>
          <cell r="CD31">
            <v>2.4000000000000001E-4</v>
          </cell>
          <cell r="CE31">
            <v>2.4000000000000001E-4</v>
          </cell>
          <cell r="CF31">
            <v>2.4000000000000001E-4</v>
          </cell>
          <cell r="CG31">
            <v>2.4000000000000001E-4</v>
          </cell>
          <cell r="CH31">
            <v>2.4000000000000001E-4</v>
          </cell>
          <cell r="CI31">
            <v>2.4000000000000001E-4</v>
          </cell>
          <cell r="CJ31">
            <v>2.4000000000000001E-4</v>
          </cell>
          <cell r="CK31">
            <v>2.4000000000000001E-4</v>
          </cell>
          <cell r="CL31">
            <v>2.4000000000000001E-4</v>
          </cell>
          <cell r="CM31">
            <v>2.4000000000000001E-4</v>
          </cell>
          <cell r="CN31">
            <v>2.4000000000000001E-4</v>
          </cell>
          <cell r="CO31">
            <v>2.4000000000000001E-4</v>
          </cell>
          <cell r="CP31">
            <v>2.4000000000000001E-4</v>
          </cell>
          <cell r="CQ31">
            <v>2.4000000000000001E-4</v>
          </cell>
          <cell r="CR31">
            <v>2.4000000000000001E-4</v>
          </cell>
          <cell r="CS31">
            <v>2.4000000000000001E-4</v>
          </cell>
          <cell r="CT31">
            <v>2.4000000000000001E-4</v>
          </cell>
          <cell r="CU31">
            <v>2.4000000000000001E-4</v>
          </cell>
          <cell r="CV31">
            <v>2.4000000000000001E-4</v>
          </cell>
          <cell r="CW31">
            <v>2.4000000000000001E-4</v>
          </cell>
          <cell r="CX31">
            <v>2.4000000000000001E-4</v>
          </cell>
          <cell r="CY31">
            <v>2.4000000000000001E-4</v>
          </cell>
          <cell r="CZ31">
            <v>2.4000000000000001E-4</v>
          </cell>
          <cell r="DA31">
            <v>2.4000000000000001E-4</v>
          </cell>
          <cell r="DB31">
            <v>2.4000000000000001E-4</v>
          </cell>
          <cell r="DC31">
            <v>2.4000000000000001E-4</v>
          </cell>
          <cell r="DD31">
            <v>2.4000000000000001E-4</v>
          </cell>
          <cell r="DE31">
            <v>2.4000000000000001E-4</v>
          </cell>
          <cell r="DF31">
            <v>2.4000000000000001E-4</v>
          </cell>
          <cell r="DG31">
            <v>2.4000000000000001E-4</v>
          </cell>
          <cell r="DH31">
            <v>2.4000000000000001E-4</v>
          </cell>
          <cell r="DI31">
            <v>2.4000000000000001E-4</v>
          </cell>
          <cell r="DJ31">
            <v>2.4000000000000001E-4</v>
          </cell>
          <cell r="DK31">
            <v>2.4000000000000001E-4</v>
          </cell>
          <cell r="DL31">
            <v>2.4000000000000001E-4</v>
          </cell>
          <cell r="DM31">
            <v>2.4000000000000001E-4</v>
          </cell>
          <cell r="DN31">
            <v>2.4000000000000001E-4</v>
          </cell>
          <cell r="DO31">
            <v>2.4000000000000001E-4</v>
          </cell>
          <cell r="DP31">
            <v>2.4000000000000001E-4</v>
          </cell>
          <cell r="DQ31">
            <v>2.4000000000000001E-4</v>
          </cell>
          <cell r="DR31">
            <v>2.4000000000000001E-4</v>
          </cell>
          <cell r="DS31">
            <v>2.4000000000000001E-4</v>
          </cell>
          <cell r="DT31">
            <v>2.4000000000000001E-4</v>
          </cell>
          <cell r="DU31">
            <v>2.4000000000000001E-4</v>
          </cell>
          <cell r="DV31">
            <v>2.4000000000000001E-4</v>
          </cell>
          <cell r="DW31">
            <v>2.4000000000000001E-4</v>
          </cell>
          <cell r="DX31">
            <v>2.4000000000000001E-4</v>
          </cell>
          <cell r="DY31">
            <v>2.4000000000000001E-4</v>
          </cell>
          <cell r="DZ31">
            <v>2.4000000000000001E-4</v>
          </cell>
          <cell r="EA31">
            <v>2.4000000000000001E-4</v>
          </cell>
          <cell r="EB31">
            <v>2.4000000000000001E-4</v>
          </cell>
          <cell r="EC31">
            <v>2.4000000000000001E-4</v>
          </cell>
          <cell r="ED31">
            <v>2.4000000000000001E-4</v>
          </cell>
          <cell r="EE31">
            <v>2.4000000000000001E-4</v>
          </cell>
          <cell r="EF31">
            <v>2.4000000000000001E-4</v>
          </cell>
          <cell r="EG31">
            <v>2.4000000000000001E-4</v>
          </cell>
          <cell r="EH31">
            <v>2.4000000000000001E-4</v>
          </cell>
          <cell r="EI31">
            <v>2.4000000000000001E-4</v>
          </cell>
          <cell r="EJ31">
            <v>2.4000000000000001E-4</v>
          </cell>
          <cell r="EK31">
            <v>2.4000000000000001E-4</v>
          </cell>
          <cell r="EL31">
            <v>2.4000000000000001E-4</v>
          </cell>
          <cell r="EM31">
            <v>2.4000000000000001E-4</v>
          </cell>
          <cell r="EN31">
            <v>2.4000000000000001E-4</v>
          </cell>
          <cell r="EO31">
            <v>2.4000000000000001E-4</v>
          </cell>
          <cell r="EP31">
            <v>2.4000000000000001E-4</v>
          </cell>
          <cell r="EQ31">
            <v>2.4000000000000001E-4</v>
          </cell>
          <cell r="ER31">
            <v>2.4000000000000001E-4</v>
          </cell>
          <cell r="ES31">
            <v>2.4000000000000001E-4</v>
          </cell>
          <cell r="ET31">
            <v>2.4000000000000001E-4</v>
          </cell>
          <cell r="EU31">
            <v>2.4000000000000001E-4</v>
          </cell>
          <cell r="EV31">
            <v>2.4000000000000001E-4</v>
          </cell>
          <cell r="EW31">
            <v>2.4000000000000001E-4</v>
          </cell>
          <cell r="EX31">
            <v>2.4000000000000001E-4</v>
          </cell>
          <cell r="EY31">
            <v>2.4000000000000001E-4</v>
          </cell>
          <cell r="EZ31">
            <v>2.4000000000000001E-4</v>
          </cell>
          <cell r="FA31">
            <v>2.4000000000000001E-4</v>
          </cell>
          <cell r="FB31">
            <v>2.4000000000000001E-4</v>
          </cell>
          <cell r="FC31">
            <v>2.4000000000000001E-4</v>
          </cell>
          <cell r="FD31">
            <v>2.4000000000000001E-4</v>
          </cell>
          <cell r="FE31">
            <v>2.4000000000000001E-4</v>
          </cell>
          <cell r="FF31">
            <v>2.4000000000000001E-4</v>
          </cell>
          <cell r="FG31">
            <v>2.4000000000000001E-4</v>
          </cell>
          <cell r="FH31">
            <v>2.4000000000000001E-4</v>
          </cell>
          <cell r="FI31">
            <v>2.4000000000000001E-4</v>
          </cell>
          <cell r="FJ31">
            <v>2.4000000000000001E-4</v>
          </cell>
          <cell r="FK31">
            <v>2.4000000000000001E-4</v>
          </cell>
          <cell r="FL31">
            <v>2.4000000000000001E-4</v>
          </cell>
          <cell r="FM31">
            <v>2.4000000000000001E-4</v>
          </cell>
          <cell r="FN31">
            <v>2.4000000000000001E-4</v>
          </cell>
          <cell r="FO31">
            <v>2.4000000000000001E-4</v>
          </cell>
          <cell r="FP31">
            <v>2.4000000000000001E-4</v>
          </cell>
          <cell r="FQ31">
            <v>2.4000000000000001E-4</v>
          </cell>
          <cell r="FR31">
            <v>2.4000000000000001E-4</v>
          </cell>
          <cell r="FS31">
            <v>2.4000000000000001E-4</v>
          </cell>
          <cell r="FT31">
            <v>2.4000000000000001E-4</v>
          </cell>
          <cell r="FU31">
            <v>2.4000000000000001E-4</v>
          </cell>
          <cell r="FV31">
            <v>2.4000000000000001E-4</v>
          </cell>
          <cell r="FW31">
            <v>2.4000000000000001E-4</v>
          </cell>
          <cell r="FX31">
            <v>2.4000000000000001E-4</v>
          </cell>
          <cell r="FY31">
            <v>2.4000000000000001E-4</v>
          </cell>
          <cell r="FZ31">
            <v>2.4000000000000001E-4</v>
          </cell>
          <cell r="GA31">
            <v>2.4000000000000001E-4</v>
          </cell>
          <cell r="GB31">
            <v>2.4000000000000001E-4</v>
          </cell>
          <cell r="GC31">
            <v>2.4000000000000001E-4</v>
          </cell>
          <cell r="GD31">
            <v>2.4000000000000001E-4</v>
          </cell>
          <cell r="GE31">
            <v>2.4000000000000001E-4</v>
          </cell>
          <cell r="GF31">
            <v>2.4000000000000001E-4</v>
          </cell>
          <cell r="GG31">
            <v>2.4000000000000001E-4</v>
          </cell>
          <cell r="GH31">
            <v>2.4000000000000001E-4</v>
          </cell>
          <cell r="GI31">
            <v>2.4000000000000001E-4</v>
          </cell>
          <cell r="GJ31">
            <v>2.4000000000000001E-4</v>
          </cell>
          <cell r="GK31">
            <v>2.4000000000000001E-4</v>
          </cell>
          <cell r="GL31">
            <v>2.4000000000000001E-4</v>
          </cell>
          <cell r="GM31">
            <v>2.4000000000000001E-4</v>
          </cell>
          <cell r="GN31">
            <v>2.4000000000000001E-4</v>
          </cell>
          <cell r="GO31">
            <v>2.4000000000000001E-4</v>
          </cell>
          <cell r="GP31">
            <v>2.4000000000000001E-4</v>
          </cell>
          <cell r="GQ31">
            <v>2.4000000000000001E-4</v>
          </cell>
          <cell r="GR31">
            <v>2.4000000000000001E-4</v>
          </cell>
          <cell r="GS31">
            <v>2.4000000000000001E-4</v>
          </cell>
          <cell r="GT31">
            <v>2.4000000000000001E-4</v>
          </cell>
          <cell r="GU31">
            <v>2.4000000000000001E-4</v>
          </cell>
          <cell r="GV31">
            <v>2.4000000000000001E-4</v>
          </cell>
          <cell r="GW31">
            <v>2.4000000000000001E-4</v>
          </cell>
        </row>
        <row r="32">
          <cell r="S32" t="str">
            <v>COM22</v>
          </cell>
          <cell r="T32">
            <v>8.1200000000000005E-3</v>
          </cell>
          <cell r="U32">
            <v>8.1200000000000005E-3</v>
          </cell>
          <cell r="V32">
            <v>8.1200000000000005E-3</v>
          </cell>
          <cell r="W32">
            <v>8.1200000000000005E-3</v>
          </cell>
          <cell r="X32">
            <v>8.1200000000000005E-3</v>
          </cell>
          <cell r="Y32">
            <v>8.1200000000000005E-3</v>
          </cell>
          <cell r="Z32">
            <v>8.1200000000000005E-3</v>
          </cell>
          <cell r="AA32">
            <v>8.1200000000000005E-3</v>
          </cell>
          <cell r="AB32">
            <v>8.1200000000000005E-3</v>
          </cell>
          <cell r="AC32">
            <v>8.1200000000000005E-3</v>
          </cell>
          <cell r="AD32">
            <v>8.1200000000000005E-3</v>
          </cell>
          <cell r="AE32">
            <v>8.1200000000000005E-3</v>
          </cell>
          <cell r="AF32">
            <v>8.1200000000000005E-3</v>
          </cell>
          <cell r="AG32">
            <v>8.1200000000000005E-3</v>
          </cell>
          <cell r="AH32">
            <v>8.1200000000000005E-3</v>
          </cell>
          <cell r="AI32">
            <v>8.1200000000000005E-3</v>
          </cell>
          <cell r="AJ32">
            <v>8.1200000000000005E-3</v>
          </cell>
          <cell r="AK32">
            <v>8.1200000000000005E-3</v>
          </cell>
          <cell r="AL32">
            <v>8.1200000000000005E-3</v>
          </cell>
          <cell r="AM32">
            <v>8.1200000000000005E-3</v>
          </cell>
          <cell r="AN32">
            <v>8.1200000000000005E-3</v>
          </cell>
          <cell r="AO32">
            <v>8.1200000000000005E-3</v>
          </cell>
          <cell r="AP32">
            <v>8.1200000000000005E-3</v>
          </cell>
          <cell r="AQ32">
            <v>8.1200000000000005E-3</v>
          </cell>
          <cell r="AR32">
            <v>8.1200000000000005E-3</v>
          </cell>
          <cell r="AS32">
            <v>8.1200000000000005E-3</v>
          </cell>
          <cell r="AT32">
            <v>8.1200000000000005E-3</v>
          </cell>
          <cell r="AU32">
            <v>8.1200000000000005E-3</v>
          </cell>
          <cell r="AV32">
            <v>8.1200000000000005E-3</v>
          </cell>
          <cell r="AW32">
            <v>8.1200000000000005E-3</v>
          </cell>
          <cell r="AX32">
            <v>8.1200000000000005E-3</v>
          </cell>
          <cell r="AY32">
            <v>8.1200000000000005E-3</v>
          </cell>
          <cell r="AZ32">
            <v>8.1200000000000005E-3</v>
          </cell>
          <cell r="BA32">
            <v>8.1200000000000005E-3</v>
          </cell>
          <cell r="BB32">
            <v>8.1200000000000005E-3</v>
          </cell>
          <cell r="BC32">
            <v>8.1200000000000005E-3</v>
          </cell>
          <cell r="BD32">
            <v>8.1200000000000005E-3</v>
          </cell>
          <cell r="BE32">
            <v>8.1200000000000005E-3</v>
          </cell>
          <cell r="BF32">
            <v>8.1200000000000005E-3</v>
          </cell>
          <cell r="BG32">
            <v>8.1200000000000005E-3</v>
          </cell>
          <cell r="BH32">
            <v>8.1200000000000005E-3</v>
          </cell>
          <cell r="BI32">
            <v>8.1200000000000005E-3</v>
          </cell>
          <cell r="BJ32">
            <v>8.1200000000000005E-3</v>
          </cell>
          <cell r="BK32">
            <v>8.1200000000000005E-3</v>
          </cell>
          <cell r="BL32">
            <v>8.1200000000000005E-3</v>
          </cell>
          <cell r="BM32">
            <v>8.1200000000000005E-3</v>
          </cell>
          <cell r="BN32">
            <v>8.1200000000000005E-3</v>
          </cell>
          <cell r="BO32">
            <v>8.1200000000000005E-3</v>
          </cell>
          <cell r="BP32">
            <v>8.1200000000000005E-3</v>
          </cell>
          <cell r="BQ32">
            <v>8.1200000000000005E-3</v>
          </cell>
          <cell r="BR32">
            <v>8.1200000000000005E-3</v>
          </cell>
          <cell r="BS32">
            <v>8.1200000000000005E-3</v>
          </cell>
          <cell r="BT32">
            <v>8.1200000000000005E-3</v>
          </cell>
          <cell r="BU32">
            <v>8.1200000000000005E-3</v>
          </cell>
          <cell r="BV32">
            <v>8.1200000000000005E-3</v>
          </cell>
          <cell r="BW32">
            <v>8.1200000000000005E-3</v>
          </cell>
          <cell r="BX32">
            <v>8.1200000000000005E-3</v>
          </cell>
          <cell r="BY32">
            <v>8.1200000000000005E-3</v>
          </cell>
          <cell r="BZ32">
            <v>8.1200000000000005E-3</v>
          </cell>
          <cell r="CA32">
            <v>8.1200000000000005E-3</v>
          </cell>
          <cell r="CB32">
            <v>8.1200000000000005E-3</v>
          </cell>
          <cell r="CC32">
            <v>8.1200000000000005E-3</v>
          </cell>
          <cell r="CD32">
            <v>8.1200000000000005E-3</v>
          </cell>
          <cell r="CE32">
            <v>8.1200000000000005E-3</v>
          </cell>
          <cell r="CF32">
            <v>8.1200000000000005E-3</v>
          </cell>
          <cell r="CG32">
            <v>8.1200000000000005E-3</v>
          </cell>
          <cell r="CH32">
            <v>8.1200000000000005E-3</v>
          </cell>
          <cell r="CI32">
            <v>8.1200000000000005E-3</v>
          </cell>
          <cell r="CJ32">
            <v>8.1200000000000005E-3</v>
          </cell>
          <cell r="CK32">
            <v>8.1200000000000005E-3</v>
          </cell>
          <cell r="CL32">
            <v>8.1200000000000005E-3</v>
          </cell>
          <cell r="CM32">
            <v>8.1200000000000005E-3</v>
          </cell>
          <cell r="CN32">
            <v>8.1200000000000005E-3</v>
          </cell>
          <cell r="CO32">
            <v>8.1200000000000005E-3</v>
          </cell>
          <cell r="CP32">
            <v>8.1200000000000005E-3</v>
          </cell>
          <cell r="CQ32">
            <v>8.1200000000000005E-3</v>
          </cell>
          <cell r="CR32">
            <v>8.1200000000000005E-3</v>
          </cell>
          <cell r="CS32">
            <v>8.1200000000000005E-3</v>
          </cell>
          <cell r="CT32">
            <v>8.1200000000000005E-3</v>
          </cell>
          <cell r="CU32">
            <v>8.1200000000000005E-3</v>
          </cell>
          <cell r="CV32">
            <v>8.1200000000000005E-3</v>
          </cell>
          <cell r="CW32">
            <v>8.1200000000000005E-3</v>
          </cell>
          <cell r="CX32">
            <v>8.1200000000000005E-3</v>
          </cell>
          <cell r="CY32">
            <v>8.1200000000000005E-3</v>
          </cell>
          <cell r="CZ32">
            <v>8.1200000000000005E-3</v>
          </cell>
          <cell r="DA32">
            <v>8.1200000000000005E-3</v>
          </cell>
          <cell r="DB32">
            <v>8.1200000000000005E-3</v>
          </cell>
          <cell r="DC32">
            <v>8.1200000000000005E-3</v>
          </cell>
          <cell r="DD32">
            <v>8.1200000000000005E-3</v>
          </cell>
          <cell r="DE32">
            <v>8.1200000000000005E-3</v>
          </cell>
          <cell r="DF32">
            <v>8.1200000000000005E-3</v>
          </cell>
          <cell r="DG32">
            <v>8.1200000000000005E-3</v>
          </cell>
          <cell r="DH32">
            <v>8.1200000000000005E-3</v>
          </cell>
          <cell r="DI32">
            <v>8.1200000000000005E-3</v>
          </cell>
          <cell r="DJ32">
            <v>8.1200000000000005E-3</v>
          </cell>
          <cell r="DK32">
            <v>8.1200000000000005E-3</v>
          </cell>
          <cell r="DL32">
            <v>8.1200000000000005E-3</v>
          </cell>
          <cell r="DM32">
            <v>8.1200000000000005E-3</v>
          </cell>
          <cell r="DN32">
            <v>8.1200000000000005E-3</v>
          </cell>
          <cell r="DO32">
            <v>8.1200000000000005E-3</v>
          </cell>
          <cell r="DP32">
            <v>8.1200000000000005E-3</v>
          </cell>
          <cell r="DQ32">
            <v>8.1200000000000005E-3</v>
          </cell>
          <cell r="DR32">
            <v>8.1200000000000005E-3</v>
          </cell>
          <cell r="DS32">
            <v>8.1200000000000005E-3</v>
          </cell>
          <cell r="DT32">
            <v>8.1200000000000005E-3</v>
          </cell>
          <cell r="DU32">
            <v>8.1200000000000005E-3</v>
          </cell>
          <cell r="DV32">
            <v>8.1200000000000005E-3</v>
          </cell>
          <cell r="DW32">
            <v>8.1200000000000005E-3</v>
          </cell>
          <cell r="DX32">
            <v>8.1200000000000005E-3</v>
          </cell>
          <cell r="DY32">
            <v>8.1200000000000005E-3</v>
          </cell>
          <cell r="DZ32">
            <v>8.1200000000000005E-3</v>
          </cell>
          <cell r="EA32">
            <v>8.1200000000000005E-3</v>
          </cell>
          <cell r="EB32">
            <v>8.1200000000000005E-3</v>
          </cell>
          <cell r="EC32">
            <v>8.1200000000000005E-3</v>
          </cell>
          <cell r="ED32">
            <v>8.1200000000000005E-3</v>
          </cell>
          <cell r="EE32">
            <v>8.1200000000000005E-3</v>
          </cell>
          <cell r="EF32">
            <v>8.1200000000000005E-3</v>
          </cell>
          <cell r="EG32">
            <v>8.1200000000000005E-3</v>
          </cell>
          <cell r="EH32">
            <v>8.1200000000000005E-3</v>
          </cell>
          <cell r="EI32">
            <v>8.1200000000000005E-3</v>
          </cell>
          <cell r="EJ32">
            <v>8.1200000000000005E-3</v>
          </cell>
          <cell r="EK32">
            <v>8.1200000000000005E-3</v>
          </cell>
          <cell r="EL32">
            <v>8.1200000000000005E-3</v>
          </cell>
          <cell r="EM32">
            <v>8.1200000000000005E-3</v>
          </cell>
          <cell r="EN32">
            <v>8.1200000000000005E-3</v>
          </cell>
          <cell r="EO32">
            <v>8.1200000000000005E-3</v>
          </cell>
          <cell r="EP32">
            <v>8.1200000000000005E-3</v>
          </cell>
          <cell r="EQ32">
            <v>8.1200000000000005E-3</v>
          </cell>
          <cell r="ER32">
            <v>8.1200000000000005E-3</v>
          </cell>
          <cell r="ES32">
            <v>8.1200000000000005E-3</v>
          </cell>
          <cell r="ET32">
            <v>8.1200000000000005E-3</v>
          </cell>
          <cell r="EU32">
            <v>8.1200000000000005E-3</v>
          </cell>
          <cell r="EV32">
            <v>8.1200000000000005E-3</v>
          </cell>
          <cell r="EW32">
            <v>8.1200000000000005E-3</v>
          </cell>
          <cell r="EX32">
            <v>8.1200000000000005E-3</v>
          </cell>
          <cell r="EY32">
            <v>8.1200000000000005E-3</v>
          </cell>
          <cell r="EZ32">
            <v>8.1200000000000005E-3</v>
          </cell>
          <cell r="FA32">
            <v>8.1200000000000005E-3</v>
          </cell>
          <cell r="FB32">
            <v>8.1200000000000005E-3</v>
          </cell>
          <cell r="FC32">
            <v>8.1200000000000005E-3</v>
          </cell>
          <cell r="FD32">
            <v>8.1200000000000005E-3</v>
          </cell>
          <cell r="FE32">
            <v>8.1200000000000005E-3</v>
          </cell>
          <cell r="FF32">
            <v>8.1200000000000005E-3</v>
          </cell>
          <cell r="FG32">
            <v>8.1200000000000005E-3</v>
          </cell>
          <cell r="FH32">
            <v>8.1200000000000005E-3</v>
          </cell>
          <cell r="FI32">
            <v>8.1200000000000005E-3</v>
          </cell>
          <cell r="FJ32">
            <v>8.1200000000000005E-3</v>
          </cell>
          <cell r="FK32">
            <v>8.1200000000000005E-3</v>
          </cell>
          <cell r="FL32">
            <v>8.1200000000000005E-3</v>
          </cell>
          <cell r="FM32">
            <v>8.1200000000000005E-3</v>
          </cell>
          <cell r="FN32">
            <v>8.1200000000000005E-3</v>
          </cell>
          <cell r="FO32">
            <v>8.1200000000000005E-3</v>
          </cell>
          <cell r="FP32">
            <v>8.1200000000000005E-3</v>
          </cell>
          <cell r="FQ32">
            <v>8.1200000000000005E-3</v>
          </cell>
          <cell r="FR32">
            <v>8.1200000000000005E-3</v>
          </cell>
          <cell r="FS32">
            <v>8.1200000000000005E-3</v>
          </cell>
          <cell r="FT32">
            <v>8.1200000000000005E-3</v>
          </cell>
          <cell r="FU32">
            <v>8.1200000000000005E-3</v>
          </cell>
          <cell r="FV32">
            <v>8.1200000000000005E-3</v>
          </cell>
          <cell r="FW32">
            <v>8.1200000000000005E-3</v>
          </cell>
          <cell r="FX32">
            <v>8.1200000000000005E-3</v>
          </cell>
          <cell r="FY32">
            <v>8.1200000000000005E-3</v>
          </cell>
          <cell r="FZ32">
            <v>8.1200000000000005E-3</v>
          </cell>
          <cell r="GA32">
            <v>8.1200000000000005E-3</v>
          </cell>
          <cell r="GB32">
            <v>8.1200000000000005E-3</v>
          </cell>
          <cell r="GC32">
            <v>8.1200000000000005E-3</v>
          </cell>
          <cell r="GD32">
            <v>8.1200000000000005E-3</v>
          </cell>
          <cell r="GE32">
            <v>8.1200000000000005E-3</v>
          </cell>
          <cell r="GF32">
            <v>8.1200000000000005E-3</v>
          </cell>
          <cell r="GG32">
            <v>8.1200000000000005E-3</v>
          </cell>
          <cell r="GH32">
            <v>8.1200000000000005E-3</v>
          </cell>
          <cell r="GI32">
            <v>8.1200000000000005E-3</v>
          </cell>
          <cell r="GJ32">
            <v>8.1200000000000005E-3</v>
          </cell>
          <cell r="GK32">
            <v>8.1200000000000005E-3</v>
          </cell>
          <cell r="GL32">
            <v>8.1200000000000005E-3</v>
          </cell>
          <cell r="GM32">
            <v>8.1200000000000005E-3</v>
          </cell>
          <cell r="GN32">
            <v>8.1200000000000005E-3</v>
          </cell>
          <cell r="GO32">
            <v>8.1200000000000005E-3</v>
          </cell>
          <cell r="GP32">
            <v>8.1200000000000005E-3</v>
          </cell>
          <cell r="GQ32">
            <v>8.1200000000000005E-3</v>
          </cell>
          <cell r="GR32">
            <v>8.1200000000000005E-3</v>
          </cell>
          <cell r="GS32">
            <v>8.1200000000000005E-3</v>
          </cell>
          <cell r="GT32">
            <v>8.1200000000000005E-3</v>
          </cell>
          <cell r="GU32">
            <v>8.1200000000000005E-3</v>
          </cell>
          <cell r="GV32">
            <v>8.1200000000000005E-3</v>
          </cell>
          <cell r="GW32">
            <v>8.1200000000000005E-3</v>
          </cell>
        </row>
        <row r="33">
          <cell r="S33" t="str">
            <v>COM23</v>
          </cell>
          <cell r="T33">
            <v>1.439E-2</v>
          </cell>
          <cell r="U33">
            <v>1.439E-2</v>
          </cell>
          <cell r="V33">
            <v>1.439E-2</v>
          </cell>
          <cell r="W33">
            <v>1.439E-2</v>
          </cell>
          <cell r="X33">
            <v>1.439E-2</v>
          </cell>
          <cell r="Y33">
            <v>1.439E-2</v>
          </cell>
          <cell r="Z33">
            <v>1.439E-2</v>
          </cell>
          <cell r="AA33">
            <v>1.439E-2</v>
          </cell>
          <cell r="AB33">
            <v>1.439E-2</v>
          </cell>
          <cell r="AC33">
            <v>1.439E-2</v>
          </cell>
          <cell r="AD33">
            <v>1.439E-2</v>
          </cell>
          <cell r="AE33">
            <v>1.439E-2</v>
          </cell>
          <cell r="AF33">
            <v>1.439E-2</v>
          </cell>
          <cell r="AG33">
            <v>1.439E-2</v>
          </cell>
          <cell r="AH33">
            <v>1.439E-2</v>
          </cell>
          <cell r="AI33">
            <v>1.439E-2</v>
          </cell>
          <cell r="AJ33">
            <v>1.439E-2</v>
          </cell>
          <cell r="AK33">
            <v>1.439E-2</v>
          </cell>
          <cell r="AL33">
            <v>1.439E-2</v>
          </cell>
          <cell r="AM33">
            <v>1.439E-2</v>
          </cell>
          <cell r="AN33">
            <v>1.439E-2</v>
          </cell>
          <cell r="AO33">
            <v>1.439E-2</v>
          </cell>
          <cell r="AP33">
            <v>1.439E-2</v>
          </cell>
          <cell r="AQ33">
            <v>1.439E-2</v>
          </cell>
          <cell r="AR33">
            <v>1.439E-2</v>
          </cell>
          <cell r="AS33">
            <v>1.439E-2</v>
          </cell>
          <cell r="AT33">
            <v>1.439E-2</v>
          </cell>
          <cell r="AU33">
            <v>1.439E-2</v>
          </cell>
          <cell r="AV33">
            <v>1.439E-2</v>
          </cell>
          <cell r="AW33">
            <v>1.439E-2</v>
          </cell>
          <cell r="AX33">
            <v>1.439E-2</v>
          </cell>
          <cell r="AY33">
            <v>1.439E-2</v>
          </cell>
          <cell r="AZ33">
            <v>1.439E-2</v>
          </cell>
          <cell r="BA33">
            <v>1.439E-2</v>
          </cell>
          <cell r="BB33">
            <v>1.439E-2</v>
          </cell>
          <cell r="BC33">
            <v>1.439E-2</v>
          </cell>
          <cell r="BD33">
            <v>1.439E-2</v>
          </cell>
          <cell r="BE33">
            <v>1.439E-2</v>
          </cell>
          <cell r="BF33">
            <v>1.439E-2</v>
          </cell>
          <cell r="BG33">
            <v>1.439E-2</v>
          </cell>
          <cell r="BH33">
            <v>1.439E-2</v>
          </cell>
          <cell r="BI33">
            <v>1.439E-2</v>
          </cell>
          <cell r="BJ33">
            <v>1.439E-2</v>
          </cell>
          <cell r="BK33">
            <v>1.439E-2</v>
          </cell>
          <cell r="BL33">
            <v>1.439E-2</v>
          </cell>
          <cell r="BM33">
            <v>1.439E-2</v>
          </cell>
          <cell r="BN33">
            <v>1.439E-2</v>
          </cell>
          <cell r="BO33">
            <v>1.439E-2</v>
          </cell>
          <cell r="BP33">
            <v>1.439E-2</v>
          </cell>
          <cell r="BQ33">
            <v>1.439E-2</v>
          </cell>
          <cell r="BR33">
            <v>1.439E-2</v>
          </cell>
          <cell r="BS33">
            <v>1.439E-2</v>
          </cell>
          <cell r="BT33">
            <v>1.439E-2</v>
          </cell>
          <cell r="BU33">
            <v>1.439E-2</v>
          </cell>
          <cell r="BV33">
            <v>1.439E-2</v>
          </cell>
          <cell r="BW33">
            <v>1.439E-2</v>
          </cell>
          <cell r="BX33">
            <v>1.439E-2</v>
          </cell>
          <cell r="BY33">
            <v>1.439E-2</v>
          </cell>
          <cell r="BZ33">
            <v>1.439E-2</v>
          </cell>
          <cell r="CA33">
            <v>1.439E-2</v>
          </cell>
          <cell r="CB33">
            <v>1.439E-2</v>
          </cell>
          <cell r="CC33">
            <v>1.439E-2</v>
          </cell>
          <cell r="CD33">
            <v>1.439E-2</v>
          </cell>
          <cell r="CE33">
            <v>1.439E-2</v>
          </cell>
          <cell r="CF33">
            <v>1.439E-2</v>
          </cell>
          <cell r="CG33">
            <v>1.439E-2</v>
          </cell>
          <cell r="CH33">
            <v>1.439E-2</v>
          </cell>
          <cell r="CI33">
            <v>1.439E-2</v>
          </cell>
          <cell r="CJ33">
            <v>1.439E-2</v>
          </cell>
          <cell r="CK33">
            <v>1.439E-2</v>
          </cell>
          <cell r="CL33">
            <v>1.439E-2</v>
          </cell>
          <cell r="CM33">
            <v>1.439E-2</v>
          </cell>
          <cell r="CN33">
            <v>1.439E-2</v>
          </cell>
          <cell r="CO33">
            <v>1.439E-2</v>
          </cell>
          <cell r="CP33">
            <v>1.439E-2</v>
          </cell>
          <cell r="CQ33">
            <v>1.439E-2</v>
          </cell>
          <cell r="CR33">
            <v>1.439E-2</v>
          </cell>
          <cell r="CS33">
            <v>1.439E-2</v>
          </cell>
          <cell r="CT33">
            <v>1.439E-2</v>
          </cell>
          <cell r="CU33">
            <v>1.439E-2</v>
          </cell>
          <cell r="CV33">
            <v>1.439E-2</v>
          </cell>
          <cell r="CW33">
            <v>1.439E-2</v>
          </cell>
          <cell r="CX33">
            <v>1.439E-2</v>
          </cell>
          <cell r="CY33">
            <v>1.439E-2</v>
          </cell>
          <cell r="CZ33">
            <v>1.439E-2</v>
          </cell>
          <cell r="DA33">
            <v>1.439E-2</v>
          </cell>
          <cell r="DB33">
            <v>1.439E-2</v>
          </cell>
          <cell r="DC33">
            <v>1.439E-2</v>
          </cell>
          <cell r="DD33">
            <v>1.439E-2</v>
          </cell>
          <cell r="DE33">
            <v>1.439E-2</v>
          </cell>
          <cell r="DF33">
            <v>1.439E-2</v>
          </cell>
          <cell r="DG33">
            <v>1.439E-2</v>
          </cell>
          <cell r="DH33">
            <v>1.439E-2</v>
          </cell>
          <cell r="DI33">
            <v>1.439E-2</v>
          </cell>
          <cell r="DJ33">
            <v>1.439E-2</v>
          </cell>
          <cell r="DK33">
            <v>1.439E-2</v>
          </cell>
          <cell r="DL33">
            <v>1.439E-2</v>
          </cell>
          <cell r="DM33">
            <v>1.439E-2</v>
          </cell>
          <cell r="DN33">
            <v>1.439E-2</v>
          </cell>
          <cell r="DO33">
            <v>1.439E-2</v>
          </cell>
          <cell r="DP33">
            <v>1.439E-2</v>
          </cell>
          <cell r="DQ33">
            <v>1.439E-2</v>
          </cell>
          <cell r="DR33">
            <v>1.439E-2</v>
          </cell>
          <cell r="DS33">
            <v>1.439E-2</v>
          </cell>
          <cell r="DT33">
            <v>1.439E-2</v>
          </cell>
          <cell r="DU33">
            <v>1.439E-2</v>
          </cell>
          <cell r="DV33">
            <v>1.439E-2</v>
          </cell>
          <cell r="DW33">
            <v>1.439E-2</v>
          </cell>
          <cell r="DX33">
            <v>1.439E-2</v>
          </cell>
          <cell r="DY33">
            <v>1.439E-2</v>
          </cell>
          <cell r="DZ33">
            <v>1.439E-2</v>
          </cell>
          <cell r="EA33">
            <v>1.439E-2</v>
          </cell>
          <cell r="EB33">
            <v>1.439E-2</v>
          </cell>
          <cell r="EC33">
            <v>1.439E-2</v>
          </cell>
          <cell r="ED33">
            <v>1.439E-2</v>
          </cell>
          <cell r="EE33">
            <v>1.439E-2</v>
          </cell>
          <cell r="EF33">
            <v>1.439E-2</v>
          </cell>
          <cell r="EG33">
            <v>1.439E-2</v>
          </cell>
          <cell r="EH33">
            <v>1.439E-2</v>
          </cell>
          <cell r="EI33">
            <v>1.439E-2</v>
          </cell>
          <cell r="EJ33">
            <v>1.439E-2</v>
          </cell>
          <cell r="EK33">
            <v>1.439E-2</v>
          </cell>
          <cell r="EL33">
            <v>1.439E-2</v>
          </cell>
          <cell r="EM33">
            <v>1.439E-2</v>
          </cell>
          <cell r="EN33">
            <v>1.439E-2</v>
          </cell>
          <cell r="EO33">
            <v>1.439E-2</v>
          </cell>
          <cell r="EP33">
            <v>1.439E-2</v>
          </cell>
          <cell r="EQ33">
            <v>1.439E-2</v>
          </cell>
          <cell r="ER33">
            <v>1.439E-2</v>
          </cell>
          <cell r="ES33">
            <v>1.439E-2</v>
          </cell>
          <cell r="ET33">
            <v>1.439E-2</v>
          </cell>
          <cell r="EU33">
            <v>1.439E-2</v>
          </cell>
          <cell r="EV33">
            <v>1.439E-2</v>
          </cell>
          <cell r="EW33">
            <v>1.439E-2</v>
          </cell>
          <cell r="EX33">
            <v>1.439E-2</v>
          </cell>
          <cell r="EY33">
            <v>1.439E-2</v>
          </cell>
          <cell r="EZ33">
            <v>1.439E-2</v>
          </cell>
          <cell r="FA33">
            <v>1.439E-2</v>
          </cell>
          <cell r="FB33">
            <v>1.439E-2</v>
          </cell>
          <cell r="FC33">
            <v>1.439E-2</v>
          </cell>
          <cell r="FD33">
            <v>1.439E-2</v>
          </cell>
          <cell r="FE33">
            <v>1.439E-2</v>
          </cell>
          <cell r="FF33">
            <v>1.439E-2</v>
          </cell>
          <cell r="FG33">
            <v>1.439E-2</v>
          </cell>
          <cell r="FH33">
            <v>1.439E-2</v>
          </cell>
          <cell r="FI33">
            <v>1.439E-2</v>
          </cell>
          <cell r="FJ33">
            <v>1.439E-2</v>
          </cell>
          <cell r="FK33">
            <v>1.439E-2</v>
          </cell>
          <cell r="FL33">
            <v>1.439E-2</v>
          </cell>
          <cell r="FM33">
            <v>1.439E-2</v>
          </cell>
          <cell r="FN33">
            <v>1.439E-2</v>
          </cell>
          <cell r="FO33">
            <v>1.439E-2</v>
          </cell>
          <cell r="FP33">
            <v>1.439E-2</v>
          </cell>
          <cell r="FQ33">
            <v>1.439E-2</v>
          </cell>
          <cell r="FR33">
            <v>1.439E-2</v>
          </cell>
          <cell r="FS33">
            <v>1.439E-2</v>
          </cell>
          <cell r="FT33">
            <v>1.439E-2</v>
          </cell>
          <cell r="FU33">
            <v>1.439E-2</v>
          </cell>
          <cell r="FV33">
            <v>1.439E-2</v>
          </cell>
          <cell r="FW33">
            <v>1.439E-2</v>
          </cell>
          <cell r="FX33">
            <v>1.439E-2</v>
          </cell>
          <cell r="FY33">
            <v>1.439E-2</v>
          </cell>
          <cell r="FZ33">
            <v>1.439E-2</v>
          </cell>
          <cell r="GA33">
            <v>1.439E-2</v>
          </cell>
          <cell r="GB33">
            <v>1.439E-2</v>
          </cell>
          <cell r="GC33">
            <v>1.439E-2</v>
          </cell>
          <cell r="GD33">
            <v>1.439E-2</v>
          </cell>
          <cell r="GE33">
            <v>1.439E-2</v>
          </cell>
          <cell r="GF33">
            <v>1.439E-2</v>
          </cell>
          <cell r="GG33">
            <v>1.439E-2</v>
          </cell>
          <cell r="GH33">
            <v>1.439E-2</v>
          </cell>
          <cell r="GI33">
            <v>1.439E-2</v>
          </cell>
          <cell r="GJ33">
            <v>1.439E-2</v>
          </cell>
          <cell r="GK33">
            <v>1.439E-2</v>
          </cell>
          <cell r="GL33">
            <v>1.439E-2</v>
          </cell>
          <cell r="GM33">
            <v>1.439E-2</v>
          </cell>
          <cell r="GN33">
            <v>1.439E-2</v>
          </cell>
          <cell r="GO33">
            <v>1.439E-2</v>
          </cell>
          <cell r="GP33">
            <v>1.439E-2</v>
          </cell>
          <cell r="GQ33">
            <v>1.439E-2</v>
          </cell>
          <cell r="GR33">
            <v>1.439E-2</v>
          </cell>
          <cell r="GS33">
            <v>1.439E-2</v>
          </cell>
          <cell r="GT33">
            <v>1.439E-2</v>
          </cell>
          <cell r="GU33">
            <v>1.439E-2</v>
          </cell>
          <cell r="GV33">
            <v>1.439E-2</v>
          </cell>
          <cell r="GW33">
            <v>1.439E-2</v>
          </cell>
        </row>
        <row r="34">
          <cell r="S34" t="str">
            <v>COM24</v>
          </cell>
          <cell r="T34">
            <v>6.1399999999999996E-3</v>
          </cell>
          <cell r="U34">
            <v>6.1399999999999996E-3</v>
          </cell>
          <cell r="V34">
            <v>6.1399999999999996E-3</v>
          </cell>
          <cell r="W34">
            <v>6.1399999999999996E-3</v>
          </cell>
          <cell r="X34">
            <v>6.1399999999999996E-3</v>
          </cell>
          <cell r="Y34">
            <v>6.1399999999999996E-3</v>
          </cell>
          <cell r="Z34">
            <v>6.1399999999999996E-3</v>
          </cell>
          <cell r="AA34">
            <v>6.1399999999999996E-3</v>
          </cell>
          <cell r="AB34">
            <v>6.1399999999999996E-3</v>
          </cell>
          <cell r="AC34">
            <v>6.1399999999999996E-3</v>
          </cell>
          <cell r="AD34">
            <v>6.1399999999999996E-3</v>
          </cell>
          <cell r="AE34">
            <v>6.1399999999999996E-3</v>
          </cell>
          <cell r="AF34">
            <v>6.1399999999999996E-3</v>
          </cell>
          <cell r="AG34">
            <v>6.1399999999999996E-3</v>
          </cell>
          <cell r="AH34">
            <v>6.1399999999999996E-3</v>
          </cell>
          <cell r="AI34">
            <v>6.1399999999999996E-3</v>
          </cell>
          <cell r="AJ34">
            <v>6.1399999999999996E-3</v>
          </cell>
          <cell r="AK34">
            <v>6.1399999999999996E-3</v>
          </cell>
          <cell r="AL34">
            <v>6.1399999999999996E-3</v>
          </cell>
          <cell r="AM34">
            <v>6.1399999999999996E-3</v>
          </cell>
          <cell r="AN34">
            <v>6.1399999999999996E-3</v>
          </cell>
          <cell r="AO34">
            <v>6.1399999999999996E-3</v>
          </cell>
          <cell r="AP34">
            <v>6.1399999999999996E-3</v>
          </cell>
          <cell r="AQ34">
            <v>6.1399999999999996E-3</v>
          </cell>
          <cell r="AR34">
            <v>6.1399999999999996E-3</v>
          </cell>
          <cell r="AS34">
            <v>6.1399999999999996E-3</v>
          </cell>
          <cell r="AT34">
            <v>6.1399999999999996E-3</v>
          </cell>
          <cell r="AU34">
            <v>6.1399999999999996E-3</v>
          </cell>
          <cell r="AV34">
            <v>6.1399999999999996E-3</v>
          </cell>
          <cell r="AW34">
            <v>6.1399999999999996E-3</v>
          </cell>
          <cell r="AX34">
            <v>6.1399999999999996E-3</v>
          </cell>
          <cell r="AY34">
            <v>6.1399999999999996E-3</v>
          </cell>
          <cell r="AZ34">
            <v>6.1399999999999996E-3</v>
          </cell>
          <cell r="BA34">
            <v>6.1399999999999996E-3</v>
          </cell>
          <cell r="BB34">
            <v>6.1399999999999996E-3</v>
          </cell>
          <cell r="BC34">
            <v>6.1399999999999996E-3</v>
          </cell>
          <cell r="BD34">
            <v>6.1399999999999996E-3</v>
          </cell>
          <cell r="BE34">
            <v>6.1399999999999996E-3</v>
          </cell>
          <cell r="BF34">
            <v>6.1399999999999996E-3</v>
          </cell>
          <cell r="BG34">
            <v>6.1399999999999996E-3</v>
          </cell>
          <cell r="BH34">
            <v>6.1399999999999996E-3</v>
          </cell>
          <cell r="BI34">
            <v>6.1399999999999996E-3</v>
          </cell>
          <cell r="BJ34">
            <v>6.1399999999999996E-3</v>
          </cell>
          <cell r="BK34">
            <v>6.1399999999999996E-3</v>
          </cell>
          <cell r="BL34">
            <v>6.1399999999999996E-3</v>
          </cell>
          <cell r="BM34">
            <v>6.1399999999999996E-3</v>
          </cell>
          <cell r="BN34">
            <v>6.1399999999999996E-3</v>
          </cell>
          <cell r="BO34">
            <v>6.1399999999999996E-3</v>
          </cell>
          <cell r="BP34">
            <v>6.1399999999999996E-3</v>
          </cell>
          <cell r="BQ34">
            <v>6.1399999999999996E-3</v>
          </cell>
          <cell r="BR34">
            <v>6.1399999999999996E-3</v>
          </cell>
          <cell r="BS34">
            <v>6.1399999999999996E-3</v>
          </cell>
          <cell r="BT34">
            <v>6.1399999999999996E-3</v>
          </cell>
          <cell r="BU34">
            <v>6.1399999999999996E-3</v>
          </cell>
          <cell r="BV34">
            <v>6.1399999999999996E-3</v>
          </cell>
          <cell r="BW34">
            <v>6.1399999999999996E-3</v>
          </cell>
          <cell r="BX34">
            <v>6.1399999999999996E-3</v>
          </cell>
          <cell r="BY34">
            <v>6.1399999999999996E-3</v>
          </cell>
          <cell r="BZ34">
            <v>6.1399999999999996E-3</v>
          </cell>
          <cell r="CA34">
            <v>6.1399999999999996E-3</v>
          </cell>
          <cell r="CB34">
            <v>6.1399999999999996E-3</v>
          </cell>
          <cell r="CC34">
            <v>6.1399999999999996E-3</v>
          </cell>
          <cell r="CD34">
            <v>6.1399999999999996E-3</v>
          </cell>
          <cell r="CE34">
            <v>6.1399999999999996E-3</v>
          </cell>
          <cell r="CF34">
            <v>6.1399999999999996E-3</v>
          </cell>
          <cell r="CG34">
            <v>6.1399999999999996E-3</v>
          </cell>
          <cell r="CH34">
            <v>6.1399999999999996E-3</v>
          </cell>
          <cell r="CI34">
            <v>6.1399999999999996E-3</v>
          </cell>
          <cell r="CJ34">
            <v>6.1399999999999996E-3</v>
          </cell>
          <cell r="CK34">
            <v>6.1399999999999996E-3</v>
          </cell>
          <cell r="CL34">
            <v>6.1399999999999996E-3</v>
          </cell>
          <cell r="CM34">
            <v>6.1399999999999996E-3</v>
          </cell>
          <cell r="CN34">
            <v>6.1399999999999996E-3</v>
          </cell>
          <cell r="CO34">
            <v>6.1399999999999996E-3</v>
          </cell>
          <cell r="CP34">
            <v>6.1399999999999996E-3</v>
          </cell>
          <cell r="CQ34">
            <v>6.1399999999999996E-3</v>
          </cell>
          <cell r="CR34">
            <v>6.1399999999999996E-3</v>
          </cell>
          <cell r="CS34">
            <v>6.1399999999999996E-3</v>
          </cell>
          <cell r="CT34">
            <v>6.1399999999999996E-3</v>
          </cell>
          <cell r="CU34">
            <v>6.1399999999999996E-3</v>
          </cell>
          <cell r="CV34">
            <v>6.1399999999999996E-3</v>
          </cell>
          <cell r="CW34">
            <v>6.1399999999999996E-3</v>
          </cell>
          <cell r="CX34">
            <v>6.1399999999999996E-3</v>
          </cell>
          <cell r="CY34">
            <v>6.1399999999999996E-3</v>
          </cell>
          <cell r="CZ34">
            <v>6.1399999999999996E-3</v>
          </cell>
          <cell r="DA34">
            <v>6.1399999999999996E-3</v>
          </cell>
          <cell r="DB34">
            <v>6.1399999999999996E-3</v>
          </cell>
          <cell r="DC34">
            <v>6.1399999999999996E-3</v>
          </cell>
          <cell r="DD34">
            <v>6.1399999999999996E-3</v>
          </cell>
          <cell r="DE34">
            <v>6.1399999999999996E-3</v>
          </cell>
          <cell r="DF34">
            <v>6.1399999999999996E-3</v>
          </cell>
          <cell r="DG34">
            <v>6.1399999999999996E-3</v>
          </cell>
          <cell r="DH34">
            <v>6.1399999999999996E-3</v>
          </cell>
          <cell r="DI34">
            <v>6.1399999999999996E-3</v>
          </cell>
          <cell r="DJ34">
            <v>6.1399999999999996E-3</v>
          </cell>
          <cell r="DK34">
            <v>6.1399999999999996E-3</v>
          </cell>
          <cell r="DL34">
            <v>6.1399999999999996E-3</v>
          </cell>
          <cell r="DM34">
            <v>6.1399999999999996E-3</v>
          </cell>
          <cell r="DN34">
            <v>6.1399999999999996E-3</v>
          </cell>
          <cell r="DO34">
            <v>6.1399999999999996E-3</v>
          </cell>
          <cell r="DP34">
            <v>6.1399999999999996E-3</v>
          </cell>
          <cell r="DQ34">
            <v>6.1399999999999996E-3</v>
          </cell>
          <cell r="DR34">
            <v>6.1399999999999996E-3</v>
          </cell>
          <cell r="DS34">
            <v>6.1399999999999996E-3</v>
          </cell>
          <cell r="DT34">
            <v>6.1399999999999996E-3</v>
          </cell>
          <cell r="DU34">
            <v>6.1399999999999996E-3</v>
          </cell>
          <cell r="DV34">
            <v>6.1399999999999996E-3</v>
          </cell>
          <cell r="DW34">
            <v>6.1399999999999996E-3</v>
          </cell>
          <cell r="DX34">
            <v>6.1399999999999996E-3</v>
          </cell>
          <cell r="DY34">
            <v>6.1399999999999996E-3</v>
          </cell>
          <cell r="DZ34">
            <v>6.1399999999999996E-3</v>
          </cell>
          <cell r="EA34">
            <v>6.1399999999999996E-3</v>
          </cell>
          <cell r="EB34">
            <v>6.1399999999999996E-3</v>
          </cell>
          <cell r="EC34">
            <v>6.1399999999999996E-3</v>
          </cell>
          <cell r="ED34">
            <v>6.1399999999999996E-3</v>
          </cell>
          <cell r="EE34">
            <v>6.1399999999999996E-3</v>
          </cell>
          <cell r="EF34">
            <v>6.1399999999999996E-3</v>
          </cell>
          <cell r="EG34">
            <v>6.1399999999999996E-3</v>
          </cell>
          <cell r="EH34">
            <v>6.1399999999999996E-3</v>
          </cell>
          <cell r="EI34">
            <v>6.1399999999999996E-3</v>
          </cell>
          <cell r="EJ34">
            <v>6.1399999999999996E-3</v>
          </cell>
          <cell r="EK34">
            <v>6.1399999999999996E-3</v>
          </cell>
          <cell r="EL34">
            <v>6.1399999999999996E-3</v>
          </cell>
          <cell r="EM34">
            <v>6.1399999999999996E-3</v>
          </cell>
          <cell r="EN34">
            <v>6.1399999999999996E-3</v>
          </cell>
          <cell r="EO34">
            <v>6.1399999999999996E-3</v>
          </cell>
          <cell r="EP34">
            <v>6.1399999999999996E-3</v>
          </cell>
          <cell r="EQ34">
            <v>6.1399999999999996E-3</v>
          </cell>
          <cell r="ER34">
            <v>6.1399999999999996E-3</v>
          </cell>
          <cell r="ES34">
            <v>6.1399999999999996E-3</v>
          </cell>
          <cell r="ET34">
            <v>6.1399999999999996E-3</v>
          </cell>
          <cell r="EU34">
            <v>6.1399999999999996E-3</v>
          </cell>
          <cell r="EV34">
            <v>6.1399999999999996E-3</v>
          </cell>
          <cell r="EW34">
            <v>6.1399999999999996E-3</v>
          </cell>
          <cell r="EX34">
            <v>6.1399999999999996E-3</v>
          </cell>
          <cell r="EY34">
            <v>6.1399999999999996E-3</v>
          </cell>
          <cell r="EZ34">
            <v>6.1399999999999996E-3</v>
          </cell>
          <cell r="FA34">
            <v>6.1399999999999996E-3</v>
          </cell>
          <cell r="FB34">
            <v>6.1399999999999996E-3</v>
          </cell>
          <cell r="FC34">
            <v>6.1399999999999996E-3</v>
          </cell>
          <cell r="FD34">
            <v>6.1399999999999996E-3</v>
          </cell>
          <cell r="FE34">
            <v>6.1399999999999996E-3</v>
          </cell>
          <cell r="FF34">
            <v>6.1399999999999996E-3</v>
          </cell>
          <cell r="FG34">
            <v>6.1399999999999996E-3</v>
          </cell>
          <cell r="FH34">
            <v>6.1399999999999996E-3</v>
          </cell>
          <cell r="FI34">
            <v>6.1399999999999996E-3</v>
          </cell>
          <cell r="FJ34">
            <v>6.1399999999999996E-3</v>
          </cell>
          <cell r="FK34">
            <v>6.1399999999999996E-3</v>
          </cell>
          <cell r="FL34">
            <v>6.1399999999999996E-3</v>
          </cell>
          <cell r="FM34">
            <v>6.1399999999999996E-3</v>
          </cell>
          <cell r="FN34">
            <v>6.1399999999999996E-3</v>
          </cell>
          <cell r="FO34">
            <v>6.1399999999999996E-3</v>
          </cell>
          <cell r="FP34">
            <v>6.1399999999999996E-3</v>
          </cell>
          <cell r="FQ34">
            <v>6.1399999999999996E-3</v>
          </cell>
          <cell r="FR34">
            <v>6.1399999999999996E-3</v>
          </cell>
          <cell r="FS34">
            <v>6.1399999999999996E-3</v>
          </cell>
          <cell r="FT34">
            <v>6.1399999999999996E-3</v>
          </cell>
          <cell r="FU34">
            <v>6.1399999999999996E-3</v>
          </cell>
          <cell r="FV34">
            <v>6.1399999999999996E-3</v>
          </cell>
          <cell r="FW34">
            <v>6.1399999999999996E-3</v>
          </cell>
          <cell r="FX34">
            <v>6.1399999999999996E-3</v>
          </cell>
          <cell r="FY34">
            <v>6.1399999999999996E-3</v>
          </cell>
          <cell r="FZ34">
            <v>6.1399999999999996E-3</v>
          </cell>
          <cell r="GA34">
            <v>6.1399999999999996E-3</v>
          </cell>
          <cell r="GB34">
            <v>6.1399999999999996E-3</v>
          </cell>
          <cell r="GC34">
            <v>6.1399999999999996E-3</v>
          </cell>
          <cell r="GD34">
            <v>6.1399999999999996E-3</v>
          </cell>
          <cell r="GE34">
            <v>6.1399999999999996E-3</v>
          </cell>
          <cell r="GF34">
            <v>6.1399999999999996E-3</v>
          </cell>
          <cell r="GG34">
            <v>6.1399999999999996E-3</v>
          </cell>
          <cell r="GH34">
            <v>6.1399999999999996E-3</v>
          </cell>
          <cell r="GI34">
            <v>6.1399999999999996E-3</v>
          </cell>
          <cell r="GJ34">
            <v>6.1399999999999996E-3</v>
          </cell>
          <cell r="GK34">
            <v>6.1399999999999996E-3</v>
          </cell>
          <cell r="GL34">
            <v>6.1399999999999996E-3</v>
          </cell>
          <cell r="GM34">
            <v>6.1399999999999996E-3</v>
          </cell>
          <cell r="GN34">
            <v>6.1399999999999996E-3</v>
          </cell>
          <cell r="GO34">
            <v>6.1399999999999996E-3</v>
          </cell>
          <cell r="GP34">
            <v>6.1399999999999996E-3</v>
          </cell>
          <cell r="GQ34">
            <v>6.1399999999999996E-3</v>
          </cell>
          <cell r="GR34">
            <v>6.1399999999999996E-3</v>
          </cell>
          <cell r="GS34">
            <v>6.1399999999999996E-3</v>
          </cell>
          <cell r="GT34">
            <v>6.1399999999999996E-3</v>
          </cell>
          <cell r="GU34">
            <v>6.1399999999999996E-3</v>
          </cell>
          <cell r="GV34">
            <v>6.1399999999999996E-3</v>
          </cell>
          <cell r="GW34">
            <v>6.1399999999999996E-3</v>
          </cell>
        </row>
        <row r="35">
          <cell r="S35" t="str">
            <v>COM25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0</v>
          </cell>
          <cell r="GA35">
            <v>0</v>
          </cell>
          <cell r="GB35">
            <v>0</v>
          </cell>
          <cell r="GC35">
            <v>0</v>
          </cell>
          <cell r="GD35">
            <v>0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0</v>
          </cell>
          <cell r="GM35">
            <v>0</v>
          </cell>
          <cell r="GN35">
            <v>0</v>
          </cell>
          <cell r="GO35">
            <v>0</v>
          </cell>
          <cell r="GP35">
            <v>0</v>
          </cell>
          <cell r="GQ35">
            <v>0</v>
          </cell>
          <cell r="GR35">
            <v>0</v>
          </cell>
          <cell r="GS35">
            <v>0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ain Table Notes"/>
      <sheetName val="Appendix-A Importing Templates"/>
      <sheetName val="Calibration"/>
      <sheetName val="CLIN"/>
      <sheetName val="WBS Type 1"/>
      <sheetName val="WBS Type 2"/>
      <sheetName val="WBS Type 3"/>
      <sheetName val="Task"/>
      <sheetName val="Escalation"/>
      <sheetName val="Escalator"/>
      <sheetName val="Sub Hrs"/>
      <sheetName val="Prod_Hrs"/>
      <sheetName val="Indirect_Drop"/>
      <sheetName val="Organization"/>
      <sheetName val="Fiscal Years"/>
      <sheetName val="Man Months"/>
      <sheetName val="Cost Element Rollup"/>
      <sheetName val="Cost Element"/>
      <sheetName val="Cost Categories"/>
      <sheetName val="Rates"/>
      <sheetName val="Application of Burdens"/>
      <sheetName val="Resource-Heads_Bafo"/>
      <sheetName val="Resource-ODC"/>
      <sheetName val="Resource Reference"/>
      <sheetName val="Module2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F7" t="str">
            <v>E.01.1</v>
          </cell>
          <cell r="G7">
            <v>21.61</v>
          </cell>
          <cell r="H7">
            <v>21.61</v>
          </cell>
          <cell r="I7">
            <v>21.61</v>
          </cell>
          <cell r="J7">
            <v>21.61</v>
          </cell>
          <cell r="K7">
            <v>21.61</v>
          </cell>
          <cell r="L7">
            <v>21.61</v>
          </cell>
          <cell r="M7">
            <v>21.61</v>
          </cell>
          <cell r="N7">
            <v>21.61</v>
          </cell>
          <cell r="O7">
            <v>21.61</v>
          </cell>
          <cell r="P7">
            <v>21.61</v>
          </cell>
          <cell r="Q7">
            <v>21.61</v>
          </cell>
          <cell r="R7">
            <v>21.61</v>
          </cell>
          <cell r="S7">
            <v>21.61</v>
          </cell>
          <cell r="T7">
            <v>21.61</v>
          </cell>
          <cell r="U7">
            <v>22.35</v>
          </cell>
          <cell r="V7">
            <v>22.35</v>
          </cell>
          <cell r="W7">
            <v>22.35</v>
          </cell>
          <cell r="X7">
            <v>22.35</v>
          </cell>
          <cell r="Y7">
            <v>22.35</v>
          </cell>
          <cell r="Z7">
            <v>22.35</v>
          </cell>
          <cell r="AA7">
            <v>22.35</v>
          </cell>
          <cell r="AB7">
            <v>22.35</v>
          </cell>
          <cell r="AC7">
            <v>22.35</v>
          </cell>
          <cell r="AD7">
            <v>22.35</v>
          </cell>
          <cell r="AE7">
            <v>22.35</v>
          </cell>
          <cell r="AF7">
            <v>22.35</v>
          </cell>
          <cell r="AG7">
            <v>23.07</v>
          </cell>
          <cell r="AH7">
            <v>23.07</v>
          </cell>
          <cell r="AI7">
            <v>23.07</v>
          </cell>
          <cell r="AJ7">
            <v>23.07</v>
          </cell>
          <cell r="AK7">
            <v>23.07</v>
          </cell>
          <cell r="AL7">
            <v>23.07</v>
          </cell>
          <cell r="AM7">
            <v>23.07</v>
          </cell>
          <cell r="AN7">
            <v>23.07</v>
          </cell>
          <cell r="AO7">
            <v>23.07</v>
          </cell>
          <cell r="AP7">
            <v>23.07</v>
          </cell>
          <cell r="AQ7">
            <v>23.07</v>
          </cell>
          <cell r="AR7">
            <v>23.07</v>
          </cell>
          <cell r="AS7">
            <v>23.78</v>
          </cell>
          <cell r="AT7">
            <v>23.78</v>
          </cell>
          <cell r="AU7">
            <v>23.78</v>
          </cell>
          <cell r="AV7">
            <v>23.78</v>
          </cell>
          <cell r="AW7">
            <v>23.78</v>
          </cell>
          <cell r="AX7">
            <v>23.78</v>
          </cell>
          <cell r="AY7">
            <v>23.78</v>
          </cell>
          <cell r="AZ7">
            <v>23.78</v>
          </cell>
          <cell r="BA7">
            <v>23.78</v>
          </cell>
          <cell r="BB7">
            <v>23.78</v>
          </cell>
          <cell r="BC7">
            <v>23.78</v>
          </cell>
          <cell r="BD7">
            <v>23.78</v>
          </cell>
          <cell r="BE7">
            <v>24.51</v>
          </cell>
          <cell r="BF7">
            <v>24.51</v>
          </cell>
          <cell r="BG7">
            <v>24.51</v>
          </cell>
          <cell r="BH7">
            <v>24.51</v>
          </cell>
          <cell r="BI7">
            <v>24.51</v>
          </cell>
          <cell r="BJ7">
            <v>24.51</v>
          </cell>
          <cell r="BK7">
            <v>24.51</v>
          </cell>
          <cell r="BL7">
            <v>24.51</v>
          </cell>
          <cell r="BM7">
            <v>24.51</v>
          </cell>
          <cell r="BN7">
            <v>24.51</v>
          </cell>
          <cell r="BO7">
            <v>24.51</v>
          </cell>
          <cell r="BP7">
            <v>24.51</v>
          </cell>
          <cell r="BQ7">
            <v>25.25</v>
          </cell>
          <cell r="BR7">
            <v>25.25</v>
          </cell>
          <cell r="BS7">
            <v>25.25</v>
          </cell>
          <cell r="BT7">
            <v>25.25</v>
          </cell>
          <cell r="BU7">
            <v>25.25</v>
          </cell>
          <cell r="BV7">
            <v>25.25</v>
          </cell>
          <cell r="BW7">
            <v>25.25</v>
          </cell>
          <cell r="BX7">
            <v>25.25</v>
          </cell>
          <cell r="BY7">
            <v>25.25</v>
          </cell>
          <cell r="BZ7">
            <v>25.25</v>
          </cell>
          <cell r="CA7">
            <v>25.25</v>
          </cell>
          <cell r="CB7">
            <v>25.25</v>
          </cell>
          <cell r="CC7">
            <v>26</v>
          </cell>
          <cell r="CD7">
            <v>26</v>
          </cell>
          <cell r="CE7">
            <v>26</v>
          </cell>
          <cell r="CF7">
            <v>26</v>
          </cell>
          <cell r="CG7">
            <v>26</v>
          </cell>
          <cell r="CH7">
            <v>26</v>
          </cell>
          <cell r="CI7">
            <v>26</v>
          </cell>
          <cell r="CJ7">
            <v>26</v>
          </cell>
          <cell r="CK7">
            <v>26</v>
          </cell>
          <cell r="CL7">
            <v>26</v>
          </cell>
          <cell r="CM7">
            <v>26</v>
          </cell>
          <cell r="CN7">
            <v>26</v>
          </cell>
          <cell r="CO7">
            <v>26.78</v>
          </cell>
          <cell r="CP7">
            <v>26.78</v>
          </cell>
          <cell r="CQ7">
            <v>26.78</v>
          </cell>
          <cell r="CR7">
            <v>26.78</v>
          </cell>
          <cell r="CS7">
            <v>26.78</v>
          </cell>
          <cell r="CT7">
            <v>26.78</v>
          </cell>
          <cell r="CU7">
            <v>26.78</v>
          </cell>
          <cell r="CV7">
            <v>26.78</v>
          </cell>
          <cell r="CW7">
            <v>26.78</v>
          </cell>
          <cell r="CX7">
            <v>26.78</v>
          </cell>
          <cell r="CY7">
            <v>26.78</v>
          </cell>
          <cell r="CZ7">
            <v>26.78</v>
          </cell>
          <cell r="DA7">
            <v>27.6</v>
          </cell>
          <cell r="DB7">
            <v>27.6</v>
          </cell>
          <cell r="DC7">
            <v>27.6</v>
          </cell>
          <cell r="DD7">
            <v>27.6</v>
          </cell>
          <cell r="DE7">
            <v>27.6</v>
          </cell>
          <cell r="DF7">
            <v>27.6</v>
          </cell>
          <cell r="DG7">
            <v>27.6</v>
          </cell>
          <cell r="DH7">
            <v>27.6</v>
          </cell>
          <cell r="DI7">
            <v>27.6</v>
          </cell>
          <cell r="DJ7">
            <v>27.6</v>
          </cell>
          <cell r="DK7">
            <v>27.6</v>
          </cell>
          <cell r="DL7">
            <v>27.6</v>
          </cell>
          <cell r="DM7">
            <v>28.45</v>
          </cell>
          <cell r="DN7">
            <v>28.45</v>
          </cell>
          <cell r="DO7">
            <v>28.45</v>
          </cell>
          <cell r="DP7">
            <v>28.45</v>
          </cell>
          <cell r="DQ7">
            <v>28.45</v>
          </cell>
          <cell r="DR7">
            <v>28.45</v>
          </cell>
          <cell r="DS7">
            <v>28.45</v>
          </cell>
          <cell r="DT7">
            <v>28.45</v>
          </cell>
          <cell r="DU7">
            <v>28.45</v>
          </cell>
          <cell r="DV7">
            <v>28.45</v>
          </cell>
          <cell r="DW7">
            <v>28.45</v>
          </cell>
          <cell r="DX7">
            <v>28.45</v>
          </cell>
          <cell r="DY7">
            <v>29.58</v>
          </cell>
          <cell r="DZ7">
            <v>29.58</v>
          </cell>
          <cell r="EA7">
            <v>29.58</v>
          </cell>
          <cell r="EB7">
            <v>29.58</v>
          </cell>
          <cell r="EC7">
            <v>29.58</v>
          </cell>
          <cell r="ED7">
            <v>29.58</v>
          </cell>
          <cell r="EE7">
            <v>29.58</v>
          </cell>
          <cell r="EF7">
            <v>29.58</v>
          </cell>
          <cell r="EG7">
            <v>29.58</v>
          </cell>
          <cell r="EH7">
            <v>29.58</v>
          </cell>
          <cell r="EI7">
            <v>29.58</v>
          </cell>
          <cell r="EJ7">
            <v>29.58</v>
          </cell>
          <cell r="EK7">
            <v>30.62</v>
          </cell>
          <cell r="EL7">
            <v>30.62</v>
          </cell>
          <cell r="EM7">
            <v>30.62</v>
          </cell>
          <cell r="EN7">
            <v>30.62</v>
          </cell>
          <cell r="EO7">
            <v>30.62</v>
          </cell>
          <cell r="EP7">
            <v>30.62</v>
          </cell>
          <cell r="EQ7">
            <v>30.62</v>
          </cell>
          <cell r="ER7">
            <v>30.62</v>
          </cell>
          <cell r="ES7">
            <v>30.62</v>
          </cell>
          <cell r="ET7">
            <v>30.62</v>
          </cell>
          <cell r="EU7">
            <v>30.62</v>
          </cell>
          <cell r="EV7">
            <v>30.62</v>
          </cell>
          <cell r="EW7">
            <v>31.69</v>
          </cell>
          <cell r="EX7">
            <v>31.69</v>
          </cell>
          <cell r="EY7">
            <v>31.69</v>
          </cell>
          <cell r="EZ7">
            <v>31.69</v>
          </cell>
          <cell r="FA7">
            <v>31.69</v>
          </cell>
          <cell r="FB7">
            <v>31.69</v>
          </cell>
          <cell r="FC7">
            <v>31.69</v>
          </cell>
          <cell r="FD7">
            <v>31.69</v>
          </cell>
          <cell r="FE7">
            <v>31.69</v>
          </cell>
          <cell r="FF7">
            <v>31.69</v>
          </cell>
          <cell r="FG7">
            <v>31.69</v>
          </cell>
          <cell r="FH7">
            <v>31.69</v>
          </cell>
          <cell r="FI7">
            <v>32.799999999999997</v>
          </cell>
          <cell r="FJ7">
            <v>32.799999999999997</v>
          </cell>
          <cell r="FK7">
            <v>32.799999999999997</v>
          </cell>
          <cell r="FL7">
            <v>32.799999999999997</v>
          </cell>
          <cell r="FM7">
            <v>32.799999999999997</v>
          </cell>
          <cell r="FN7">
            <v>32.799999999999997</v>
          </cell>
          <cell r="FO7">
            <v>32.799999999999997</v>
          </cell>
          <cell r="FP7">
            <v>32.799999999999997</v>
          </cell>
          <cell r="FQ7">
            <v>32.799999999999997</v>
          </cell>
          <cell r="FR7">
            <v>32.799999999999997</v>
          </cell>
          <cell r="FS7">
            <v>32.799999999999997</v>
          </cell>
          <cell r="FT7">
            <v>32.799999999999997</v>
          </cell>
          <cell r="FU7">
            <v>33.94</v>
          </cell>
          <cell r="FV7">
            <v>33.94</v>
          </cell>
          <cell r="FW7">
            <v>33.94</v>
          </cell>
          <cell r="FX7">
            <v>33.94</v>
          </cell>
          <cell r="FY7">
            <v>33.94</v>
          </cell>
          <cell r="FZ7">
            <v>33.94</v>
          </cell>
          <cell r="GA7">
            <v>33.94</v>
          </cell>
          <cell r="GB7">
            <v>33.94</v>
          </cell>
          <cell r="GC7">
            <v>33.94</v>
          </cell>
          <cell r="GD7">
            <v>33.94</v>
          </cell>
          <cell r="GE7">
            <v>33.94</v>
          </cell>
          <cell r="GF7">
            <v>33.94</v>
          </cell>
          <cell r="GG7">
            <v>37.42</v>
          </cell>
          <cell r="GH7">
            <v>37.42</v>
          </cell>
          <cell r="GI7">
            <v>37.42</v>
          </cell>
          <cell r="GJ7">
            <v>37.42</v>
          </cell>
          <cell r="GK7">
            <v>37.42</v>
          </cell>
          <cell r="GL7">
            <v>37.42</v>
          </cell>
          <cell r="GM7">
            <v>37.42</v>
          </cell>
          <cell r="GN7">
            <v>37.42</v>
          </cell>
          <cell r="GO7">
            <v>37.42</v>
          </cell>
          <cell r="GP7">
            <v>37.42</v>
          </cell>
          <cell r="GQ7">
            <v>35.130000000000003</v>
          </cell>
          <cell r="GR7">
            <v>35.130000000000003</v>
          </cell>
          <cell r="GS7">
            <v>35.130000000000003</v>
          </cell>
          <cell r="GT7">
            <v>35.130000000000003</v>
          </cell>
        </row>
        <row r="8">
          <cell r="F8" t="str">
            <v>E.01.2</v>
          </cell>
          <cell r="G8">
            <v>20.440000000000001</v>
          </cell>
          <cell r="H8">
            <v>20.440000000000001</v>
          </cell>
          <cell r="I8">
            <v>20.440000000000001</v>
          </cell>
          <cell r="J8">
            <v>20.440000000000001</v>
          </cell>
          <cell r="K8">
            <v>20.440000000000001</v>
          </cell>
          <cell r="L8">
            <v>20.440000000000001</v>
          </cell>
          <cell r="M8">
            <v>20.440000000000001</v>
          </cell>
          <cell r="N8">
            <v>20.440000000000001</v>
          </cell>
          <cell r="O8">
            <v>20.440000000000001</v>
          </cell>
          <cell r="P8">
            <v>20.440000000000001</v>
          </cell>
          <cell r="Q8">
            <v>20.440000000000001</v>
          </cell>
          <cell r="R8">
            <v>20.440000000000001</v>
          </cell>
          <cell r="S8">
            <v>20.440000000000001</v>
          </cell>
          <cell r="T8">
            <v>20.440000000000001</v>
          </cell>
          <cell r="U8">
            <v>21.14</v>
          </cell>
          <cell r="V8">
            <v>21.14</v>
          </cell>
          <cell r="W8">
            <v>21.14</v>
          </cell>
          <cell r="X8">
            <v>21.14</v>
          </cell>
          <cell r="Y8">
            <v>21.14</v>
          </cell>
          <cell r="Z8">
            <v>21.14</v>
          </cell>
          <cell r="AA8">
            <v>21.14</v>
          </cell>
          <cell r="AB8">
            <v>21.14</v>
          </cell>
          <cell r="AC8">
            <v>21.14</v>
          </cell>
          <cell r="AD8">
            <v>21.14</v>
          </cell>
          <cell r="AE8">
            <v>21.14</v>
          </cell>
          <cell r="AF8">
            <v>21.14</v>
          </cell>
          <cell r="AG8">
            <v>21.82</v>
          </cell>
          <cell r="AH8">
            <v>21.82</v>
          </cell>
          <cell r="AI8">
            <v>21.82</v>
          </cell>
          <cell r="AJ8">
            <v>21.82</v>
          </cell>
          <cell r="AK8">
            <v>21.82</v>
          </cell>
          <cell r="AL8">
            <v>21.82</v>
          </cell>
          <cell r="AM8">
            <v>21.82</v>
          </cell>
          <cell r="AN8">
            <v>21.82</v>
          </cell>
          <cell r="AO8">
            <v>21.82</v>
          </cell>
          <cell r="AP8">
            <v>21.82</v>
          </cell>
          <cell r="AQ8">
            <v>21.82</v>
          </cell>
          <cell r="AR8">
            <v>21.82</v>
          </cell>
          <cell r="AS8">
            <v>22.5</v>
          </cell>
          <cell r="AT8">
            <v>22.5</v>
          </cell>
          <cell r="AU8">
            <v>22.5</v>
          </cell>
          <cell r="AV8">
            <v>22.5</v>
          </cell>
          <cell r="AW8">
            <v>22.5</v>
          </cell>
          <cell r="AX8">
            <v>22.5</v>
          </cell>
          <cell r="AY8">
            <v>22.5</v>
          </cell>
          <cell r="AZ8">
            <v>22.5</v>
          </cell>
          <cell r="BA8">
            <v>22.5</v>
          </cell>
          <cell r="BB8">
            <v>22.5</v>
          </cell>
          <cell r="BC8">
            <v>22.5</v>
          </cell>
          <cell r="BD8">
            <v>22.5</v>
          </cell>
          <cell r="BE8">
            <v>23.19</v>
          </cell>
          <cell r="BF8">
            <v>23.19</v>
          </cell>
          <cell r="BG8">
            <v>23.19</v>
          </cell>
          <cell r="BH8">
            <v>23.19</v>
          </cell>
          <cell r="BI8">
            <v>23.19</v>
          </cell>
          <cell r="BJ8">
            <v>23.19</v>
          </cell>
          <cell r="BK8">
            <v>23.19</v>
          </cell>
          <cell r="BL8">
            <v>23.19</v>
          </cell>
          <cell r="BM8">
            <v>23.19</v>
          </cell>
          <cell r="BN8">
            <v>23.19</v>
          </cell>
          <cell r="BO8">
            <v>23.19</v>
          </cell>
          <cell r="BP8">
            <v>23.19</v>
          </cell>
          <cell r="BQ8">
            <v>23.88</v>
          </cell>
          <cell r="BR8">
            <v>23.88</v>
          </cell>
          <cell r="BS8">
            <v>23.88</v>
          </cell>
          <cell r="BT8">
            <v>23.88</v>
          </cell>
          <cell r="BU8">
            <v>23.88</v>
          </cell>
          <cell r="BV8">
            <v>23.88</v>
          </cell>
          <cell r="BW8">
            <v>23.88</v>
          </cell>
          <cell r="BX8">
            <v>23.88</v>
          </cell>
          <cell r="BY8">
            <v>23.88</v>
          </cell>
          <cell r="BZ8">
            <v>23.88</v>
          </cell>
          <cell r="CA8">
            <v>23.88</v>
          </cell>
          <cell r="CB8">
            <v>23.88</v>
          </cell>
          <cell r="CC8">
            <v>24.6</v>
          </cell>
          <cell r="CD8">
            <v>24.6</v>
          </cell>
          <cell r="CE8">
            <v>24.6</v>
          </cell>
          <cell r="CF8">
            <v>24.6</v>
          </cell>
          <cell r="CG8">
            <v>24.6</v>
          </cell>
          <cell r="CH8">
            <v>24.6</v>
          </cell>
          <cell r="CI8">
            <v>24.6</v>
          </cell>
          <cell r="CJ8">
            <v>24.6</v>
          </cell>
          <cell r="CK8">
            <v>24.6</v>
          </cell>
          <cell r="CL8">
            <v>24.6</v>
          </cell>
          <cell r="CM8">
            <v>24.6</v>
          </cell>
          <cell r="CN8">
            <v>24.6</v>
          </cell>
          <cell r="CO8">
            <v>25.33</v>
          </cell>
          <cell r="CP8">
            <v>25.33</v>
          </cell>
          <cell r="CQ8">
            <v>25.33</v>
          </cell>
          <cell r="CR8">
            <v>25.33</v>
          </cell>
          <cell r="CS8">
            <v>25.33</v>
          </cell>
          <cell r="CT8">
            <v>25.33</v>
          </cell>
          <cell r="CU8">
            <v>25.33</v>
          </cell>
          <cell r="CV8">
            <v>25.33</v>
          </cell>
          <cell r="CW8">
            <v>25.33</v>
          </cell>
          <cell r="CX8">
            <v>25.33</v>
          </cell>
          <cell r="CY8">
            <v>25.33</v>
          </cell>
          <cell r="CZ8">
            <v>25.33</v>
          </cell>
          <cell r="DA8">
            <v>26.1</v>
          </cell>
          <cell r="DB8">
            <v>26.1</v>
          </cell>
          <cell r="DC8">
            <v>26.1</v>
          </cell>
          <cell r="DD8">
            <v>26.1</v>
          </cell>
          <cell r="DE8">
            <v>26.1</v>
          </cell>
          <cell r="DF8">
            <v>26.1</v>
          </cell>
          <cell r="DG8">
            <v>26.1</v>
          </cell>
          <cell r="DH8">
            <v>26.1</v>
          </cell>
          <cell r="DI8">
            <v>26.1</v>
          </cell>
          <cell r="DJ8">
            <v>26.1</v>
          </cell>
          <cell r="DK8">
            <v>26.1</v>
          </cell>
          <cell r="DL8">
            <v>26.1</v>
          </cell>
          <cell r="DM8">
            <v>26.91</v>
          </cell>
          <cell r="DN8">
            <v>26.91</v>
          </cell>
          <cell r="DO8">
            <v>26.91</v>
          </cell>
          <cell r="DP8">
            <v>26.91</v>
          </cell>
          <cell r="DQ8">
            <v>26.91</v>
          </cell>
          <cell r="DR8">
            <v>26.91</v>
          </cell>
          <cell r="DS8">
            <v>26.91</v>
          </cell>
          <cell r="DT8">
            <v>26.91</v>
          </cell>
          <cell r="DU8">
            <v>26.91</v>
          </cell>
          <cell r="DV8">
            <v>26.91</v>
          </cell>
          <cell r="DW8">
            <v>26.91</v>
          </cell>
          <cell r="DX8">
            <v>26.91</v>
          </cell>
          <cell r="DY8">
            <v>27.98</v>
          </cell>
          <cell r="DZ8">
            <v>27.98</v>
          </cell>
          <cell r="EA8">
            <v>27.98</v>
          </cell>
          <cell r="EB8">
            <v>27.98</v>
          </cell>
          <cell r="EC8">
            <v>27.98</v>
          </cell>
          <cell r="ED8">
            <v>27.98</v>
          </cell>
          <cell r="EE8">
            <v>27.98</v>
          </cell>
          <cell r="EF8">
            <v>27.98</v>
          </cell>
          <cell r="EG8">
            <v>27.98</v>
          </cell>
          <cell r="EH8">
            <v>27.98</v>
          </cell>
          <cell r="EI8">
            <v>27.98</v>
          </cell>
          <cell r="EJ8">
            <v>27.98</v>
          </cell>
          <cell r="EK8">
            <v>28.96</v>
          </cell>
          <cell r="EL8">
            <v>28.96</v>
          </cell>
          <cell r="EM8">
            <v>28.96</v>
          </cell>
          <cell r="EN8">
            <v>28.96</v>
          </cell>
          <cell r="EO8">
            <v>28.96</v>
          </cell>
          <cell r="EP8">
            <v>28.96</v>
          </cell>
          <cell r="EQ8">
            <v>28.96</v>
          </cell>
          <cell r="ER8">
            <v>28.96</v>
          </cell>
          <cell r="ES8">
            <v>28.96</v>
          </cell>
          <cell r="ET8">
            <v>28.96</v>
          </cell>
          <cell r="EU8">
            <v>28.96</v>
          </cell>
          <cell r="EV8">
            <v>28.96</v>
          </cell>
          <cell r="EW8">
            <v>29.97</v>
          </cell>
          <cell r="EX8">
            <v>29.97</v>
          </cell>
          <cell r="EY8">
            <v>29.97</v>
          </cell>
          <cell r="EZ8">
            <v>29.97</v>
          </cell>
          <cell r="FA8">
            <v>29.97</v>
          </cell>
          <cell r="FB8">
            <v>29.97</v>
          </cell>
          <cell r="FC8">
            <v>29.97</v>
          </cell>
          <cell r="FD8">
            <v>29.97</v>
          </cell>
          <cell r="FE8">
            <v>29.97</v>
          </cell>
          <cell r="FF8">
            <v>29.97</v>
          </cell>
          <cell r="FG8">
            <v>29.97</v>
          </cell>
          <cell r="FH8">
            <v>29.97</v>
          </cell>
          <cell r="FI8">
            <v>31.02</v>
          </cell>
          <cell r="FJ8">
            <v>31.02</v>
          </cell>
          <cell r="FK8">
            <v>31.02</v>
          </cell>
          <cell r="FL8">
            <v>31.02</v>
          </cell>
          <cell r="FM8">
            <v>31.02</v>
          </cell>
          <cell r="FN8">
            <v>31.02</v>
          </cell>
          <cell r="FO8">
            <v>31.02</v>
          </cell>
          <cell r="FP8">
            <v>31.02</v>
          </cell>
          <cell r="FQ8">
            <v>31.02</v>
          </cell>
          <cell r="FR8">
            <v>31.02</v>
          </cell>
          <cell r="FS8">
            <v>31.02</v>
          </cell>
          <cell r="FT8">
            <v>31.02</v>
          </cell>
          <cell r="FU8">
            <v>32.11</v>
          </cell>
          <cell r="FV8">
            <v>32.11</v>
          </cell>
          <cell r="FW8">
            <v>32.11</v>
          </cell>
          <cell r="FX8">
            <v>32.11</v>
          </cell>
          <cell r="FY8">
            <v>32.11</v>
          </cell>
          <cell r="FZ8">
            <v>32.11</v>
          </cell>
          <cell r="GA8">
            <v>32.11</v>
          </cell>
          <cell r="GB8">
            <v>32.11</v>
          </cell>
          <cell r="GC8">
            <v>32.11</v>
          </cell>
          <cell r="GD8">
            <v>32.11</v>
          </cell>
          <cell r="GE8">
            <v>32.11</v>
          </cell>
          <cell r="GF8">
            <v>32.11</v>
          </cell>
          <cell r="GG8">
            <v>35.4</v>
          </cell>
          <cell r="GH8">
            <v>35.4</v>
          </cell>
          <cell r="GI8">
            <v>35.4</v>
          </cell>
          <cell r="GJ8">
            <v>35.4</v>
          </cell>
          <cell r="GK8">
            <v>35.4</v>
          </cell>
          <cell r="GL8">
            <v>35.4</v>
          </cell>
          <cell r="GM8">
            <v>35.4</v>
          </cell>
          <cell r="GN8">
            <v>35.4</v>
          </cell>
          <cell r="GO8">
            <v>35.4</v>
          </cell>
          <cell r="GP8">
            <v>35.4</v>
          </cell>
          <cell r="GQ8">
            <v>33.229999999999997</v>
          </cell>
          <cell r="GR8">
            <v>33.229999999999997</v>
          </cell>
          <cell r="GS8">
            <v>33.229999999999997</v>
          </cell>
          <cell r="GT8">
            <v>33.229999999999997</v>
          </cell>
        </row>
        <row r="9">
          <cell r="F9" t="str">
            <v>E.01.3</v>
          </cell>
          <cell r="G9">
            <v>24.64</v>
          </cell>
          <cell r="H9">
            <v>24.64</v>
          </cell>
          <cell r="I9">
            <v>24.64</v>
          </cell>
          <cell r="J9">
            <v>24.64</v>
          </cell>
          <cell r="K9">
            <v>24.64</v>
          </cell>
          <cell r="L9">
            <v>24.64</v>
          </cell>
          <cell r="M9">
            <v>24.64</v>
          </cell>
          <cell r="N9">
            <v>24.64</v>
          </cell>
          <cell r="O9">
            <v>24.64</v>
          </cell>
          <cell r="P9">
            <v>24.64</v>
          </cell>
          <cell r="Q9">
            <v>24.64</v>
          </cell>
          <cell r="R9">
            <v>24.64</v>
          </cell>
          <cell r="S9">
            <v>24.64</v>
          </cell>
          <cell r="T9">
            <v>24.64</v>
          </cell>
          <cell r="U9">
            <v>25.48</v>
          </cell>
          <cell r="V9">
            <v>25.48</v>
          </cell>
          <cell r="W9">
            <v>25.48</v>
          </cell>
          <cell r="X9">
            <v>25.48</v>
          </cell>
          <cell r="Y9">
            <v>25.48</v>
          </cell>
          <cell r="Z9">
            <v>25.48</v>
          </cell>
          <cell r="AA9">
            <v>25.48</v>
          </cell>
          <cell r="AB9">
            <v>25.48</v>
          </cell>
          <cell r="AC9">
            <v>25.48</v>
          </cell>
          <cell r="AD9">
            <v>25.48</v>
          </cell>
          <cell r="AE9">
            <v>25.48</v>
          </cell>
          <cell r="AF9">
            <v>25.48</v>
          </cell>
          <cell r="AG9">
            <v>26.3</v>
          </cell>
          <cell r="AH9">
            <v>26.3</v>
          </cell>
          <cell r="AI9">
            <v>26.3</v>
          </cell>
          <cell r="AJ9">
            <v>26.3</v>
          </cell>
          <cell r="AK9">
            <v>26.3</v>
          </cell>
          <cell r="AL9">
            <v>26.3</v>
          </cell>
          <cell r="AM9">
            <v>26.3</v>
          </cell>
          <cell r="AN9">
            <v>26.3</v>
          </cell>
          <cell r="AO9">
            <v>26.3</v>
          </cell>
          <cell r="AP9">
            <v>26.3</v>
          </cell>
          <cell r="AQ9">
            <v>26.3</v>
          </cell>
          <cell r="AR9">
            <v>26.3</v>
          </cell>
          <cell r="AS9">
            <v>27.12</v>
          </cell>
          <cell r="AT9">
            <v>27.12</v>
          </cell>
          <cell r="AU9">
            <v>27.12</v>
          </cell>
          <cell r="AV9">
            <v>27.12</v>
          </cell>
          <cell r="AW9">
            <v>27.12</v>
          </cell>
          <cell r="AX9">
            <v>27.12</v>
          </cell>
          <cell r="AY9">
            <v>27.12</v>
          </cell>
          <cell r="AZ9">
            <v>27.12</v>
          </cell>
          <cell r="BA9">
            <v>27.12</v>
          </cell>
          <cell r="BB9">
            <v>27.12</v>
          </cell>
          <cell r="BC9">
            <v>27.12</v>
          </cell>
          <cell r="BD9">
            <v>27.12</v>
          </cell>
          <cell r="BE9">
            <v>27.95</v>
          </cell>
          <cell r="BF9">
            <v>27.95</v>
          </cell>
          <cell r="BG9">
            <v>27.95</v>
          </cell>
          <cell r="BH9">
            <v>27.95</v>
          </cell>
          <cell r="BI9">
            <v>27.95</v>
          </cell>
          <cell r="BJ9">
            <v>27.95</v>
          </cell>
          <cell r="BK9">
            <v>27.95</v>
          </cell>
          <cell r="BL9">
            <v>27.95</v>
          </cell>
          <cell r="BM9">
            <v>27.95</v>
          </cell>
          <cell r="BN9">
            <v>27.95</v>
          </cell>
          <cell r="BO9">
            <v>27.95</v>
          </cell>
          <cell r="BP9">
            <v>27.95</v>
          </cell>
          <cell r="BQ9">
            <v>28.79</v>
          </cell>
          <cell r="BR9">
            <v>28.79</v>
          </cell>
          <cell r="BS9">
            <v>28.79</v>
          </cell>
          <cell r="BT9">
            <v>28.79</v>
          </cell>
          <cell r="BU9">
            <v>28.79</v>
          </cell>
          <cell r="BV9">
            <v>28.79</v>
          </cell>
          <cell r="BW9">
            <v>28.79</v>
          </cell>
          <cell r="BX9">
            <v>28.79</v>
          </cell>
          <cell r="BY9">
            <v>28.79</v>
          </cell>
          <cell r="BZ9">
            <v>28.79</v>
          </cell>
          <cell r="CA9">
            <v>28.79</v>
          </cell>
          <cell r="CB9">
            <v>28.79</v>
          </cell>
          <cell r="CC9">
            <v>29.65</v>
          </cell>
          <cell r="CD9">
            <v>29.65</v>
          </cell>
          <cell r="CE9">
            <v>29.65</v>
          </cell>
          <cell r="CF9">
            <v>29.65</v>
          </cell>
          <cell r="CG9">
            <v>29.65</v>
          </cell>
          <cell r="CH9">
            <v>29.65</v>
          </cell>
          <cell r="CI9">
            <v>29.65</v>
          </cell>
          <cell r="CJ9">
            <v>29.65</v>
          </cell>
          <cell r="CK9">
            <v>29.65</v>
          </cell>
          <cell r="CL9">
            <v>29.65</v>
          </cell>
          <cell r="CM9">
            <v>29.65</v>
          </cell>
          <cell r="CN9">
            <v>29.65</v>
          </cell>
          <cell r="CO9">
            <v>30.54</v>
          </cell>
          <cell r="CP9">
            <v>30.54</v>
          </cell>
          <cell r="CQ9">
            <v>30.54</v>
          </cell>
          <cell r="CR9">
            <v>30.54</v>
          </cell>
          <cell r="CS9">
            <v>30.54</v>
          </cell>
          <cell r="CT9">
            <v>30.54</v>
          </cell>
          <cell r="CU9">
            <v>30.54</v>
          </cell>
          <cell r="CV9">
            <v>30.54</v>
          </cell>
          <cell r="CW9">
            <v>30.54</v>
          </cell>
          <cell r="CX9">
            <v>30.54</v>
          </cell>
          <cell r="CY9">
            <v>30.54</v>
          </cell>
          <cell r="CZ9">
            <v>30.54</v>
          </cell>
          <cell r="DA9">
            <v>31.47</v>
          </cell>
          <cell r="DB9">
            <v>31.47</v>
          </cell>
          <cell r="DC9">
            <v>31.47</v>
          </cell>
          <cell r="DD9">
            <v>31.47</v>
          </cell>
          <cell r="DE9">
            <v>31.47</v>
          </cell>
          <cell r="DF9">
            <v>31.47</v>
          </cell>
          <cell r="DG9">
            <v>31.47</v>
          </cell>
          <cell r="DH9">
            <v>31.47</v>
          </cell>
          <cell r="DI9">
            <v>31.47</v>
          </cell>
          <cell r="DJ9">
            <v>31.47</v>
          </cell>
          <cell r="DK9">
            <v>31.47</v>
          </cell>
          <cell r="DL9">
            <v>31.47</v>
          </cell>
          <cell r="DM9">
            <v>32.44</v>
          </cell>
          <cell r="DN9">
            <v>32.44</v>
          </cell>
          <cell r="DO9">
            <v>32.44</v>
          </cell>
          <cell r="DP9">
            <v>32.44</v>
          </cell>
          <cell r="DQ9">
            <v>32.44</v>
          </cell>
          <cell r="DR9">
            <v>32.44</v>
          </cell>
          <cell r="DS9">
            <v>32.44</v>
          </cell>
          <cell r="DT9">
            <v>32.44</v>
          </cell>
          <cell r="DU9">
            <v>32.44</v>
          </cell>
          <cell r="DV9">
            <v>32.44</v>
          </cell>
          <cell r="DW9">
            <v>32.44</v>
          </cell>
          <cell r="DX9">
            <v>32.44</v>
          </cell>
          <cell r="DY9">
            <v>33.729999999999997</v>
          </cell>
          <cell r="DZ9">
            <v>33.729999999999997</v>
          </cell>
          <cell r="EA9">
            <v>33.729999999999997</v>
          </cell>
          <cell r="EB9">
            <v>33.729999999999997</v>
          </cell>
          <cell r="EC9">
            <v>33.729999999999997</v>
          </cell>
          <cell r="ED9">
            <v>33.729999999999997</v>
          </cell>
          <cell r="EE9">
            <v>33.729999999999997</v>
          </cell>
          <cell r="EF9">
            <v>33.729999999999997</v>
          </cell>
          <cell r="EG9">
            <v>33.729999999999997</v>
          </cell>
          <cell r="EH9">
            <v>33.729999999999997</v>
          </cell>
          <cell r="EI9">
            <v>33.729999999999997</v>
          </cell>
          <cell r="EJ9">
            <v>33.729999999999997</v>
          </cell>
          <cell r="EK9">
            <v>34.909999999999997</v>
          </cell>
          <cell r="EL9">
            <v>34.909999999999997</v>
          </cell>
          <cell r="EM9">
            <v>34.909999999999997</v>
          </cell>
          <cell r="EN9">
            <v>34.909999999999997</v>
          </cell>
          <cell r="EO9">
            <v>34.909999999999997</v>
          </cell>
          <cell r="EP9">
            <v>34.909999999999997</v>
          </cell>
          <cell r="EQ9">
            <v>34.909999999999997</v>
          </cell>
          <cell r="ER9">
            <v>34.909999999999997</v>
          </cell>
          <cell r="ES9">
            <v>34.909999999999997</v>
          </cell>
          <cell r="ET9">
            <v>34.909999999999997</v>
          </cell>
          <cell r="EU9">
            <v>34.909999999999997</v>
          </cell>
          <cell r="EV9">
            <v>34.909999999999997</v>
          </cell>
          <cell r="EW9">
            <v>36.130000000000003</v>
          </cell>
          <cell r="EX9">
            <v>36.130000000000003</v>
          </cell>
          <cell r="EY9">
            <v>36.130000000000003</v>
          </cell>
          <cell r="EZ9">
            <v>36.130000000000003</v>
          </cell>
          <cell r="FA9">
            <v>36.130000000000003</v>
          </cell>
          <cell r="FB9">
            <v>36.130000000000003</v>
          </cell>
          <cell r="FC9">
            <v>36.130000000000003</v>
          </cell>
          <cell r="FD9">
            <v>36.130000000000003</v>
          </cell>
          <cell r="FE9">
            <v>36.130000000000003</v>
          </cell>
          <cell r="FF9">
            <v>36.130000000000003</v>
          </cell>
          <cell r="FG9">
            <v>36.130000000000003</v>
          </cell>
          <cell r="FH9">
            <v>36.130000000000003</v>
          </cell>
          <cell r="FI9">
            <v>37.4</v>
          </cell>
          <cell r="FJ9">
            <v>37.4</v>
          </cell>
          <cell r="FK9">
            <v>37.4</v>
          </cell>
          <cell r="FL9">
            <v>37.4</v>
          </cell>
          <cell r="FM9">
            <v>37.4</v>
          </cell>
          <cell r="FN9">
            <v>37.4</v>
          </cell>
          <cell r="FO9">
            <v>37.4</v>
          </cell>
          <cell r="FP9">
            <v>37.4</v>
          </cell>
          <cell r="FQ9">
            <v>37.4</v>
          </cell>
          <cell r="FR9">
            <v>37.4</v>
          </cell>
          <cell r="FS9">
            <v>37.4</v>
          </cell>
          <cell r="FT9">
            <v>37.4</v>
          </cell>
          <cell r="FU9">
            <v>38.700000000000003</v>
          </cell>
          <cell r="FV9">
            <v>38.700000000000003</v>
          </cell>
          <cell r="FW9">
            <v>38.700000000000003</v>
          </cell>
          <cell r="FX9">
            <v>38.700000000000003</v>
          </cell>
          <cell r="FY9">
            <v>38.700000000000003</v>
          </cell>
          <cell r="FZ9">
            <v>38.700000000000003</v>
          </cell>
          <cell r="GA9">
            <v>38.700000000000003</v>
          </cell>
          <cell r="GB9">
            <v>38.700000000000003</v>
          </cell>
          <cell r="GC9">
            <v>38.700000000000003</v>
          </cell>
          <cell r="GD9">
            <v>38.700000000000003</v>
          </cell>
          <cell r="GE9">
            <v>38.700000000000003</v>
          </cell>
          <cell r="GF9">
            <v>38.700000000000003</v>
          </cell>
          <cell r="GG9">
            <v>42.67</v>
          </cell>
          <cell r="GH9">
            <v>42.67</v>
          </cell>
          <cell r="GI9">
            <v>42.67</v>
          </cell>
          <cell r="GJ9">
            <v>42.67</v>
          </cell>
          <cell r="GK9">
            <v>42.67</v>
          </cell>
          <cell r="GL9">
            <v>42.67</v>
          </cell>
          <cell r="GM9">
            <v>42.67</v>
          </cell>
          <cell r="GN9">
            <v>42.67</v>
          </cell>
          <cell r="GO9">
            <v>42.67</v>
          </cell>
          <cell r="GP9">
            <v>42.67</v>
          </cell>
          <cell r="GQ9">
            <v>40.06</v>
          </cell>
          <cell r="GR9">
            <v>40.06</v>
          </cell>
          <cell r="GS9">
            <v>40.06</v>
          </cell>
          <cell r="GT9">
            <v>40.06</v>
          </cell>
        </row>
        <row r="10">
          <cell r="F10" t="str">
            <v>E.02.1</v>
          </cell>
          <cell r="G10">
            <v>35.32</v>
          </cell>
          <cell r="H10">
            <v>35.32</v>
          </cell>
          <cell r="I10">
            <v>35.32</v>
          </cell>
          <cell r="J10">
            <v>35.32</v>
          </cell>
          <cell r="K10">
            <v>35.32</v>
          </cell>
          <cell r="L10">
            <v>35.32</v>
          </cell>
          <cell r="M10">
            <v>35.32</v>
          </cell>
          <cell r="N10">
            <v>35.32</v>
          </cell>
          <cell r="O10">
            <v>35.32</v>
          </cell>
          <cell r="P10">
            <v>35.32</v>
          </cell>
          <cell r="Q10">
            <v>35.32</v>
          </cell>
          <cell r="R10">
            <v>35.32</v>
          </cell>
          <cell r="S10">
            <v>35.32</v>
          </cell>
          <cell r="T10">
            <v>35.32</v>
          </cell>
          <cell r="U10">
            <v>36.53</v>
          </cell>
          <cell r="V10">
            <v>36.53</v>
          </cell>
          <cell r="W10">
            <v>36.53</v>
          </cell>
          <cell r="X10">
            <v>36.53</v>
          </cell>
          <cell r="Y10">
            <v>36.53</v>
          </cell>
          <cell r="Z10">
            <v>36.53</v>
          </cell>
          <cell r="AA10">
            <v>36.53</v>
          </cell>
          <cell r="AB10">
            <v>36.53</v>
          </cell>
          <cell r="AC10">
            <v>36.53</v>
          </cell>
          <cell r="AD10">
            <v>36.53</v>
          </cell>
          <cell r="AE10">
            <v>36.53</v>
          </cell>
          <cell r="AF10">
            <v>36.53</v>
          </cell>
          <cell r="AG10">
            <v>37.700000000000003</v>
          </cell>
          <cell r="AH10">
            <v>37.700000000000003</v>
          </cell>
          <cell r="AI10">
            <v>37.700000000000003</v>
          </cell>
          <cell r="AJ10">
            <v>37.700000000000003</v>
          </cell>
          <cell r="AK10">
            <v>37.700000000000003</v>
          </cell>
          <cell r="AL10">
            <v>37.700000000000003</v>
          </cell>
          <cell r="AM10">
            <v>37.700000000000003</v>
          </cell>
          <cell r="AN10">
            <v>37.700000000000003</v>
          </cell>
          <cell r="AO10">
            <v>37.700000000000003</v>
          </cell>
          <cell r="AP10">
            <v>37.700000000000003</v>
          </cell>
          <cell r="AQ10">
            <v>37.700000000000003</v>
          </cell>
          <cell r="AR10">
            <v>37.700000000000003</v>
          </cell>
          <cell r="AS10">
            <v>38.869999999999997</v>
          </cell>
          <cell r="AT10">
            <v>38.869999999999997</v>
          </cell>
          <cell r="AU10">
            <v>38.869999999999997</v>
          </cell>
          <cell r="AV10">
            <v>38.869999999999997</v>
          </cell>
          <cell r="AW10">
            <v>38.869999999999997</v>
          </cell>
          <cell r="AX10">
            <v>38.869999999999997</v>
          </cell>
          <cell r="AY10">
            <v>38.869999999999997</v>
          </cell>
          <cell r="AZ10">
            <v>38.869999999999997</v>
          </cell>
          <cell r="BA10">
            <v>38.869999999999997</v>
          </cell>
          <cell r="BB10">
            <v>38.869999999999997</v>
          </cell>
          <cell r="BC10">
            <v>38.869999999999997</v>
          </cell>
          <cell r="BD10">
            <v>38.869999999999997</v>
          </cell>
          <cell r="BE10">
            <v>40.06</v>
          </cell>
          <cell r="BF10">
            <v>40.06</v>
          </cell>
          <cell r="BG10">
            <v>40.06</v>
          </cell>
          <cell r="BH10">
            <v>40.06</v>
          </cell>
          <cell r="BI10">
            <v>40.06</v>
          </cell>
          <cell r="BJ10">
            <v>40.06</v>
          </cell>
          <cell r="BK10">
            <v>40.06</v>
          </cell>
          <cell r="BL10">
            <v>40.06</v>
          </cell>
          <cell r="BM10">
            <v>40.06</v>
          </cell>
          <cell r="BN10">
            <v>40.06</v>
          </cell>
          <cell r="BO10">
            <v>40.06</v>
          </cell>
          <cell r="BP10">
            <v>40.06</v>
          </cell>
          <cell r="BQ10">
            <v>41.26</v>
          </cell>
          <cell r="BR10">
            <v>41.26</v>
          </cell>
          <cell r="BS10">
            <v>41.26</v>
          </cell>
          <cell r="BT10">
            <v>41.26</v>
          </cell>
          <cell r="BU10">
            <v>41.26</v>
          </cell>
          <cell r="BV10">
            <v>41.26</v>
          </cell>
          <cell r="BW10">
            <v>41.26</v>
          </cell>
          <cell r="BX10">
            <v>41.26</v>
          </cell>
          <cell r="BY10">
            <v>41.26</v>
          </cell>
          <cell r="BZ10">
            <v>41.26</v>
          </cell>
          <cell r="CA10">
            <v>41.26</v>
          </cell>
          <cell r="CB10">
            <v>41.26</v>
          </cell>
          <cell r="CC10">
            <v>42.5</v>
          </cell>
          <cell r="CD10">
            <v>42.5</v>
          </cell>
          <cell r="CE10">
            <v>42.5</v>
          </cell>
          <cell r="CF10">
            <v>42.5</v>
          </cell>
          <cell r="CG10">
            <v>42.5</v>
          </cell>
          <cell r="CH10">
            <v>42.5</v>
          </cell>
          <cell r="CI10">
            <v>42.5</v>
          </cell>
          <cell r="CJ10">
            <v>42.5</v>
          </cell>
          <cell r="CK10">
            <v>42.5</v>
          </cell>
          <cell r="CL10">
            <v>42.5</v>
          </cell>
          <cell r="CM10">
            <v>42.5</v>
          </cell>
          <cell r="CN10">
            <v>42.5</v>
          </cell>
          <cell r="CO10">
            <v>43.78</v>
          </cell>
          <cell r="CP10">
            <v>43.78</v>
          </cell>
          <cell r="CQ10">
            <v>43.78</v>
          </cell>
          <cell r="CR10">
            <v>43.78</v>
          </cell>
          <cell r="CS10">
            <v>43.78</v>
          </cell>
          <cell r="CT10">
            <v>43.78</v>
          </cell>
          <cell r="CU10">
            <v>43.78</v>
          </cell>
          <cell r="CV10">
            <v>43.78</v>
          </cell>
          <cell r="CW10">
            <v>43.78</v>
          </cell>
          <cell r="CX10">
            <v>43.78</v>
          </cell>
          <cell r="CY10">
            <v>43.78</v>
          </cell>
          <cell r="CZ10">
            <v>43.78</v>
          </cell>
          <cell r="DA10">
            <v>45.11</v>
          </cell>
          <cell r="DB10">
            <v>45.11</v>
          </cell>
          <cell r="DC10">
            <v>45.11</v>
          </cell>
          <cell r="DD10">
            <v>45.11</v>
          </cell>
          <cell r="DE10">
            <v>45.11</v>
          </cell>
          <cell r="DF10">
            <v>45.11</v>
          </cell>
          <cell r="DG10">
            <v>45.11</v>
          </cell>
          <cell r="DH10">
            <v>45.11</v>
          </cell>
          <cell r="DI10">
            <v>45.11</v>
          </cell>
          <cell r="DJ10">
            <v>45.11</v>
          </cell>
          <cell r="DK10">
            <v>45.11</v>
          </cell>
          <cell r="DL10">
            <v>45.11</v>
          </cell>
          <cell r="DM10">
            <v>46.51</v>
          </cell>
          <cell r="DN10">
            <v>46.51</v>
          </cell>
          <cell r="DO10">
            <v>46.51</v>
          </cell>
          <cell r="DP10">
            <v>46.51</v>
          </cell>
          <cell r="DQ10">
            <v>46.51</v>
          </cell>
          <cell r="DR10">
            <v>46.51</v>
          </cell>
          <cell r="DS10">
            <v>46.51</v>
          </cell>
          <cell r="DT10">
            <v>46.51</v>
          </cell>
          <cell r="DU10">
            <v>46.51</v>
          </cell>
          <cell r="DV10">
            <v>46.51</v>
          </cell>
          <cell r="DW10">
            <v>46.51</v>
          </cell>
          <cell r="DX10">
            <v>46.51</v>
          </cell>
          <cell r="DY10">
            <v>48.35</v>
          </cell>
          <cell r="DZ10">
            <v>48.35</v>
          </cell>
          <cell r="EA10">
            <v>48.35</v>
          </cell>
          <cell r="EB10">
            <v>48.35</v>
          </cell>
          <cell r="EC10">
            <v>48.35</v>
          </cell>
          <cell r="ED10">
            <v>48.35</v>
          </cell>
          <cell r="EE10">
            <v>48.35</v>
          </cell>
          <cell r="EF10">
            <v>48.35</v>
          </cell>
          <cell r="EG10">
            <v>48.35</v>
          </cell>
          <cell r="EH10">
            <v>48.35</v>
          </cell>
          <cell r="EI10">
            <v>48.35</v>
          </cell>
          <cell r="EJ10">
            <v>48.35</v>
          </cell>
          <cell r="EK10">
            <v>50.04</v>
          </cell>
          <cell r="EL10">
            <v>50.04</v>
          </cell>
          <cell r="EM10">
            <v>50.04</v>
          </cell>
          <cell r="EN10">
            <v>50.04</v>
          </cell>
          <cell r="EO10">
            <v>50.04</v>
          </cell>
          <cell r="EP10">
            <v>50.04</v>
          </cell>
          <cell r="EQ10">
            <v>50.04</v>
          </cell>
          <cell r="ER10">
            <v>50.04</v>
          </cell>
          <cell r="ES10">
            <v>50.04</v>
          </cell>
          <cell r="ET10">
            <v>50.04</v>
          </cell>
          <cell r="EU10">
            <v>50.04</v>
          </cell>
          <cell r="EV10">
            <v>50.04</v>
          </cell>
          <cell r="EW10">
            <v>51.79</v>
          </cell>
          <cell r="EX10">
            <v>51.79</v>
          </cell>
          <cell r="EY10">
            <v>51.79</v>
          </cell>
          <cell r="EZ10">
            <v>51.79</v>
          </cell>
          <cell r="FA10">
            <v>51.79</v>
          </cell>
          <cell r="FB10">
            <v>51.79</v>
          </cell>
          <cell r="FC10">
            <v>51.79</v>
          </cell>
          <cell r="FD10">
            <v>51.79</v>
          </cell>
          <cell r="FE10">
            <v>51.79</v>
          </cell>
          <cell r="FF10">
            <v>51.79</v>
          </cell>
          <cell r="FG10">
            <v>51.79</v>
          </cell>
          <cell r="FH10">
            <v>51.79</v>
          </cell>
          <cell r="FI10">
            <v>53.6</v>
          </cell>
          <cell r="FJ10">
            <v>53.6</v>
          </cell>
          <cell r="FK10">
            <v>53.6</v>
          </cell>
          <cell r="FL10">
            <v>53.6</v>
          </cell>
          <cell r="FM10">
            <v>53.6</v>
          </cell>
          <cell r="FN10">
            <v>53.6</v>
          </cell>
          <cell r="FO10">
            <v>53.6</v>
          </cell>
          <cell r="FP10">
            <v>53.6</v>
          </cell>
          <cell r="FQ10">
            <v>53.6</v>
          </cell>
          <cell r="FR10">
            <v>53.6</v>
          </cell>
          <cell r="FS10">
            <v>53.6</v>
          </cell>
          <cell r="FT10">
            <v>53.6</v>
          </cell>
          <cell r="FU10">
            <v>55.48</v>
          </cell>
          <cell r="FV10">
            <v>55.48</v>
          </cell>
          <cell r="FW10">
            <v>55.48</v>
          </cell>
          <cell r="FX10">
            <v>55.48</v>
          </cell>
          <cell r="FY10">
            <v>55.48</v>
          </cell>
          <cell r="FZ10">
            <v>55.48</v>
          </cell>
          <cell r="GA10">
            <v>55.48</v>
          </cell>
          <cell r="GB10">
            <v>55.48</v>
          </cell>
          <cell r="GC10">
            <v>55.48</v>
          </cell>
          <cell r="GD10">
            <v>55.48</v>
          </cell>
          <cell r="GE10">
            <v>55.48</v>
          </cell>
          <cell r="GF10">
            <v>55.48</v>
          </cell>
          <cell r="GG10">
            <v>61.16</v>
          </cell>
          <cell r="GH10">
            <v>61.16</v>
          </cell>
          <cell r="GI10">
            <v>61.16</v>
          </cell>
          <cell r="GJ10">
            <v>61.16</v>
          </cell>
          <cell r="GK10">
            <v>61.16</v>
          </cell>
          <cell r="GL10">
            <v>61.16</v>
          </cell>
          <cell r="GM10">
            <v>61.16</v>
          </cell>
          <cell r="GN10">
            <v>61.16</v>
          </cell>
          <cell r="GO10">
            <v>61.16</v>
          </cell>
          <cell r="GP10">
            <v>61.16</v>
          </cell>
          <cell r="GQ10">
            <v>57.42</v>
          </cell>
          <cell r="GR10">
            <v>57.42</v>
          </cell>
          <cell r="GS10">
            <v>57.42</v>
          </cell>
          <cell r="GT10">
            <v>57.42</v>
          </cell>
        </row>
        <row r="11">
          <cell r="F11" t="str">
            <v>E.02.2</v>
          </cell>
          <cell r="G11">
            <v>27.55</v>
          </cell>
          <cell r="H11">
            <v>27.55</v>
          </cell>
          <cell r="I11">
            <v>27.55</v>
          </cell>
          <cell r="J11">
            <v>27.55</v>
          </cell>
          <cell r="K11">
            <v>27.55</v>
          </cell>
          <cell r="L11">
            <v>27.55</v>
          </cell>
          <cell r="M11">
            <v>27.55</v>
          </cell>
          <cell r="N11">
            <v>27.55</v>
          </cell>
          <cell r="O11">
            <v>27.55</v>
          </cell>
          <cell r="P11">
            <v>27.55</v>
          </cell>
          <cell r="Q11">
            <v>27.55</v>
          </cell>
          <cell r="R11">
            <v>27.55</v>
          </cell>
          <cell r="S11">
            <v>27.55</v>
          </cell>
          <cell r="T11">
            <v>27.55</v>
          </cell>
          <cell r="U11">
            <v>28.49</v>
          </cell>
          <cell r="V11">
            <v>28.49</v>
          </cell>
          <cell r="W11">
            <v>28.49</v>
          </cell>
          <cell r="X11">
            <v>28.49</v>
          </cell>
          <cell r="Y11">
            <v>28.49</v>
          </cell>
          <cell r="Z11">
            <v>28.49</v>
          </cell>
          <cell r="AA11">
            <v>28.49</v>
          </cell>
          <cell r="AB11">
            <v>28.49</v>
          </cell>
          <cell r="AC11">
            <v>28.49</v>
          </cell>
          <cell r="AD11">
            <v>28.49</v>
          </cell>
          <cell r="AE11">
            <v>28.49</v>
          </cell>
          <cell r="AF11">
            <v>28.49</v>
          </cell>
          <cell r="AG11">
            <v>29.41</v>
          </cell>
          <cell r="AH11">
            <v>29.41</v>
          </cell>
          <cell r="AI11">
            <v>29.41</v>
          </cell>
          <cell r="AJ11">
            <v>29.41</v>
          </cell>
          <cell r="AK11">
            <v>29.41</v>
          </cell>
          <cell r="AL11">
            <v>29.41</v>
          </cell>
          <cell r="AM11">
            <v>29.41</v>
          </cell>
          <cell r="AN11">
            <v>29.41</v>
          </cell>
          <cell r="AO11">
            <v>29.41</v>
          </cell>
          <cell r="AP11">
            <v>29.41</v>
          </cell>
          <cell r="AQ11">
            <v>29.41</v>
          </cell>
          <cell r="AR11">
            <v>29.41</v>
          </cell>
          <cell r="AS11">
            <v>30.32</v>
          </cell>
          <cell r="AT11">
            <v>30.32</v>
          </cell>
          <cell r="AU11">
            <v>30.32</v>
          </cell>
          <cell r="AV11">
            <v>30.32</v>
          </cell>
          <cell r="AW11">
            <v>30.32</v>
          </cell>
          <cell r="AX11">
            <v>30.32</v>
          </cell>
          <cell r="AY11">
            <v>30.32</v>
          </cell>
          <cell r="AZ11">
            <v>30.32</v>
          </cell>
          <cell r="BA11">
            <v>30.32</v>
          </cell>
          <cell r="BB11">
            <v>30.32</v>
          </cell>
          <cell r="BC11">
            <v>30.32</v>
          </cell>
          <cell r="BD11">
            <v>30.32</v>
          </cell>
          <cell r="BE11">
            <v>31.25</v>
          </cell>
          <cell r="BF11">
            <v>31.25</v>
          </cell>
          <cell r="BG11">
            <v>31.25</v>
          </cell>
          <cell r="BH11">
            <v>31.25</v>
          </cell>
          <cell r="BI11">
            <v>31.25</v>
          </cell>
          <cell r="BJ11">
            <v>31.25</v>
          </cell>
          <cell r="BK11">
            <v>31.25</v>
          </cell>
          <cell r="BL11">
            <v>31.25</v>
          </cell>
          <cell r="BM11">
            <v>31.25</v>
          </cell>
          <cell r="BN11">
            <v>31.25</v>
          </cell>
          <cell r="BO11">
            <v>31.25</v>
          </cell>
          <cell r="BP11">
            <v>31.25</v>
          </cell>
          <cell r="BQ11">
            <v>32.19</v>
          </cell>
          <cell r="BR11">
            <v>32.19</v>
          </cell>
          <cell r="BS11">
            <v>32.19</v>
          </cell>
          <cell r="BT11">
            <v>32.19</v>
          </cell>
          <cell r="BU11">
            <v>32.19</v>
          </cell>
          <cell r="BV11">
            <v>32.19</v>
          </cell>
          <cell r="BW11">
            <v>32.19</v>
          </cell>
          <cell r="BX11">
            <v>32.19</v>
          </cell>
          <cell r="BY11">
            <v>32.19</v>
          </cell>
          <cell r="BZ11">
            <v>32.19</v>
          </cell>
          <cell r="CA11">
            <v>32.19</v>
          </cell>
          <cell r="CB11">
            <v>32.19</v>
          </cell>
          <cell r="CC11">
            <v>33.15</v>
          </cell>
          <cell r="CD11">
            <v>33.15</v>
          </cell>
          <cell r="CE11">
            <v>33.15</v>
          </cell>
          <cell r="CF11">
            <v>33.15</v>
          </cell>
          <cell r="CG11">
            <v>33.15</v>
          </cell>
          <cell r="CH11">
            <v>33.15</v>
          </cell>
          <cell r="CI11">
            <v>33.15</v>
          </cell>
          <cell r="CJ11">
            <v>33.15</v>
          </cell>
          <cell r="CK11">
            <v>33.15</v>
          </cell>
          <cell r="CL11">
            <v>33.15</v>
          </cell>
          <cell r="CM11">
            <v>33.15</v>
          </cell>
          <cell r="CN11">
            <v>33.15</v>
          </cell>
          <cell r="CO11">
            <v>34.15</v>
          </cell>
          <cell r="CP11">
            <v>34.15</v>
          </cell>
          <cell r="CQ11">
            <v>34.15</v>
          </cell>
          <cell r="CR11">
            <v>34.15</v>
          </cell>
          <cell r="CS11">
            <v>34.15</v>
          </cell>
          <cell r="CT11">
            <v>34.15</v>
          </cell>
          <cell r="CU11">
            <v>34.15</v>
          </cell>
          <cell r="CV11">
            <v>34.15</v>
          </cell>
          <cell r="CW11">
            <v>34.15</v>
          </cell>
          <cell r="CX11">
            <v>34.15</v>
          </cell>
          <cell r="CY11">
            <v>34.15</v>
          </cell>
          <cell r="CZ11">
            <v>34.15</v>
          </cell>
          <cell r="DA11">
            <v>35.18</v>
          </cell>
          <cell r="DB11">
            <v>35.18</v>
          </cell>
          <cell r="DC11">
            <v>35.18</v>
          </cell>
          <cell r="DD11">
            <v>35.18</v>
          </cell>
          <cell r="DE11">
            <v>35.18</v>
          </cell>
          <cell r="DF11">
            <v>35.18</v>
          </cell>
          <cell r="DG11">
            <v>35.18</v>
          </cell>
          <cell r="DH11">
            <v>35.18</v>
          </cell>
          <cell r="DI11">
            <v>35.18</v>
          </cell>
          <cell r="DJ11">
            <v>35.18</v>
          </cell>
          <cell r="DK11">
            <v>35.18</v>
          </cell>
          <cell r="DL11">
            <v>35.18</v>
          </cell>
          <cell r="DM11">
            <v>36.28</v>
          </cell>
          <cell r="DN11">
            <v>36.28</v>
          </cell>
          <cell r="DO11">
            <v>36.28</v>
          </cell>
          <cell r="DP11">
            <v>36.28</v>
          </cell>
          <cell r="DQ11">
            <v>36.28</v>
          </cell>
          <cell r="DR11">
            <v>36.28</v>
          </cell>
          <cell r="DS11">
            <v>36.28</v>
          </cell>
          <cell r="DT11">
            <v>36.28</v>
          </cell>
          <cell r="DU11">
            <v>36.28</v>
          </cell>
          <cell r="DV11">
            <v>36.28</v>
          </cell>
          <cell r="DW11">
            <v>36.28</v>
          </cell>
          <cell r="DX11">
            <v>36.28</v>
          </cell>
          <cell r="DY11">
            <v>37.71</v>
          </cell>
          <cell r="DZ11">
            <v>37.71</v>
          </cell>
          <cell r="EA11">
            <v>37.71</v>
          </cell>
          <cell r="EB11">
            <v>37.71</v>
          </cell>
          <cell r="EC11">
            <v>37.71</v>
          </cell>
          <cell r="ED11">
            <v>37.71</v>
          </cell>
          <cell r="EE11">
            <v>37.71</v>
          </cell>
          <cell r="EF11">
            <v>37.71</v>
          </cell>
          <cell r="EG11">
            <v>37.71</v>
          </cell>
          <cell r="EH11">
            <v>37.71</v>
          </cell>
          <cell r="EI11">
            <v>37.71</v>
          </cell>
          <cell r="EJ11">
            <v>37.71</v>
          </cell>
          <cell r="EK11">
            <v>39.03</v>
          </cell>
          <cell r="EL11">
            <v>39.03</v>
          </cell>
          <cell r="EM11">
            <v>39.03</v>
          </cell>
          <cell r="EN11">
            <v>39.03</v>
          </cell>
          <cell r="EO11">
            <v>39.03</v>
          </cell>
          <cell r="EP11">
            <v>39.03</v>
          </cell>
          <cell r="EQ11">
            <v>39.03</v>
          </cell>
          <cell r="ER11">
            <v>39.03</v>
          </cell>
          <cell r="ES11">
            <v>39.03</v>
          </cell>
          <cell r="ET11">
            <v>39.03</v>
          </cell>
          <cell r="EU11">
            <v>39.03</v>
          </cell>
          <cell r="EV11">
            <v>39.03</v>
          </cell>
          <cell r="EW11">
            <v>40.4</v>
          </cell>
          <cell r="EX11">
            <v>40.4</v>
          </cell>
          <cell r="EY11">
            <v>40.4</v>
          </cell>
          <cell r="EZ11">
            <v>40.4</v>
          </cell>
          <cell r="FA11">
            <v>40.4</v>
          </cell>
          <cell r="FB11">
            <v>40.4</v>
          </cell>
          <cell r="FC11">
            <v>40.4</v>
          </cell>
          <cell r="FD11">
            <v>40.4</v>
          </cell>
          <cell r="FE11">
            <v>40.4</v>
          </cell>
          <cell r="FF11">
            <v>40.4</v>
          </cell>
          <cell r="FG11">
            <v>40.4</v>
          </cell>
          <cell r="FH11">
            <v>40.4</v>
          </cell>
          <cell r="FI11">
            <v>41.81</v>
          </cell>
          <cell r="FJ11">
            <v>41.81</v>
          </cell>
          <cell r="FK11">
            <v>41.81</v>
          </cell>
          <cell r="FL11">
            <v>41.81</v>
          </cell>
          <cell r="FM11">
            <v>41.81</v>
          </cell>
          <cell r="FN11">
            <v>41.81</v>
          </cell>
          <cell r="FO11">
            <v>41.81</v>
          </cell>
          <cell r="FP11">
            <v>41.81</v>
          </cell>
          <cell r="FQ11">
            <v>41.81</v>
          </cell>
          <cell r="FR11">
            <v>41.81</v>
          </cell>
          <cell r="FS11">
            <v>41.81</v>
          </cell>
          <cell r="FT11">
            <v>41.81</v>
          </cell>
          <cell r="FU11">
            <v>43.27</v>
          </cell>
          <cell r="FV11">
            <v>43.27</v>
          </cell>
          <cell r="FW11">
            <v>43.27</v>
          </cell>
          <cell r="FX11">
            <v>43.27</v>
          </cell>
          <cell r="FY11">
            <v>43.27</v>
          </cell>
          <cell r="FZ11">
            <v>43.27</v>
          </cell>
          <cell r="GA11">
            <v>43.27</v>
          </cell>
          <cell r="GB11">
            <v>43.27</v>
          </cell>
          <cell r="GC11">
            <v>43.27</v>
          </cell>
          <cell r="GD11">
            <v>43.27</v>
          </cell>
          <cell r="GE11">
            <v>43.27</v>
          </cell>
          <cell r="GF11">
            <v>43.27</v>
          </cell>
          <cell r="GG11">
            <v>47.71</v>
          </cell>
          <cell r="GH11">
            <v>47.71</v>
          </cell>
          <cell r="GI11">
            <v>47.71</v>
          </cell>
          <cell r="GJ11">
            <v>47.71</v>
          </cell>
          <cell r="GK11">
            <v>47.71</v>
          </cell>
          <cell r="GL11">
            <v>47.71</v>
          </cell>
          <cell r="GM11">
            <v>47.71</v>
          </cell>
          <cell r="GN11">
            <v>47.71</v>
          </cell>
          <cell r="GO11">
            <v>47.71</v>
          </cell>
          <cell r="GP11">
            <v>47.71</v>
          </cell>
          <cell r="GQ11">
            <v>44.79</v>
          </cell>
          <cell r="GR11">
            <v>44.79</v>
          </cell>
          <cell r="GS11">
            <v>44.79</v>
          </cell>
          <cell r="GT11">
            <v>44.79</v>
          </cell>
        </row>
        <row r="12">
          <cell r="F12" t="str">
            <v>E.02.3</v>
          </cell>
          <cell r="G12">
            <v>30.41</v>
          </cell>
          <cell r="H12">
            <v>30.41</v>
          </cell>
          <cell r="I12">
            <v>30.41</v>
          </cell>
          <cell r="J12">
            <v>30.41</v>
          </cell>
          <cell r="K12">
            <v>30.41</v>
          </cell>
          <cell r="L12">
            <v>30.41</v>
          </cell>
          <cell r="M12">
            <v>30.41</v>
          </cell>
          <cell r="N12">
            <v>30.41</v>
          </cell>
          <cell r="O12">
            <v>30.41</v>
          </cell>
          <cell r="P12">
            <v>30.41</v>
          </cell>
          <cell r="Q12">
            <v>30.41</v>
          </cell>
          <cell r="R12">
            <v>30.41</v>
          </cell>
          <cell r="S12">
            <v>30.41</v>
          </cell>
          <cell r="T12">
            <v>30.41</v>
          </cell>
          <cell r="U12">
            <v>31.45</v>
          </cell>
          <cell r="V12">
            <v>31.45</v>
          </cell>
          <cell r="W12">
            <v>31.45</v>
          </cell>
          <cell r="X12">
            <v>31.45</v>
          </cell>
          <cell r="Y12">
            <v>31.45</v>
          </cell>
          <cell r="Z12">
            <v>31.45</v>
          </cell>
          <cell r="AA12">
            <v>31.45</v>
          </cell>
          <cell r="AB12">
            <v>31.45</v>
          </cell>
          <cell r="AC12">
            <v>31.45</v>
          </cell>
          <cell r="AD12">
            <v>31.45</v>
          </cell>
          <cell r="AE12">
            <v>31.45</v>
          </cell>
          <cell r="AF12">
            <v>31.45</v>
          </cell>
          <cell r="AG12">
            <v>32.46</v>
          </cell>
          <cell r="AH12">
            <v>32.46</v>
          </cell>
          <cell r="AI12">
            <v>32.46</v>
          </cell>
          <cell r="AJ12">
            <v>32.46</v>
          </cell>
          <cell r="AK12">
            <v>32.46</v>
          </cell>
          <cell r="AL12">
            <v>32.46</v>
          </cell>
          <cell r="AM12">
            <v>32.46</v>
          </cell>
          <cell r="AN12">
            <v>32.46</v>
          </cell>
          <cell r="AO12">
            <v>32.46</v>
          </cell>
          <cell r="AP12">
            <v>32.46</v>
          </cell>
          <cell r="AQ12">
            <v>32.46</v>
          </cell>
          <cell r="AR12">
            <v>32.46</v>
          </cell>
          <cell r="AS12">
            <v>33.47</v>
          </cell>
          <cell r="AT12">
            <v>33.47</v>
          </cell>
          <cell r="AU12">
            <v>33.47</v>
          </cell>
          <cell r="AV12">
            <v>33.47</v>
          </cell>
          <cell r="AW12">
            <v>33.47</v>
          </cell>
          <cell r="AX12">
            <v>33.47</v>
          </cell>
          <cell r="AY12">
            <v>33.47</v>
          </cell>
          <cell r="AZ12">
            <v>33.47</v>
          </cell>
          <cell r="BA12">
            <v>33.47</v>
          </cell>
          <cell r="BB12">
            <v>33.47</v>
          </cell>
          <cell r="BC12">
            <v>33.47</v>
          </cell>
          <cell r="BD12">
            <v>33.47</v>
          </cell>
          <cell r="BE12">
            <v>34.49</v>
          </cell>
          <cell r="BF12">
            <v>34.49</v>
          </cell>
          <cell r="BG12">
            <v>34.49</v>
          </cell>
          <cell r="BH12">
            <v>34.49</v>
          </cell>
          <cell r="BI12">
            <v>34.49</v>
          </cell>
          <cell r="BJ12">
            <v>34.49</v>
          </cell>
          <cell r="BK12">
            <v>34.49</v>
          </cell>
          <cell r="BL12">
            <v>34.49</v>
          </cell>
          <cell r="BM12">
            <v>34.49</v>
          </cell>
          <cell r="BN12">
            <v>34.49</v>
          </cell>
          <cell r="BO12">
            <v>34.49</v>
          </cell>
          <cell r="BP12">
            <v>34.49</v>
          </cell>
          <cell r="BQ12">
            <v>35.53</v>
          </cell>
          <cell r="BR12">
            <v>35.53</v>
          </cell>
          <cell r="BS12">
            <v>35.53</v>
          </cell>
          <cell r="BT12">
            <v>35.53</v>
          </cell>
          <cell r="BU12">
            <v>35.53</v>
          </cell>
          <cell r="BV12">
            <v>35.53</v>
          </cell>
          <cell r="BW12">
            <v>35.53</v>
          </cell>
          <cell r="BX12">
            <v>35.53</v>
          </cell>
          <cell r="BY12">
            <v>35.53</v>
          </cell>
          <cell r="BZ12">
            <v>35.53</v>
          </cell>
          <cell r="CA12">
            <v>35.53</v>
          </cell>
          <cell r="CB12">
            <v>35.53</v>
          </cell>
          <cell r="CC12">
            <v>36.590000000000003</v>
          </cell>
          <cell r="CD12">
            <v>36.590000000000003</v>
          </cell>
          <cell r="CE12">
            <v>36.590000000000003</v>
          </cell>
          <cell r="CF12">
            <v>36.590000000000003</v>
          </cell>
          <cell r="CG12">
            <v>36.590000000000003</v>
          </cell>
          <cell r="CH12">
            <v>36.590000000000003</v>
          </cell>
          <cell r="CI12">
            <v>36.590000000000003</v>
          </cell>
          <cell r="CJ12">
            <v>36.590000000000003</v>
          </cell>
          <cell r="CK12">
            <v>36.590000000000003</v>
          </cell>
          <cell r="CL12">
            <v>36.590000000000003</v>
          </cell>
          <cell r="CM12">
            <v>36.590000000000003</v>
          </cell>
          <cell r="CN12">
            <v>36.590000000000003</v>
          </cell>
          <cell r="CO12">
            <v>37.69</v>
          </cell>
          <cell r="CP12">
            <v>37.69</v>
          </cell>
          <cell r="CQ12">
            <v>37.69</v>
          </cell>
          <cell r="CR12">
            <v>37.69</v>
          </cell>
          <cell r="CS12">
            <v>37.69</v>
          </cell>
          <cell r="CT12">
            <v>37.69</v>
          </cell>
          <cell r="CU12">
            <v>37.69</v>
          </cell>
          <cell r="CV12">
            <v>37.69</v>
          </cell>
          <cell r="CW12">
            <v>37.69</v>
          </cell>
          <cell r="CX12">
            <v>37.69</v>
          </cell>
          <cell r="CY12">
            <v>37.69</v>
          </cell>
          <cell r="CZ12">
            <v>37.69</v>
          </cell>
          <cell r="DA12">
            <v>38.840000000000003</v>
          </cell>
          <cell r="DB12">
            <v>38.840000000000003</v>
          </cell>
          <cell r="DC12">
            <v>38.840000000000003</v>
          </cell>
          <cell r="DD12">
            <v>38.840000000000003</v>
          </cell>
          <cell r="DE12">
            <v>38.840000000000003</v>
          </cell>
          <cell r="DF12">
            <v>38.840000000000003</v>
          </cell>
          <cell r="DG12">
            <v>38.840000000000003</v>
          </cell>
          <cell r="DH12">
            <v>38.840000000000003</v>
          </cell>
          <cell r="DI12">
            <v>38.840000000000003</v>
          </cell>
          <cell r="DJ12">
            <v>38.840000000000003</v>
          </cell>
          <cell r="DK12">
            <v>38.840000000000003</v>
          </cell>
          <cell r="DL12">
            <v>38.840000000000003</v>
          </cell>
          <cell r="DM12">
            <v>40.04</v>
          </cell>
          <cell r="DN12">
            <v>40.04</v>
          </cell>
          <cell r="DO12">
            <v>40.04</v>
          </cell>
          <cell r="DP12">
            <v>40.04</v>
          </cell>
          <cell r="DQ12">
            <v>40.04</v>
          </cell>
          <cell r="DR12">
            <v>40.04</v>
          </cell>
          <cell r="DS12">
            <v>40.04</v>
          </cell>
          <cell r="DT12">
            <v>40.04</v>
          </cell>
          <cell r="DU12">
            <v>40.04</v>
          </cell>
          <cell r="DV12">
            <v>40.04</v>
          </cell>
          <cell r="DW12">
            <v>40.04</v>
          </cell>
          <cell r="DX12">
            <v>40.04</v>
          </cell>
          <cell r="DY12">
            <v>41.63</v>
          </cell>
          <cell r="DZ12">
            <v>41.63</v>
          </cell>
          <cell r="EA12">
            <v>41.63</v>
          </cell>
          <cell r="EB12">
            <v>41.63</v>
          </cell>
          <cell r="EC12">
            <v>41.63</v>
          </cell>
          <cell r="ED12">
            <v>41.63</v>
          </cell>
          <cell r="EE12">
            <v>41.63</v>
          </cell>
          <cell r="EF12">
            <v>41.63</v>
          </cell>
          <cell r="EG12">
            <v>41.63</v>
          </cell>
          <cell r="EH12">
            <v>41.63</v>
          </cell>
          <cell r="EI12">
            <v>41.63</v>
          </cell>
          <cell r="EJ12">
            <v>41.63</v>
          </cell>
          <cell r="EK12">
            <v>43.08</v>
          </cell>
          <cell r="EL12">
            <v>43.08</v>
          </cell>
          <cell r="EM12">
            <v>43.08</v>
          </cell>
          <cell r="EN12">
            <v>43.08</v>
          </cell>
          <cell r="EO12">
            <v>43.08</v>
          </cell>
          <cell r="EP12">
            <v>43.08</v>
          </cell>
          <cell r="EQ12">
            <v>43.08</v>
          </cell>
          <cell r="ER12">
            <v>43.08</v>
          </cell>
          <cell r="ES12">
            <v>43.08</v>
          </cell>
          <cell r="ET12">
            <v>43.08</v>
          </cell>
          <cell r="EU12">
            <v>43.08</v>
          </cell>
          <cell r="EV12">
            <v>43.08</v>
          </cell>
          <cell r="EW12">
            <v>44.59</v>
          </cell>
          <cell r="EX12">
            <v>44.59</v>
          </cell>
          <cell r="EY12">
            <v>44.59</v>
          </cell>
          <cell r="EZ12">
            <v>44.59</v>
          </cell>
          <cell r="FA12">
            <v>44.59</v>
          </cell>
          <cell r="FB12">
            <v>44.59</v>
          </cell>
          <cell r="FC12">
            <v>44.59</v>
          </cell>
          <cell r="FD12">
            <v>44.59</v>
          </cell>
          <cell r="FE12">
            <v>44.59</v>
          </cell>
          <cell r="FF12">
            <v>44.59</v>
          </cell>
          <cell r="FG12">
            <v>44.59</v>
          </cell>
          <cell r="FH12">
            <v>44.59</v>
          </cell>
          <cell r="FI12">
            <v>46.15</v>
          </cell>
          <cell r="FJ12">
            <v>46.15</v>
          </cell>
          <cell r="FK12">
            <v>46.15</v>
          </cell>
          <cell r="FL12">
            <v>46.15</v>
          </cell>
          <cell r="FM12">
            <v>46.15</v>
          </cell>
          <cell r="FN12">
            <v>46.15</v>
          </cell>
          <cell r="FO12">
            <v>46.15</v>
          </cell>
          <cell r="FP12">
            <v>46.15</v>
          </cell>
          <cell r="FQ12">
            <v>46.15</v>
          </cell>
          <cell r="FR12">
            <v>46.15</v>
          </cell>
          <cell r="FS12">
            <v>46.15</v>
          </cell>
          <cell r="FT12">
            <v>46.15</v>
          </cell>
          <cell r="FU12">
            <v>47.77</v>
          </cell>
          <cell r="FV12">
            <v>47.77</v>
          </cell>
          <cell r="FW12">
            <v>47.77</v>
          </cell>
          <cell r="FX12">
            <v>47.77</v>
          </cell>
          <cell r="FY12">
            <v>47.77</v>
          </cell>
          <cell r="FZ12">
            <v>47.77</v>
          </cell>
          <cell r="GA12">
            <v>47.77</v>
          </cell>
          <cell r="GB12">
            <v>47.77</v>
          </cell>
          <cell r="GC12">
            <v>47.77</v>
          </cell>
          <cell r="GD12">
            <v>47.77</v>
          </cell>
          <cell r="GE12">
            <v>47.77</v>
          </cell>
          <cell r="GF12">
            <v>47.77</v>
          </cell>
          <cell r="GG12">
            <v>52.66</v>
          </cell>
          <cell r="GH12">
            <v>52.66</v>
          </cell>
          <cell r="GI12">
            <v>52.66</v>
          </cell>
          <cell r="GJ12">
            <v>52.66</v>
          </cell>
          <cell r="GK12">
            <v>52.66</v>
          </cell>
          <cell r="GL12">
            <v>52.66</v>
          </cell>
          <cell r="GM12">
            <v>52.66</v>
          </cell>
          <cell r="GN12">
            <v>52.66</v>
          </cell>
          <cell r="GO12">
            <v>52.66</v>
          </cell>
          <cell r="GP12">
            <v>52.66</v>
          </cell>
          <cell r="GQ12">
            <v>49.44</v>
          </cell>
          <cell r="GR12">
            <v>49.44</v>
          </cell>
          <cell r="GS12">
            <v>49.44</v>
          </cell>
          <cell r="GT12">
            <v>49.44</v>
          </cell>
        </row>
        <row r="13">
          <cell r="F13" t="str">
            <v>E.03.1</v>
          </cell>
          <cell r="G13">
            <v>26.69</v>
          </cell>
          <cell r="H13">
            <v>26.69</v>
          </cell>
          <cell r="I13">
            <v>26.69</v>
          </cell>
          <cell r="J13">
            <v>26.69</v>
          </cell>
          <cell r="K13">
            <v>26.69</v>
          </cell>
          <cell r="L13">
            <v>26.69</v>
          </cell>
          <cell r="M13">
            <v>26.69</v>
          </cell>
          <cell r="N13">
            <v>26.69</v>
          </cell>
          <cell r="O13">
            <v>26.69</v>
          </cell>
          <cell r="P13">
            <v>26.69</v>
          </cell>
          <cell r="Q13">
            <v>26.69</v>
          </cell>
          <cell r="R13">
            <v>26.69</v>
          </cell>
          <cell r="S13">
            <v>26.69</v>
          </cell>
          <cell r="T13">
            <v>26.69</v>
          </cell>
          <cell r="U13">
            <v>27.6</v>
          </cell>
          <cell r="V13">
            <v>27.6</v>
          </cell>
          <cell r="W13">
            <v>27.6</v>
          </cell>
          <cell r="X13">
            <v>27.6</v>
          </cell>
          <cell r="Y13">
            <v>27.6</v>
          </cell>
          <cell r="Z13">
            <v>27.6</v>
          </cell>
          <cell r="AA13">
            <v>27.6</v>
          </cell>
          <cell r="AB13">
            <v>27.6</v>
          </cell>
          <cell r="AC13">
            <v>27.6</v>
          </cell>
          <cell r="AD13">
            <v>27.6</v>
          </cell>
          <cell r="AE13">
            <v>27.6</v>
          </cell>
          <cell r="AF13">
            <v>27.6</v>
          </cell>
          <cell r="AG13">
            <v>28.49</v>
          </cell>
          <cell r="AH13">
            <v>28.49</v>
          </cell>
          <cell r="AI13">
            <v>28.49</v>
          </cell>
          <cell r="AJ13">
            <v>28.49</v>
          </cell>
          <cell r="AK13">
            <v>28.49</v>
          </cell>
          <cell r="AL13">
            <v>28.49</v>
          </cell>
          <cell r="AM13">
            <v>28.49</v>
          </cell>
          <cell r="AN13">
            <v>28.49</v>
          </cell>
          <cell r="AO13">
            <v>28.49</v>
          </cell>
          <cell r="AP13">
            <v>28.49</v>
          </cell>
          <cell r="AQ13">
            <v>28.49</v>
          </cell>
          <cell r="AR13">
            <v>28.49</v>
          </cell>
          <cell r="AS13">
            <v>29.38</v>
          </cell>
          <cell r="AT13">
            <v>29.38</v>
          </cell>
          <cell r="AU13">
            <v>29.38</v>
          </cell>
          <cell r="AV13">
            <v>29.38</v>
          </cell>
          <cell r="AW13">
            <v>29.38</v>
          </cell>
          <cell r="AX13">
            <v>29.38</v>
          </cell>
          <cell r="AY13">
            <v>29.38</v>
          </cell>
          <cell r="AZ13">
            <v>29.38</v>
          </cell>
          <cell r="BA13">
            <v>29.38</v>
          </cell>
          <cell r="BB13">
            <v>29.38</v>
          </cell>
          <cell r="BC13">
            <v>29.38</v>
          </cell>
          <cell r="BD13">
            <v>29.38</v>
          </cell>
          <cell r="BE13">
            <v>30.27</v>
          </cell>
          <cell r="BF13">
            <v>30.27</v>
          </cell>
          <cell r="BG13">
            <v>30.27</v>
          </cell>
          <cell r="BH13">
            <v>30.27</v>
          </cell>
          <cell r="BI13">
            <v>30.27</v>
          </cell>
          <cell r="BJ13">
            <v>30.27</v>
          </cell>
          <cell r="BK13">
            <v>30.27</v>
          </cell>
          <cell r="BL13">
            <v>30.27</v>
          </cell>
          <cell r="BM13">
            <v>30.27</v>
          </cell>
          <cell r="BN13">
            <v>30.27</v>
          </cell>
          <cell r="BO13">
            <v>30.27</v>
          </cell>
          <cell r="BP13">
            <v>30.27</v>
          </cell>
          <cell r="BQ13">
            <v>31.18</v>
          </cell>
          <cell r="BR13">
            <v>31.18</v>
          </cell>
          <cell r="BS13">
            <v>31.18</v>
          </cell>
          <cell r="BT13">
            <v>31.18</v>
          </cell>
          <cell r="BU13">
            <v>31.18</v>
          </cell>
          <cell r="BV13">
            <v>31.18</v>
          </cell>
          <cell r="BW13">
            <v>31.18</v>
          </cell>
          <cell r="BX13">
            <v>31.18</v>
          </cell>
          <cell r="BY13">
            <v>31.18</v>
          </cell>
          <cell r="BZ13">
            <v>31.18</v>
          </cell>
          <cell r="CA13">
            <v>31.18</v>
          </cell>
          <cell r="CB13">
            <v>31.18</v>
          </cell>
          <cell r="CC13">
            <v>32.119999999999997</v>
          </cell>
          <cell r="CD13">
            <v>32.119999999999997</v>
          </cell>
          <cell r="CE13">
            <v>32.119999999999997</v>
          </cell>
          <cell r="CF13">
            <v>32.119999999999997</v>
          </cell>
          <cell r="CG13">
            <v>32.119999999999997</v>
          </cell>
          <cell r="CH13">
            <v>32.119999999999997</v>
          </cell>
          <cell r="CI13">
            <v>32.119999999999997</v>
          </cell>
          <cell r="CJ13">
            <v>32.119999999999997</v>
          </cell>
          <cell r="CK13">
            <v>32.119999999999997</v>
          </cell>
          <cell r="CL13">
            <v>32.119999999999997</v>
          </cell>
          <cell r="CM13">
            <v>32.119999999999997</v>
          </cell>
          <cell r="CN13">
            <v>32.119999999999997</v>
          </cell>
          <cell r="CO13">
            <v>33.08</v>
          </cell>
          <cell r="CP13">
            <v>33.08</v>
          </cell>
          <cell r="CQ13">
            <v>33.08</v>
          </cell>
          <cell r="CR13">
            <v>33.08</v>
          </cell>
          <cell r="CS13">
            <v>33.08</v>
          </cell>
          <cell r="CT13">
            <v>33.08</v>
          </cell>
          <cell r="CU13">
            <v>33.08</v>
          </cell>
          <cell r="CV13">
            <v>33.08</v>
          </cell>
          <cell r="CW13">
            <v>33.08</v>
          </cell>
          <cell r="CX13">
            <v>33.08</v>
          </cell>
          <cell r="CY13">
            <v>33.08</v>
          </cell>
          <cell r="CZ13">
            <v>33.08</v>
          </cell>
          <cell r="DA13">
            <v>34.090000000000003</v>
          </cell>
          <cell r="DB13">
            <v>34.090000000000003</v>
          </cell>
          <cell r="DC13">
            <v>34.090000000000003</v>
          </cell>
          <cell r="DD13">
            <v>34.090000000000003</v>
          </cell>
          <cell r="DE13">
            <v>34.090000000000003</v>
          </cell>
          <cell r="DF13">
            <v>34.090000000000003</v>
          </cell>
          <cell r="DG13">
            <v>34.090000000000003</v>
          </cell>
          <cell r="DH13">
            <v>34.090000000000003</v>
          </cell>
          <cell r="DI13">
            <v>34.090000000000003</v>
          </cell>
          <cell r="DJ13">
            <v>34.090000000000003</v>
          </cell>
          <cell r="DK13">
            <v>34.090000000000003</v>
          </cell>
          <cell r="DL13">
            <v>34.090000000000003</v>
          </cell>
          <cell r="DM13">
            <v>35.14</v>
          </cell>
          <cell r="DN13">
            <v>35.14</v>
          </cell>
          <cell r="DO13">
            <v>35.14</v>
          </cell>
          <cell r="DP13">
            <v>35.14</v>
          </cell>
          <cell r="DQ13">
            <v>35.14</v>
          </cell>
          <cell r="DR13">
            <v>35.14</v>
          </cell>
          <cell r="DS13">
            <v>35.14</v>
          </cell>
          <cell r="DT13">
            <v>35.14</v>
          </cell>
          <cell r="DU13">
            <v>35.14</v>
          </cell>
          <cell r="DV13">
            <v>35.14</v>
          </cell>
          <cell r="DW13">
            <v>35.14</v>
          </cell>
          <cell r="DX13">
            <v>35.14</v>
          </cell>
          <cell r="DY13">
            <v>36.53</v>
          </cell>
          <cell r="DZ13">
            <v>36.53</v>
          </cell>
          <cell r="EA13">
            <v>36.53</v>
          </cell>
          <cell r="EB13">
            <v>36.53</v>
          </cell>
          <cell r="EC13">
            <v>36.53</v>
          </cell>
          <cell r="ED13">
            <v>36.53</v>
          </cell>
          <cell r="EE13">
            <v>36.53</v>
          </cell>
          <cell r="EF13">
            <v>36.53</v>
          </cell>
          <cell r="EG13">
            <v>36.53</v>
          </cell>
          <cell r="EH13">
            <v>36.53</v>
          </cell>
          <cell r="EI13">
            <v>36.53</v>
          </cell>
          <cell r="EJ13">
            <v>36.53</v>
          </cell>
          <cell r="EK13">
            <v>37.81</v>
          </cell>
          <cell r="EL13">
            <v>37.81</v>
          </cell>
          <cell r="EM13">
            <v>37.81</v>
          </cell>
          <cell r="EN13">
            <v>37.81</v>
          </cell>
          <cell r="EO13">
            <v>37.81</v>
          </cell>
          <cell r="EP13">
            <v>37.81</v>
          </cell>
          <cell r="EQ13">
            <v>37.81</v>
          </cell>
          <cell r="ER13">
            <v>37.81</v>
          </cell>
          <cell r="ES13">
            <v>37.81</v>
          </cell>
          <cell r="ET13">
            <v>37.81</v>
          </cell>
          <cell r="EU13">
            <v>37.81</v>
          </cell>
          <cell r="EV13">
            <v>37.81</v>
          </cell>
          <cell r="EW13">
            <v>39.14</v>
          </cell>
          <cell r="EX13">
            <v>39.14</v>
          </cell>
          <cell r="EY13">
            <v>39.14</v>
          </cell>
          <cell r="EZ13">
            <v>39.14</v>
          </cell>
          <cell r="FA13">
            <v>39.14</v>
          </cell>
          <cell r="FB13">
            <v>39.14</v>
          </cell>
          <cell r="FC13">
            <v>39.14</v>
          </cell>
          <cell r="FD13">
            <v>39.14</v>
          </cell>
          <cell r="FE13">
            <v>39.14</v>
          </cell>
          <cell r="FF13">
            <v>39.14</v>
          </cell>
          <cell r="FG13">
            <v>39.14</v>
          </cell>
          <cell r="FH13">
            <v>39.14</v>
          </cell>
          <cell r="FI13">
            <v>40.51</v>
          </cell>
          <cell r="FJ13">
            <v>40.51</v>
          </cell>
          <cell r="FK13">
            <v>40.51</v>
          </cell>
          <cell r="FL13">
            <v>40.51</v>
          </cell>
          <cell r="FM13">
            <v>40.51</v>
          </cell>
          <cell r="FN13">
            <v>40.51</v>
          </cell>
          <cell r="FO13">
            <v>40.51</v>
          </cell>
          <cell r="FP13">
            <v>40.51</v>
          </cell>
          <cell r="FQ13">
            <v>40.51</v>
          </cell>
          <cell r="FR13">
            <v>40.51</v>
          </cell>
          <cell r="FS13">
            <v>40.51</v>
          </cell>
          <cell r="FT13">
            <v>40.51</v>
          </cell>
          <cell r="FU13">
            <v>41.92</v>
          </cell>
          <cell r="FV13">
            <v>41.92</v>
          </cell>
          <cell r="FW13">
            <v>41.92</v>
          </cell>
          <cell r="FX13">
            <v>41.92</v>
          </cell>
          <cell r="FY13">
            <v>41.92</v>
          </cell>
          <cell r="FZ13">
            <v>41.92</v>
          </cell>
          <cell r="GA13">
            <v>41.92</v>
          </cell>
          <cell r="GB13">
            <v>41.92</v>
          </cell>
          <cell r="GC13">
            <v>41.92</v>
          </cell>
          <cell r="GD13">
            <v>41.92</v>
          </cell>
          <cell r="GE13">
            <v>41.92</v>
          </cell>
          <cell r="GF13">
            <v>41.92</v>
          </cell>
          <cell r="GG13">
            <v>46.22</v>
          </cell>
          <cell r="GH13">
            <v>46.22</v>
          </cell>
          <cell r="GI13">
            <v>46.22</v>
          </cell>
          <cell r="GJ13">
            <v>46.22</v>
          </cell>
          <cell r="GK13">
            <v>46.22</v>
          </cell>
          <cell r="GL13">
            <v>46.22</v>
          </cell>
          <cell r="GM13">
            <v>46.22</v>
          </cell>
          <cell r="GN13">
            <v>46.22</v>
          </cell>
          <cell r="GO13">
            <v>46.22</v>
          </cell>
          <cell r="GP13">
            <v>46.22</v>
          </cell>
          <cell r="GQ13">
            <v>43.39</v>
          </cell>
          <cell r="GR13">
            <v>43.39</v>
          </cell>
          <cell r="GS13">
            <v>43.39</v>
          </cell>
          <cell r="GT13">
            <v>43.39</v>
          </cell>
        </row>
        <row r="14">
          <cell r="F14" t="str">
            <v>E.03.2</v>
          </cell>
          <cell r="G14">
            <v>32.409999999999997</v>
          </cell>
          <cell r="H14">
            <v>32.409999999999997</v>
          </cell>
          <cell r="I14">
            <v>32.409999999999997</v>
          </cell>
          <cell r="J14">
            <v>32.409999999999997</v>
          </cell>
          <cell r="K14">
            <v>32.409999999999997</v>
          </cell>
          <cell r="L14">
            <v>32.409999999999997</v>
          </cell>
          <cell r="M14">
            <v>32.409999999999997</v>
          </cell>
          <cell r="N14">
            <v>32.409999999999997</v>
          </cell>
          <cell r="O14">
            <v>32.409999999999997</v>
          </cell>
          <cell r="P14">
            <v>32.409999999999997</v>
          </cell>
          <cell r="Q14">
            <v>32.409999999999997</v>
          </cell>
          <cell r="R14">
            <v>32.409999999999997</v>
          </cell>
          <cell r="S14">
            <v>32.409999999999997</v>
          </cell>
          <cell r="T14">
            <v>32.409999999999997</v>
          </cell>
          <cell r="U14">
            <v>33.520000000000003</v>
          </cell>
          <cell r="V14">
            <v>33.520000000000003</v>
          </cell>
          <cell r="W14">
            <v>33.520000000000003</v>
          </cell>
          <cell r="X14">
            <v>33.520000000000003</v>
          </cell>
          <cell r="Y14">
            <v>33.520000000000003</v>
          </cell>
          <cell r="Z14">
            <v>33.520000000000003</v>
          </cell>
          <cell r="AA14">
            <v>33.520000000000003</v>
          </cell>
          <cell r="AB14">
            <v>33.520000000000003</v>
          </cell>
          <cell r="AC14">
            <v>33.520000000000003</v>
          </cell>
          <cell r="AD14">
            <v>33.520000000000003</v>
          </cell>
          <cell r="AE14">
            <v>33.520000000000003</v>
          </cell>
          <cell r="AF14">
            <v>33.520000000000003</v>
          </cell>
          <cell r="AG14">
            <v>34.6</v>
          </cell>
          <cell r="AH14">
            <v>34.6</v>
          </cell>
          <cell r="AI14">
            <v>34.6</v>
          </cell>
          <cell r="AJ14">
            <v>34.6</v>
          </cell>
          <cell r="AK14">
            <v>34.6</v>
          </cell>
          <cell r="AL14">
            <v>34.6</v>
          </cell>
          <cell r="AM14">
            <v>34.6</v>
          </cell>
          <cell r="AN14">
            <v>34.6</v>
          </cell>
          <cell r="AO14">
            <v>34.6</v>
          </cell>
          <cell r="AP14">
            <v>34.6</v>
          </cell>
          <cell r="AQ14">
            <v>34.6</v>
          </cell>
          <cell r="AR14">
            <v>34.6</v>
          </cell>
          <cell r="AS14">
            <v>35.67</v>
          </cell>
          <cell r="AT14">
            <v>35.67</v>
          </cell>
          <cell r="AU14">
            <v>35.67</v>
          </cell>
          <cell r="AV14">
            <v>35.67</v>
          </cell>
          <cell r="AW14">
            <v>35.67</v>
          </cell>
          <cell r="AX14">
            <v>35.67</v>
          </cell>
          <cell r="AY14">
            <v>35.67</v>
          </cell>
          <cell r="AZ14">
            <v>35.67</v>
          </cell>
          <cell r="BA14">
            <v>35.67</v>
          </cell>
          <cell r="BB14">
            <v>35.67</v>
          </cell>
          <cell r="BC14">
            <v>35.67</v>
          </cell>
          <cell r="BD14">
            <v>35.67</v>
          </cell>
          <cell r="BE14">
            <v>36.76</v>
          </cell>
          <cell r="BF14">
            <v>36.76</v>
          </cell>
          <cell r="BG14">
            <v>36.76</v>
          </cell>
          <cell r="BH14">
            <v>36.76</v>
          </cell>
          <cell r="BI14">
            <v>36.76</v>
          </cell>
          <cell r="BJ14">
            <v>36.76</v>
          </cell>
          <cell r="BK14">
            <v>36.76</v>
          </cell>
          <cell r="BL14">
            <v>36.76</v>
          </cell>
          <cell r="BM14">
            <v>36.76</v>
          </cell>
          <cell r="BN14">
            <v>36.76</v>
          </cell>
          <cell r="BO14">
            <v>36.76</v>
          </cell>
          <cell r="BP14">
            <v>36.76</v>
          </cell>
          <cell r="BQ14">
            <v>37.86</v>
          </cell>
          <cell r="BR14">
            <v>37.86</v>
          </cell>
          <cell r="BS14">
            <v>37.86</v>
          </cell>
          <cell r="BT14">
            <v>37.86</v>
          </cell>
          <cell r="BU14">
            <v>37.86</v>
          </cell>
          <cell r="BV14">
            <v>37.86</v>
          </cell>
          <cell r="BW14">
            <v>37.86</v>
          </cell>
          <cell r="BX14">
            <v>37.86</v>
          </cell>
          <cell r="BY14">
            <v>37.86</v>
          </cell>
          <cell r="BZ14">
            <v>37.86</v>
          </cell>
          <cell r="CA14">
            <v>37.86</v>
          </cell>
          <cell r="CB14">
            <v>37.86</v>
          </cell>
          <cell r="CC14">
            <v>39</v>
          </cell>
          <cell r="CD14">
            <v>39</v>
          </cell>
          <cell r="CE14">
            <v>39</v>
          </cell>
          <cell r="CF14">
            <v>39</v>
          </cell>
          <cell r="CG14">
            <v>39</v>
          </cell>
          <cell r="CH14">
            <v>39</v>
          </cell>
          <cell r="CI14">
            <v>39</v>
          </cell>
          <cell r="CJ14">
            <v>39</v>
          </cell>
          <cell r="CK14">
            <v>39</v>
          </cell>
          <cell r="CL14">
            <v>39</v>
          </cell>
          <cell r="CM14">
            <v>39</v>
          </cell>
          <cell r="CN14">
            <v>39</v>
          </cell>
          <cell r="CO14">
            <v>40.17</v>
          </cell>
          <cell r="CP14">
            <v>40.17</v>
          </cell>
          <cell r="CQ14">
            <v>40.17</v>
          </cell>
          <cell r="CR14">
            <v>40.17</v>
          </cell>
          <cell r="CS14">
            <v>40.17</v>
          </cell>
          <cell r="CT14">
            <v>40.17</v>
          </cell>
          <cell r="CU14">
            <v>40.17</v>
          </cell>
          <cell r="CV14">
            <v>40.17</v>
          </cell>
          <cell r="CW14">
            <v>40.17</v>
          </cell>
          <cell r="CX14">
            <v>40.17</v>
          </cell>
          <cell r="CY14">
            <v>40.17</v>
          </cell>
          <cell r="CZ14">
            <v>40.17</v>
          </cell>
          <cell r="DA14">
            <v>41.39</v>
          </cell>
          <cell r="DB14">
            <v>41.39</v>
          </cell>
          <cell r="DC14">
            <v>41.39</v>
          </cell>
          <cell r="DD14">
            <v>41.39</v>
          </cell>
          <cell r="DE14">
            <v>41.39</v>
          </cell>
          <cell r="DF14">
            <v>41.39</v>
          </cell>
          <cell r="DG14">
            <v>41.39</v>
          </cell>
          <cell r="DH14">
            <v>41.39</v>
          </cell>
          <cell r="DI14">
            <v>41.39</v>
          </cell>
          <cell r="DJ14">
            <v>41.39</v>
          </cell>
          <cell r="DK14">
            <v>41.39</v>
          </cell>
          <cell r="DL14">
            <v>41.39</v>
          </cell>
          <cell r="DM14">
            <v>42.67</v>
          </cell>
          <cell r="DN14">
            <v>42.67</v>
          </cell>
          <cell r="DO14">
            <v>42.67</v>
          </cell>
          <cell r="DP14">
            <v>42.67</v>
          </cell>
          <cell r="DQ14">
            <v>42.67</v>
          </cell>
          <cell r="DR14">
            <v>42.67</v>
          </cell>
          <cell r="DS14">
            <v>42.67</v>
          </cell>
          <cell r="DT14">
            <v>42.67</v>
          </cell>
          <cell r="DU14">
            <v>42.67</v>
          </cell>
          <cell r="DV14">
            <v>42.67</v>
          </cell>
          <cell r="DW14">
            <v>42.67</v>
          </cell>
          <cell r="DX14">
            <v>42.67</v>
          </cell>
          <cell r="DY14">
            <v>44.36</v>
          </cell>
          <cell r="DZ14">
            <v>44.36</v>
          </cell>
          <cell r="EA14">
            <v>44.36</v>
          </cell>
          <cell r="EB14">
            <v>44.36</v>
          </cell>
          <cell r="EC14">
            <v>44.36</v>
          </cell>
          <cell r="ED14">
            <v>44.36</v>
          </cell>
          <cell r="EE14">
            <v>44.36</v>
          </cell>
          <cell r="EF14">
            <v>44.36</v>
          </cell>
          <cell r="EG14">
            <v>44.36</v>
          </cell>
          <cell r="EH14">
            <v>44.36</v>
          </cell>
          <cell r="EI14">
            <v>44.36</v>
          </cell>
          <cell r="EJ14">
            <v>44.36</v>
          </cell>
          <cell r="EK14">
            <v>45.92</v>
          </cell>
          <cell r="EL14">
            <v>45.92</v>
          </cell>
          <cell r="EM14">
            <v>45.92</v>
          </cell>
          <cell r="EN14">
            <v>45.92</v>
          </cell>
          <cell r="EO14">
            <v>45.92</v>
          </cell>
          <cell r="EP14">
            <v>45.92</v>
          </cell>
          <cell r="EQ14">
            <v>45.92</v>
          </cell>
          <cell r="ER14">
            <v>45.92</v>
          </cell>
          <cell r="ES14">
            <v>45.92</v>
          </cell>
          <cell r="ET14">
            <v>45.92</v>
          </cell>
          <cell r="EU14">
            <v>45.92</v>
          </cell>
          <cell r="EV14">
            <v>45.92</v>
          </cell>
          <cell r="EW14">
            <v>47.52</v>
          </cell>
          <cell r="EX14">
            <v>47.52</v>
          </cell>
          <cell r="EY14">
            <v>47.52</v>
          </cell>
          <cell r="EZ14">
            <v>47.52</v>
          </cell>
          <cell r="FA14">
            <v>47.52</v>
          </cell>
          <cell r="FB14">
            <v>47.52</v>
          </cell>
          <cell r="FC14">
            <v>47.52</v>
          </cell>
          <cell r="FD14">
            <v>47.52</v>
          </cell>
          <cell r="FE14">
            <v>47.52</v>
          </cell>
          <cell r="FF14">
            <v>47.52</v>
          </cell>
          <cell r="FG14">
            <v>47.52</v>
          </cell>
          <cell r="FH14">
            <v>47.52</v>
          </cell>
          <cell r="FI14">
            <v>49.19</v>
          </cell>
          <cell r="FJ14">
            <v>49.19</v>
          </cell>
          <cell r="FK14">
            <v>49.19</v>
          </cell>
          <cell r="FL14">
            <v>49.19</v>
          </cell>
          <cell r="FM14">
            <v>49.19</v>
          </cell>
          <cell r="FN14">
            <v>49.19</v>
          </cell>
          <cell r="FO14">
            <v>49.19</v>
          </cell>
          <cell r="FP14">
            <v>49.19</v>
          </cell>
          <cell r="FQ14">
            <v>49.19</v>
          </cell>
          <cell r="FR14">
            <v>49.19</v>
          </cell>
          <cell r="FS14">
            <v>49.19</v>
          </cell>
          <cell r="FT14">
            <v>49.19</v>
          </cell>
          <cell r="FU14">
            <v>50.91</v>
          </cell>
          <cell r="FV14">
            <v>50.91</v>
          </cell>
          <cell r="FW14">
            <v>50.91</v>
          </cell>
          <cell r="FX14">
            <v>50.91</v>
          </cell>
          <cell r="FY14">
            <v>50.91</v>
          </cell>
          <cell r="FZ14">
            <v>50.91</v>
          </cell>
          <cell r="GA14">
            <v>50.91</v>
          </cell>
          <cell r="GB14">
            <v>50.91</v>
          </cell>
          <cell r="GC14">
            <v>50.91</v>
          </cell>
          <cell r="GD14">
            <v>50.91</v>
          </cell>
          <cell r="GE14">
            <v>50.91</v>
          </cell>
          <cell r="GF14">
            <v>50.91</v>
          </cell>
          <cell r="GG14">
            <v>56.12</v>
          </cell>
          <cell r="GH14">
            <v>56.12</v>
          </cell>
          <cell r="GI14">
            <v>56.12</v>
          </cell>
          <cell r="GJ14">
            <v>56.12</v>
          </cell>
          <cell r="GK14">
            <v>56.12</v>
          </cell>
          <cell r="GL14">
            <v>56.12</v>
          </cell>
          <cell r="GM14">
            <v>56.12</v>
          </cell>
          <cell r="GN14">
            <v>56.12</v>
          </cell>
          <cell r="GO14">
            <v>56.12</v>
          </cell>
          <cell r="GP14">
            <v>56.12</v>
          </cell>
          <cell r="GQ14">
            <v>52.69</v>
          </cell>
          <cell r="GR14">
            <v>52.69</v>
          </cell>
          <cell r="GS14">
            <v>52.69</v>
          </cell>
          <cell r="GT14">
            <v>52.69</v>
          </cell>
        </row>
        <row r="15">
          <cell r="F15" t="str">
            <v>E.03.3</v>
          </cell>
          <cell r="G15">
            <v>30.98</v>
          </cell>
          <cell r="H15">
            <v>30.98</v>
          </cell>
          <cell r="I15">
            <v>30.98</v>
          </cell>
          <cell r="J15">
            <v>30.98</v>
          </cell>
          <cell r="K15">
            <v>30.98</v>
          </cell>
          <cell r="L15">
            <v>30.98</v>
          </cell>
          <cell r="M15">
            <v>30.98</v>
          </cell>
          <cell r="N15">
            <v>30.98</v>
          </cell>
          <cell r="O15">
            <v>30.98</v>
          </cell>
          <cell r="P15">
            <v>30.98</v>
          </cell>
          <cell r="Q15">
            <v>30.98</v>
          </cell>
          <cell r="R15">
            <v>30.98</v>
          </cell>
          <cell r="S15">
            <v>30.98</v>
          </cell>
          <cell r="T15">
            <v>30.98</v>
          </cell>
          <cell r="U15">
            <v>32.04</v>
          </cell>
          <cell r="V15">
            <v>32.04</v>
          </cell>
          <cell r="W15">
            <v>32.04</v>
          </cell>
          <cell r="X15">
            <v>32.04</v>
          </cell>
          <cell r="Y15">
            <v>32.04</v>
          </cell>
          <cell r="Z15">
            <v>32.04</v>
          </cell>
          <cell r="AA15">
            <v>32.04</v>
          </cell>
          <cell r="AB15">
            <v>32.04</v>
          </cell>
          <cell r="AC15">
            <v>32.04</v>
          </cell>
          <cell r="AD15">
            <v>32.04</v>
          </cell>
          <cell r="AE15">
            <v>32.04</v>
          </cell>
          <cell r="AF15">
            <v>32.04</v>
          </cell>
          <cell r="AG15">
            <v>33.07</v>
          </cell>
          <cell r="AH15">
            <v>33.07</v>
          </cell>
          <cell r="AI15">
            <v>33.07</v>
          </cell>
          <cell r="AJ15">
            <v>33.07</v>
          </cell>
          <cell r="AK15">
            <v>33.07</v>
          </cell>
          <cell r="AL15">
            <v>33.07</v>
          </cell>
          <cell r="AM15">
            <v>33.07</v>
          </cell>
          <cell r="AN15">
            <v>33.07</v>
          </cell>
          <cell r="AO15">
            <v>33.07</v>
          </cell>
          <cell r="AP15">
            <v>33.07</v>
          </cell>
          <cell r="AQ15">
            <v>33.07</v>
          </cell>
          <cell r="AR15">
            <v>33.07</v>
          </cell>
          <cell r="AS15">
            <v>34.1</v>
          </cell>
          <cell r="AT15">
            <v>34.1</v>
          </cell>
          <cell r="AU15">
            <v>34.1</v>
          </cell>
          <cell r="AV15">
            <v>34.1</v>
          </cell>
          <cell r="AW15">
            <v>34.1</v>
          </cell>
          <cell r="AX15">
            <v>34.1</v>
          </cell>
          <cell r="AY15">
            <v>34.1</v>
          </cell>
          <cell r="AZ15">
            <v>34.1</v>
          </cell>
          <cell r="BA15">
            <v>34.1</v>
          </cell>
          <cell r="BB15">
            <v>34.1</v>
          </cell>
          <cell r="BC15">
            <v>34.1</v>
          </cell>
          <cell r="BD15">
            <v>34.1</v>
          </cell>
          <cell r="BE15">
            <v>35.14</v>
          </cell>
          <cell r="BF15">
            <v>35.14</v>
          </cell>
          <cell r="BG15">
            <v>35.14</v>
          </cell>
          <cell r="BH15">
            <v>35.14</v>
          </cell>
          <cell r="BI15">
            <v>35.14</v>
          </cell>
          <cell r="BJ15">
            <v>35.14</v>
          </cell>
          <cell r="BK15">
            <v>35.14</v>
          </cell>
          <cell r="BL15">
            <v>35.14</v>
          </cell>
          <cell r="BM15">
            <v>35.14</v>
          </cell>
          <cell r="BN15">
            <v>35.14</v>
          </cell>
          <cell r="BO15">
            <v>35.14</v>
          </cell>
          <cell r="BP15">
            <v>35.14</v>
          </cell>
          <cell r="BQ15">
            <v>36.19</v>
          </cell>
          <cell r="BR15">
            <v>36.19</v>
          </cell>
          <cell r="BS15">
            <v>36.19</v>
          </cell>
          <cell r="BT15">
            <v>36.19</v>
          </cell>
          <cell r="BU15">
            <v>36.19</v>
          </cell>
          <cell r="BV15">
            <v>36.19</v>
          </cell>
          <cell r="BW15">
            <v>36.19</v>
          </cell>
          <cell r="BX15">
            <v>36.19</v>
          </cell>
          <cell r="BY15">
            <v>36.19</v>
          </cell>
          <cell r="BZ15">
            <v>36.19</v>
          </cell>
          <cell r="CA15">
            <v>36.19</v>
          </cell>
          <cell r="CB15">
            <v>36.19</v>
          </cell>
          <cell r="CC15">
            <v>37.28</v>
          </cell>
          <cell r="CD15">
            <v>37.28</v>
          </cell>
          <cell r="CE15">
            <v>37.28</v>
          </cell>
          <cell r="CF15">
            <v>37.28</v>
          </cell>
          <cell r="CG15">
            <v>37.28</v>
          </cell>
          <cell r="CH15">
            <v>37.28</v>
          </cell>
          <cell r="CI15">
            <v>37.28</v>
          </cell>
          <cell r="CJ15">
            <v>37.28</v>
          </cell>
          <cell r="CK15">
            <v>37.28</v>
          </cell>
          <cell r="CL15">
            <v>37.28</v>
          </cell>
          <cell r="CM15">
            <v>37.28</v>
          </cell>
          <cell r="CN15">
            <v>37.28</v>
          </cell>
          <cell r="CO15">
            <v>38.4</v>
          </cell>
          <cell r="CP15">
            <v>38.4</v>
          </cell>
          <cell r="CQ15">
            <v>38.4</v>
          </cell>
          <cell r="CR15">
            <v>38.4</v>
          </cell>
          <cell r="CS15">
            <v>38.4</v>
          </cell>
          <cell r="CT15">
            <v>38.4</v>
          </cell>
          <cell r="CU15">
            <v>38.4</v>
          </cell>
          <cell r="CV15">
            <v>38.4</v>
          </cell>
          <cell r="CW15">
            <v>38.4</v>
          </cell>
          <cell r="CX15">
            <v>38.4</v>
          </cell>
          <cell r="CY15">
            <v>38.4</v>
          </cell>
          <cell r="CZ15">
            <v>38.4</v>
          </cell>
          <cell r="DA15">
            <v>39.56</v>
          </cell>
          <cell r="DB15">
            <v>39.56</v>
          </cell>
          <cell r="DC15">
            <v>39.56</v>
          </cell>
          <cell r="DD15">
            <v>39.56</v>
          </cell>
          <cell r="DE15">
            <v>39.56</v>
          </cell>
          <cell r="DF15">
            <v>39.56</v>
          </cell>
          <cell r="DG15">
            <v>39.56</v>
          </cell>
          <cell r="DH15">
            <v>39.56</v>
          </cell>
          <cell r="DI15">
            <v>39.56</v>
          </cell>
          <cell r="DJ15">
            <v>39.56</v>
          </cell>
          <cell r="DK15">
            <v>39.56</v>
          </cell>
          <cell r="DL15">
            <v>39.56</v>
          </cell>
          <cell r="DM15">
            <v>40.79</v>
          </cell>
          <cell r="DN15">
            <v>40.79</v>
          </cell>
          <cell r="DO15">
            <v>40.79</v>
          </cell>
          <cell r="DP15">
            <v>40.79</v>
          </cell>
          <cell r="DQ15">
            <v>40.79</v>
          </cell>
          <cell r="DR15">
            <v>40.79</v>
          </cell>
          <cell r="DS15">
            <v>40.79</v>
          </cell>
          <cell r="DT15">
            <v>40.79</v>
          </cell>
          <cell r="DU15">
            <v>40.79</v>
          </cell>
          <cell r="DV15">
            <v>40.79</v>
          </cell>
          <cell r="DW15">
            <v>40.79</v>
          </cell>
          <cell r="DX15">
            <v>40.79</v>
          </cell>
          <cell r="DY15">
            <v>42.41</v>
          </cell>
          <cell r="DZ15">
            <v>42.41</v>
          </cell>
          <cell r="EA15">
            <v>42.41</v>
          </cell>
          <cell r="EB15">
            <v>42.41</v>
          </cell>
          <cell r="EC15">
            <v>42.41</v>
          </cell>
          <cell r="ED15">
            <v>42.41</v>
          </cell>
          <cell r="EE15">
            <v>42.41</v>
          </cell>
          <cell r="EF15">
            <v>42.41</v>
          </cell>
          <cell r="EG15">
            <v>42.41</v>
          </cell>
          <cell r="EH15">
            <v>42.41</v>
          </cell>
          <cell r="EI15">
            <v>42.41</v>
          </cell>
          <cell r="EJ15">
            <v>42.41</v>
          </cell>
          <cell r="EK15">
            <v>43.89</v>
          </cell>
          <cell r="EL15">
            <v>43.89</v>
          </cell>
          <cell r="EM15">
            <v>43.89</v>
          </cell>
          <cell r="EN15">
            <v>43.89</v>
          </cell>
          <cell r="EO15">
            <v>43.89</v>
          </cell>
          <cell r="EP15">
            <v>43.89</v>
          </cell>
          <cell r="EQ15">
            <v>43.89</v>
          </cell>
          <cell r="ER15">
            <v>43.89</v>
          </cell>
          <cell r="ES15">
            <v>43.89</v>
          </cell>
          <cell r="ET15">
            <v>43.89</v>
          </cell>
          <cell r="EU15">
            <v>43.89</v>
          </cell>
          <cell r="EV15">
            <v>43.89</v>
          </cell>
          <cell r="EW15">
            <v>45.43</v>
          </cell>
          <cell r="EX15">
            <v>45.43</v>
          </cell>
          <cell r="EY15">
            <v>45.43</v>
          </cell>
          <cell r="EZ15">
            <v>45.43</v>
          </cell>
          <cell r="FA15">
            <v>45.43</v>
          </cell>
          <cell r="FB15">
            <v>45.43</v>
          </cell>
          <cell r="FC15">
            <v>45.43</v>
          </cell>
          <cell r="FD15">
            <v>45.43</v>
          </cell>
          <cell r="FE15">
            <v>45.43</v>
          </cell>
          <cell r="FF15">
            <v>45.43</v>
          </cell>
          <cell r="FG15">
            <v>45.43</v>
          </cell>
          <cell r="FH15">
            <v>45.43</v>
          </cell>
          <cell r="FI15">
            <v>47.02</v>
          </cell>
          <cell r="FJ15">
            <v>47.02</v>
          </cell>
          <cell r="FK15">
            <v>47.02</v>
          </cell>
          <cell r="FL15">
            <v>47.02</v>
          </cell>
          <cell r="FM15">
            <v>47.02</v>
          </cell>
          <cell r="FN15">
            <v>47.02</v>
          </cell>
          <cell r="FO15">
            <v>47.02</v>
          </cell>
          <cell r="FP15">
            <v>47.02</v>
          </cell>
          <cell r="FQ15">
            <v>47.02</v>
          </cell>
          <cell r="FR15">
            <v>47.02</v>
          </cell>
          <cell r="FS15">
            <v>47.02</v>
          </cell>
          <cell r="FT15">
            <v>47.02</v>
          </cell>
          <cell r="FU15">
            <v>48.66</v>
          </cell>
          <cell r="FV15">
            <v>48.66</v>
          </cell>
          <cell r="FW15">
            <v>48.66</v>
          </cell>
          <cell r="FX15">
            <v>48.66</v>
          </cell>
          <cell r="FY15">
            <v>48.66</v>
          </cell>
          <cell r="FZ15">
            <v>48.66</v>
          </cell>
          <cell r="GA15">
            <v>48.66</v>
          </cell>
          <cell r="GB15">
            <v>48.66</v>
          </cell>
          <cell r="GC15">
            <v>48.66</v>
          </cell>
          <cell r="GD15">
            <v>48.66</v>
          </cell>
          <cell r="GE15">
            <v>48.66</v>
          </cell>
          <cell r="GF15">
            <v>48.66</v>
          </cell>
          <cell r="GG15">
            <v>53.65</v>
          </cell>
          <cell r="GH15">
            <v>53.65</v>
          </cell>
          <cell r="GI15">
            <v>53.65</v>
          </cell>
          <cell r="GJ15">
            <v>53.65</v>
          </cell>
          <cell r="GK15">
            <v>53.65</v>
          </cell>
          <cell r="GL15">
            <v>53.65</v>
          </cell>
          <cell r="GM15">
            <v>53.65</v>
          </cell>
          <cell r="GN15">
            <v>53.65</v>
          </cell>
          <cell r="GO15">
            <v>53.65</v>
          </cell>
          <cell r="GP15">
            <v>53.65</v>
          </cell>
          <cell r="GQ15">
            <v>50.37</v>
          </cell>
          <cell r="GR15">
            <v>50.37</v>
          </cell>
          <cell r="GS15">
            <v>50.37</v>
          </cell>
          <cell r="GT15">
            <v>50.37</v>
          </cell>
        </row>
        <row r="16">
          <cell r="F16" t="str">
            <v>E.04.1</v>
          </cell>
          <cell r="G16">
            <v>49.42</v>
          </cell>
          <cell r="H16">
            <v>49.42</v>
          </cell>
          <cell r="I16">
            <v>49.42</v>
          </cell>
          <cell r="J16">
            <v>49.42</v>
          </cell>
          <cell r="K16">
            <v>49.42</v>
          </cell>
          <cell r="L16">
            <v>49.42</v>
          </cell>
          <cell r="M16">
            <v>49.42</v>
          </cell>
          <cell r="N16">
            <v>49.42</v>
          </cell>
          <cell r="O16">
            <v>49.42</v>
          </cell>
          <cell r="P16">
            <v>49.42</v>
          </cell>
          <cell r="Q16">
            <v>49.42</v>
          </cell>
          <cell r="R16">
            <v>49.42</v>
          </cell>
          <cell r="S16">
            <v>49.42</v>
          </cell>
          <cell r="T16">
            <v>49.42</v>
          </cell>
          <cell r="U16">
            <v>51.11</v>
          </cell>
          <cell r="V16">
            <v>51.11</v>
          </cell>
          <cell r="W16">
            <v>51.11</v>
          </cell>
          <cell r="X16">
            <v>51.11</v>
          </cell>
          <cell r="Y16">
            <v>51.11</v>
          </cell>
          <cell r="Z16">
            <v>51.11</v>
          </cell>
          <cell r="AA16">
            <v>51.11</v>
          </cell>
          <cell r="AB16">
            <v>51.11</v>
          </cell>
          <cell r="AC16">
            <v>51.11</v>
          </cell>
          <cell r="AD16">
            <v>51.11</v>
          </cell>
          <cell r="AE16">
            <v>51.11</v>
          </cell>
          <cell r="AF16">
            <v>51.11</v>
          </cell>
          <cell r="AG16">
            <v>52.76</v>
          </cell>
          <cell r="AH16">
            <v>52.76</v>
          </cell>
          <cell r="AI16">
            <v>52.76</v>
          </cell>
          <cell r="AJ16">
            <v>52.76</v>
          </cell>
          <cell r="AK16">
            <v>52.76</v>
          </cell>
          <cell r="AL16">
            <v>52.76</v>
          </cell>
          <cell r="AM16">
            <v>52.76</v>
          </cell>
          <cell r="AN16">
            <v>52.76</v>
          </cell>
          <cell r="AO16">
            <v>52.76</v>
          </cell>
          <cell r="AP16">
            <v>52.76</v>
          </cell>
          <cell r="AQ16">
            <v>52.76</v>
          </cell>
          <cell r="AR16">
            <v>52.76</v>
          </cell>
          <cell r="AS16">
            <v>54.39</v>
          </cell>
          <cell r="AT16">
            <v>54.39</v>
          </cell>
          <cell r="AU16">
            <v>54.39</v>
          </cell>
          <cell r="AV16">
            <v>54.39</v>
          </cell>
          <cell r="AW16">
            <v>54.39</v>
          </cell>
          <cell r="AX16">
            <v>54.39</v>
          </cell>
          <cell r="AY16">
            <v>54.39</v>
          </cell>
          <cell r="AZ16">
            <v>54.39</v>
          </cell>
          <cell r="BA16">
            <v>54.39</v>
          </cell>
          <cell r="BB16">
            <v>54.39</v>
          </cell>
          <cell r="BC16">
            <v>54.39</v>
          </cell>
          <cell r="BD16">
            <v>54.39</v>
          </cell>
          <cell r="BE16">
            <v>56.06</v>
          </cell>
          <cell r="BF16">
            <v>56.06</v>
          </cell>
          <cell r="BG16">
            <v>56.06</v>
          </cell>
          <cell r="BH16">
            <v>56.06</v>
          </cell>
          <cell r="BI16">
            <v>56.06</v>
          </cell>
          <cell r="BJ16">
            <v>56.06</v>
          </cell>
          <cell r="BK16">
            <v>56.06</v>
          </cell>
          <cell r="BL16">
            <v>56.06</v>
          </cell>
          <cell r="BM16">
            <v>56.06</v>
          </cell>
          <cell r="BN16">
            <v>56.06</v>
          </cell>
          <cell r="BO16">
            <v>56.06</v>
          </cell>
          <cell r="BP16">
            <v>56.06</v>
          </cell>
          <cell r="BQ16">
            <v>57.74</v>
          </cell>
          <cell r="BR16">
            <v>57.74</v>
          </cell>
          <cell r="BS16">
            <v>57.74</v>
          </cell>
          <cell r="BT16">
            <v>57.74</v>
          </cell>
          <cell r="BU16">
            <v>57.74</v>
          </cell>
          <cell r="BV16">
            <v>57.74</v>
          </cell>
          <cell r="BW16">
            <v>57.74</v>
          </cell>
          <cell r="BX16">
            <v>57.74</v>
          </cell>
          <cell r="BY16">
            <v>57.74</v>
          </cell>
          <cell r="BZ16">
            <v>57.74</v>
          </cell>
          <cell r="CA16">
            <v>57.74</v>
          </cell>
          <cell r="CB16">
            <v>57.74</v>
          </cell>
          <cell r="CC16">
            <v>59.47</v>
          </cell>
          <cell r="CD16">
            <v>59.47</v>
          </cell>
          <cell r="CE16">
            <v>59.47</v>
          </cell>
          <cell r="CF16">
            <v>59.47</v>
          </cell>
          <cell r="CG16">
            <v>59.47</v>
          </cell>
          <cell r="CH16">
            <v>59.47</v>
          </cell>
          <cell r="CI16">
            <v>59.47</v>
          </cell>
          <cell r="CJ16">
            <v>59.47</v>
          </cell>
          <cell r="CK16">
            <v>59.47</v>
          </cell>
          <cell r="CL16">
            <v>59.47</v>
          </cell>
          <cell r="CM16">
            <v>59.47</v>
          </cell>
          <cell r="CN16">
            <v>59.47</v>
          </cell>
          <cell r="CO16">
            <v>61.25</v>
          </cell>
          <cell r="CP16">
            <v>61.25</v>
          </cell>
          <cell r="CQ16">
            <v>61.25</v>
          </cell>
          <cell r="CR16">
            <v>61.25</v>
          </cell>
          <cell r="CS16">
            <v>61.25</v>
          </cell>
          <cell r="CT16">
            <v>61.25</v>
          </cell>
          <cell r="CU16">
            <v>61.25</v>
          </cell>
          <cell r="CV16">
            <v>61.25</v>
          </cell>
          <cell r="CW16">
            <v>61.25</v>
          </cell>
          <cell r="CX16">
            <v>61.25</v>
          </cell>
          <cell r="CY16">
            <v>61.25</v>
          </cell>
          <cell r="CZ16">
            <v>61.25</v>
          </cell>
          <cell r="DA16">
            <v>63.11</v>
          </cell>
          <cell r="DB16">
            <v>63.11</v>
          </cell>
          <cell r="DC16">
            <v>63.11</v>
          </cell>
          <cell r="DD16">
            <v>63.11</v>
          </cell>
          <cell r="DE16">
            <v>63.11</v>
          </cell>
          <cell r="DF16">
            <v>63.11</v>
          </cell>
          <cell r="DG16">
            <v>63.11</v>
          </cell>
          <cell r="DH16">
            <v>63.11</v>
          </cell>
          <cell r="DI16">
            <v>63.11</v>
          </cell>
          <cell r="DJ16">
            <v>63.11</v>
          </cell>
          <cell r="DK16">
            <v>63.11</v>
          </cell>
          <cell r="DL16">
            <v>63.11</v>
          </cell>
          <cell r="DM16">
            <v>65.069999999999993</v>
          </cell>
          <cell r="DN16">
            <v>65.069999999999993</v>
          </cell>
          <cell r="DO16">
            <v>65.069999999999993</v>
          </cell>
          <cell r="DP16">
            <v>65.069999999999993</v>
          </cell>
          <cell r="DQ16">
            <v>65.069999999999993</v>
          </cell>
          <cell r="DR16">
            <v>65.069999999999993</v>
          </cell>
          <cell r="DS16">
            <v>65.069999999999993</v>
          </cell>
          <cell r="DT16">
            <v>65.069999999999993</v>
          </cell>
          <cell r="DU16">
            <v>65.069999999999993</v>
          </cell>
          <cell r="DV16">
            <v>65.069999999999993</v>
          </cell>
          <cell r="DW16">
            <v>65.069999999999993</v>
          </cell>
          <cell r="DX16">
            <v>65.069999999999993</v>
          </cell>
          <cell r="DY16">
            <v>67.650000000000006</v>
          </cell>
          <cell r="DZ16">
            <v>67.650000000000006</v>
          </cell>
          <cell r="EA16">
            <v>67.650000000000006</v>
          </cell>
          <cell r="EB16">
            <v>67.650000000000006</v>
          </cell>
          <cell r="EC16">
            <v>67.650000000000006</v>
          </cell>
          <cell r="ED16">
            <v>67.650000000000006</v>
          </cell>
          <cell r="EE16">
            <v>67.650000000000006</v>
          </cell>
          <cell r="EF16">
            <v>67.650000000000006</v>
          </cell>
          <cell r="EG16">
            <v>67.650000000000006</v>
          </cell>
          <cell r="EH16">
            <v>67.650000000000006</v>
          </cell>
          <cell r="EI16">
            <v>67.650000000000006</v>
          </cell>
          <cell r="EJ16">
            <v>67.650000000000006</v>
          </cell>
          <cell r="EK16">
            <v>70.02</v>
          </cell>
          <cell r="EL16">
            <v>70.02</v>
          </cell>
          <cell r="EM16">
            <v>70.02</v>
          </cell>
          <cell r="EN16">
            <v>70.02</v>
          </cell>
          <cell r="EO16">
            <v>70.02</v>
          </cell>
          <cell r="EP16">
            <v>70.02</v>
          </cell>
          <cell r="EQ16">
            <v>70.02</v>
          </cell>
          <cell r="ER16">
            <v>70.02</v>
          </cell>
          <cell r="ES16">
            <v>70.02</v>
          </cell>
          <cell r="ET16">
            <v>70.02</v>
          </cell>
          <cell r="EU16">
            <v>70.02</v>
          </cell>
          <cell r="EV16">
            <v>70.02</v>
          </cell>
          <cell r="EW16">
            <v>72.47</v>
          </cell>
          <cell r="EX16">
            <v>72.47</v>
          </cell>
          <cell r="EY16">
            <v>72.47</v>
          </cell>
          <cell r="EZ16">
            <v>72.47</v>
          </cell>
          <cell r="FA16">
            <v>72.47</v>
          </cell>
          <cell r="FB16">
            <v>72.47</v>
          </cell>
          <cell r="FC16">
            <v>72.47</v>
          </cell>
          <cell r="FD16">
            <v>72.47</v>
          </cell>
          <cell r="FE16">
            <v>72.47</v>
          </cell>
          <cell r="FF16">
            <v>72.47</v>
          </cell>
          <cell r="FG16">
            <v>72.47</v>
          </cell>
          <cell r="FH16">
            <v>72.47</v>
          </cell>
          <cell r="FI16">
            <v>75</v>
          </cell>
          <cell r="FJ16">
            <v>75</v>
          </cell>
          <cell r="FK16">
            <v>75</v>
          </cell>
          <cell r="FL16">
            <v>75</v>
          </cell>
          <cell r="FM16">
            <v>75</v>
          </cell>
          <cell r="FN16">
            <v>75</v>
          </cell>
          <cell r="FO16">
            <v>75</v>
          </cell>
          <cell r="FP16">
            <v>75</v>
          </cell>
          <cell r="FQ16">
            <v>75</v>
          </cell>
          <cell r="FR16">
            <v>75</v>
          </cell>
          <cell r="FS16">
            <v>75</v>
          </cell>
          <cell r="FT16">
            <v>75</v>
          </cell>
          <cell r="FU16">
            <v>77.63</v>
          </cell>
          <cell r="FV16">
            <v>77.63</v>
          </cell>
          <cell r="FW16">
            <v>77.63</v>
          </cell>
          <cell r="FX16">
            <v>77.63</v>
          </cell>
          <cell r="FY16">
            <v>77.63</v>
          </cell>
          <cell r="FZ16">
            <v>77.63</v>
          </cell>
          <cell r="GA16">
            <v>77.63</v>
          </cell>
          <cell r="GB16">
            <v>77.63</v>
          </cell>
          <cell r="GC16">
            <v>77.63</v>
          </cell>
          <cell r="GD16">
            <v>77.63</v>
          </cell>
          <cell r="GE16">
            <v>77.63</v>
          </cell>
          <cell r="GF16">
            <v>77.63</v>
          </cell>
          <cell r="GG16">
            <v>85.58</v>
          </cell>
          <cell r="GH16">
            <v>85.58</v>
          </cell>
          <cell r="GI16">
            <v>85.58</v>
          </cell>
          <cell r="GJ16">
            <v>85.58</v>
          </cell>
          <cell r="GK16">
            <v>85.58</v>
          </cell>
          <cell r="GL16">
            <v>85.58</v>
          </cell>
          <cell r="GM16">
            <v>85.58</v>
          </cell>
          <cell r="GN16">
            <v>85.58</v>
          </cell>
          <cell r="GO16">
            <v>85.58</v>
          </cell>
          <cell r="GP16">
            <v>85.58</v>
          </cell>
          <cell r="GQ16">
            <v>80.34</v>
          </cell>
          <cell r="GR16">
            <v>80.34</v>
          </cell>
          <cell r="GS16">
            <v>80.34</v>
          </cell>
          <cell r="GT16">
            <v>80.34</v>
          </cell>
        </row>
        <row r="17">
          <cell r="F17" t="str">
            <v>E.04.2</v>
          </cell>
          <cell r="G17">
            <v>49.42</v>
          </cell>
          <cell r="H17">
            <v>49.42</v>
          </cell>
          <cell r="I17">
            <v>49.42</v>
          </cell>
          <cell r="J17">
            <v>49.42</v>
          </cell>
          <cell r="K17">
            <v>49.42</v>
          </cell>
          <cell r="L17">
            <v>49.42</v>
          </cell>
          <cell r="M17">
            <v>49.42</v>
          </cell>
          <cell r="N17">
            <v>49.42</v>
          </cell>
          <cell r="O17">
            <v>49.42</v>
          </cell>
          <cell r="P17">
            <v>49.42</v>
          </cell>
          <cell r="Q17">
            <v>49.42</v>
          </cell>
          <cell r="R17">
            <v>49.42</v>
          </cell>
          <cell r="S17">
            <v>49.42</v>
          </cell>
          <cell r="T17">
            <v>49.42</v>
          </cell>
          <cell r="U17">
            <v>51.11</v>
          </cell>
          <cell r="V17">
            <v>51.11</v>
          </cell>
          <cell r="W17">
            <v>51.11</v>
          </cell>
          <cell r="X17">
            <v>51.11</v>
          </cell>
          <cell r="Y17">
            <v>51.11</v>
          </cell>
          <cell r="Z17">
            <v>51.11</v>
          </cell>
          <cell r="AA17">
            <v>51.11</v>
          </cell>
          <cell r="AB17">
            <v>51.11</v>
          </cell>
          <cell r="AC17">
            <v>51.11</v>
          </cell>
          <cell r="AD17">
            <v>51.11</v>
          </cell>
          <cell r="AE17">
            <v>51.11</v>
          </cell>
          <cell r="AF17">
            <v>51.11</v>
          </cell>
          <cell r="AG17">
            <v>52.76</v>
          </cell>
          <cell r="AH17">
            <v>52.76</v>
          </cell>
          <cell r="AI17">
            <v>52.76</v>
          </cell>
          <cell r="AJ17">
            <v>52.76</v>
          </cell>
          <cell r="AK17">
            <v>52.76</v>
          </cell>
          <cell r="AL17">
            <v>52.76</v>
          </cell>
          <cell r="AM17">
            <v>52.76</v>
          </cell>
          <cell r="AN17">
            <v>52.76</v>
          </cell>
          <cell r="AO17">
            <v>52.76</v>
          </cell>
          <cell r="AP17">
            <v>52.76</v>
          </cell>
          <cell r="AQ17">
            <v>52.76</v>
          </cell>
          <cell r="AR17">
            <v>52.76</v>
          </cell>
          <cell r="AS17">
            <v>54.39</v>
          </cell>
          <cell r="AT17">
            <v>54.39</v>
          </cell>
          <cell r="AU17">
            <v>54.39</v>
          </cell>
          <cell r="AV17">
            <v>54.39</v>
          </cell>
          <cell r="AW17">
            <v>54.39</v>
          </cell>
          <cell r="AX17">
            <v>54.39</v>
          </cell>
          <cell r="AY17">
            <v>54.39</v>
          </cell>
          <cell r="AZ17">
            <v>54.39</v>
          </cell>
          <cell r="BA17">
            <v>54.39</v>
          </cell>
          <cell r="BB17">
            <v>54.39</v>
          </cell>
          <cell r="BC17">
            <v>54.39</v>
          </cell>
          <cell r="BD17">
            <v>54.39</v>
          </cell>
          <cell r="BE17">
            <v>56.06</v>
          </cell>
          <cell r="BF17">
            <v>56.06</v>
          </cell>
          <cell r="BG17">
            <v>56.06</v>
          </cell>
          <cell r="BH17">
            <v>56.06</v>
          </cell>
          <cell r="BI17">
            <v>56.06</v>
          </cell>
          <cell r="BJ17">
            <v>56.06</v>
          </cell>
          <cell r="BK17">
            <v>56.06</v>
          </cell>
          <cell r="BL17">
            <v>56.06</v>
          </cell>
          <cell r="BM17">
            <v>56.06</v>
          </cell>
          <cell r="BN17">
            <v>56.06</v>
          </cell>
          <cell r="BO17">
            <v>56.06</v>
          </cell>
          <cell r="BP17">
            <v>56.06</v>
          </cell>
          <cell r="BQ17">
            <v>57.74</v>
          </cell>
          <cell r="BR17">
            <v>57.74</v>
          </cell>
          <cell r="BS17">
            <v>57.74</v>
          </cell>
          <cell r="BT17">
            <v>57.74</v>
          </cell>
          <cell r="BU17">
            <v>57.74</v>
          </cell>
          <cell r="BV17">
            <v>57.74</v>
          </cell>
          <cell r="BW17">
            <v>57.74</v>
          </cell>
          <cell r="BX17">
            <v>57.74</v>
          </cell>
          <cell r="BY17">
            <v>57.74</v>
          </cell>
          <cell r="BZ17">
            <v>57.74</v>
          </cell>
          <cell r="CA17">
            <v>57.74</v>
          </cell>
          <cell r="CB17">
            <v>57.74</v>
          </cell>
          <cell r="CC17">
            <v>59.47</v>
          </cell>
          <cell r="CD17">
            <v>59.47</v>
          </cell>
          <cell r="CE17">
            <v>59.47</v>
          </cell>
          <cell r="CF17">
            <v>59.47</v>
          </cell>
          <cell r="CG17">
            <v>59.47</v>
          </cell>
          <cell r="CH17">
            <v>59.47</v>
          </cell>
          <cell r="CI17">
            <v>59.47</v>
          </cell>
          <cell r="CJ17">
            <v>59.47</v>
          </cell>
          <cell r="CK17">
            <v>59.47</v>
          </cell>
          <cell r="CL17">
            <v>59.47</v>
          </cell>
          <cell r="CM17">
            <v>59.47</v>
          </cell>
          <cell r="CN17">
            <v>59.47</v>
          </cell>
          <cell r="CO17">
            <v>61.25</v>
          </cell>
          <cell r="CP17">
            <v>61.25</v>
          </cell>
          <cell r="CQ17">
            <v>61.25</v>
          </cell>
          <cell r="CR17">
            <v>61.25</v>
          </cell>
          <cell r="CS17">
            <v>61.25</v>
          </cell>
          <cell r="CT17">
            <v>61.25</v>
          </cell>
          <cell r="CU17">
            <v>61.25</v>
          </cell>
          <cell r="CV17">
            <v>61.25</v>
          </cell>
          <cell r="CW17">
            <v>61.25</v>
          </cell>
          <cell r="CX17">
            <v>61.25</v>
          </cell>
          <cell r="CY17">
            <v>61.25</v>
          </cell>
          <cell r="CZ17">
            <v>61.25</v>
          </cell>
          <cell r="DA17">
            <v>63.11</v>
          </cell>
          <cell r="DB17">
            <v>63.11</v>
          </cell>
          <cell r="DC17">
            <v>63.11</v>
          </cell>
          <cell r="DD17">
            <v>63.11</v>
          </cell>
          <cell r="DE17">
            <v>63.11</v>
          </cell>
          <cell r="DF17">
            <v>63.11</v>
          </cell>
          <cell r="DG17">
            <v>63.11</v>
          </cell>
          <cell r="DH17">
            <v>63.11</v>
          </cell>
          <cell r="DI17">
            <v>63.11</v>
          </cell>
          <cell r="DJ17">
            <v>63.11</v>
          </cell>
          <cell r="DK17">
            <v>63.11</v>
          </cell>
          <cell r="DL17">
            <v>63.11</v>
          </cell>
          <cell r="DM17">
            <v>65.069999999999993</v>
          </cell>
          <cell r="DN17">
            <v>65.069999999999993</v>
          </cell>
          <cell r="DO17">
            <v>65.069999999999993</v>
          </cell>
          <cell r="DP17">
            <v>65.069999999999993</v>
          </cell>
          <cell r="DQ17">
            <v>65.069999999999993</v>
          </cell>
          <cell r="DR17">
            <v>65.069999999999993</v>
          </cell>
          <cell r="DS17">
            <v>65.069999999999993</v>
          </cell>
          <cell r="DT17">
            <v>65.069999999999993</v>
          </cell>
          <cell r="DU17">
            <v>65.069999999999993</v>
          </cell>
          <cell r="DV17">
            <v>65.069999999999993</v>
          </cell>
          <cell r="DW17">
            <v>65.069999999999993</v>
          </cell>
          <cell r="DX17">
            <v>65.069999999999993</v>
          </cell>
          <cell r="DY17">
            <v>67.650000000000006</v>
          </cell>
          <cell r="DZ17">
            <v>67.650000000000006</v>
          </cell>
          <cell r="EA17">
            <v>67.650000000000006</v>
          </cell>
          <cell r="EB17">
            <v>67.650000000000006</v>
          </cell>
          <cell r="EC17">
            <v>67.650000000000006</v>
          </cell>
          <cell r="ED17">
            <v>67.650000000000006</v>
          </cell>
          <cell r="EE17">
            <v>67.650000000000006</v>
          </cell>
          <cell r="EF17">
            <v>67.650000000000006</v>
          </cell>
          <cell r="EG17">
            <v>67.650000000000006</v>
          </cell>
          <cell r="EH17">
            <v>67.650000000000006</v>
          </cell>
          <cell r="EI17">
            <v>67.650000000000006</v>
          </cell>
          <cell r="EJ17">
            <v>67.650000000000006</v>
          </cell>
          <cell r="EK17">
            <v>70.02</v>
          </cell>
          <cell r="EL17">
            <v>70.02</v>
          </cell>
          <cell r="EM17">
            <v>70.02</v>
          </cell>
          <cell r="EN17">
            <v>70.02</v>
          </cell>
          <cell r="EO17">
            <v>70.02</v>
          </cell>
          <cell r="EP17">
            <v>70.02</v>
          </cell>
          <cell r="EQ17">
            <v>70.02</v>
          </cell>
          <cell r="ER17">
            <v>70.02</v>
          </cell>
          <cell r="ES17">
            <v>70.02</v>
          </cell>
          <cell r="ET17">
            <v>70.02</v>
          </cell>
          <cell r="EU17">
            <v>70.02</v>
          </cell>
          <cell r="EV17">
            <v>70.02</v>
          </cell>
          <cell r="EW17">
            <v>72.47</v>
          </cell>
          <cell r="EX17">
            <v>72.47</v>
          </cell>
          <cell r="EY17">
            <v>72.47</v>
          </cell>
          <cell r="EZ17">
            <v>72.47</v>
          </cell>
          <cell r="FA17">
            <v>72.47</v>
          </cell>
          <cell r="FB17">
            <v>72.47</v>
          </cell>
          <cell r="FC17">
            <v>72.47</v>
          </cell>
          <cell r="FD17">
            <v>72.47</v>
          </cell>
          <cell r="FE17">
            <v>72.47</v>
          </cell>
          <cell r="FF17">
            <v>72.47</v>
          </cell>
          <cell r="FG17">
            <v>72.47</v>
          </cell>
          <cell r="FH17">
            <v>72.47</v>
          </cell>
          <cell r="FI17">
            <v>75</v>
          </cell>
          <cell r="FJ17">
            <v>75</v>
          </cell>
          <cell r="FK17">
            <v>75</v>
          </cell>
          <cell r="FL17">
            <v>75</v>
          </cell>
          <cell r="FM17">
            <v>75</v>
          </cell>
          <cell r="FN17">
            <v>75</v>
          </cell>
          <cell r="FO17">
            <v>75</v>
          </cell>
          <cell r="FP17">
            <v>75</v>
          </cell>
          <cell r="FQ17">
            <v>75</v>
          </cell>
          <cell r="FR17">
            <v>75</v>
          </cell>
          <cell r="FS17">
            <v>75</v>
          </cell>
          <cell r="FT17">
            <v>75</v>
          </cell>
          <cell r="FU17">
            <v>77.63</v>
          </cell>
          <cell r="FV17">
            <v>77.63</v>
          </cell>
          <cell r="FW17">
            <v>77.63</v>
          </cell>
          <cell r="FX17">
            <v>77.63</v>
          </cell>
          <cell r="FY17">
            <v>77.63</v>
          </cell>
          <cell r="FZ17">
            <v>77.63</v>
          </cell>
          <cell r="GA17">
            <v>77.63</v>
          </cell>
          <cell r="GB17">
            <v>77.63</v>
          </cell>
          <cell r="GC17">
            <v>77.63</v>
          </cell>
          <cell r="GD17">
            <v>77.63</v>
          </cell>
          <cell r="GE17">
            <v>77.63</v>
          </cell>
          <cell r="GF17">
            <v>77.63</v>
          </cell>
          <cell r="GG17">
            <v>85.58</v>
          </cell>
          <cell r="GH17">
            <v>85.58</v>
          </cell>
          <cell r="GI17">
            <v>85.58</v>
          </cell>
          <cell r="GJ17">
            <v>85.58</v>
          </cell>
          <cell r="GK17">
            <v>85.58</v>
          </cell>
          <cell r="GL17">
            <v>85.58</v>
          </cell>
          <cell r="GM17">
            <v>85.58</v>
          </cell>
          <cell r="GN17">
            <v>85.58</v>
          </cell>
          <cell r="GO17">
            <v>85.58</v>
          </cell>
          <cell r="GP17">
            <v>85.58</v>
          </cell>
          <cell r="GQ17">
            <v>80.34</v>
          </cell>
          <cell r="GR17">
            <v>80.34</v>
          </cell>
          <cell r="GS17">
            <v>80.34</v>
          </cell>
          <cell r="GT17">
            <v>80.34</v>
          </cell>
        </row>
        <row r="18">
          <cell r="F18" t="str">
            <v>E.04.3</v>
          </cell>
          <cell r="G18">
            <v>49.42</v>
          </cell>
          <cell r="H18">
            <v>49.42</v>
          </cell>
          <cell r="I18">
            <v>49.42</v>
          </cell>
          <cell r="J18">
            <v>49.42</v>
          </cell>
          <cell r="K18">
            <v>49.42</v>
          </cell>
          <cell r="L18">
            <v>49.42</v>
          </cell>
          <cell r="M18">
            <v>49.42</v>
          </cell>
          <cell r="N18">
            <v>49.42</v>
          </cell>
          <cell r="O18">
            <v>49.42</v>
          </cell>
          <cell r="P18">
            <v>49.42</v>
          </cell>
          <cell r="Q18">
            <v>49.42</v>
          </cell>
          <cell r="R18">
            <v>49.42</v>
          </cell>
          <cell r="S18">
            <v>49.42</v>
          </cell>
          <cell r="T18">
            <v>49.42</v>
          </cell>
          <cell r="U18">
            <v>51.11</v>
          </cell>
          <cell r="V18">
            <v>51.11</v>
          </cell>
          <cell r="W18">
            <v>51.11</v>
          </cell>
          <cell r="X18">
            <v>51.11</v>
          </cell>
          <cell r="Y18">
            <v>51.11</v>
          </cell>
          <cell r="Z18">
            <v>51.11</v>
          </cell>
          <cell r="AA18">
            <v>51.11</v>
          </cell>
          <cell r="AB18">
            <v>51.11</v>
          </cell>
          <cell r="AC18">
            <v>51.11</v>
          </cell>
          <cell r="AD18">
            <v>51.11</v>
          </cell>
          <cell r="AE18">
            <v>51.11</v>
          </cell>
          <cell r="AF18">
            <v>51.11</v>
          </cell>
          <cell r="AG18">
            <v>52.76</v>
          </cell>
          <cell r="AH18">
            <v>52.76</v>
          </cell>
          <cell r="AI18">
            <v>52.76</v>
          </cell>
          <cell r="AJ18">
            <v>52.76</v>
          </cell>
          <cell r="AK18">
            <v>52.76</v>
          </cell>
          <cell r="AL18">
            <v>52.76</v>
          </cell>
          <cell r="AM18">
            <v>52.76</v>
          </cell>
          <cell r="AN18">
            <v>52.76</v>
          </cell>
          <cell r="AO18">
            <v>52.76</v>
          </cell>
          <cell r="AP18">
            <v>52.76</v>
          </cell>
          <cell r="AQ18">
            <v>52.76</v>
          </cell>
          <cell r="AR18">
            <v>52.76</v>
          </cell>
          <cell r="AS18">
            <v>54.39</v>
          </cell>
          <cell r="AT18">
            <v>54.39</v>
          </cell>
          <cell r="AU18">
            <v>54.39</v>
          </cell>
          <cell r="AV18">
            <v>54.39</v>
          </cell>
          <cell r="AW18">
            <v>54.39</v>
          </cell>
          <cell r="AX18">
            <v>54.39</v>
          </cell>
          <cell r="AY18">
            <v>54.39</v>
          </cell>
          <cell r="AZ18">
            <v>54.39</v>
          </cell>
          <cell r="BA18">
            <v>54.39</v>
          </cell>
          <cell r="BB18">
            <v>54.39</v>
          </cell>
          <cell r="BC18">
            <v>54.39</v>
          </cell>
          <cell r="BD18">
            <v>54.39</v>
          </cell>
          <cell r="BE18">
            <v>56.06</v>
          </cell>
          <cell r="BF18">
            <v>56.06</v>
          </cell>
          <cell r="BG18">
            <v>56.06</v>
          </cell>
          <cell r="BH18">
            <v>56.06</v>
          </cell>
          <cell r="BI18">
            <v>56.06</v>
          </cell>
          <cell r="BJ18">
            <v>56.06</v>
          </cell>
          <cell r="BK18">
            <v>56.06</v>
          </cell>
          <cell r="BL18">
            <v>56.06</v>
          </cell>
          <cell r="BM18">
            <v>56.06</v>
          </cell>
          <cell r="BN18">
            <v>56.06</v>
          </cell>
          <cell r="BO18">
            <v>56.06</v>
          </cell>
          <cell r="BP18">
            <v>56.06</v>
          </cell>
          <cell r="BQ18">
            <v>57.74</v>
          </cell>
          <cell r="BR18">
            <v>57.74</v>
          </cell>
          <cell r="BS18">
            <v>57.74</v>
          </cell>
          <cell r="BT18">
            <v>57.74</v>
          </cell>
          <cell r="BU18">
            <v>57.74</v>
          </cell>
          <cell r="BV18">
            <v>57.74</v>
          </cell>
          <cell r="BW18">
            <v>57.74</v>
          </cell>
          <cell r="BX18">
            <v>57.74</v>
          </cell>
          <cell r="BY18">
            <v>57.74</v>
          </cell>
          <cell r="BZ18">
            <v>57.74</v>
          </cell>
          <cell r="CA18">
            <v>57.74</v>
          </cell>
          <cell r="CB18">
            <v>57.74</v>
          </cell>
          <cell r="CC18">
            <v>59.47</v>
          </cell>
          <cell r="CD18">
            <v>59.47</v>
          </cell>
          <cell r="CE18">
            <v>59.47</v>
          </cell>
          <cell r="CF18">
            <v>59.47</v>
          </cell>
          <cell r="CG18">
            <v>59.47</v>
          </cell>
          <cell r="CH18">
            <v>59.47</v>
          </cell>
          <cell r="CI18">
            <v>59.47</v>
          </cell>
          <cell r="CJ18">
            <v>59.47</v>
          </cell>
          <cell r="CK18">
            <v>59.47</v>
          </cell>
          <cell r="CL18">
            <v>59.47</v>
          </cell>
          <cell r="CM18">
            <v>59.47</v>
          </cell>
          <cell r="CN18">
            <v>59.47</v>
          </cell>
          <cell r="CO18">
            <v>61.25</v>
          </cell>
          <cell r="CP18">
            <v>61.25</v>
          </cell>
          <cell r="CQ18">
            <v>61.25</v>
          </cell>
          <cell r="CR18">
            <v>61.25</v>
          </cell>
          <cell r="CS18">
            <v>61.25</v>
          </cell>
          <cell r="CT18">
            <v>61.25</v>
          </cell>
          <cell r="CU18">
            <v>61.25</v>
          </cell>
          <cell r="CV18">
            <v>61.25</v>
          </cell>
          <cell r="CW18">
            <v>61.25</v>
          </cell>
          <cell r="CX18">
            <v>61.25</v>
          </cell>
          <cell r="CY18">
            <v>61.25</v>
          </cell>
          <cell r="CZ18">
            <v>61.25</v>
          </cell>
          <cell r="DA18">
            <v>63.11</v>
          </cell>
          <cell r="DB18">
            <v>63.11</v>
          </cell>
          <cell r="DC18">
            <v>63.11</v>
          </cell>
          <cell r="DD18">
            <v>63.11</v>
          </cell>
          <cell r="DE18">
            <v>63.11</v>
          </cell>
          <cell r="DF18">
            <v>63.11</v>
          </cell>
          <cell r="DG18">
            <v>63.11</v>
          </cell>
          <cell r="DH18">
            <v>63.11</v>
          </cell>
          <cell r="DI18">
            <v>63.11</v>
          </cell>
          <cell r="DJ18">
            <v>63.11</v>
          </cell>
          <cell r="DK18">
            <v>63.11</v>
          </cell>
          <cell r="DL18">
            <v>63.11</v>
          </cell>
          <cell r="DM18">
            <v>65.069999999999993</v>
          </cell>
          <cell r="DN18">
            <v>65.069999999999993</v>
          </cell>
          <cell r="DO18">
            <v>65.069999999999993</v>
          </cell>
          <cell r="DP18">
            <v>65.069999999999993</v>
          </cell>
          <cell r="DQ18">
            <v>65.069999999999993</v>
          </cell>
          <cell r="DR18">
            <v>65.069999999999993</v>
          </cell>
          <cell r="DS18">
            <v>65.069999999999993</v>
          </cell>
          <cell r="DT18">
            <v>65.069999999999993</v>
          </cell>
          <cell r="DU18">
            <v>65.069999999999993</v>
          </cell>
          <cell r="DV18">
            <v>65.069999999999993</v>
          </cell>
          <cell r="DW18">
            <v>65.069999999999993</v>
          </cell>
          <cell r="DX18">
            <v>65.069999999999993</v>
          </cell>
          <cell r="DY18">
            <v>67.650000000000006</v>
          </cell>
          <cell r="DZ18">
            <v>67.650000000000006</v>
          </cell>
          <cell r="EA18">
            <v>67.650000000000006</v>
          </cell>
          <cell r="EB18">
            <v>67.650000000000006</v>
          </cell>
          <cell r="EC18">
            <v>67.650000000000006</v>
          </cell>
          <cell r="ED18">
            <v>67.650000000000006</v>
          </cell>
          <cell r="EE18">
            <v>67.650000000000006</v>
          </cell>
          <cell r="EF18">
            <v>67.650000000000006</v>
          </cell>
          <cell r="EG18">
            <v>67.650000000000006</v>
          </cell>
          <cell r="EH18">
            <v>67.650000000000006</v>
          </cell>
          <cell r="EI18">
            <v>67.650000000000006</v>
          </cell>
          <cell r="EJ18">
            <v>67.650000000000006</v>
          </cell>
          <cell r="EK18">
            <v>70.02</v>
          </cell>
          <cell r="EL18">
            <v>70.02</v>
          </cell>
          <cell r="EM18">
            <v>70.02</v>
          </cell>
          <cell r="EN18">
            <v>70.02</v>
          </cell>
          <cell r="EO18">
            <v>70.02</v>
          </cell>
          <cell r="EP18">
            <v>70.02</v>
          </cell>
          <cell r="EQ18">
            <v>70.02</v>
          </cell>
          <cell r="ER18">
            <v>70.02</v>
          </cell>
          <cell r="ES18">
            <v>70.02</v>
          </cell>
          <cell r="ET18">
            <v>70.02</v>
          </cell>
          <cell r="EU18">
            <v>70.02</v>
          </cell>
          <cell r="EV18">
            <v>70.02</v>
          </cell>
          <cell r="EW18">
            <v>72.47</v>
          </cell>
          <cell r="EX18">
            <v>72.47</v>
          </cell>
          <cell r="EY18">
            <v>72.47</v>
          </cell>
          <cell r="EZ18">
            <v>72.47</v>
          </cell>
          <cell r="FA18">
            <v>72.47</v>
          </cell>
          <cell r="FB18">
            <v>72.47</v>
          </cell>
          <cell r="FC18">
            <v>72.47</v>
          </cell>
          <cell r="FD18">
            <v>72.47</v>
          </cell>
          <cell r="FE18">
            <v>72.47</v>
          </cell>
          <cell r="FF18">
            <v>72.47</v>
          </cell>
          <cell r="FG18">
            <v>72.47</v>
          </cell>
          <cell r="FH18">
            <v>72.47</v>
          </cell>
          <cell r="FI18">
            <v>75</v>
          </cell>
          <cell r="FJ18">
            <v>75</v>
          </cell>
          <cell r="FK18">
            <v>75</v>
          </cell>
          <cell r="FL18">
            <v>75</v>
          </cell>
          <cell r="FM18">
            <v>75</v>
          </cell>
          <cell r="FN18">
            <v>75</v>
          </cell>
          <cell r="FO18">
            <v>75</v>
          </cell>
          <cell r="FP18">
            <v>75</v>
          </cell>
          <cell r="FQ18">
            <v>75</v>
          </cell>
          <cell r="FR18">
            <v>75</v>
          </cell>
          <cell r="FS18">
            <v>75</v>
          </cell>
          <cell r="FT18">
            <v>75</v>
          </cell>
          <cell r="FU18">
            <v>77.63</v>
          </cell>
          <cell r="FV18">
            <v>77.63</v>
          </cell>
          <cell r="FW18">
            <v>77.63</v>
          </cell>
          <cell r="FX18">
            <v>77.63</v>
          </cell>
          <cell r="FY18">
            <v>77.63</v>
          </cell>
          <cell r="FZ18">
            <v>77.63</v>
          </cell>
          <cell r="GA18">
            <v>77.63</v>
          </cell>
          <cell r="GB18">
            <v>77.63</v>
          </cell>
          <cell r="GC18">
            <v>77.63</v>
          </cell>
          <cell r="GD18">
            <v>77.63</v>
          </cell>
          <cell r="GE18">
            <v>77.63</v>
          </cell>
          <cell r="GF18">
            <v>77.63</v>
          </cell>
          <cell r="GG18">
            <v>85.58</v>
          </cell>
          <cell r="GH18">
            <v>85.58</v>
          </cell>
          <cell r="GI18">
            <v>85.58</v>
          </cell>
          <cell r="GJ18">
            <v>85.58</v>
          </cell>
          <cell r="GK18">
            <v>85.58</v>
          </cell>
          <cell r="GL18">
            <v>85.58</v>
          </cell>
          <cell r="GM18">
            <v>85.58</v>
          </cell>
          <cell r="GN18">
            <v>85.58</v>
          </cell>
          <cell r="GO18">
            <v>85.58</v>
          </cell>
          <cell r="GP18">
            <v>85.58</v>
          </cell>
          <cell r="GQ18">
            <v>80.34</v>
          </cell>
          <cell r="GR18">
            <v>80.34</v>
          </cell>
          <cell r="GS18">
            <v>80.34</v>
          </cell>
          <cell r="GT18">
            <v>80.34</v>
          </cell>
        </row>
        <row r="19">
          <cell r="F19" t="str">
            <v>T.01.1</v>
          </cell>
          <cell r="G19">
            <v>16.23</v>
          </cell>
          <cell r="H19">
            <v>16.23</v>
          </cell>
          <cell r="I19">
            <v>16.23</v>
          </cell>
          <cell r="J19">
            <v>16.23</v>
          </cell>
          <cell r="K19">
            <v>16.23</v>
          </cell>
          <cell r="L19">
            <v>16.23</v>
          </cell>
          <cell r="M19">
            <v>16.23</v>
          </cell>
          <cell r="N19">
            <v>16.23</v>
          </cell>
          <cell r="O19">
            <v>16.23</v>
          </cell>
          <cell r="P19">
            <v>16.23</v>
          </cell>
          <cell r="Q19">
            <v>16.23</v>
          </cell>
          <cell r="R19">
            <v>16.23</v>
          </cell>
          <cell r="S19">
            <v>16.23</v>
          </cell>
          <cell r="T19">
            <v>16.23</v>
          </cell>
          <cell r="U19">
            <v>16.79</v>
          </cell>
          <cell r="V19">
            <v>16.79</v>
          </cell>
          <cell r="W19">
            <v>16.79</v>
          </cell>
          <cell r="X19">
            <v>16.79</v>
          </cell>
          <cell r="Y19">
            <v>16.79</v>
          </cell>
          <cell r="Z19">
            <v>16.79</v>
          </cell>
          <cell r="AA19">
            <v>16.79</v>
          </cell>
          <cell r="AB19">
            <v>16.79</v>
          </cell>
          <cell r="AC19">
            <v>16.79</v>
          </cell>
          <cell r="AD19">
            <v>16.79</v>
          </cell>
          <cell r="AE19">
            <v>16.79</v>
          </cell>
          <cell r="AF19">
            <v>16.79</v>
          </cell>
          <cell r="AG19">
            <v>17.329999999999998</v>
          </cell>
          <cell r="AH19">
            <v>17.329999999999998</v>
          </cell>
          <cell r="AI19">
            <v>17.329999999999998</v>
          </cell>
          <cell r="AJ19">
            <v>17.329999999999998</v>
          </cell>
          <cell r="AK19">
            <v>17.329999999999998</v>
          </cell>
          <cell r="AL19">
            <v>17.329999999999998</v>
          </cell>
          <cell r="AM19">
            <v>17.329999999999998</v>
          </cell>
          <cell r="AN19">
            <v>17.329999999999998</v>
          </cell>
          <cell r="AO19">
            <v>17.329999999999998</v>
          </cell>
          <cell r="AP19">
            <v>17.329999999999998</v>
          </cell>
          <cell r="AQ19">
            <v>17.329999999999998</v>
          </cell>
          <cell r="AR19">
            <v>17.329999999999998</v>
          </cell>
          <cell r="AS19">
            <v>17.86</v>
          </cell>
          <cell r="AT19">
            <v>17.86</v>
          </cell>
          <cell r="AU19">
            <v>17.86</v>
          </cell>
          <cell r="AV19">
            <v>17.86</v>
          </cell>
          <cell r="AW19">
            <v>17.86</v>
          </cell>
          <cell r="AX19">
            <v>17.86</v>
          </cell>
          <cell r="AY19">
            <v>17.86</v>
          </cell>
          <cell r="AZ19">
            <v>17.86</v>
          </cell>
          <cell r="BA19">
            <v>17.86</v>
          </cell>
          <cell r="BB19">
            <v>17.86</v>
          </cell>
          <cell r="BC19">
            <v>17.86</v>
          </cell>
          <cell r="BD19">
            <v>17.86</v>
          </cell>
          <cell r="BE19">
            <v>18.41</v>
          </cell>
          <cell r="BF19">
            <v>18.41</v>
          </cell>
          <cell r="BG19">
            <v>18.41</v>
          </cell>
          <cell r="BH19">
            <v>18.41</v>
          </cell>
          <cell r="BI19">
            <v>18.41</v>
          </cell>
          <cell r="BJ19">
            <v>18.41</v>
          </cell>
          <cell r="BK19">
            <v>18.41</v>
          </cell>
          <cell r="BL19">
            <v>18.41</v>
          </cell>
          <cell r="BM19">
            <v>18.41</v>
          </cell>
          <cell r="BN19">
            <v>18.41</v>
          </cell>
          <cell r="BO19">
            <v>18.41</v>
          </cell>
          <cell r="BP19">
            <v>18.41</v>
          </cell>
          <cell r="BQ19">
            <v>18.96</v>
          </cell>
          <cell r="BR19">
            <v>18.96</v>
          </cell>
          <cell r="BS19">
            <v>18.96</v>
          </cell>
          <cell r="BT19">
            <v>18.96</v>
          </cell>
          <cell r="BU19">
            <v>18.96</v>
          </cell>
          <cell r="BV19">
            <v>18.96</v>
          </cell>
          <cell r="BW19">
            <v>18.96</v>
          </cell>
          <cell r="BX19">
            <v>18.96</v>
          </cell>
          <cell r="BY19">
            <v>18.96</v>
          </cell>
          <cell r="BZ19">
            <v>18.96</v>
          </cell>
          <cell r="CA19">
            <v>18.96</v>
          </cell>
          <cell r="CB19">
            <v>18.96</v>
          </cell>
          <cell r="CC19">
            <v>19.53</v>
          </cell>
          <cell r="CD19">
            <v>19.53</v>
          </cell>
          <cell r="CE19">
            <v>19.53</v>
          </cell>
          <cell r="CF19">
            <v>19.53</v>
          </cell>
          <cell r="CG19">
            <v>19.53</v>
          </cell>
          <cell r="CH19">
            <v>19.53</v>
          </cell>
          <cell r="CI19">
            <v>19.53</v>
          </cell>
          <cell r="CJ19">
            <v>19.53</v>
          </cell>
          <cell r="CK19">
            <v>19.53</v>
          </cell>
          <cell r="CL19">
            <v>19.53</v>
          </cell>
          <cell r="CM19">
            <v>19.53</v>
          </cell>
          <cell r="CN19">
            <v>19.53</v>
          </cell>
          <cell r="CO19">
            <v>20.12</v>
          </cell>
          <cell r="CP19">
            <v>20.12</v>
          </cell>
          <cell r="CQ19">
            <v>20.12</v>
          </cell>
          <cell r="CR19">
            <v>20.12</v>
          </cell>
          <cell r="CS19">
            <v>20.12</v>
          </cell>
          <cell r="CT19">
            <v>20.12</v>
          </cell>
          <cell r="CU19">
            <v>20.12</v>
          </cell>
          <cell r="CV19">
            <v>20.12</v>
          </cell>
          <cell r="CW19">
            <v>20.12</v>
          </cell>
          <cell r="CX19">
            <v>20.12</v>
          </cell>
          <cell r="CY19">
            <v>20.12</v>
          </cell>
          <cell r="CZ19">
            <v>20.12</v>
          </cell>
          <cell r="DA19">
            <v>20.73</v>
          </cell>
          <cell r="DB19">
            <v>20.73</v>
          </cell>
          <cell r="DC19">
            <v>20.73</v>
          </cell>
          <cell r="DD19">
            <v>20.73</v>
          </cell>
          <cell r="DE19">
            <v>20.73</v>
          </cell>
          <cell r="DF19">
            <v>20.73</v>
          </cell>
          <cell r="DG19">
            <v>20.73</v>
          </cell>
          <cell r="DH19">
            <v>20.73</v>
          </cell>
          <cell r="DI19">
            <v>20.73</v>
          </cell>
          <cell r="DJ19">
            <v>20.73</v>
          </cell>
          <cell r="DK19">
            <v>20.73</v>
          </cell>
          <cell r="DL19">
            <v>20.73</v>
          </cell>
          <cell r="DM19">
            <v>21.37</v>
          </cell>
          <cell r="DN19">
            <v>21.37</v>
          </cell>
          <cell r="DO19">
            <v>21.37</v>
          </cell>
          <cell r="DP19">
            <v>21.37</v>
          </cell>
          <cell r="DQ19">
            <v>21.37</v>
          </cell>
          <cell r="DR19">
            <v>21.37</v>
          </cell>
          <cell r="DS19">
            <v>21.37</v>
          </cell>
          <cell r="DT19">
            <v>21.37</v>
          </cell>
          <cell r="DU19">
            <v>21.37</v>
          </cell>
          <cell r="DV19">
            <v>21.37</v>
          </cell>
          <cell r="DW19">
            <v>21.37</v>
          </cell>
          <cell r="DX19">
            <v>21.37</v>
          </cell>
          <cell r="DY19">
            <v>22.22</v>
          </cell>
          <cell r="DZ19">
            <v>22.22</v>
          </cell>
          <cell r="EA19">
            <v>22.22</v>
          </cell>
          <cell r="EB19">
            <v>22.22</v>
          </cell>
          <cell r="EC19">
            <v>22.22</v>
          </cell>
          <cell r="ED19">
            <v>22.22</v>
          </cell>
          <cell r="EE19">
            <v>22.22</v>
          </cell>
          <cell r="EF19">
            <v>22.22</v>
          </cell>
          <cell r="EG19">
            <v>22.22</v>
          </cell>
          <cell r="EH19">
            <v>22.22</v>
          </cell>
          <cell r="EI19">
            <v>22.22</v>
          </cell>
          <cell r="EJ19">
            <v>22.22</v>
          </cell>
          <cell r="EK19">
            <v>22.99</v>
          </cell>
          <cell r="EL19">
            <v>22.99</v>
          </cell>
          <cell r="EM19">
            <v>22.99</v>
          </cell>
          <cell r="EN19">
            <v>22.99</v>
          </cell>
          <cell r="EO19">
            <v>22.99</v>
          </cell>
          <cell r="EP19">
            <v>22.99</v>
          </cell>
          <cell r="EQ19">
            <v>22.99</v>
          </cell>
          <cell r="ER19">
            <v>22.99</v>
          </cell>
          <cell r="ES19">
            <v>22.99</v>
          </cell>
          <cell r="ET19">
            <v>22.99</v>
          </cell>
          <cell r="EU19">
            <v>22.99</v>
          </cell>
          <cell r="EV19">
            <v>22.99</v>
          </cell>
          <cell r="EW19">
            <v>23.8</v>
          </cell>
          <cell r="EX19">
            <v>23.8</v>
          </cell>
          <cell r="EY19">
            <v>23.8</v>
          </cell>
          <cell r="EZ19">
            <v>23.8</v>
          </cell>
          <cell r="FA19">
            <v>23.8</v>
          </cell>
          <cell r="FB19">
            <v>23.8</v>
          </cell>
          <cell r="FC19">
            <v>23.8</v>
          </cell>
          <cell r="FD19">
            <v>23.8</v>
          </cell>
          <cell r="FE19">
            <v>23.8</v>
          </cell>
          <cell r="FF19">
            <v>23.8</v>
          </cell>
          <cell r="FG19">
            <v>23.8</v>
          </cell>
          <cell r="FH19">
            <v>23.8</v>
          </cell>
          <cell r="FI19">
            <v>24.63</v>
          </cell>
          <cell r="FJ19">
            <v>24.63</v>
          </cell>
          <cell r="FK19">
            <v>24.63</v>
          </cell>
          <cell r="FL19">
            <v>24.63</v>
          </cell>
          <cell r="FM19">
            <v>24.63</v>
          </cell>
          <cell r="FN19">
            <v>24.63</v>
          </cell>
          <cell r="FO19">
            <v>24.63</v>
          </cell>
          <cell r="FP19">
            <v>24.63</v>
          </cell>
          <cell r="FQ19">
            <v>24.63</v>
          </cell>
          <cell r="FR19">
            <v>24.63</v>
          </cell>
          <cell r="FS19">
            <v>24.63</v>
          </cell>
          <cell r="FT19">
            <v>24.63</v>
          </cell>
          <cell r="FU19">
            <v>25.49</v>
          </cell>
          <cell r="FV19">
            <v>25.49</v>
          </cell>
          <cell r="FW19">
            <v>25.49</v>
          </cell>
          <cell r="FX19">
            <v>25.49</v>
          </cell>
          <cell r="FY19">
            <v>25.49</v>
          </cell>
          <cell r="FZ19">
            <v>25.49</v>
          </cell>
          <cell r="GA19">
            <v>25.49</v>
          </cell>
          <cell r="GB19">
            <v>25.49</v>
          </cell>
          <cell r="GC19">
            <v>25.49</v>
          </cell>
          <cell r="GD19">
            <v>25.49</v>
          </cell>
          <cell r="GE19">
            <v>25.49</v>
          </cell>
          <cell r="GF19">
            <v>25.49</v>
          </cell>
          <cell r="GG19">
            <v>28.11</v>
          </cell>
          <cell r="GH19">
            <v>28.11</v>
          </cell>
          <cell r="GI19">
            <v>28.11</v>
          </cell>
          <cell r="GJ19">
            <v>28.11</v>
          </cell>
          <cell r="GK19">
            <v>28.11</v>
          </cell>
          <cell r="GL19">
            <v>28.11</v>
          </cell>
          <cell r="GM19">
            <v>28.11</v>
          </cell>
          <cell r="GN19">
            <v>28.11</v>
          </cell>
          <cell r="GO19">
            <v>28.11</v>
          </cell>
          <cell r="GP19">
            <v>28.11</v>
          </cell>
          <cell r="GQ19">
            <v>26.39</v>
          </cell>
          <cell r="GR19">
            <v>26.39</v>
          </cell>
          <cell r="GS19">
            <v>26.39</v>
          </cell>
          <cell r="GT19">
            <v>26.39</v>
          </cell>
        </row>
        <row r="20">
          <cell r="F20" t="str">
            <v>T.01.2</v>
          </cell>
          <cell r="G20">
            <v>15.92</v>
          </cell>
          <cell r="H20">
            <v>15.92</v>
          </cell>
          <cell r="I20">
            <v>15.92</v>
          </cell>
          <cell r="J20">
            <v>15.92</v>
          </cell>
          <cell r="K20">
            <v>15.92</v>
          </cell>
          <cell r="L20">
            <v>15.92</v>
          </cell>
          <cell r="M20">
            <v>15.92</v>
          </cell>
          <cell r="N20">
            <v>15.92</v>
          </cell>
          <cell r="O20">
            <v>15.92</v>
          </cell>
          <cell r="P20">
            <v>15.92</v>
          </cell>
          <cell r="Q20">
            <v>15.92</v>
          </cell>
          <cell r="R20">
            <v>15.92</v>
          </cell>
          <cell r="S20">
            <v>15.92</v>
          </cell>
          <cell r="T20">
            <v>15.92</v>
          </cell>
          <cell r="U20">
            <v>16.46</v>
          </cell>
          <cell r="V20">
            <v>16.46</v>
          </cell>
          <cell r="W20">
            <v>16.46</v>
          </cell>
          <cell r="X20">
            <v>16.46</v>
          </cell>
          <cell r="Y20">
            <v>16.46</v>
          </cell>
          <cell r="Z20">
            <v>16.46</v>
          </cell>
          <cell r="AA20">
            <v>16.46</v>
          </cell>
          <cell r="AB20">
            <v>16.46</v>
          </cell>
          <cell r="AC20">
            <v>16.46</v>
          </cell>
          <cell r="AD20">
            <v>16.46</v>
          </cell>
          <cell r="AE20">
            <v>16.46</v>
          </cell>
          <cell r="AF20">
            <v>16.46</v>
          </cell>
          <cell r="AG20">
            <v>16.989999999999998</v>
          </cell>
          <cell r="AH20">
            <v>16.989999999999998</v>
          </cell>
          <cell r="AI20">
            <v>16.989999999999998</v>
          </cell>
          <cell r="AJ20">
            <v>16.989999999999998</v>
          </cell>
          <cell r="AK20">
            <v>16.989999999999998</v>
          </cell>
          <cell r="AL20">
            <v>16.989999999999998</v>
          </cell>
          <cell r="AM20">
            <v>16.989999999999998</v>
          </cell>
          <cell r="AN20">
            <v>16.989999999999998</v>
          </cell>
          <cell r="AO20">
            <v>16.989999999999998</v>
          </cell>
          <cell r="AP20">
            <v>16.989999999999998</v>
          </cell>
          <cell r="AQ20">
            <v>16.989999999999998</v>
          </cell>
          <cell r="AR20">
            <v>16.989999999999998</v>
          </cell>
          <cell r="AS20">
            <v>17.52</v>
          </cell>
          <cell r="AT20">
            <v>17.52</v>
          </cell>
          <cell r="AU20">
            <v>17.52</v>
          </cell>
          <cell r="AV20">
            <v>17.52</v>
          </cell>
          <cell r="AW20">
            <v>17.52</v>
          </cell>
          <cell r="AX20">
            <v>17.52</v>
          </cell>
          <cell r="AY20">
            <v>17.52</v>
          </cell>
          <cell r="AZ20">
            <v>17.52</v>
          </cell>
          <cell r="BA20">
            <v>17.52</v>
          </cell>
          <cell r="BB20">
            <v>17.52</v>
          </cell>
          <cell r="BC20">
            <v>17.52</v>
          </cell>
          <cell r="BD20">
            <v>17.52</v>
          </cell>
          <cell r="BE20">
            <v>18.059999999999999</v>
          </cell>
          <cell r="BF20">
            <v>18.059999999999999</v>
          </cell>
          <cell r="BG20">
            <v>18.059999999999999</v>
          </cell>
          <cell r="BH20">
            <v>18.059999999999999</v>
          </cell>
          <cell r="BI20">
            <v>18.059999999999999</v>
          </cell>
          <cell r="BJ20">
            <v>18.059999999999999</v>
          </cell>
          <cell r="BK20">
            <v>18.059999999999999</v>
          </cell>
          <cell r="BL20">
            <v>18.059999999999999</v>
          </cell>
          <cell r="BM20">
            <v>18.059999999999999</v>
          </cell>
          <cell r="BN20">
            <v>18.059999999999999</v>
          </cell>
          <cell r="BO20">
            <v>18.059999999999999</v>
          </cell>
          <cell r="BP20">
            <v>18.059999999999999</v>
          </cell>
          <cell r="BQ20">
            <v>18.600000000000001</v>
          </cell>
          <cell r="BR20">
            <v>18.600000000000001</v>
          </cell>
          <cell r="BS20">
            <v>18.600000000000001</v>
          </cell>
          <cell r="BT20">
            <v>18.600000000000001</v>
          </cell>
          <cell r="BU20">
            <v>18.600000000000001</v>
          </cell>
          <cell r="BV20">
            <v>18.600000000000001</v>
          </cell>
          <cell r="BW20">
            <v>18.600000000000001</v>
          </cell>
          <cell r="BX20">
            <v>18.600000000000001</v>
          </cell>
          <cell r="BY20">
            <v>18.600000000000001</v>
          </cell>
          <cell r="BZ20">
            <v>18.600000000000001</v>
          </cell>
          <cell r="CA20">
            <v>18.600000000000001</v>
          </cell>
          <cell r="CB20">
            <v>18.600000000000001</v>
          </cell>
          <cell r="CC20">
            <v>19.16</v>
          </cell>
          <cell r="CD20">
            <v>19.16</v>
          </cell>
          <cell r="CE20">
            <v>19.16</v>
          </cell>
          <cell r="CF20">
            <v>19.16</v>
          </cell>
          <cell r="CG20">
            <v>19.16</v>
          </cell>
          <cell r="CH20">
            <v>19.16</v>
          </cell>
          <cell r="CI20">
            <v>19.16</v>
          </cell>
          <cell r="CJ20">
            <v>19.16</v>
          </cell>
          <cell r="CK20">
            <v>19.16</v>
          </cell>
          <cell r="CL20">
            <v>19.16</v>
          </cell>
          <cell r="CM20">
            <v>19.16</v>
          </cell>
          <cell r="CN20">
            <v>19.16</v>
          </cell>
          <cell r="CO20">
            <v>19.73</v>
          </cell>
          <cell r="CP20">
            <v>19.73</v>
          </cell>
          <cell r="CQ20">
            <v>19.73</v>
          </cell>
          <cell r="CR20">
            <v>19.73</v>
          </cell>
          <cell r="CS20">
            <v>19.73</v>
          </cell>
          <cell r="CT20">
            <v>19.73</v>
          </cell>
          <cell r="CU20">
            <v>19.73</v>
          </cell>
          <cell r="CV20">
            <v>19.73</v>
          </cell>
          <cell r="CW20">
            <v>19.73</v>
          </cell>
          <cell r="CX20">
            <v>19.73</v>
          </cell>
          <cell r="CY20">
            <v>19.73</v>
          </cell>
          <cell r="CZ20">
            <v>19.73</v>
          </cell>
          <cell r="DA20">
            <v>20.329999999999998</v>
          </cell>
          <cell r="DB20">
            <v>20.329999999999998</v>
          </cell>
          <cell r="DC20">
            <v>20.329999999999998</v>
          </cell>
          <cell r="DD20">
            <v>20.329999999999998</v>
          </cell>
          <cell r="DE20">
            <v>20.329999999999998</v>
          </cell>
          <cell r="DF20">
            <v>20.329999999999998</v>
          </cell>
          <cell r="DG20">
            <v>20.329999999999998</v>
          </cell>
          <cell r="DH20">
            <v>20.329999999999998</v>
          </cell>
          <cell r="DI20">
            <v>20.329999999999998</v>
          </cell>
          <cell r="DJ20">
            <v>20.329999999999998</v>
          </cell>
          <cell r="DK20">
            <v>20.329999999999998</v>
          </cell>
          <cell r="DL20">
            <v>20.329999999999998</v>
          </cell>
          <cell r="DM20">
            <v>20.96</v>
          </cell>
          <cell r="DN20">
            <v>20.96</v>
          </cell>
          <cell r="DO20">
            <v>20.96</v>
          </cell>
          <cell r="DP20">
            <v>20.96</v>
          </cell>
          <cell r="DQ20">
            <v>20.96</v>
          </cell>
          <cell r="DR20">
            <v>20.96</v>
          </cell>
          <cell r="DS20">
            <v>20.96</v>
          </cell>
          <cell r="DT20">
            <v>20.96</v>
          </cell>
          <cell r="DU20">
            <v>20.96</v>
          </cell>
          <cell r="DV20">
            <v>20.96</v>
          </cell>
          <cell r="DW20">
            <v>20.96</v>
          </cell>
          <cell r="DX20">
            <v>20.96</v>
          </cell>
          <cell r="DY20">
            <v>21.79</v>
          </cell>
          <cell r="DZ20">
            <v>21.79</v>
          </cell>
          <cell r="EA20">
            <v>21.79</v>
          </cell>
          <cell r="EB20">
            <v>21.79</v>
          </cell>
          <cell r="EC20">
            <v>21.79</v>
          </cell>
          <cell r="ED20">
            <v>21.79</v>
          </cell>
          <cell r="EE20">
            <v>21.79</v>
          </cell>
          <cell r="EF20">
            <v>21.79</v>
          </cell>
          <cell r="EG20">
            <v>21.79</v>
          </cell>
          <cell r="EH20">
            <v>21.79</v>
          </cell>
          <cell r="EI20">
            <v>21.79</v>
          </cell>
          <cell r="EJ20">
            <v>21.79</v>
          </cell>
          <cell r="EK20">
            <v>22.55</v>
          </cell>
          <cell r="EL20">
            <v>22.55</v>
          </cell>
          <cell r="EM20">
            <v>22.55</v>
          </cell>
          <cell r="EN20">
            <v>22.55</v>
          </cell>
          <cell r="EO20">
            <v>22.55</v>
          </cell>
          <cell r="EP20">
            <v>22.55</v>
          </cell>
          <cell r="EQ20">
            <v>22.55</v>
          </cell>
          <cell r="ER20">
            <v>22.55</v>
          </cell>
          <cell r="ES20">
            <v>22.55</v>
          </cell>
          <cell r="ET20">
            <v>22.55</v>
          </cell>
          <cell r="EU20">
            <v>22.55</v>
          </cell>
          <cell r="EV20">
            <v>22.55</v>
          </cell>
          <cell r="EW20">
            <v>23.34</v>
          </cell>
          <cell r="EX20">
            <v>23.34</v>
          </cell>
          <cell r="EY20">
            <v>23.34</v>
          </cell>
          <cell r="EZ20">
            <v>23.34</v>
          </cell>
          <cell r="FA20">
            <v>23.34</v>
          </cell>
          <cell r="FB20">
            <v>23.34</v>
          </cell>
          <cell r="FC20">
            <v>23.34</v>
          </cell>
          <cell r="FD20">
            <v>23.34</v>
          </cell>
          <cell r="FE20">
            <v>23.34</v>
          </cell>
          <cell r="FF20">
            <v>23.34</v>
          </cell>
          <cell r="FG20">
            <v>23.34</v>
          </cell>
          <cell r="FH20">
            <v>23.34</v>
          </cell>
          <cell r="FI20">
            <v>24.16</v>
          </cell>
          <cell r="FJ20">
            <v>24.16</v>
          </cell>
          <cell r="FK20">
            <v>24.16</v>
          </cell>
          <cell r="FL20">
            <v>24.16</v>
          </cell>
          <cell r="FM20">
            <v>24.16</v>
          </cell>
          <cell r="FN20">
            <v>24.16</v>
          </cell>
          <cell r="FO20">
            <v>24.16</v>
          </cell>
          <cell r="FP20">
            <v>24.16</v>
          </cell>
          <cell r="FQ20">
            <v>24.16</v>
          </cell>
          <cell r="FR20">
            <v>24.16</v>
          </cell>
          <cell r="FS20">
            <v>24.16</v>
          </cell>
          <cell r="FT20">
            <v>24.16</v>
          </cell>
          <cell r="FU20">
            <v>25.01</v>
          </cell>
          <cell r="FV20">
            <v>25.01</v>
          </cell>
          <cell r="FW20">
            <v>25.01</v>
          </cell>
          <cell r="FX20">
            <v>25.01</v>
          </cell>
          <cell r="FY20">
            <v>25.01</v>
          </cell>
          <cell r="FZ20">
            <v>25.01</v>
          </cell>
          <cell r="GA20">
            <v>25.01</v>
          </cell>
          <cell r="GB20">
            <v>25.01</v>
          </cell>
          <cell r="GC20">
            <v>25.01</v>
          </cell>
          <cell r="GD20">
            <v>25.01</v>
          </cell>
          <cell r="GE20">
            <v>25.01</v>
          </cell>
          <cell r="GF20">
            <v>25.01</v>
          </cell>
          <cell r="GG20">
            <v>27.57</v>
          </cell>
          <cell r="GH20">
            <v>27.57</v>
          </cell>
          <cell r="GI20">
            <v>27.57</v>
          </cell>
          <cell r="GJ20">
            <v>27.57</v>
          </cell>
          <cell r="GK20">
            <v>27.57</v>
          </cell>
          <cell r="GL20">
            <v>27.57</v>
          </cell>
          <cell r="GM20">
            <v>27.57</v>
          </cell>
          <cell r="GN20">
            <v>27.57</v>
          </cell>
          <cell r="GO20">
            <v>27.57</v>
          </cell>
          <cell r="GP20">
            <v>27.57</v>
          </cell>
          <cell r="GQ20">
            <v>25.88</v>
          </cell>
          <cell r="GR20">
            <v>25.88</v>
          </cell>
          <cell r="GS20">
            <v>25.88</v>
          </cell>
          <cell r="GT20">
            <v>25.88</v>
          </cell>
        </row>
        <row r="21">
          <cell r="F21" t="str">
            <v>T.01.3</v>
          </cell>
          <cell r="G21">
            <v>16.66</v>
          </cell>
          <cell r="H21">
            <v>16.66</v>
          </cell>
          <cell r="I21">
            <v>16.66</v>
          </cell>
          <cell r="J21">
            <v>16.66</v>
          </cell>
          <cell r="K21">
            <v>16.66</v>
          </cell>
          <cell r="L21">
            <v>16.66</v>
          </cell>
          <cell r="M21">
            <v>16.66</v>
          </cell>
          <cell r="N21">
            <v>16.66</v>
          </cell>
          <cell r="O21">
            <v>16.66</v>
          </cell>
          <cell r="P21">
            <v>16.66</v>
          </cell>
          <cell r="Q21">
            <v>16.66</v>
          </cell>
          <cell r="R21">
            <v>16.66</v>
          </cell>
          <cell r="S21">
            <v>16.66</v>
          </cell>
          <cell r="T21">
            <v>16.66</v>
          </cell>
          <cell r="U21">
            <v>17.23</v>
          </cell>
          <cell r="V21">
            <v>17.23</v>
          </cell>
          <cell r="W21">
            <v>17.23</v>
          </cell>
          <cell r="X21">
            <v>17.23</v>
          </cell>
          <cell r="Y21">
            <v>17.23</v>
          </cell>
          <cell r="Z21">
            <v>17.23</v>
          </cell>
          <cell r="AA21">
            <v>17.23</v>
          </cell>
          <cell r="AB21">
            <v>17.23</v>
          </cell>
          <cell r="AC21">
            <v>17.23</v>
          </cell>
          <cell r="AD21">
            <v>17.23</v>
          </cell>
          <cell r="AE21">
            <v>17.23</v>
          </cell>
          <cell r="AF21">
            <v>17.23</v>
          </cell>
          <cell r="AG21">
            <v>17.78</v>
          </cell>
          <cell r="AH21">
            <v>17.78</v>
          </cell>
          <cell r="AI21">
            <v>17.78</v>
          </cell>
          <cell r="AJ21">
            <v>17.78</v>
          </cell>
          <cell r="AK21">
            <v>17.78</v>
          </cell>
          <cell r="AL21">
            <v>17.78</v>
          </cell>
          <cell r="AM21">
            <v>17.78</v>
          </cell>
          <cell r="AN21">
            <v>17.78</v>
          </cell>
          <cell r="AO21">
            <v>17.78</v>
          </cell>
          <cell r="AP21">
            <v>17.78</v>
          </cell>
          <cell r="AQ21">
            <v>17.78</v>
          </cell>
          <cell r="AR21">
            <v>17.78</v>
          </cell>
          <cell r="AS21">
            <v>18.34</v>
          </cell>
          <cell r="AT21">
            <v>18.34</v>
          </cell>
          <cell r="AU21">
            <v>18.34</v>
          </cell>
          <cell r="AV21">
            <v>18.34</v>
          </cell>
          <cell r="AW21">
            <v>18.34</v>
          </cell>
          <cell r="AX21">
            <v>18.34</v>
          </cell>
          <cell r="AY21">
            <v>18.34</v>
          </cell>
          <cell r="AZ21">
            <v>18.34</v>
          </cell>
          <cell r="BA21">
            <v>18.34</v>
          </cell>
          <cell r="BB21">
            <v>18.34</v>
          </cell>
          <cell r="BC21">
            <v>18.34</v>
          </cell>
          <cell r="BD21">
            <v>18.34</v>
          </cell>
          <cell r="BE21">
            <v>18.899999999999999</v>
          </cell>
          <cell r="BF21">
            <v>18.899999999999999</v>
          </cell>
          <cell r="BG21">
            <v>18.899999999999999</v>
          </cell>
          <cell r="BH21">
            <v>18.899999999999999</v>
          </cell>
          <cell r="BI21">
            <v>18.899999999999999</v>
          </cell>
          <cell r="BJ21">
            <v>18.899999999999999</v>
          </cell>
          <cell r="BK21">
            <v>18.899999999999999</v>
          </cell>
          <cell r="BL21">
            <v>18.899999999999999</v>
          </cell>
          <cell r="BM21">
            <v>18.899999999999999</v>
          </cell>
          <cell r="BN21">
            <v>18.899999999999999</v>
          </cell>
          <cell r="BO21">
            <v>18.899999999999999</v>
          </cell>
          <cell r="BP21">
            <v>18.899999999999999</v>
          </cell>
          <cell r="BQ21">
            <v>19.46</v>
          </cell>
          <cell r="BR21">
            <v>19.46</v>
          </cell>
          <cell r="BS21">
            <v>19.46</v>
          </cell>
          <cell r="BT21">
            <v>19.46</v>
          </cell>
          <cell r="BU21">
            <v>19.46</v>
          </cell>
          <cell r="BV21">
            <v>19.46</v>
          </cell>
          <cell r="BW21">
            <v>19.46</v>
          </cell>
          <cell r="BX21">
            <v>19.46</v>
          </cell>
          <cell r="BY21">
            <v>19.46</v>
          </cell>
          <cell r="BZ21">
            <v>19.46</v>
          </cell>
          <cell r="CA21">
            <v>19.46</v>
          </cell>
          <cell r="CB21">
            <v>19.46</v>
          </cell>
          <cell r="CC21">
            <v>20.05</v>
          </cell>
          <cell r="CD21">
            <v>20.05</v>
          </cell>
          <cell r="CE21">
            <v>20.05</v>
          </cell>
          <cell r="CF21">
            <v>20.05</v>
          </cell>
          <cell r="CG21">
            <v>20.05</v>
          </cell>
          <cell r="CH21">
            <v>20.05</v>
          </cell>
          <cell r="CI21">
            <v>20.05</v>
          </cell>
          <cell r="CJ21">
            <v>20.05</v>
          </cell>
          <cell r="CK21">
            <v>20.05</v>
          </cell>
          <cell r="CL21">
            <v>20.05</v>
          </cell>
          <cell r="CM21">
            <v>20.05</v>
          </cell>
          <cell r="CN21">
            <v>20.05</v>
          </cell>
          <cell r="CO21">
            <v>20.65</v>
          </cell>
          <cell r="CP21">
            <v>20.65</v>
          </cell>
          <cell r="CQ21">
            <v>20.65</v>
          </cell>
          <cell r="CR21">
            <v>20.65</v>
          </cell>
          <cell r="CS21">
            <v>20.65</v>
          </cell>
          <cell r="CT21">
            <v>20.65</v>
          </cell>
          <cell r="CU21">
            <v>20.65</v>
          </cell>
          <cell r="CV21">
            <v>20.65</v>
          </cell>
          <cell r="CW21">
            <v>20.65</v>
          </cell>
          <cell r="CX21">
            <v>20.65</v>
          </cell>
          <cell r="CY21">
            <v>20.65</v>
          </cell>
          <cell r="CZ21">
            <v>20.65</v>
          </cell>
          <cell r="DA21">
            <v>21.28</v>
          </cell>
          <cell r="DB21">
            <v>21.28</v>
          </cell>
          <cell r="DC21">
            <v>21.28</v>
          </cell>
          <cell r="DD21">
            <v>21.28</v>
          </cell>
          <cell r="DE21">
            <v>21.28</v>
          </cell>
          <cell r="DF21">
            <v>21.28</v>
          </cell>
          <cell r="DG21">
            <v>21.28</v>
          </cell>
          <cell r="DH21">
            <v>21.28</v>
          </cell>
          <cell r="DI21">
            <v>21.28</v>
          </cell>
          <cell r="DJ21">
            <v>21.28</v>
          </cell>
          <cell r="DK21">
            <v>21.28</v>
          </cell>
          <cell r="DL21">
            <v>21.28</v>
          </cell>
          <cell r="DM21">
            <v>21.94</v>
          </cell>
          <cell r="DN21">
            <v>21.94</v>
          </cell>
          <cell r="DO21">
            <v>21.94</v>
          </cell>
          <cell r="DP21">
            <v>21.94</v>
          </cell>
          <cell r="DQ21">
            <v>21.94</v>
          </cell>
          <cell r="DR21">
            <v>21.94</v>
          </cell>
          <cell r="DS21">
            <v>21.94</v>
          </cell>
          <cell r="DT21">
            <v>21.94</v>
          </cell>
          <cell r="DU21">
            <v>21.94</v>
          </cell>
          <cell r="DV21">
            <v>21.94</v>
          </cell>
          <cell r="DW21">
            <v>21.94</v>
          </cell>
          <cell r="DX21">
            <v>21.94</v>
          </cell>
          <cell r="DY21">
            <v>22.8</v>
          </cell>
          <cell r="DZ21">
            <v>22.8</v>
          </cell>
          <cell r="EA21">
            <v>22.8</v>
          </cell>
          <cell r="EB21">
            <v>22.8</v>
          </cell>
          <cell r="EC21">
            <v>22.8</v>
          </cell>
          <cell r="ED21">
            <v>22.8</v>
          </cell>
          <cell r="EE21">
            <v>22.8</v>
          </cell>
          <cell r="EF21">
            <v>22.8</v>
          </cell>
          <cell r="EG21">
            <v>22.8</v>
          </cell>
          <cell r="EH21">
            <v>22.8</v>
          </cell>
          <cell r="EI21">
            <v>22.8</v>
          </cell>
          <cell r="EJ21">
            <v>22.8</v>
          </cell>
          <cell r="EK21">
            <v>23.6</v>
          </cell>
          <cell r="EL21">
            <v>23.6</v>
          </cell>
          <cell r="EM21">
            <v>23.6</v>
          </cell>
          <cell r="EN21">
            <v>23.6</v>
          </cell>
          <cell r="EO21">
            <v>23.6</v>
          </cell>
          <cell r="EP21">
            <v>23.6</v>
          </cell>
          <cell r="EQ21">
            <v>23.6</v>
          </cell>
          <cell r="ER21">
            <v>23.6</v>
          </cell>
          <cell r="ES21">
            <v>23.6</v>
          </cell>
          <cell r="ET21">
            <v>23.6</v>
          </cell>
          <cell r="EU21">
            <v>23.6</v>
          </cell>
          <cell r="EV21">
            <v>23.6</v>
          </cell>
          <cell r="EW21">
            <v>24.43</v>
          </cell>
          <cell r="EX21">
            <v>24.43</v>
          </cell>
          <cell r="EY21">
            <v>24.43</v>
          </cell>
          <cell r="EZ21">
            <v>24.43</v>
          </cell>
          <cell r="FA21">
            <v>24.43</v>
          </cell>
          <cell r="FB21">
            <v>24.43</v>
          </cell>
          <cell r="FC21">
            <v>24.43</v>
          </cell>
          <cell r="FD21">
            <v>24.43</v>
          </cell>
          <cell r="FE21">
            <v>24.43</v>
          </cell>
          <cell r="FF21">
            <v>24.43</v>
          </cell>
          <cell r="FG21">
            <v>24.43</v>
          </cell>
          <cell r="FH21">
            <v>24.43</v>
          </cell>
          <cell r="FI21">
            <v>25.28</v>
          </cell>
          <cell r="FJ21">
            <v>25.28</v>
          </cell>
          <cell r="FK21">
            <v>25.28</v>
          </cell>
          <cell r="FL21">
            <v>25.28</v>
          </cell>
          <cell r="FM21">
            <v>25.28</v>
          </cell>
          <cell r="FN21">
            <v>25.28</v>
          </cell>
          <cell r="FO21">
            <v>25.28</v>
          </cell>
          <cell r="FP21">
            <v>25.28</v>
          </cell>
          <cell r="FQ21">
            <v>25.28</v>
          </cell>
          <cell r="FR21">
            <v>25.28</v>
          </cell>
          <cell r="FS21">
            <v>25.28</v>
          </cell>
          <cell r="FT21">
            <v>25.28</v>
          </cell>
          <cell r="FU21">
            <v>26.17</v>
          </cell>
          <cell r="FV21">
            <v>26.17</v>
          </cell>
          <cell r="FW21">
            <v>26.17</v>
          </cell>
          <cell r="FX21">
            <v>26.17</v>
          </cell>
          <cell r="FY21">
            <v>26.17</v>
          </cell>
          <cell r="FZ21">
            <v>26.17</v>
          </cell>
          <cell r="GA21">
            <v>26.17</v>
          </cell>
          <cell r="GB21">
            <v>26.17</v>
          </cell>
          <cell r="GC21">
            <v>26.17</v>
          </cell>
          <cell r="GD21">
            <v>26.17</v>
          </cell>
          <cell r="GE21">
            <v>26.17</v>
          </cell>
          <cell r="GF21">
            <v>26.17</v>
          </cell>
          <cell r="GG21">
            <v>28.85</v>
          </cell>
          <cell r="GH21">
            <v>28.85</v>
          </cell>
          <cell r="GI21">
            <v>28.85</v>
          </cell>
          <cell r="GJ21">
            <v>28.85</v>
          </cell>
          <cell r="GK21">
            <v>28.85</v>
          </cell>
          <cell r="GL21">
            <v>28.85</v>
          </cell>
          <cell r="GM21">
            <v>28.85</v>
          </cell>
          <cell r="GN21">
            <v>28.85</v>
          </cell>
          <cell r="GO21">
            <v>28.85</v>
          </cell>
          <cell r="GP21">
            <v>28.85</v>
          </cell>
          <cell r="GQ21">
            <v>27.09</v>
          </cell>
          <cell r="GR21">
            <v>27.09</v>
          </cell>
          <cell r="GS21">
            <v>27.09</v>
          </cell>
          <cell r="GT21">
            <v>27.09</v>
          </cell>
        </row>
        <row r="22">
          <cell r="F22" t="str">
            <v>T.02.1</v>
          </cell>
          <cell r="G22">
            <v>24.14</v>
          </cell>
          <cell r="H22">
            <v>24.14</v>
          </cell>
          <cell r="I22">
            <v>24.14</v>
          </cell>
          <cell r="J22">
            <v>24.14</v>
          </cell>
          <cell r="K22">
            <v>24.14</v>
          </cell>
          <cell r="L22">
            <v>24.14</v>
          </cell>
          <cell r="M22">
            <v>24.14</v>
          </cell>
          <cell r="N22">
            <v>24.14</v>
          </cell>
          <cell r="O22">
            <v>24.14</v>
          </cell>
          <cell r="P22">
            <v>24.14</v>
          </cell>
          <cell r="Q22">
            <v>24.14</v>
          </cell>
          <cell r="R22">
            <v>24.14</v>
          </cell>
          <cell r="S22">
            <v>24.14</v>
          </cell>
          <cell r="T22">
            <v>24.14</v>
          </cell>
          <cell r="U22">
            <v>24.97</v>
          </cell>
          <cell r="V22">
            <v>24.97</v>
          </cell>
          <cell r="W22">
            <v>24.97</v>
          </cell>
          <cell r="X22">
            <v>24.97</v>
          </cell>
          <cell r="Y22">
            <v>24.97</v>
          </cell>
          <cell r="Z22">
            <v>24.97</v>
          </cell>
          <cell r="AA22">
            <v>24.97</v>
          </cell>
          <cell r="AB22">
            <v>24.97</v>
          </cell>
          <cell r="AC22">
            <v>24.97</v>
          </cell>
          <cell r="AD22">
            <v>24.97</v>
          </cell>
          <cell r="AE22">
            <v>24.97</v>
          </cell>
          <cell r="AF22">
            <v>24.97</v>
          </cell>
          <cell r="AG22">
            <v>25.77</v>
          </cell>
          <cell r="AH22">
            <v>25.77</v>
          </cell>
          <cell r="AI22">
            <v>25.77</v>
          </cell>
          <cell r="AJ22">
            <v>25.77</v>
          </cell>
          <cell r="AK22">
            <v>25.77</v>
          </cell>
          <cell r="AL22">
            <v>25.77</v>
          </cell>
          <cell r="AM22">
            <v>25.77</v>
          </cell>
          <cell r="AN22">
            <v>25.77</v>
          </cell>
          <cell r="AO22">
            <v>25.77</v>
          </cell>
          <cell r="AP22">
            <v>25.77</v>
          </cell>
          <cell r="AQ22">
            <v>25.77</v>
          </cell>
          <cell r="AR22">
            <v>25.77</v>
          </cell>
          <cell r="AS22">
            <v>26.57</v>
          </cell>
          <cell r="AT22">
            <v>26.57</v>
          </cell>
          <cell r="AU22">
            <v>26.57</v>
          </cell>
          <cell r="AV22">
            <v>26.57</v>
          </cell>
          <cell r="AW22">
            <v>26.57</v>
          </cell>
          <cell r="AX22">
            <v>26.57</v>
          </cell>
          <cell r="AY22">
            <v>26.57</v>
          </cell>
          <cell r="AZ22">
            <v>26.57</v>
          </cell>
          <cell r="BA22">
            <v>26.57</v>
          </cell>
          <cell r="BB22">
            <v>26.57</v>
          </cell>
          <cell r="BC22">
            <v>26.57</v>
          </cell>
          <cell r="BD22">
            <v>26.57</v>
          </cell>
          <cell r="BE22">
            <v>27.38</v>
          </cell>
          <cell r="BF22">
            <v>27.38</v>
          </cell>
          <cell r="BG22">
            <v>27.38</v>
          </cell>
          <cell r="BH22">
            <v>27.38</v>
          </cell>
          <cell r="BI22">
            <v>27.38</v>
          </cell>
          <cell r="BJ22">
            <v>27.38</v>
          </cell>
          <cell r="BK22">
            <v>27.38</v>
          </cell>
          <cell r="BL22">
            <v>27.38</v>
          </cell>
          <cell r="BM22">
            <v>27.38</v>
          </cell>
          <cell r="BN22">
            <v>27.38</v>
          </cell>
          <cell r="BO22">
            <v>27.38</v>
          </cell>
          <cell r="BP22">
            <v>27.38</v>
          </cell>
          <cell r="BQ22">
            <v>28.2</v>
          </cell>
          <cell r="BR22">
            <v>28.2</v>
          </cell>
          <cell r="BS22">
            <v>28.2</v>
          </cell>
          <cell r="BT22">
            <v>28.2</v>
          </cell>
          <cell r="BU22">
            <v>28.2</v>
          </cell>
          <cell r="BV22">
            <v>28.2</v>
          </cell>
          <cell r="BW22">
            <v>28.2</v>
          </cell>
          <cell r="BX22">
            <v>28.2</v>
          </cell>
          <cell r="BY22">
            <v>28.2</v>
          </cell>
          <cell r="BZ22">
            <v>28.2</v>
          </cell>
          <cell r="CA22">
            <v>28.2</v>
          </cell>
          <cell r="CB22">
            <v>28.2</v>
          </cell>
          <cell r="CC22">
            <v>29.05</v>
          </cell>
          <cell r="CD22">
            <v>29.05</v>
          </cell>
          <cell r="CE22">
            <v>29.05</v>
          </cell>
          <cell r="CF22">
            <v>29.05</v>
          </cell>
          <cell r="CG22">
            <v>29.05</v>
          </cell>
          <cell r="CH22">
            <v>29.05</v>
          </cell>
          <cell r="CI22">
            <v>29.05</v>
          </cell>
          <cell r="CJ22">
            <v>29.05</v>
          </cell>
          <cell r="CK22">
            <v>29.05</v>
          </cell>
          <cell r="CL22">
            <v>29.05</v>
          </cell>
          <cell r="CM22">
            <v>29.05</v>
          </cell>
          <cell r="CN22">
            <v>29.05</v>
          </cell>
          <cell r="CO22">
            <v>29.92</v>
          </cell>
          <cell r="CP22">
            <v>29.92</v>
          </cell>
          <cell r="CQ22">
            <v>29.92</v>
          </cell>
          <cell r="CR22">
            <v>29.92</v>
          </cell>
          <cell r="CS22">
            <v>29.92</v>
          </cell>
          <cell r="CT22">
            <v>29.92</v>
          </cell>
          <cell r="CU22">
            <v>29.92</v>
          </cell>
          <cell r="CV22">
            <v>29.92</v>
          </cell>
          <cell r="CW22">
            <v>29.92</v>
          </cell>
          <cell r="CX22">
            <v>29.92</v>
          </cell>
          <cell r="CY22">
            <v>29.92</v>
          </cell>
          <cell r="CZ22">
            <v>29.92</v>
          </cell>
          <cell r="DA22">
            <v>30.83</v>
          </cell>
          <cell r="DB22">
            <v>30.83</v>
          </cell>
          <cell r="DC22">
            <v>30.83</v>
          </cell>
          <cell r="DD22">
            <v>30.83</v>
          </cell>
          <cell r="DE22">
            <v>30.83</v>
          </cell>
          <cell r="DF22">
            <v>30.83</v>
          </cell>
          <cell r="DG22">
            <v>30.83</v>
          </cell>
          <cell r="DH22">
            <v>30.83</v>
          </cell>
          <cell r="DI22">
            <v>30.83</v>
          </cell>
          <cell r="DJ22">
            <v>30.83</v>
          </cell>
          <cell r="DK22">
            <v>30.83</v>
          </cell>
          <cell r="DL22">
            <v>30.83</v>
          </cell>
          <cell r="DM22">
            <v>31.79</v>
          </cell>
          <cell r="DN22">
            <v>31.79</v>
          </cell>
          <cell r="DO22">
            <v>31.79</v>
          </cell>
          <cell r="DP22">
            <v>31.79</v>
          </cell>
          <cell r="DQ22">
            <v>31.79</v>
          </cell>
          <cell r="DR22">
            <v>31.79</v>
          </cell>
          <cell r="DS22">
            <v>31.79</v>
          </cell>
          <cell r="DT22">
            <v>31.79</v>
          </cell>
          <cell r="DU22">
            <v>31.79</v>
          </cell>
          <cell r="DV22">
            <v>31.79</v>
          </cell>
          <cell r="DW22">
            <v>31.79</v>
          </cell>
          <cell r="DX22">
            <v>31.79</v>
          </cell>
          <cell r="DY22">
            <v>33.04</v>
          </cell>
          <cell r="DZ22">
            <v>33.04</v>
          </cell>
          <cell r="EA22">
            <v>33.04</v>
          </cell>
          <cell r="EB22">
            <v>33.04</v>
          </cell>
          <cell r="EC22">
            <v>33.04</v>
          </cell>
          <cell r="ED22">
            <v>33.04</v>
          </cell>
          <cell r="EE22">
            <v>33.04</v>
          </cell>
          <cell r="EF22">
            <v>33.04</v>
          </cell>
          <cell r="EG22">
            <v>33.04</v>
          </cell>
          <cell r="EH22">
            <v>33.04</v>
          </cell>
          <cell r="EI22">
            <v>33.04</v>
          </cell>
          <cell r="EJ22">
            <v>33.04</v>
          </cell>
          <cell r="EK22">
            <v>34.200000000000003</v>
          </cell>
          <cell r="EL22">
            <v>34.200000000000003</v>
          </cell>
          <cell r="EM22">
            <v>34.200000000000003</v>
          </cell>
          <cell r="EN22">
            <v>34.200000000000003</v>
          </cell>
          <cell r="EO22">
            <v>34.200000000000003</v>
          </cell>
          <cell r="EP22">
            <v>34.200000000000003</v>
          </cell>
          <cell r="EQ22">
            <v>34.200000000000003</v>
          </cell>
          <cell r="ER22">
            <v>34.200000000000003</v>
          </cell>
          <cell r="ES22">
            <v>34.200000000000003</v>
          </cell>
          <cell r="ET22">
            <v>34.200000000000003</v>
          </cell>
          <cell r="EU22">
            <v>34.200000000000003</v>
          </cell>
          <cell r="EV22">
            <v>34.200000000000003</v>
          </cell>
          <cell r="EW22">
            <v>35.4</v>
          </cell>
          <cell r="EX22">
            <v>35.4</v>
          </cell>
          <cell r="EY22">
            <v>35.4</v>
          </cell>
          <cell r="EZ22">
            <v>35.4</v>
          </cell>
          <cell r="FA22">
            <v>35.4</v>
          </cell>
          <cell r="FB22">
            <v>35.4</v>
          </cell>
          <cell r="FC22">
            <v>35.4</v>
          </cell>
          <cell r="FD22">
            <v>35.4</v>
          </cell>
          <cell r="FE22">
            <v>35.4</v>
          </cell>
          <cell r="FF22">
            <v>35.4</v>
          </cell>
          <cell r="FG22">
            <v>35.4</v>
          </cell>
          <cell r="FH22">
            <v>35.4</v>
          </cell>
          <cell r="FI22">
            <v>36.64</v>
          </cell>
          <cell r="FJ22">
            <v>36.64</v>
          </cell>
          <cell r="FK22">
            <v>36.64</v>
          </cell>
          <cell r="FL22">
            <v>36.64</v>
          </cell>
          <cell r="FM22">
            <v>36.64</v>
          </cell>
          <cell r="FN22">
            <v>36.64</v>
          </cell>
          <cell r="FO22">
            <v>36.64</v>
          </cell>
          <cell r="FP22">
            <v>36.64</v>
          </cell>
          <cell r="FQ22">
            <v>36.64</v>
          </cell>
          <cell r="FR22">
            <v>36.64</v>
          </cell>
          <cell r="FS22">
            <v>36.64</v>
          </cell>
          <cell r="FT22">
            <v>36.64</v>
          </cell>
          <cell r="FU22">
            <v>37.92</v>
          </cell>
          <cell r="FV22">
            <v>37.92</v>
          </cell>
          <cell r="FW22">
            <v>37.92</v>
          </cell>
          <cell r="FX22">
            <v>37.92</v>
          </cell>
          <cell r="FY22">
            <v>37.92</v>
          </cell>
          <cell r="FZ22">
            <v>37.92</v>
          </cell>
          <cell r="GA22">
            <v>37.92</v>
          </cell>
          <cell r="GB22">
            <v>37.92</v>
          </cell>
          <cell r="GC22">
            <v>37.92</v>
          </cell>
          <cell r="GD22">
            <v>37.92</v>
          </cell>
          <cell r="GE22">
            <v>37.92</v>
          </cell>
          <cell r="GF22">
            <v>37.92</v>
          </cell>
          <cell r="GG22">
            <v>41.8</v>
          </cell>
          <cell r="GH22">
            <v>41.8</v>
          </cell>
          <cell r="GI22">
            <v>41.8</v>
          </cell>
          <cell r="GJ22">
            <v>41.8</v>
          </cell>
          <cell r="GK22">
            <v>41.8</v>
          </cell>
          <cell r="GL22">
            <v>41.8</v>
          </cell>
          <cell r="GM22">
            <v>41.8</v>
          </cell>
          <cell r="GN22">
            <v>41.8</v>
          </cell>
          <cell r="GO22">
            <v>41.8</v>
          </cell>
          <cell r="GP22">
            <v>41.8</v>
          </cell>
          <cell r="GQ22">
            <v>39.25</v>
          </cell>
          <cell r="GR22">
            <v>39.25</v>
          </cell>
          <cell r="GS22">
            <v>39.25</v>
          </cell>
          <cell r="GT22">
            <v>39.25</v>
          </cell>
        </row>
        <row r="23">
          <cell r="F23" t="str">
            <v>T.02.2</v>
          </cell>
          <cell r="G23">
            <v>24.87</v>
          </cell>
          <cell r="H23">
            <v>24.87</v>
          </cell>
          <cell r="I23">
            <v>24.87</v>
          </cell>
          <cell r="J23">
            <v>24.87</v>
          </cell>
          <cell r="K23">
            <v>24.87</v>
          </cell>
          <cell r="L23">
            <v>24.87</v>
          </cell>
          <cell r="M23">
            <v>24.87</v>
          </cell>
          <cell r="N23">
            <v>24.87</v>
          </cell>
          <cell r="O23">
            <v>24.87</v>
          </cell>
          <cell r="P23">
            <v>24.87</v>
          </cell>
          <cell r="Q23">
            <v>24.87</v>
          </cell>
          <cell r="R23">
            <v>24.87</v>
          </cell>
          <cell r="S23">
            <v>24.87</v>
          </cell>
          <cell r="T23">
            <v>24.87</v>
          </cell>
          <cell r="U23">
            <v>25.72</v>
          </cell>
          <cell r="V23">
            <v>25.72</v>
          </cell>
          <cell r="W23">
            <v>25.72</v>
          </cell>
          <cell r="X23">
            <v>25.72</v>
          </cell>
          <cell r="Y23">
            <v>25.72</v>
          </cell>
          <cell r="Z23">
            <v>25.72</v>
          </cell>
          <cell r="AA23">
            <v>25.72</v>
          </cell>
          <cell r="AB23">
            <v>25.72</v>
          </cell>
          <cell r="AC23">
            <v>25.72</v>
          </cell>
          <cell r="AD23">
            <v>25.72</v>
          </cell>
          <cell r="AE23">
            <v>25.72</v>
          </cell>
          <cell r="AF23">
            <v>25.72</v>
          </cell>
          <cell r="AG23">
            <v>26.55</v>
          </cell>
          <cell r="AH23">
            <v>26.55</v>
          </cell>
          <cell r="AI23">
            <v>26.55</v>
          </cell>
          <cell r="AJ23">
            <v>26.55</v>
          </cell>
          <cell r="AK23">
            <v>26.55</v>
          </cell>
          <cell r="AL23">
            <v>26.55</v>
          </cell>
          <cell r="AM23">
            <v>26.55</v>
          </cell>
          <cell r="AN23">
            <v>26.55</v>
          </cell>
          <cell r="AO23">
            <v>26.55</v>
          </cell>
          <cell r="AP23">
            <v>26.55</v>
          </cell>
          <cell r="AQ23">
            <v>26.55</v>
          </cell>
          <cell r="AR23">
            <v>26.55</v>
          </cell>
          <cell r="AS23">
            <v>27.37</v>
          </cell>
          <cell r="AT23">
            <v>27.37</v>
          </cell>
          <cell r="AU23">
            <v>27.37</v>
          </cell>
          <cell r="AV23">
            <v>27.37</v>
          </cell>
          <cell r="AW23">
            <v>27.37</v>
          </cell>
          <cell r="AX23">
            <v>27.37</v>
          </cell>
          <cell r="AY23">
            <v>27.37</v>
          </cell>
          <cell r="AZ23">
            <v>27.37</v>
          </cell>
          <cell r="BA23">
            <v>27.37</v>
          </cell>
          <cell r="BB23">
            <v>27.37</v>
          </cell>
          <cell r="BC23">
            <v>27.37</v>
          </cell>
          <cell r="BD23">
            <v>27.37</v>
          </cell>
          <cell r="BE23">
            <v>28.21</v>
          </cell>
          <cell r="BF23">
            <v>28.21</v>
          </cell>
          <cell r="BG23">
            <v>28.21</v>
          </cell>
          <cell r="BH23">
            <v>28.21</v>
          </cell>
          <cell r="BI23">
            <v>28.21</v>
          </cell>
          <cell r="BJ23">
            <v>28.21</v>
          </cell>
          <cell r="BK23">
            <v>28.21</v>
          </cell>
          <cell r="BL23">
            <v>28.21</v>
          </cell>
          <cell r="BM23">
            <v>28.21</v>
          </cell>
          <cell r="BN23">
            <v>28.21</v>
          </cell>
          <cell r="BO23">
            <v>28.21</v>
          </cell>
          <cell r="BP23">
            <v>28.21</v>
          </cell>
          <cell r="BQ23">
            <v>29.06</v>
          </cell>
          <cell r="BR23">
            <v>29.06</v>
          </cell>
          <cell r="BS23">
            <v>29.06</v>
          </cell>
          <cell r="BT23">
            <v>29.06</v>
          </cell>
          <cell r="BU23">
            <v>29.06</v>
          </cell>
          <cell r="BV23">
            <v>29.06</v>
          </cell>
          <cell r="BW23">
            <v>29.06</v>
          </cell>
          <cell r="BX23">
            <v>29.06</v>
          </cell>
          <cell r="BY23">
            <v>29.06</v>
          </cell>
          <cell r="BZ23">
            <v>29.06</v>
          </cell>
          <cell r="CA23">
            <v>29.06</v>
          </cell>
          <cell r="CB23">
            <v>29.06</v>
          </cell>
          <cell r="CC23">
            <v>29.93</v>
          </cell>
          <cell r="CD23">
            <v>29.93</v>
          </cell>
          <cell r="CE23">
            <v>29.93</v>
          </cell>
          <cell r="CF23">
            <v>29.93</v>
          </cell>
          <cell r="CG23">
            <v>29.93</v>
          </cell>
          <cell r="CH23">
            <v>29.93</v>
          </cell>
          <cell r="CI23">
            <v>29.93</v>
          </cell>
          <cell r="CJ23">
            <v>29.93</v>
          </cell>
          <cell r="CK23">
            <v>29.93</v>
          </cell>
          <cell r="CL23">
            <v>29.93</v>
          </cell>
          <cell r="CM23">
            <v>29.93</v>
          </cell>
          <cell r="CN23">
            <v>29.93</v>
          </cell>
          <cell r="CO23">
            <v>30.82</v>
          </cell>
          <cell r="CP23">
            <v>30.82</v>
          </cell>
          <cell r="CQ23">
            <v>30.82</v>
          </cell>
          <cell r="CR23">
            <v>30.82</v>
          </cell>
          <cell r="CS23">
            <v>30.82</v>
          </cell>
          <cell r="CT23">
            <v>30.82</v>
          </cell>
          <cell r="CU23">
            <v>30.82</v>
          </cell>
          <cell r="CV23">
            <v>30.82</v>
          </cell>
          <cell r="CW23">
            <v>30.82</v>
          </cell>
          <cell r="CX23">
            <v>30.82</v>
          </cell>
          <cell r="CY23">
            <v>30.82</v>
          </cell>
          <cell r="CZ23">
            <v>30.82</v>
          </cell>
          <cell r="DA23">
            <v>31.76</v>
          </cell>
          <cell r="DB23">
            <v>31.76</v>
          </cell>
          <cell r="DC23">
            <v>31.76</v>
          </cell>
          <cell r="DD23">
            <v>31.76</v>
          </cell>
          <cell r="DE23">
            <v>31.76</v>
          </cell>
          <cell r="DF23">
            <v>31.76</v>
          </cell>
          <cell r="DG23">
            <v>31.76</v>
          </cell>
          <cell r="DH23">
            <v>31.76</v>
          </cell>
          <cell r="DI23">
            <v>31.76</v>
          </cell>
          <cell r="DJ23">
            <v>31.76</v>
          </cell>
          <cell r="DK23">
            <v>31.76</v>
          </cell>
          <cell r="DL23">
            <v>31.76</v>
          </cell>
          <cell r="DM23">
            <v>32.75</v>
          </cell>
          <cell r="DN23">
            <v>32.75</v>
          </cell>
          <cell r="DO23">
            <v>32.75</v>
          </cell>
          <cell r="DP23">
            <v>32.75</v>
          </cell>
          <cell r="DQ23">
            <v>32.75</v>
          </cell>
          <cell r="DR23">
            <v>32.75</v>
          </cell>
          <cell r="DS23">
            <v>32.75</v>
          </cell>
          <cell r="DT23">
            <v>32.75</v>
          </cell>
          <cell r="DU23">
            <v>32.75</v>
          </cell>
          <cell r="DV23">
            <v>32.75</v>
          </cell>
          <cell r="DW23">
            <v>32.75</v>
          </cell>
          <cell r="DX23">
            <v>32.75</v>
          </cell>
          <cell r="DY23">
            <v>34.04</v>
          </cell>
          <cell r="DZ23">
            <v>34.04</v>
          </cell>
          <cell r="EA23">
            <v>34.04</v>
          </cell>
          <cell r="EB23">
            <v>34.04</v>
          </cell>
          <cell r="EC23">
            <v>34.04</v>
          </cell>
          <cell r="ED23">
            <v>34.04</v>
          </cell>
          <cell r="EE23">
            <v>34.04</v>
          </cell>
          <cell r="EF23">
            <v>34.04</v>
          </cell>
          <cell r="EG23">
            <v>34.04</v>
          </cell>
          <cell r="EH23">
            <v>34.04</v>
          </cell>
          <cell r="EI23">
            <v>34.04</v>
          </cell>
          <cell r="EJ23">
            <v>34.04</v>
          </cell>
          <cell r="EK23">
            <v>35.229999999999997</v>
          </cell>
          <cell r="EL23">
            <v>35.229999999999997</v>
          </cell>
          <cell r="EM23">
            <v>35.229999999999997</v>
          </cell>
          <cell r="EN23">
            <v>35.229999999999997</v>
          </cell>
          <cell r="EO23">
            <v>35.229999999999997</v>
          </cell>
          <cell r="EP23">
            <v>35.229999999999997</v>
          </cell>
          <cell r="EQ23">
            <v>35.229999999999997</v>
          </cell>
          <cell r="ER23">
            <v>35.229999999999997</v>
          </cell>
          <cell r="ES23">
            <v>35.229999999999997</v>
          </cell>
          <cell r="ET23">
            <v>35.229999999999997</v>
          </cell>
          <cell r="EU23">
            <v>35.229999999999997</v>
          </cell>
          <cell r="EV23">
            <v>35.229999999999997</v>
          </cell>
          <cell r="EW23">
            <v>36.47</v>
          </cell>
          <cell r="EX23">
            <v>36.47</v>
          </cell>
          <cell r="EY23">
            <v>36.47</v>
          </cell>
          <cell r="EZ23">
            <v>36.47</v>
          </cell>
          <cell r="FA23">
            <v>36.47</v>
          </cell>
          <cell r="FB23">
            <v>36.47</v>
          </cell>
          <cell r="FC23">
            <v>36.47</v>
          </cell>
          <cell r="FD23">
            <v>36.47</v>
          </cell>
          <cell r="FE23">
            <v>36.47</v>
          </cell>
          <cell r="FF23">
            <v>36.47</v>
          </cell>
          <cell r="FG23">
            <v>36.47</v>
          </cell>
          <cell r="FH23">
            <v>36.47</v>
          </cell>
          <cell r="FI23">
            <v>37.74</v>
          </cell>
          <cell r="FJ23">
            <v>37.74</v>
          </cell>
          <cell r="FK23">
            <v>37.74</v>
          </cell>
          <cell r="FL23">
            <v>37.74</v>
          </cell>
          <cell r="FM23">
            <v>37.74</v>
          </cell>
          <cell r="FN23">
            <v>37.74</v>
          </cell>
          <cell r="FO23">
            <v>37.74</v>
          </cell>
          <cell r="FP23">
            <v>37.74</v>
          </cell>
          <cell r="FQ23">
            <v>37.74</v>
          </cell>
          <cell r="FR23">
            <v>37.74</v>
          </cell>
          <cell r="FS23">
            <v>37.74</v>
          </cell>
          <cell r="FT23">
            <v>37.74</v>
          </cell>
          <cell r="FU23">
            <v>39.07</v>
          </cell>
          <cell r="FV23">
            <v>39.07</v>
          </cell>
          <cell r="FW23">
            <v>39.07</v>
          </cell>
          <cell r="FX23">
            <v>39.07</v>
          </cell>
          <cell r="FY23">
            <v>39.07</v>
          </cell>
          <cell r="FZ23">
            <v>39.07</v>
          </cell>
          <cell r="GA23">
            <v>39.07</v>
          </cell>
          <cell r="GB23">
            <v>39.07</v>
          </cell>
          <cell r="GC23">
            <v>39.07</v>
          </cell>
          <cell r="GD23">
            <v>39.07</v>
          </cell>
          <cell r="GE23">
            <v>39.07</v>
          </cell>
          <cell r="GF23">
            <v>39.07</v>
          </cell>
          <cell r="GG23">
            <v>43.07</v>
          </cell>
          <cell r="GH23">
            <v>43.07</v>
          </cell>
          <cell r="GI23">
            <v>43.07</v>
          </cell>
          <cell r="GJ23">
            <v>43.07</v>
          </cell>
          <cell r="GK23">
            <v>43.07</v>
          </cell>
          <cell r="GL23">
            <v>43.07</v>
          </cell>
          <cell r="GM23">
            <v>43.07</v>
          </cell>
          <cell r="GN23">
            <v>43.07</v>
          </cell>
          <cell r="GO23">
            <v>43.07</v>
          </cell>
          <cell r="GP23">
            <v>43.07</v>
          </cell>
          <cell r="GQ23">
            <v>40.43</v>
          </cell>
          <cell r="GR23">
            <v>40.43</v>
          </cell>
          <cell r="GS23">
            <v>40.43</v>
          </cell>
          <cell r="GT23">
            <v>40.43</v>
          </cell>
        </row>
        <row r="24">
          <cell r="F24" t="str">
            <v>T.02.3</v>
          </cell>
          <cell r="G24">
            <v>22.57</v>
          </cell>
          <cell r="H24">
            <v>22.57</v>
          </cell>
          <cell r="I24">
            <v>22.57</v>
          </cell>
          <cell r="J24">
            <v>22.57</v>
          </cell>
          <cell r="K24">
            <v>22.57</v>
          </cell>
          <cell r="L24">
            <v>22.57</v>
          </cell>
          <cell r="M24">
            <v>22.57</v>
          </cell>
          <cell r="N24">
            <v>22.57</v>
          </cell>
          <cell r="O24">
            <v>22.57</v>
          </cell>
          <cell r="P24">
            <v>22.57</v>
          </cell>
          <cell r="Q24">
            <v>22.57</v>
          </cell>
          <cell r="R24">
            <v>22.57</v>
          </cell>
          <cell r="S24">
            <v>22.57</v>
          </cell>
          <cell r="T24">
            <v>22.57</v>
          </cell>
          <cell r="U24">
            <v>23.34</v>
          </cell>
          <cell r="V24">
            <v>23.34</v>
          </cell>
          <cell r="W24">
            <v>23.34</v>
          </cell>
          <cell r="X24">
            <v>23.34</v>
          </cell>
          <cell r="Y24">
            <v>23.34</v>
          </cell>
          <cell r="Z24">
            <v>23.34</v>
          </cell>
          <cell r="AA24">
            <v>23.34</v>
          </cell>
          <cell r="AB24">
            <v>23.34</v>
          </cell>
          <cell r="AC24">
            <v>23.34</v>
          </cell>
          <cell r="AD24">
            <v>23.34</v>
          </cell>
          <cell r="AE24">
            <v>23.34</v>
          </cell>
          <cell r="AF24">
            <v>23.34</v>
          </cell>
          <cell r="AG24">
            <v>24.09</v>
          </cell>
          <cell r="AH24">
            <v>24.09</v>
          </cell>
          <cell r="AI24">
            <v>24.09</v>
          </cell>
          <cell r="AJ24">
            <v>24.09</v>
          </cell>
          <cell r="AK24">
            <v>24.09</v>
          </cell>
          <cell r="AL24">
            <v>24.09</v>
          </cell>
          <cell r="AM24">
            <v>24.09</v>
          </cell>
          <cell r="AN24">
            <v>24.09</v>
          </cell>
          <cell r="AO24">
            <v>24.09</v>
          </cell>
          <cell r="AP24">
            <v>24.09</v>
          </cell>
          <cell r="AQ24">
            <v>24.09</v>
          </cell>
          <cell r="AR24">
            <v>24.09</v>
          </cell>
          <cell r="AS24">
            <v>24.84</v>
          </cell>
          <cell r="AT24">
            <v>24.84</v>
          </cell>
          <cell r="AU24">
            <v>24.84</v>
          </cell>
          <cell r="AV24">
            <v>24.84</v>
          </cell>
          <cell r="AW24">
            <v>24.84</v>
          </cell>
          <cell r="AX24">
            <v>24.84</v>
          </cell>
          <cell r="AY24">
            <v>24.84</v>
          </cell>
          <cell r="AZ24">
            <v>24.84</v>
          </cell>
          <cell r="BA24">
            <v>24.84</v>
          </cell>
          <cell r="BB24">
            <v>24.84</v>
          </cell>
          <cell r="BC24">
            <v>24.84</v>
          </cell>
          <cell r="BD24">
            <v>24.84</v>
          </cell>
          <cell r="BE24">
            <v>25.6</v>
          </cell>
          <cell r="BF24">
            <v>25.6</v>
          </cell>
          <cell r="BG24">
            <v>25.6</v>
          </cell>
          <cell r="BH24">
            <v>25.6</v>
          </cell>
          <cell r="BI24">
            <v>25.6</v>
          </cell>
          <cell r="BJ24">
            <v>25.6</v>
          </cell>
          <cell r="BK24">
            <v>25.6</v>
          </cell>
          <cell r="BL24">
            <v>25.6</v>
          </cell>
          <cell r="BM24">
            <v>25.6</v>
          </cell>
          <cell r="BN24">
            <v>25.6</v>
          </cell>
          <cell r="BO24">
            <v>25.6</v>
          </cell>
          <cell r="BP24">
            <v>25.6</v>
          </cell>
          <cell r="BQ24">
            <v>26.37</v>
          </cell>
          <cell r="BR24">
            <v>26.37</v>
          </cell>
          <cell r="BS24">
            <v>26.37</v>
          </cell>
          <cell r="BT24">
            <v>26.37</v>
          </cell>
          <cell r="BU24">
            <v>26.37</v>
          </cell>
          <cell r="BV24">
            <v>26.37</v>
          </cell>
          <cell r="BW24">
            <v>26.37</v>
          </cell>
          <cell r="BX24">
            <v>26.37</v>
          </cell>
          <cell r="BY24">
            <v>26.37</v>
          </cell>
          <cell r="BZ24">
            <v>26.37</v>
          </cell>
          <cell r="CA24">
            <v>26.37</v>
          </cell>
          <cell r="CB24">
            <v>26.37</v>
          </cell>
          <cell r="CC24">
            <v>27.16</v>
          </cell>
          <cell r="CD24">
            <v>27.16</v>
          </cell>
          <cell r="CE24">
            <v>27.16</v>
          </cell>
          <cell r="CF24">
            <v>27.16</v>
          </cell>
          <cell r="CG24">
            <v>27.16</v>
          </cell>
          <cell r="CH24">
            <v>27.16</v>
          </cell>
          <cell r="CI24">
            <v>27.16</v>
          </cell>
          <cell r="CJ24">
            <v>27.16</v>
          </cell>
          <cell r="CK24">
            <v>27.16</v>
          </cell>
          <cell r="CL24">
            <v>27.16</v>
          </cell>
          <cell r="CM24">
            <v>27.16</v>
          </cell>
          <cell r="CN24">
            <v>27.16</v>
          </cell>
          <cell r="CO24">
            <v>27.97</v>
          </cell>
          <cell r="CP24">
            <v>27.97</v>
          </cell>
          <cell r="CQ24">
            <v>27.97</v>
          </cell>
          <cell r="CR24">
            <v>27.97</v>
          </cell>
          <cell r="CS24">
            <v>27.97</v>
          </cell>
          <cell r="CT24">
            <v>27.97</v>
          </cell>
          <cell r="CU24">
            <v>27.97</v>
          </cell>
          <cell r="CV24">
            <v>27.97</v>
          </cell>
          <cell r="CW24">
            <v>27.97</v>
          </cell>
          <cell r="CX24">
            <v>27.97</v>
          </cell>
          <cell r="CY24">
            <v>27.97</v>
          </cell>
          <cell r="CZ24">
            <v>27.97</v>
          </cell>
          <cell r="DA24">
            <v>28.82</v>
          </cell>
          <cell r="DB24">
            <v>28.82</v>
          </cell>
          <cell r="DC24">
            <v>28.82</v>
          </cell>
          <cell r="DD24">
            <v>28.82</v>
          </cell>
          <cell r="DE24">
            <v>28.82</v>
          </cell>
          <cell r="DF24">
            <v>28.82</v>
          </cell>
          <cell r="DG24">
            <v>28.82</v>
          </cell>
          <cell r="DH24">
            <v>28.82</v>
          </cell>
          <cell r="DI24">
            <v>28.82</v>
          </cell>
          <cell r="DJ24">
            <v>28.82</v>
          </cell>
          <cell r="DK24">
            <v>28.82</v>
          </cell>
          <cell r="DL24">
            <v>28.82</v>
          </cell>
          <cell r="DM24">
            <v>29.72</v>
          </cell>
          <cell r="DN24">
            <v>29.72</v>
          </cell>
          <cell r="DO24">
            <v>29.72</v>
          </cell>
          <cell r="DP24">
            <v>29.72</v>
          </cell>
          <cell r="DQ24">
            <v>29.72</v>
          </cell>
          <cell r="DR24">
            <v>29.72</v>
          </cell>
          <cell r="DS24">
            <v>29.72</v>
          </cell>
          <cell r="DT24">
            <v>29.72</v>
          </cell>
          <cell r="DU24">
            <v>29.72</v>
          </cell>
          <cell r="DV24">
            <v>29.72</v>
          </cell>
          <cell r="DW24">
            <v>29.72</v>
          </cell>
          <cell r="DX24">
            <v>29.72</v>
          </cell>
          <cell r="DY24">
            <v>30.89</v>
          </cell>
          <cell r="DZ24">
            <v>30.89</v>
          </cell>
          <cell r="EA24">
            <v>30.89</v>
          </cell>
          <cell r="EB24">
            <v>30.89</v>
          </cell>
          <cell r="EC24">
            <v>30.89</v>
          </cell>
          <cell r="ED24">
            <v>30.89</v>
          </cell>
          <cell r="EE24">
            <v>30.89</v>
          </cell>
          <cell r="EF24">
            <v>30.89</v>
          </cell>
          <cell r="EG24">
            <v>30.89</v>
          </cell>
          <cell r="EH24">
            <v>30.89</v>
          </cell>
          <cell r="EI24">
            <v>30.89</v>
          </cell>
          <cell r="EJ24">
            <v>30.89</v>
          </cell>
          <cell r="EK24">
            <v>31.98</v>
          </cell>
          <cell r="EL24">
            <v>31.98</v>
          </cell>
          <cell r="EM24">
            <v>31.98</v>
          </cell>
          <cell r="EN24">
            <v>31.98</v>
          </cell>
          <cell r="EO24">
            <v>31.98</v>
          </cell>
          <cell r="EP24">
            <v>31.98</v>
          </cell>
          <cell r="EQ24">
            <v>31.98</v>
          </cell>
          <cell r="ER24">
            <v>31.98</v>
          </cell>
          <cell r="ES24">
            <v>31.98</v>
          </cell>
          <cell r="ET24">
            <v>31.98</v>
          </cell>
          <cell r="EU24">
            <v>31.98</v>
          </cell>
          <cell r="EV24">
            <v>31.98</v>
          </cell>
          <cell r="EW24">
            <v>33.1</v>
          </cell>
          <cell r="EX24">
            <v>33.1</v>
          </cell>
          <cell r="EY24">
            <v>33.1</v>
          </cell>
          <cell r="EZ24">
            <v>33.1</v>
          </cell>
          <cell r="FA24">
            <v>33.1</v>
          </cell>
          <cell r="FB24">
            <v>33.1</v>
          </cell>
          <cell r="FC24">
            <v>33.1</v>
          </cell>
          <cell r="FD24">
            <v>33.1</v>
          </cell>
          <cell r="FE24">
            <v>33.1</v>
          </cell>
          <cell r="FF24">
            <v>33.1</v>
          </cell>
          <cell r="FG24">
            <v>33.1</v>
          </cell>
          <cell r="FH24">
            <v>33.1</v>
          </cell>
          <cell r="FI24">
            <v>34.25</v>
          </cell>
          <cell r="FJ24">
            <v>34.25</v>
          </cell>
          <cell r="FK24">
            <v>34.25</v>
          </cell>
          <cell r="FL24">
            <v>34.25</v>
          </cell>
          <cell r="FM24">
            <v>34.25</v>
          </cell>
          <cell r="FN24">
            <v>34.25</v>
          </cell>
          <cell r="FO24">
            <v>34.25</v>
          </cell>
          <cell r="FP24">
            <v>34.25</v>
          </cell>
          <cell r="FQ24">
            <v>34.25</v>
          </cell>
          <cell r="FR24">
            <v>34.25</v>
          </cell>
          <cell r="FS24">
            <v>34.25</v>
          </cell>
          <cell r="FT24">
            <v>34.25</v>
          </cell>
          <cell r="FU24">
            <v>35.450000000000003</v>
          </cell>
          <cell r="FV24">
            <v>35.450000000000003</v>
          </cell>
          <cell r="FW24">
            <v>35.450000000000003</v>
          </cell>
          <cell r="FX24">
            <v>35.450000000000003</v>
          </cell>
          <cell r="FY24">
            <v>35.450000000000003</v>
          </cell>
          <cell r="FZ24">
            <v>35.450000000000003</v>
          </cell>
          <cell r="GA24">
            <v>35.450000000000003</v>
          </cell>
          <cell r="GB24">
            <v>35.450000000000003</v>
          </cell>
          <cell r="GC24">
            <v>35.450000000000003</v>
          </cell>
          <cell r="GD24">
            <v>35.450000000000003</v>
          </cell>
          <cell r="GE24">
            <v>35.450000000000003</v>
          </cell>
          <cell r="GF24">
            <v>35.450000000000003</v>
          </cell>
          <cell r="GG24">
            <v>39.08</v>
          </cell>
          <cell r="GH24">
            <v>39.08</v>
          </cell>
          <cell r="GI24">
            <v>39.08</v>
          </cell>
          <cell r="GJ24">
            <v>39.08</v>
          </cell>
          <cell r="GK24">
            <v>39.08</v>
          </cell>
          <cell r="GL24">
            <v>39.08</v>
          </cell>
          <cell r="GM24">
            <v>39.08</v>
          </cell>
          <cell r="GN24">
            <v>39.08</v>
          </cell>
          <cell r="GO24">
            <v>39.08</v>
          </cell>
          <cell r="GP24">
            <v>39.08</v>
          </cell>
          <cell r="GQ24">
            <v>36.69</v>
          </cell>
          <cell r="GR24">
            <v>36.69</v>
          </cell>
          <cell r="GS24">
            <v>36.69</v>
          </cell>
          <cell r="GT24">
            <v>36.69</v>
          </cell>
        </row>
        <row r="25">
          <cell r="F25" t="str">
            <v>T.03.1</v>
          </cell>
          <cell r="G25">
            <v>26.25</v>
          </cell>
          <cell r="H25">
            <v>26.25</v>
          </cell>
          <cell r="I25">
            <v>26.25</v>
          </cell>
          <cell r="J25">
            <v>26.25</v>
          </cell>
          <cell r="K25">
            <v>26.25</v>
          </cell>
          <cell r="L25">
            <v>26.25</v>
          </cell>
          <cell r="M25">
            <v>26.25</v>
          </cell>
          <cell r="N25">
            <v>26.25</v>
          </cell>
          <cell r="O25">
            <v>26.25</v>
          </cell>
          <cell r="P25">
            <v>26.25</v>
          </cell>
          <cell r="Q25">
            <v>26.25</v>
          </cell>
          <cell r="R25">
            <v>26.25</v>
          </cell>
          <cell r="S25">
            <v>26.25</v>
          </cell>
          <cell r="T25">
            <v>26.25</v>
          </cell>
          <cell r="U25">
            <v>27.15</v>
          </cell>
          <cell r="V25">
            <v>27.15</v>
          </cell>
          <cell r="W25">
            <v>27.15</v>
          </cell>
          <cell r="X25">
            <v>27.15</v>
          </cell>
          <cell r="Y25">
            <v>27.15</v>
          </cell>
          <cell r="Z25">
            <v>27.15</v>
          </cell>
          <cell r="AA25">
            <v>27.15</v>
          </cell>
          <cell r="AB25">
            <v>27.15</v>
          </cell>
          <cell r="AC25">
            <v>27.15</v>
          </cell>
          <cell r="AD25">
            <v>27.15</v>
          </cell>
          <cell r="AE25">
            <v>27.15</v>
          </cell>
          <cell r="AF25">
            <v>27.15</v>
          </cell>
          <cell r="AG25">
            <v>28.02</v>
          </cell>
          <cell r="AH25">
            <v>28.02</v>
          </cell>
          <cell r="AI25">
            <v>28.02</v>
          </cell>
          <cell r="AJ25">
            <v>28.02</v>
          </cell>
          <cell r="AK25">
            <v>28.02</v>
          </cell>
          <cell r="AL25">
            <v>28.02</v>
          </cell>
          <cell r="AM25">
            <v>28.02</v>
          </cell>
          <cell r="AN25">
            <v>28.02</v>
          </cell>
          <cell r="AO25">
            <v>28.02</v>
          </cell>
          <cell r="AP25">
            <v>28.02</v>
          </cell>
          <cell r="AQ25">
            <v>28.02</v>
          </cell>
          <cell r="AR25">
            <v>28.02</v>
          </cell>
          <cell r="AS25">
            <v>28.89</v>
          </cell>
          <cell r="AT25">
            <v>28.89</v>
          </cell>
          <cell r="AU25">
            <v>28.89</v>
          </cell>
          <cell r="AV25">
            <v>28.89</v>
          </cell>
          <cell r="AW25">
            <v>28.89</v>
          </cell>
          <cell r="AX25">
            <v>28.89</v>
          </cell>
          <cell r="AY25">
            <v>28.89</v>
          </cell>
          <cell r="AZ25">
            <v>28.89</v>
          </cell>
          <cell r="BA25">
            <v>28.89</v>
          </cell>
          <cell r="BB25">
            <v>28.89</v>
          </cell>
          <cell r="BC25">
            <v>28.89</v>
          </cell>
          <cell r="BD25">
            <v>28.89</v>
          </cell>
          <cell r="BE25">
            <v>29.78</v>
          </cell>
          <cell r="BF25">
            <v>29.78</v>
          </cell>
          <cell r="BG25">
            <v>29.78</v>
          </cell>
          <cell r="BH25">
            <v>29.78</v>
          </cell>
          <cell r="BI25">
            <v>29.78</v>
          </cell>
          <cell r="BJ25">
            <v>29.78</v>
          </cell>
          <cell r="BK25">
            <v>29.78</v>
          </cell>
          <cell r="BL25">
            <v>29.78</v>
          </cell>
          <cell r="BM25">
            <v>29.78</v>
          </cell>
          <cell r="BN25">
            <v>29.78</v>
          </cell>
          <cell r="BO25">
            <v>29.78</v>
          </cell>
          <cell r="BP25">
            <v>29.78</v>
          </cell>
          <cell r="BQ25">
            <v>30.67</v>
          </cell>
          <cell r="BR25">
            <v>30.67</v>
          </cell>
          <cell r="BS25">
            <v>30.67</v>
          </cell>
          <cell r="BT25">
            <v>30.67</v>
          </cell>
          <cell r="BU25">
            <v>30.67</v>
          </cell>
          <cell r="BV25">
            <v>30.67</v>
          </cell>
          <cell r="BW25">
            <v>30.67</v>
          </cell>
          <cell r="BX25">
            <v>30.67</v>
          </cell>
          <cell r="BY25">
            <v>30.67</v>
          </cell>
          <cell r="BZ25">
            <v>30.67</v>
          </cell>
          <cell r="CA25">
            <v>30.67</v>
          </cell>
          <cell r="CB25">
            <v>30.67</v>
          </cell>
          <cell r="CC25">
            <v>31.59</v>
          </cell>
          <cell r="CD25">
            <v>31.59</v>
          </cell>
          <cell r="CE25">
            <v>31.59</v>
          </cell>
          <cell r="CF25">
            <v>31.59</v>
          </cell>
          <cell r="CG25">
            <v>31.59</v>
          </cell>
          <cell r="CH25">
            <v>31.59</v>
          </cell>
          <cell r="CI25">
            <v>31.59</v>
          </cell>
          <cell r="CJ25">
            <v>31.59</v>
          </cell>
          <cell r="CK25">
            <v>31.59</v>
          </cell>
          <cell r="CL25">
            <v>31.59</v>
          </cell>
          <cell r="CM25">
            <v>31.59</v>
          </cell>
          <cell r="CN25">
            <v>31.59</v>
          </cell>
          <cell r="CO25">
            <v>32.53</v>
          </cell>
          <cell r="CP25">
            <v>32.53</v>
          </cell>
          <cell r="CQ25">
            <v>32.53</v>
          </cell>
          <cell r="CR25">
            <v>32.53</v>
          </cell>
          <cell r="CS25">
            <v>32.53</v>
          </cell>
          <cell r="CT25">
            <v>32.53</v>
          </cell>
          <cell r="CU25">
            <v>32.53</v>
          </cell>
          <cell r="CV25">
            <v>32.53</v>
          </cell>
          <cell r="CW25">
            <v>32.53</v>
          </cell>
          <cell r="CX25">
            <v>32.53</v>
          </cell>
          <cell r="CY25">
            <v>32.53</v>
          </cell>
          <cell r="CZ25">
            <v>32.53</v>
          </cell>
          <cell r="DA25">
            <v>33.520000000000003</v>
          </cell>
          <cell r="DB25">
            <v>33.520000000000003</v>
          </cell>
          <cell r="DC25">
            <v>33.520000000000003</v>
          </cell>
          <cell r="DD25">
            <v>33.520000000000003</v>
          </cell>
          <cell r="DE25">
            <v>33.520000000000003</v>
          </cell>
          <cell r="DF25">
            <v>33.520000000000003</v>
          </cell>
          <cell r="DG25">
            <v>33.520000000000003</v>
          </cell>
          <cell r="DH25">
            <v>33.520000000000003</v>
          </cell>
          <cell r="DI25">
            <v>33.520000000000003</v>
          </cell>
          <cell r="DJ25">
            <v>33.520000000000003</v>
          </cell>
          <cell r="DK25">
            <v>33.520000000000003</v>
          </cell>
          <cell r="DL25">
            <v>33.520000000000003</v>
          </cell>
          <cell r="DM25">
            <v>34.56</v>
          </cell>
          <cell r="DN25">
            <v>34.56</v>
          </cell>
          <cell r="DO25">
            <v>34.56</v>
          </cell>
          <cell r="DP25">
            <v>34.56</v>
          </cell>
          <cell r="DQ25">
            <v>34.56</v>
          </cell>
          <cell r="DR25">
            <v>34.56</v>
          </cell>
          <cell r="DS25">
            <v>34.56</v>
          </cell>
          <cell r="DT25">
            <v>34.56</v>
          </cell>
          <cell r="DU25">
            <v>34.56</v>
          </cell>
          <cell r="DV25">
            <v>34.56</v>
          </cell>
          <cell r="DW25">
            <v>34.56</v>
          </cell>
          <cell r="DX25">
            <v>34.56</v>
          </cell>
          <cell r="DY25">
            <v>35.93</v>
          </cell>
          <cell r="DZ25">
            <v>35.93</v>
          </cell>
          <cell r="EA25">
            <v>35.93</v>
          </cell>
          <cell r="EB25">
            <v>35.93</v>
          </cell>
          <cell r="EC25">
            <v>35.93</v>
          </cell>
          <cell r="ED25">
            <v>35.93</v>
          </cell>
          <cell r="EE25">
            <v>35.93</v>
          </cell>
          <cell r="EF25">
            <v>35.93</v>
          </cell>
          <cell r="EG25">
            <v>35.93</v>
          </cell>
          <cell r="EH25">
            <v>35.93</v>
          </cell>
          <cell r="EI25">
            <v>35.93</v>
          </cell>
          <cell r="EJ25">
            <v>35.93</v>
          </cell>
          <cell r="EK25">
            <v>37.19</v>
          </cell>
          <cell r="EL25">
            <v>37.19</v>
          </cell>
          <cell r="EM25">
            <v>37.19</v>
          </cell>
          <cell r="EN25">
            <v>37.19</v>
          </cell>
          <cell r="EO25">
            <v>37.19</v>
          </cell>
          <cell r="EP25">
            <v>37.19</v>
          </cell>
          <cell r="EQ25">
            <v>37.19</v>
          </cell>
          <cell r="ER25">
            <v>37.19</v>
          </cell>
          <cell r="ES25">
            <v>37.19</v>
          </cell>
          <cell r="ET25">
            <v>37.19</v>
          </cell>
          <cell r="EU25">
            <v>37.19</v>
          </cell>
          <cell r="EV25">
            <v>37.19</v>
          </cell>
          <cell r="EW25">
            <v>38.49</v>
          </cell>
          <cell r="EX25">
            <v>38.49</v>
          </cell>
          <cell r="EY25">
            <v>38.49</v>
          </cell>
          <cell r="EZ25">
            <v>38.49</v>
          </cell>
          <cell r="FA25">
            <v>38.49</v>
          </cell>
          <cell r="FB25">
            <v>38.49</v>
          </cell>
          <cell r="FC25">
            <v>38.49</v>
          </cell>
          <cell r="FD25">
            <v>38.49</v>
          </cell>
          <cell r="FE25">
            <v>38.49</v>
          </cell>
          <cell r="FF25">
            <v>38.49</v>
          </cell>
          <cell r="FG25">
            <v>38.49</v>
          </cell>
          <cell r="FH25">
            <v>38.49</v>
          </cell>
          <cell r="FI25">
            <v>39.840000000000003</v>
          </cell>
          <cell r="FJ25">
            <v>39.840000000000003</v>
          </cell>
          <cell r="FK25">
            <v>39.840000000000003</v>
          </cell>
          <cell r="FL25">
            <v>39.840000000000003</v>
          </cell>
          <cell r="FM25">
            <v>39.840000000000003</v>
          </cell>
          <cell r="FN25">
            <v>39.840000000000003</v>
          </cell>
          <cell r="FO25">
            <v>39.840000000000003</v>
          </cell>
          <cell r="FP25">
            <v>39.840000000000003</v>
          </cell>
          <cell r="FQ25">
            <v>39.840000000000003</v>
          </cell>
          <cell r="FR25">
            <v>39.840000000000003</v>
          </cell>
          <cell r="FS25">
            <v>39.840000000000003</v>
          </cell>
          <cell r="FT25">
            <v>39.840000000000003</v>
          </cell>
          <cell r="FU25">
            <v>41.23</v>
          </cell>
          <cell r="FV25">
            <v>41.23</v>
          </cell>
          <cell r="FW25">
            <v>41.23</v>
          </cell>
          <cell r="FX25">
            <v>41.23</v>
          </cell>
          <cell r="FY25">
            <v>41.23</v>
          </cell>
          <cell r="FZ25">
            <v>41.23</v>
          </cell>
          <cell r="GA25">
            <v>41.23</v>
          </cell>
          <cell r="GB25">
            <v>41.23</v>
          </cell>
          <cell r="GC25">
            <v>41.23</v>
          </cell>
          <cell r="GD25">
            <v>41.23</v>
          </cell>
          <cell r="GE25">
            <v>41.23</v>
          </cell>
          <cell r="GF25">
            <v>41.23</v>
          </cell>
          <cell r="GG25">
            <v>45.46</v>
          </cell>
          <cell r="GH25">
            <v>45.46</v>
          </cell>
          <cell r="GI25">
            <v>45.46</v>
          </cell>
          <cell r="GJ25">
            <v>45.46</v>
          </cell>
          <cell r="GK25">
            <v>45.46</v>
          </cell>
          <cell r="GL25">
            <v>45.46</v>
          </cell>
          <cell r="GM25">
            <v>45.46</v>
          </cell>
          <cell r="GN25">
            <v>45.46</v>
          </cell>
          <cell r="GO25">
            <v>45.46</v>
          </cell>
          <cell r="GP25">
            <v>45.46</v>
          </cell>
          <cell r="GQ25">
            <v>42.68</v>
          </cell>
          <cell r="GR25">
            <v>42.68</v>
          </cell>
          <cell r="GS25">
            <v>42.68</v>
          </cell>
          <cell r="GT25">
            <v>42.68</v>
          </cell>
        </row>
        <row r="26">
          <cell r="F26" t="str">
            <v>T.03.2</v>
          </cell>
          <cell r="G26">
            <v>26.74</v>
          </cell>
          <cell r="H26">
            <v>26.74</v>
          </cell>
          <cell r="I26">
            <v>26.74</v>
          </cell>
          <cell r="J26">
            <v>26.74</v>
          </cell>
          <cell r="K26">
            <v>26.74</v>
          </cell>
          <cell r="L26">
            <v>26.74</v>
          </cell>
          <cell r="M26">
            <v>26.74</v>
          </cell>
          <cell r="N26">
            <v>26.74</v>
          </cell>
          <cell r="O26">
            <v>26.74</v>
          </cell>
          <cell r="P26">
            <v>26.74</v>
          </cell>
          <cell r="Q26">
            <v>26.74</v>
          </cell>
          <cell r="R26">
            <v>26.74</v>
          </cell>
          <cell r="S26">
            <v>26.74</v>
          </cell>
          <cell r="T26">
            <v>26.74</v>
          </cell>
          <cell r="U26">
            <v>27.65</v>
          </cell>
          <cell r="V26">
            <v>27.65</v>
          </cell>
          <cell r="W26">
            <v>27.65</v>
          </cell>
          <cell r="X26">
            <v>27.65</v>
          </cell>
          <cell r="Y26">
            <v>27.65</v>
          </cell>
          <cell r="Z26">
            <v>27.65</v>
          </cell>
          <cell r="AA26">
            <v>27.65</v>
          </cell>
          <cell r="AB26">
            <v>27.65</v>
          </cell>
          <cell r="AC26">
            <v>27.65</v>
          </cell>
          <cell r="AD26">
            <v>27.65</v>
          </cell>
          <cell r="AE26">
            <v>27.65</v>
          </cell>
          <cell r="AF26">
            <v>27.65</v>
          </cell>
          <cell r="AG26">
            <v>28.54</v>
          </cell>
          <cell r="AH26">
            <v>28.54</v>
          </cell>
          <cell r="AI26">
            <v>28.54</v>
          </cell>
          <cell r="AJ26">
            <v>28.54</v>
          </cell>
          <cell r="AK26">
            <v>28.54</v>
          </cell>
          <cell r="AL26">
            <v>28.54</v>
          </cell>
          <cell r="AM26">
            <v>28.54</v>
          </cell>
          <cell r="AN26">
            <v>28.54</v>
          </cell>
          <cell r="AO26">
            <v>28.54</v>
          </cell>
          <cell r="AP26">
            <v>28.54</v>
          </cell>
          <cell r="AQ26">
            <v>28.54</v>
          </cell>
          <cell r="AR26">
            <v>28.54</v>
          </cell>
          <cell r="AS26">
            <v>29.43</v>
          </cell>
          <cell r="AT26">
            <v>29.43</v>
          </cell>
          <cell r="AU26">
            <v>29.43</v>
          </cell>
          <cell r="AV26">
            <v>29.43</v>
          </cell>
          <cell r="AW26">
            <v>29.43</v>
          </cell>
          <cell r="AX26">
            <v>29.43</v>
          </cell>
          <cell r="AY26">
            <v>29.43</v>
          </cell>
          <cell r="AZ26">
            <v>29.43</v>
          </cell>
          <cell r="BA26">
            <v>29.43</v>
          </cell>
          <cell r="BB26">
            <v>29.43</v>
          </cell>
          <cell r="BC26">
            <v>29.43</v>
          </cell>
          <cell r="BD26">
            <v>29.43</v>
          </cell>
          <cell r="BE26">
            <v>30.33</v>
          </cell>
          <cell r="BF26">
            <v>30.33</v>
          </cell>
          <cell r="BG26">
            <v>30.33</v>
          </cell>
          <cell r="BH26">
            <v>30.33</v>
          </cell>
          <cell r="BI26">
            <v>30.33</v>
          </cell>
          <cell r="BJ26">
            <v>30.33</v>
          </cell>
          <cell r="BK26">
            <v>30.33</v>
          </cell>
          <cell r="BL26">
            <v>30.33</v>
          </cell>
          <cell r="BM26">
            <v>30.33</v>
          </cell>
          <cell r="BN26">
            <v>30.33</v>
          </cell>
          <cell r="BO26">
            <v>30.33</v>
          </cell>
          <cell r="BP26">
            <v>30.33</v>
          </cell>
          <cell r="BQ26">
            <v>31.24</v>
          </cell>
          <cell r="BR26">
            <v>31.24</v>
          </cell>
          <cell r="BS26">
            <v>31.24</v>
          </cell>
          <cell r="BT26">
            <v>31.24</v>
          </cell>
          <cell r="BU26">
            <v>31.24</v>
          </cell>
          <cell r="BV26">
            <v>31.24</v>
          </cell>
          <cell r="BW26">
            <v>31.24</v>
          </cell>
          <cell r="BX26">
            <v>31.24</v>
          </cell>
          <cell r="BY26">
            <v>31.24</v>
          </cell>
          <cell r="BZ26">
            <v>31.24</v>
          </cell>
          <cell r="CA26">
            <v>31.24</v>
          </cell>
          <cell r="CB26">
            <v>31.24</v>
          </cell>
          <cell r="CC26">
            <v>32.18</v>
          </cell>
          <cell r="CD26">
            <v>32.18</v>
          </cell>
          <cell r="CE26">
            <v>32.18</v>
          </cell>
          <cell r="CF26">
            <v>32.18</v>
          </cell>
          <cell r="CG26">
            <v>32.18</v>
          </cell>
          <cell r="CH26">
            <v>32.18</v>
          </cell>
          <cell r="CI26">
            <v>32.18</v>
          </cell>
          <cell r="CJ26">
            <v>32.18</v>
          </cell>
          <cell r="CK26">
            <v>32.18</v>
          </cell>
          <cell r="CL26">
            <v>32.18</v>
          </cell>
          <cell r="CM26">
            <v>32.18</v>
          </cell>
          <cell r="CN26">
            <v>32.18</v>
          </cell>
          <cell r="CO26">
            <v>33.14</v>
          </cell>
          <cell r="CP26">
            <v>33.14</v>
          </cell>
          <cell r="CQ26">
            <v>33.14</v>
          </cell>
          <cell r="CR26">
            <v>33.14</v>
          </cell>
          <cell r="CS26">
            <v>33.14</v>
          </cell>
          <cell r="CT26">
            <v>33.14</v>
          </cell>
          <cell r="CU26">
            <v>33.14</v>
          </cell>
          <cell r="CV26">
            <v>33.14</v>
          </cell>
          <cell r="CW26">
            <v>33.14</v>
          </cell>
          <cell r="CX26">
            <v>33.14</v>
          </cell>
          <cell r="CY26">
            <v>33.14</v>
          </cell>
          <cell r="CZ26">
            <v>33.14</v>
          </cell>
          <cell r="DA26">
            <v>34.15</v>
          </cell>
          <cell r="DB26">
            <v>34.15</v>
          </cell>
          <cell r="DC26">
            <v>34.15</v>
          </cell>
          <cell r="DD26">
            <v>34.15</v>
          </cell>
          <cell r="DE26">
            <v>34.15</v>
          </cell>
          <cell r="DF26">
            <v>34.15</v>
          </cell>
          <cell r="DG26">
            <v>34.15</v>
          </cell>
          <cell r="DH26">
            <v>34.15</v>
          </cell>
          <cell r="DI26">
            <v>34.15</v>
          </cell>
          <cell r="DJ26">
            <v>34.15</v>
          </cell>
          <cell r="DK26">
            <v>34.15</v>
          </cell>
          <cell r="DL26">
            <v>34.15</v>
          </cell>
          <cell r="DM26">
            <v>35.21</v>
          </cell>
          <cell r="DN26">
            <v>35.21</v>
          </cell>
          <cell r="DO26">
            <v>35.21</v>
          </cell>
          <cell r="DP26">
            <v>35.21</v>
          </cell>
          <cell r="DQ26">
            <v>35.21</v>
          </cell>
          <cell r="DR26">
            <v>35.21</v>
          </cell>
          <cell r="DS26">
            <v>35.21</v>
          </cell>
          <cell r="DT26">
            <v>35.21</v>
          </cell>
          <cell r="DU26">
            <v>35.21</v>
          </cell>
          <cell r="DV26">
            <v>35.21</v>
          </cell>
          <cell r="DW26">
            <v>35.21</v>
          </cell>
          <cell r="DX26">
            <v>35.21</v>
          </cell>
          <cell r="DY26">
            <v>36.6</v>
          </cell>
          <cell r="DZ26">
            <v>36.6</v>
          </cell>
          <cell r="EA26">
            <v>36.6</v>
          </cell>
          <cell r="EB26">
            <v>36.6</v>
          </cell>
          <cell r="EC26">
            <v>36.6</v>
          </cell>
          <cell r="ED26">
            <v>36.6</v>
          </cell>
          <cell r="EE26">
            <v>36.6</v>
          </cell>
          <cell r="EF26">
            <v>36.6</v>
          </cell>
          <cell r="EG26">
            <v>36.6</v>
          </cell>
          <cell r="EH26">
            <v>36.6</v>
          </cell>
          <cell r="EI26">
            <v>36.6</v>
          </cell>
          <cell r="EJ26">
            <v>36.6</v>
          </cell>
          <cell r="EK26">
            <v>37.880000000000003</v>
          </cell>
          <cell r="EL26">
            <v>37.880000000000003</v>
          </cell>
          <cell r="EM26">
            <v>37.880000000000003</v>
          </cell>
          <cell r="EN26">
            <v>37.880000000000003</v>
          </cell>
          <cell r="EO26">
            <v>37.880000000000003</v>
          </cell>
          <cell r="EP26">
            <v>37.880000000000003</v>
          </cell>
          <cell r="EQ26">
            <v>37.880000000000003</v>
          </cell>
          <cell r="ER26">
            <v>37.880000000000003</v>
          </cell>
          <cell r="ES26">
            <v>37.880000000000003</v>
          </cell>
          <cell r="ET26">
            <v>37.880000000000003</v>
          </cell>
          <cell r="EU26">
            <v>37.880000000000003</v>
          </cell>
          <cell r="EV26">
            <v>37.880000000000003</v>
          </cell>
          <cell r="EW26">
            <v>39.21</v>
          </cell>
          <cell r="EX26">
            <v>39.21</v>
          </cell>
          <cell r="EY26">
            <v>39.21</v>
          </cell>
          <cell r="EZ26">
            <v>39.21</v>
          </cell>
          <cell r="FA26">
            <v>39.21</v>
          </cell>
          <cell r="FB26">
            <v>39.21</v>
          </cell>
          <cell r="FC26">
            <v>39.21</v>
          </cell>
          <cell r="FD26">
            <v>39.21</v>
          </cell>
          <cell r="FE26">
            <v>39.21</v>
          </cell>
          <cell r="FF26">
            <v>39.21</v>
          </cell>
          <cell r="FG26">
            <v>39.21</v>
          </cell>
          <cell r="FH26">
            <v>39.21</v>
          </cell>
          <cell r="FI26">
            <v>40.58</v>
          </cell>
          <cell r="FJ26">
            <v>40.58</v>
          </cell>
          <cell r="FK26">
            <v>40.58</v>
          </cell>
          <cell r="FL26">
            <v>40.58</v>
          </cell>
          <cell r="FM26">
            <v>40.58</v>
          </cell>
          <cell r="FN26">
            <v>40.58</v>
          </cell>
          <cell r="FO26">
            <v>40.58</v>
          </cell>
          <cell r="FP26">
            <v>40.58</v>
          </cell>
          <cell r="FQ26">
            <v>40.58</v>
          </cell>
          <cell r="FR26">
            <v>40.58</v>
          </cell>
          <cell r="FS26">
            <v>40.58</v>
          </cell>
          <cell r="FT26">
            <v>40.58</v>
          </cell>
          <cell r="FU26">
            <v>42</v>
          </cell>
          <cell r="FV26">
            <v>42</v>
          </cell>
          <cell r="FW26">
            <v>42</v>
          </cell>
          <cell r="FX26">
            <v>42</v>
          </cell>
          <cell r="FY26">
            <v>42</v>
          </cell>
          <cell r="FZ26">
            <v>42</v>
          </cell>
          <cell r="GA26">
            <v>42</v>
          </cell>
          <cell r="GB26">
            <v>42</v>
          </cell>
          <cell r="GC26">
            <v>42</v>
          </cell>
          <cell r="GD26">
            <v>42</v>
          </cell>
          <cell r="GE26">
            <v>42</v>
          </cell>
          <cell r="GF26">
            <v>42</v>
          </cell>
          <cell r="GG26">
            <v>46.31</v>
          </cell>
          <cell r="GH26">
            <v>46.31</v>
          </cell>
          <cell r="GI26">
            <v>46.31</v>
          </cell>
          <cell r="GJ26">
            <v>46.31</v>
          </cell>
          <cell r="GK26">
            <v>46.31</v>
          </cell>
          <cell r="GL26">
            <v>46.31</v>
          </cell>
          <cell r="GM26">
            <v>46.31</v>
          </cell>
          <cell r="GN26">
            <v>46.31</v>
          </cell>
          <cell r="GO26">
            <v>46.31</v>
          </cell>
          <cell r="GP26">
            <v>46.31</v>
          </cell>
          <cell r="GQ26">
            <v>43.47</v>
          </cell>
          <cell r="GR26">
            <v>43.47</v>
          </cell>
          <cell r="GS26">
            <v>43.47</v>
          </cell>
          <cell r="GT26">
            <v>43.47</v>
          </cell>
        </row>
        <row r="27">
          <cell r="F27" t="str">
            <v>T.03.3</v>
          </cell>
          <cell r="G27">
            <v>29.49</v>
          </cell>
          <cell r="H27">
            <v>29.49</v>
          </cell>
          <cell r="I27">
            <v>29.49</v>
          </cell>
          <cell r="J27">
            <v>29.49</v>
          </cell>
          <cell r="K27">
            <v>29.49</v>
          </cell>
          <cell r="L27">
            <v>29.49</v>
          </cell>
          <cell r="M27">
            <v>29.49</v>
          </cell>
          <cell r="N27">
            <v>29.49</v>
          </cell>
          <cell r="O27">
            <v>29.49</v>
          </cell>
          <cell r="P27">
            <v>29.49</v>
          </cell>
          <cell r="Q27">
            <v>29.49</v>
          </cell>
          <cell r="R27">
            <v>29.49</v>
          </cell>
          <cell r="S27">
            <v>29.49</v>
          </cell>
          <cell r="T27">
            <v>29.49</v>
          </cell>
          <cell r="U27">
            <v>30.5</v>
          </cell>
          <cell r="V27">
            <v>30.5</v>
          </cell>
          <cell r="W27">
            <v>30.5</v>
          </cell>
          <cell r="X27">
            <v>30.5</v>
          </cell>
          <cell r="Y27">
            <v>30.5</v>
          </cell>
          <cell r="Z27">
            <v>30.5</v>
          </cell>
          <cell r="AA27">
            <v>30.5</v>
          </cell>
          <cell r="AB27">
            <v>30.5</v>
          </cell>
          <cell r="AC27">
            <v>30.5</v>
          </cell>
          <cell r="AD27">
            <v>30.5</v>
          </cell>
          <cell r="AE27">
            <v>30.5</v>
          </cell>
          <cell r="AF27">
            <v>30.5</v>
          </cell>
          <cell r="AG27">
            <v>31.48</v>
          </cell>
          <cell r="AH27">
            <v>31.48</v>
          </cell>
          <cell r="AI27">
            <v>31.48</v>
          </cell>
          <cell r="AJ27">
            <v>31.48</v>
          </cell>
          <cell r="AK27">
            <v>31.48</v>
          </cell>
          <cell r="AL27">
            <v>31.48</v>
          </cell>
          <cell r="AM27">
            <v>31.48</v>
          </cell>
          <cell r="AN27">
            <v>31.48</v>
          </cell>
          <cell r="AO27">
            <v>31.48</v>
          </cell>
          <cell r="AP27">
            <v>31.48</v>
          </cell>
          <cell r="AQ27">
            <v>31.48</v>
          </cell>
          <cell r="AR27">
            <v>31.48</v>
          </cell>
          <cell r="AS27">
            <v>32.46</v>
          </cell>
          <cell r="AT27">
            <v>32.46</v>
          </cell>
          <cell r="AU27">
            <v>32.46</v>
          </cell>
          <cell r="AV27">
            <v>32.46</v>
          </cell>
          <cell r="AW27">
            <v>32.46</v>
          </cell>
          <cell r="AX27">
            <v>32.46</v>
          </cell>
          <cell r="AY27">
            <v>32.46</v>
          </cell>
          <cell r="AZ27">
            <v>32.46</v>
          </cell>
          <cell r="BA27">
            <v>32.46</v>
          </cell>
          <cell r="BB27">
            <v>32.46</v>
          </cell>
          <cell r="BC27">
            <v>32.46</v>
          </cell>
          <cell r="BD27">
            <v>32.46</v>
          </cell>
          <cell r="BE27">
            <v>33.450000000000003</v>
          </cell>
          <cell r="BF27">
            <v>33.450000000000003</v>
          </cell>
          <cell r="BG27">
            <v>33.450000000000003</v>
          </cell>
          <cell r="BH27">
            <v>33.450000000000003</v>
          </cell>
          <cell r="BI27">
            <v>33.450000000000003</v>
          </cell>
          <cell r="BJ27">
            <v>33.450000000000003</v>
          </cell>
          <cell r="BK27">
            <v>33.450000000000003</v>
          </cell>
          <cell r="BL27">
            <v>33.450000000000003</v>
          </cell>
          <cell r="BM27">
            <v>33.450000000000003</v>
          </cell>
          <cell r="BN27">
            <v>33.450000000000003</v>
          </cell>
          <cell r="BO27">
            <v>33.450000000000003</v>
          </cell>
          <cell r="BP27">
            <v>33.450000000000003</v>
          </cell>
          <cell r="BQ27">
            <v>34.450000000000003</v>
          </cell>
          <cell r="BR27">
            <v>34.450000000000003</v>
          </cell>
          <cell r="BS27">
            <v>34.450000000000003</v>
          </cell>
          <cell r="BT27">
            <v>34.450000000000003</v>
          </cell>
          <cell r="BU27">
            <v>34.450000000000003</v>
          </cell>
          <cell r="BV27">
            <v>34.450000000000003</v>
          </cell>
          <cell r="BW27">
            <v>34.450000000000003</v>
          </cell>
          <cell r="BX27">
            <v>34.450000000000003</v>
          </cell>
          <cell r="BY27">
            <v>34.450000000000003</v>
          </cell>
          <cell r="BZ27">
            <v>34.450000000000003</v>
          </cell>
          <cell r="CA27">
            <v>34.450000000000003</v>
          </cell>
          <cell r="CB27">
            <v>34.450000000000003</v>
          </cell>
          <cell r="CC27">
            <v>35.49</v>
          </cell>
          <cell r="CD27">
            <v>35.49</v>
          </cell>
          <cell r="CE27">
            <v>35.49</v>
          </cell>
          <cell r="CF27">
            <v>35.49</v>
          </cell>
          <cell r="CG27">
            <v>35.49</v>
          </cell>
          <cell r="CH27">
            <v>35.49</v>
          </cell>
          <cell r="CI27">
            <v>35.49</v>
          </cell>
          <cell r="CJ27">
            <v>35.49</v>
          </cell>
          <cell r="CK27">
            <v>35.49</v>
          </cell>
          <cell r="CL27">
            <v>35.49</v>
          </cell>
          <cell r="CM27">
            <v>35.49</v>
          </cell>
          <cell r="CN27">
            <v>35.49</v>
          </cell>
          <cell r="CO27">
            <v>36.549999999999997</v>
          </cell>
          <cell r="CP27">
            <v>36.549999999999997</v>
          </cell>
          <cell r="CQ27">
            <v>36.549999999999997</v>
          </cell>
          <cell r="CR27">
            <v>36.549999999999997</v>
          </cell>
          <cell r="CS27">
            <v>36.549999999999997</v>
          </cell>
          <cell r="CT27">
            <v>36.549999999999997</v>
          </cell>
          <cell r="CU27">
            <v>36.549999999999997</v>
          </cell>
          <cell r="CV27">
            <v>36.549999999999997</v>
          </cell>
          <cell r="CW27">
            <v>36.549999999999997</v>
          </cell>
          <cell r="CX27">
            <v>36.549999999999997</v>
          </cell>
          <cell r="CY27">
            <v>36.549999999999997</v>
          </cell>
          <cell r="CZ27">
            <v>36.549999999999997</v>
          </cell>
          <cell r="DA27">
            <v>37.659999999999997</v>
          </cell>
          <cell r="DB27">
            <v>37.659999999999997</v>
          </cell>
          <cell r="DC27">
            <v>37.659999999999997</v>
          </cell>
          <cell r="DD27">
            <v>37.659999999999997</v>
          </cell>
          <cell r="DE27">
            <v>37.659999999999997</v>
          </cell>
          <cell r="DF27">
            <v>37.659999999999997</v>
          </cell>
          <cell r="DG27">
            <v>37.659999999999997</v>
          </cell>
          <cell r="DH27">
            <v>37.659999999999997</v>
          </cell>
          <cell r="DI27">
            <v>37.659999999999997</v>
          </cell>
          <cell r="DJ27">
            <v>37.659999999999997</v>
          </cell>
          <cell r="DK27">
            <v>37.659999999999997</v>
          </cell>
          <cell r="DL27">
            <v>37.659999999999997</v>
          </cell>
          <cell r="DM27">
            <v>38.83</v>
          </cell>
          <cell r="DN27">
            <v>38.83</v>
          </cell>
          <cell r="DO27">
            <v>38.83</v>
          </cell>
          <cell r="DP27">
            <v>38.83</v>
          </cell>
          <cell r="DQ27">
            <v>38.83</v>
          </cell>
          <cell r="DR27">
            <v>38.83</v>
          </cell>
          <cell r="DS27">
            <v>38.83</v>
          </cell>
          <cell r="DT27">
            <v>38.83</v>
          </cell>
          <cell r="DU27">
            <v>38.83</v>
          </cell>
          <cell r="DV27">
            <v>38.83</v>
          </cell>
          <cell r="DW27">
            <v>38.83</v>
          </cell>
          <cell r="DX27">
            <v>38.83</v>
          </cell>
          <cell r="DY27">
            <v>40.369999999999997</v>
          </cell>
          <cell r="DZ27">
            <v>40.369999999999997</v>
          </cell>
          <cell r="EA27">
            <v>40.369999999999997</v>
          </cell>
          <cell r="EB27">
            <v>40.369999999999997</v>
          </cell>
          <cell r="EC27">
            <v>40.369999999999997</v>
          </cell>
          <cell r="ED27">
            <v>40.369999999999997</v>
          </cell>
          <cell r="EE27">
            <v>40.369999999999997</v>
          </cell>
          <cell r="EF27">
            <v>40.369999999999997</v>
          </cell>
          <cell r="EG27">
            <v>40.369999999999997</v>
          </cell>
          <cell r="EH27">
            <v>40.369999999999997</v>
          </cell>
          <cell r="EI27">
            <v>40.369999999999997</v>
          </cell>
          <cell r="EJ27">
            <v>40.369999999999997</v>
          </cell>
          <cell r="EK27">
            <v>41.78</v>
          </cell>
          <cell r="EL27">
            <v>41.78</v>
          </cell>
          <cell r="EM27">
            <v>41.78</v>
          </cell>
          <cell r="EN27">
            <v>41.78</v>
          </cell>
          <cell r="EO27">
            <v>41.78</v>
          </cell>
          <cell r="EP27">
            <v>41.78</v>
          </cell>
          <cell r="EQ27">
            <v>41.78</v>
          </cell>
          <cell r="ER27">
            <v>41.78</v>
          </cell>
          <cell r="ES27">
            <v>41.78</v>
          </cell>
          <cell r="ET27">
            <v>41.78</v>
          </cell>
          <cell r="EU27">
            <v>41.78</v>
          </cell>
          <cell r="EV27">
            <v>41.78</v>
          </cell>
          <cell r="EW27">
            <v>43.24</v>
          </cell>
          <cell r="EX27">
            <v>43.24</v>
          </cell>
          <cell r="EY27">
            <v>43.24</v>
          </cell>
          <cell r="EZ27">
            <v>43.24</v>
          </cell>
          <cell r="FA27">
            <v>43.24</v>
          </cell>
          <cell r="FB27">
            <v>43.24</v>
          </cell>
          <cell r="FC27">
            <v>43.24</v>
          </cell>
          <cell r="FD27">
            <v>43.24</v>
          </cell>
          <cell r="FE27">
            <v>43.24</v>
          </cell>
          <cell r="FF27">
            <v>43.24</v>
          </cell>
          <cell r="FG27">
            <v>43.24</v>
          </cell>
          <cell r="FH27">
            <v>43.24</v>
          </cell>
          <cell r="FI27">
            <v>44.76</v>
          </cell>
          <cell r="FJ27">
            <v>44.76</v>
          </cell>
          <cell r="FK27">
            <v>44.76</v>
          </cell>
          <cell r="FL27">
            <v>44.76</v>
          </cell>
          <cell r="FM27">
            <v>44.76</v>
          </cell>
          <cell r="FN27">
            <v>44.76</v>
          </cell>
          <cell r="FO27">
            <v>44.76</v>
          </cell>
          <cell r="FP27">
            <v>44.76</v>
          </cell>
          <cell r="FQ27">
            <v>44.76</v>
          </cell>
          <cell r="FR27">
            <v>44.76</v>
          </cell>
          <cell r="FS27">
            <v>44.76</v>
          </cell>
          <cell r="FT27">
            <v>44.76</v>
          </cell>
          <cell r="FU27">
            <v>46.32</v>
          </cell>
          <cell r="FV27">
            <v>46.32</v>
          </cell>
          <cell r="FW27">
            <v>46.32</v>
          </cell>
          <cell r="FX27">
            <v>46.32</v>
          </cell>
          <cell r="FY27">
            <v>46.32</v>
          </cell>
          <cell r="FZ27">
            <v>46.32</v>
          </cell>
          <cell r="GA27">
            <v>46.32</v>
          </cell>
          <cell r="GB27">
            <v>46.32</v>
          </cell>
          <cell r="GC27">
            <v>46.32</v>
          </cell>
          <cell r="GD27">
            <v>46.32</v>
          </cell>
          <cell r="GE27">
            <v>46.32</v>
          </cell>
          <cell r="GF27">
            <v>46.32</v>
          </cell>
          <cell r="GG27">
            <v>51.07</v>
          </cell>
          <cell r="GH27">
            <v>51.07</v>
          </cell>
          <cell r="GI27">
            <v>51.07</v>
          </cell>
          <cell r="GJ27">
            <v>51.07</v>
          </cell>
          <cell r="GK27">
            <v>51.07</v>
          </cell>
          <cell r="GL27">
            <v>51.07</v>
          </cell>
          <cell r="GM27">
            <v>51.07</v>
          </cell>
          <cell r="GN27">
            <v>51.07</v>
          </cell>
          <cell r="GO27">
            <v>51.07</v>
          </cell>
          <cell r="GP27">
            <v>51.07</v>
          </cell>
          <cell r="GQ27">
            <v>47.94</v>
          </cell>
          <cell r="GR27">
            <v>47.94</v>
          </cell>
          <cell r="GS27">
            <v>47.94</v>
          </cell>
          <cell r="GT27">
            <v>47.94</v>
          </cell>
        </row>
        <row r="28">
          <cell r="F28" t="str">
            <v>T.04.1</v>
          </cell>
          <cell r="G28">
            <v>31.14</v>
          </cell>
          <cell r="H28">
            <v>31.14</v>
          </cell>
          <cell r="I28">
            <v>31.14</v>
          </cell>
          <cell r="J28">
            <v>31.14</v>
          </cell>
          <cell r="K28">
            <v>31.14</v>
          </cell>
          <cell r="L28">
            <v>31.14</v>
          </cell>
          <cell r="M28">
            <v>31.14</v>
          </cell>
          <cell r="N28">
            <v>31.14</v>
          </cell>
          <cell r="O28">
            <v>31.14</v>
          </cell>
          <cell r="P28">
            <v>31.14</v>
          </cell>
          <cell r="Q28">
            <v>31.14</v>
          </cell>
          <cell r="R28">
            <v>31.14</v>
          </cell>
          <cell r="S28">
            <v>31.14</v>
          </cell>
          <cell r="T28">
            <v>31.14</v>
          </cell>
          <cell r="U28">
            <v>32.200000000000003</v>
          </cell>
          <cell r="V28">
            <v>32.200000000000003</v>
          </cell>
          <cell r="W28">
            <v>32.200000000000003</v>
          </cell>
          <cell r="X28">
            <v>32.200000000000003</v>
          </cell>
          <cell r="Y28">
            <v>32.200000000000003</v>
          </cell>
          <cell r="Z28">
            <v>32.200000000000003</v>
          </cell>
          <cell r="AA28">
            <v>32.200000000000003</v>
          </cell>
          <cell r="AB28">
            <v>32.200000000000003</v>
          </cell>
          <cell r="AC28">
            <v>32.200000000000003</v>
          </cell>
          <cell r="AD28">
            <v>32.200000000000003</v>
          </cell>
          <cell r="AE28">
            <v>32.200000000000003</v>
          </cell>
          <cell r="AF28">
            <v>32.200000000000003</v>
          </cell>
          <cell r="AG28">
            <v>33.24</v>
          </cell>
          <cell r="AH28">
            <v>33.24</v>
          </cell>
          <cell r="AI28">
            <v>33.24</v>
          </cell>
          <cell r="AJ28">
            <v>33.24</v>
          </cell>
          <cell r="AK28">
            <v>33.24</v>
          </cell>
          <cell r="AL28">
            <v>33.24</v>
          </cell>
          <cell r="AM28">
            <v>33.24</v>
          </cell>
          <cell r="AN28">
            <v>33.24</v>
          </cell>
          <cell r="AO28">
            <v>33.24</v>
          </cell>
          <cell r="AP28">
            <v>33.24</v>
          </cell>
          <cell r="AQ28">
            <v>33.24</v>
          </cell>
          <cell r="AR28">
            <v>33.24</v>
          </cell>
          <cell r="AS28">
            <v>34.270000000000003</v>
          </cell>
          <cell r="AT28">
            <v>34.270000000000003</v>
          </cell>
          <cell r="AU28">
            <v>34.270000000000003</v>
          </cell>
          <cell r="AV28">
            <v>34.270000000000003</v>
          </cell>
          <cell r="AW28">
            <v>34.270000000000003</v>
          </cell>
          <cell r="AX28">
            <v>34.270000000000003</v>
          </cell>
          <cell r="AY28">
            <v>34.270000000000003</v>
          </cell>
          <cell r="AZ28">
            <v>34.270000000000003</v>
          </cell>
          <cell r="BA28">
            <v>34.270000000000003</v>
          </cell>
          <cell r="BB28">
            <v>34.270000000000003</v>
          </cell>
          <cell r="BC28">
            <v>34.270000000000003</v>
          </cell>
          <cell r="BD28">
            <v>34.270000000000003</v>
          </cell>
          <cell r="BE28">
            <v>35.32</v>
          </cell>
          <cell r="BF28">
            <v>35.32</v>
          </cell>
          <cell r="BG28">
            <v>35.32</v>
          </cell>
          <cell r="BH28">
            <v>35.32</v>
          </cell>
          <cell r="BI28">
            <v>35.32</v>
          </cell>
          <cell r="BJ28">
            <v>35.32</v>
          </cell>
          <cell r="BK28">
            <v>35.32</v>
          </cell>
          <cell r="BL28">
            <v>35.32</v>
          </cell>
          <cell r="BM28">
            <v>35.32</v>
          </cell>
          <cell r="BN28">
            <v>35.32</v>
          </cell>
          <cell r="BO28">
            <v>35.32</v>
          </cell>
          <cell r="BP28">
            <v>35.32</v>
          </cell>
          <cell r="BQ28">
            <v>36.380000000000003</v>
          </cell>
          <cell r="BR28">
            <v>36.380000000000003</v>
          </cell>
          <cell r="BS28">
            <v>36.380000000000003</v>
          </cell>
          <cell r="BT28">
            <v>36.380000000000003</v>
          </cell>
          <cell r="BU28">
            <v>36.380000000000003</v>
          </cell>
          <cell r="BV28">
            <v>36.380000000000003</v>
          </cell>
          <cell r="BW28">
            <v>36.380000000000003</v>
          </cell>
          <cell r="BX28">
            <v>36.380000000000003</v>
          </cell>
          <cell r="BY28">
            <v>36.380000000000003</v>
          </cell>
          <cell r="BZ28">
            <v>36.380000000000003</v>
          </cell>
          <cell r="CA28">
            <v>36.380000000000003</v>
          </cell>
          <cell r="CB28">
            <v>36.380000000000003</v>
          </cell>
          <cell r="CC28">
            <v>37.47</v>
          </cell>
          <cell r="CD28">
            <v>37.47</v>
          </cell>
          <cell r="CE28">
            <v>37.47</v>
          </cell>
          <cell r="CF28">
            <v>37.47</v>
          </cell>
          <cell r="CG28">
            <v>37.47</v>
          </cell>
          <cell r="CH28">
            <v>37.47</v>
          </cell>
          <cell r="CI28">
            <v>37.47</v>
          </cell>
          <cell r="CJ28">
            <v>37.47</v>
          </cell>
          <cell r="CK28">
            <v>37.47</v>
          </cell>
          <cell r="CL28">
            <v>37.47</v>
          </cell>
          <cell r="CM28">
            <v>37.47</v>
          </cell>
          <cell r="CN28">
            <v>37.47</v>
          </cell>
          <cell r="CO28">
            <v>38.590000000000003</v>
          </cell>
          <cell r="CP28">
            <v>38.590000000000003</v>
          </cell>
          <cell r="CQ28">
            <v>38.590000000000003</v>
          </cell>
          <cell r="CR28">
            <v>38.590000000000003</v>
          </cell>
          <cell r="CS28">
            <v>38.590000000000003</v>
          </cell>
          <cell r="CT28">
            <v>38.590000000000003</v>
          </cell>
          <cell r="CU28">
            <v>38.590000000000003</v>
          </cell>
          <cell r="CV28">
            <v>38.590000000000003</v>
          </cell>
          <cell r="CW28">
            <v>38.590000000000003</v>
          </cell>
          <cell r="CX28">
            <v>38.590000000000003</v>
          </cell>
          <cell r="CY28">
            <v>38.590000000000003</v>
          </cell>
          <cell r="CZ28">
            <v>38.590000000000003</v>
          </cell>
          <cell r="DA28">
            <v>39.770000000000003</v>
          </cell>
          <cell r="DB28">
            <v>39.770000000000003</v>
          </cell>
          <cell r="DC28">
            <v>39.770000000000003</v>
          </cell>
          <cell r="DD28">
            <v>39.770000000000003</v>
          </cell>
          <cell r="DE28">
            <v>39.770000000000003</v>
          </cell>
          <cell r="DF28">
            <v>39.770000000000003</v>
          </cell>
          <cell r="DG28">
            <v>39.770000000000003</v>
          </cell>
          <cell r="DH28">
            <v>39.770000000000003</v>
          </cell>
          <cell r="DI28">
            <v>39.770000000000003</v>
          </cell>
          <cell r="DJ28">
            <v>39.770000000000003</v>
          </cell>
          <cell r="DK28">
            <v>39.770000000000003</v>
          </cell>
          <cell r="DL28">
            <v>39.770000000000003</v>
          </cell>
          <cell r="DM28">
            <v>41</v>
          </cell>
          <cell r="DN28">
            <v>41</v>
          </cell>
          <cell r="DO28">
            <v>41</v>
          </cell>
          <cell r="DP28">
            <v>41</v>
          </cell>
          <cell r="DQ28">
            <v>41</v>
          </cell>
          <cell r="DR28">
            <v>41</v>
          </cell>
          <cell r="DS28">
            <v>41</v>
          </cell>
          <cell r="DT28">
            <v>41</v>
          </cell>
          <cell r="DU28">
            <v>41</v>
          </cell>
          <cell r="DV28">
            <v>41</v>
          </cell>
          <cell r="DW28">
            <v>41</v>
          </cell>
          <cell r="DX28">
            <v>41</v>
          </cell>
          <cell r="DY28">
            <v>42.63</v>
          </cell>
          <cell r="DZ28">
            <v>42.63</v>
          </cell>
          <cell r="EA28">
            <v>42.63</v>
          </cell>
          <cell r="EB28">
            <v>42.63</v>
          </cell>
          <cell r="EC28">
            <v>42.63</v>
          </cell>
          <cell r="ED28">
            <v>42.63</v>
          </cell>
          <cell r="EE28">
            <v>42.63</v>
          </cell>
          <cell r="EF28">
            <v>42.63</v>
          </cell>
          <cell r="EG28">
            <v>42.63</v>
          </cell>
          <cell r="EH28">
            <v>42.63</v>
          </cell>
          <cell r="EI28">
            <v>42.63</v>
          </cell>
          <cell r="EJ28">
            <v>42.63</v>
          </cell>
          <cell r="EK28">
            <v>44.12</v>
          </cell>
          <cell r="EL28">
            <v>44.12</v>
          </cell>
          <cell r="EM28">
            <v>44.12</v>
          </cell>
          <cell r="EN28">
            <v>44.12</v>
          </cell>
          <cell r="EO28">
            <v>44.12</v>
          </cell>
          <cell r="EP28">
            <v>44.12</v>
          </cell>
          <cell r="EQ28">
            <v>44.12</v>
          </cell>
          <cell r="ER28">
            <v>44.12</v>
          </cell>
          <cell r="ES28">
            <v>44.12</v>
          </cell>
          <cell r="ET28">
            <v>44.12</v>
          </cell>
          <cell r="EU28">
            <v>44.12</v>
          </cell>
          <cell r="EV28">
            <v>44.12</v>
          </cell>
          <cell r="EW28">
            <v>45.66</v>
          </cell>
          <cell r="EX28">
            <v>45.66</v>
          </cell>
          <cell r="EY28">
            <v>45.66</v>
          </cell>
          <cell r="EZ28">
            <v>45.66</v>
          </cell>
          <cell r="FA28">
            <v>45.66</v>
          </cell>
          <cell r="FB28">
            <v>45.66</v>
          </cell>
          <cell r="FC28">
            <v>45.66</v>
          </cell>
          <cell r="FD28">
            <v>45.66</v>
          </cell>
          <cell r="FE28">
            <v>45.66</v>
          </cell>
          <cell r="FF28">
            <v>45.66</v>
          </cell>
          <cell r="FG28">
            <v>45.66</v>
          </cell>
          <cell r="FH28">
            <v>45.66</v>
          </cell>
          <cell r="FI28">
            <v>47.26</v>
          </cell>
          <cell r="FJ28">
            <v>47.26</v>
          </cell>
          <cell r="FK28">
            <v>47.26</v>
          </cell>
          <cell r="FL28">
            <v>47.26</v>
          </cell>
          <cell r="FM28">
            <v>47.26</v>
          </cell>
          <cell r="FN28">
            <v>47.26</v>
          </cell>
          <cell r="FO28">
            <v>47.26</v>
          </cell>
          <cell r="FP28">
            <v>47.26</v>
          </cell>
          <cell r="FQ28">
            <v>47.26</v>
          </cell>
          <cell r="FR28">
            <v>47.26</v>
          </cell>
          <cell r="FS28">
            <v>47.26</v>
          </cell>
          <cell r="FT28">
            <v>47.26</v>
          </cell>
          <cell r="FU28">
            <v>48.91</v>
          </cell>
          <cell r="FV28">
            <v>48.91</v>
          </cell>
          <cell r="FW28">
            <v>48.91</v>
          </cell>
          <cell r="FX28">
            <v>48.91</v>
          </cell>
          <cell r="FY28">
            <v>48.91</v>
          </cell>
          <cell r="FZ28">
            <v>48.91</v>
          </cell>
          <cell r="GA28">
            <v>48.91</v>
          </cell>
          <cell r="GB28">
            <v>48.91</v>
          </cell>
          <cell r="GC28">
            <v>48.91</v>
          </cell>
          <cell r="GD28">
            <v>48.91</v>
          </cell>
          <cell r="GE28">
            <v>48.91</v>
          </cell>
          <cell r="GF28">
            <v>48.91</v>
          </cell>
          <cell r="GG28">
            <v>53.92</v>
          </cell>
          <cell r="GH28">
            <v>53.92</v>
          </cell>
          <cell r="GI28">
            <v>53.92</v>
          </cell>
          <cell r="GJ28">
            <v>53.92</v>
          </cell>
          <cell r="GK28">
            <v>53.92</v>
          </cell>
          <cell r="GL28">
            <v>53.92</v>
          </cell>
          <cell r="GM28">
            <v>53.92</v>
          </cell>
          <cell r="GN28">
            <v>53.92</v>
          </cell>
          <cell r="GO28">
            <v>53.92</v>
          </cell>
          <cell r="GP28">
            <v>53.92</v>
          </cell>
          <cell r="GQ28">
            <v>50.63</v>
          </cell>
          <cell r="GR28">
            <v>50.63</v>
          </cell>
          <cell r="GS28">
            <v>50.63</v>
          </cell>
          <cell r="GT28">
            <v>50.63</v>
          </cell>
        </row>
        <row r="29">
          <cell r="F29" t="str">
            <v>T.04.2</v>
          </cell>
          <cell r="G29">
            <v>38.380000000000003</v>
          </cell>
          <cell r="H29">
            <v>38.380000000000003</v>
          </cell>
          <cell r="I29">
            <v>38.380000000000003</v>
          </cell>
          <cell r="J29">
            <v>38.380000000000003</v>
          </cell>
          <cell r="K29">
            <v>38.380000000000003</v>
          </cell>
          <cell r="L29">
            <v>38.380000000000003</v>
          </cell>
          <cell r="M29">
            <v>38.380000000000003</v>
          </cell>
          <cell r="N29">
            <v>38.380000000000003</v>
          </cell>
          <cell r="O29">
            <v>38.380000000000003</v>
          </cell>
          <cell r="P29">
            <v>38.380000000000003</v>
          </cell>
          <cell r="Q29">
            <v>38.380000000000003</v>
          </cell>
          <cell r="R29">
            <v>38.380000000000003</v>
          </cell>
          <cell r="S29">
            <v>38.380000000000003</v>
          </cell>
          <cell r="T29">
            <v>38.380000000000003</v>
          </cell>
          <cell r="U29">
            <v>39.69</v>
          </cell>
          <cell r="V29">
            <v>39.69</v>
          </cell>
          <cell r="W29">
            <v>39.69</v>
          </cell>
          <cell r="X29">
            <v>39.69</v>
          </cell>
          <cell r="Y29">
            <v>39.69</v>
          </cell>
          <cell r="Z29">
            <v>39.69</v>
          </cell>
          <cell r="AA29">
            <v>39.69</v>
          </cell>
          <cell r="AB29">
            <v>39.69</v>
          </cell>
          <cell r="AC29">
            <v>39.69</v>
          </cell>
          <cell r="AD29">
            <v>39.69</v>
          </cell>
          <cell r="AE29">
            <v>39.69</v>
          </cell>
          <cell r="AF29">
            <v>39.69</v>
          </cell>
          <cell r="AG29">
            <v>40.97</v>
          </cell>
          <cell r="AH29">
            <v>40.97</v>
          </cell>
          <cell r="AI29">
            <v>40.97</v>
          </cell>
          <cell r="AJ29">
            <v>40.97</v>
          </cell>
          <cell r="AK29">
            <v>40.97</v>
          </cell>
          <cell r="AL29">
            <v>40.97</v>
          </cell>
          <cell r="AM29">
            <v>40.97</v>
          </cell>
          <cell r="AN29">
            <v>40.97</v>
          </cell>
          <cell r="AO29">
            <v>40.97</v>
          </cell>
          <cell r="AP29">
            <v>40.97</v>
          </cell>
          <cell r="AQ29">
            <v>40.97</v>
          </cell>
          <cell r="AR29">
            <v>40.97</v>
          </cell>
          <cell r="AS29">
            <v>42.24</v>
          </cell>
          <cell r="AT29">
            <v>42.24</v>
          </cell>
          <cell r="AU29">
            <v>42.24</v>
          </cell>
          <cell r="AV29">
            <v>42.24</v>
          </cell>
          <cell r="AW29">
            <v>42.24</v>
          </cell>
          <cell r="AX29">
            <v>42.24</v>
          </cell>
          <cell r="AY29">
            <v>42.24</v>
          </cell>
          <cell r="AZ29">
            <v>42.24</v>
          </cell>
          <cell r="BA29">
            <v>42.24</v>
          </cell>
          <cell r="BB29">
            <v>42.24</v>
          </cell>
          <cell r="BC29">
            <v>42.24</v>
          </cell>
          <cell r="BD29">
            <v>42.24</v>
          </cell>
          <cell r="BE29">
            <v>43.53</v>
          </cell>
          <cell r="BF29">
            <v>43.53</v>
          </cell>
          <cell r="BG29">
            <v>43.53</v>
          </cell>
          <cell r="BH29">
            <v>43.53</v>
          </cell>
          <cell r="BI29">
            <v>43.53</v>
          </cell>
          <cell r="BJ29">
            <v>43.53</v>
          </cell>
          <cell r="BK29">
            <v>43.53</v>
          </cell>
          <cell r="BL29">
            <v>43.53</v>
          </cell>
          <cell r="BM29">
            <v>43.53</v>
          </cell>
          <cell r="BN29">
            <v>43.53</v>
          </cell>
          <cell r="BO29">
            <v>43.53</v>
          </cell>
          <cell r="BP29">
            <v>43.53</v>
          </cell>
          <cell r="BQ29">
            <v>44.84</v>
          </cell>
          <cell r="BR29">
            <v>44.84</v>
          </cell>
          <cell r="BS29">
            <v>44.84</v>
          </cell>
          <cell r="BT29">
            <v>44.84</v>
          </cell>
          <cell r="BU29">
            <v>44.84</v>
          </cell>
          <cell r="BV29">
            <v>44.84</v>
          </cell>
          <cell r="BW29">
            <v>44.84</v>
          </cell>
          <cell r="BX29">
            <v>44.84</v>
          </cell>
          <cell r="BY29">
            <v>44.84</v>
          </cell>
          <cell r="BZ29">
            <v>44.84</v>
          </cell>
          <cell r="CA29">
            <v>44.84</v>
          </cell>
          <cell r="CB29">
            <v>44.84</v>
          </cell>
          <cell r="CC29">
            <v>46.18</v>
          </cell>
          <cell r="CD29">
            <v>46.18</v>
          </cell>
          <cell r="CE29">
            <v>46.18</v>
          </cell>
          <cell r="CF29">
            <v>46.18</v>
          </cell>
          <cell r="CG29">
            <v>46.18</v>
          </cell>
          <cell r="CH29">
            <v>46.18</v>
          </cell>
          <cell r="CI29">
            <v>46.18</v>
          </cell>
          <cell r="CJ29">
            <v>46.18</v>
          </cell>
          <cell r="CK29">
            <v>46.18</v>
          </cell>
          <cell r="CL29">
            <v>46.18</v>
          </cell>
          <cell r="CM29">
            <v>46.18</v>
          </cell>
          <cell r="CN29">
            <v>46.18</v>
          </cell>
          <cell r="CO29">
            <v>47.57</v>
          </cell>
          <cell r="CP29">
            <v>47.57</v>
          </cell>
          <cell r="CQ29">
            <v>47.57</v>
          </cell>
          <cell r="CR29">
            <v>47.57</v>
          </cell>
          <cell r="CS29">
            <v>47.57</v>
          </cell>
          <cell r="CT29">
            <v>47.57</v>
          </cell>
          <cell r="CU29">
            <v>47.57</v>
          </cell>
          <cell r="CV29">
            <v>47.57</v>
          </cell>
          <cell r="CW29">
            <v>47.57</v>
          </cell>
          <cell r="CX29">
            <v>47.57</v>
          </cell>
          <cell r="CY29">
            <v>47.57</v>
          </cell>
          <cell r="CZ29">
            <v>47.57</v>
          </cell>
          <cell r="DA29">
            <v>49.02</v>
          </cell>
          <cell r="DB29">
            <v>49.02</v>
          </cell>
          <cell r="DC29">
            <v>49.02</v>
          </cell>
          <cell r="DD29">
            <v>49.02</v>
          </cell>
          <cell r="DE29">
            <v>49.02</v>
          </cell>
          <cell r="DF29">
            <v>49.02</v>
          </cell>
          <cell r="DG29">
            <v>49.02</v>
          </cell>
          <cell r="DH29">
            <v>49.02</v>
          </cell>
          <cell r="DI29">
            <v>49.02</v>
          </cell>
          <cell r="DJ29">
            <v>49.02</v>
          </cell>
          <cell r="DK29">
            <v>49.02</v>
          </cell>
          <cell r="DL29">
            <v>49.02</v>
          </cell>
          <cell r="DM29">
            <v>50.53</v>
          </cell>
          <cell r="DN29">
            <v>50.53</v>
          </cell>
          <cell r="DO29">
            <v>50.53</v>
          </cell>
          <cell r="DP29">
            <v>50.53</v>
          </cell>
          <cell r="DQ29">
            <v>50.53</v>
          </cell>
          <cell r="DR29">
            <v>50.53</v>
          </cell>
          <cell r="DS29">
            <v>50.53</v>
          </cell>
          <cell r="DT29">
            <v>50.53</v>
          </cell>
          <cell r="DU29">
            <v>50.53</v>
          </cell>
          <cell r="DV29">
            <v>50.53</v>
          </cell>
          <cell r="DW29">
            <v>50.53</v>
          </cell>
          <cell r="DX29">
            <v>50.53</v>
          </cell>
          <cell r="DY29">
            <v>52.54</v>
          </cell>
          <cell r="DZ29">
            <v>52.54</v>
          </cell>
          <cell r="EA29">
            <v>52.54</v>
          </cell>
          <cell r="EB29">
            <v>52.54</v>
          </cell>
          <cell r="EC29">
            <v>52.54</v>
          </cell>
          <cell r="ED29">
            <v>52.54</v>
          </cell>
          <cell r="EE29">
            <v>52.54</v>
          </cell>
          <cell r="EF29">
            <v>52.54</v>
          </cell>
          <cell r="EG29">
            <v>52.54</v>
          </cell>
          <cell r="EH29">
            <v>52.54</v>
          </cell>
          <cell r="EI29">
            <v>52.54</v>
          </cell>
          <cell r="EJ29">
            <v>52.54</v>
          </cell>
          <cell r="EK29">
            <v>54.37</v>
          </cell>
          <cell r="EL29">
            <v>54.37</v>
          </cell>
          <cell r="EM29">
            <v>54.37</v>
          </cell>
          <cell r="EN29">
            <v>54.37</v>
          </cell>
          <cell r="EO29">
            <v>54.37</v>
          </cell>
          <cell r="EP29">
            <v>54.37</v>
          </cell>
          <cell r="EQ29">
            <v>54.37</v>
          </cell>
          <cell r="ER29">
            <v>54.37</v>
          </cell>
          <cell r="ES29">
            <v>54.37</v>
          </cell>
          <cell r="ET29">
            <v>54.37</v>
          </cell>
          <cell r="EU29">
            <v>54.37</v>
          </cell>
          <cell r="EV29">
            <v>54.37</v>
          </cell>
          <cell r="EW29">
            <v>56.28</v>
          </cell>
          <cell r="EX29">
            <v>56.28</v>
          </cell>
          <cell r="EY29">
            <v>56.28</v>
          </cell>
          <cell r="EZ29">
            <v>56.28</v>
          </cell>
          <cell r="FA29">
            <v>56.28</v>
          </cell>
          <cell r="FB29">
            <v>56.28</v>
          </cell>
          <cell r="FC29">
            <v>56.28</v>
          </cell>
          <cell r="FD29">
            <v>56.28</v>
          </cell>
          <cell r="FE29">
            <v>56.28</v>
          </cell>
          <cell r="FF29">
            <v>56.28</v>
          </cell>
          <cell r="FG29">
            <v>56.28</v>
          </cell>
          <cell r="FH29">
            <v>56.28</v>
          </cell>
          <cell r="FI29">
            <v>58.25</v>
          </cell>
          <cell r="FJ29">
            <v>58.25</v>
          </cell>
          <cell r="FK29">
            <v>58.25</v>
          </cell>
          <cell r="FL29">
            <v>58.25</v>
          </cell>
          <cell r="FM29">
            <v>58.25</v>
          </cell>
          <cell r="FN29">
            <v>58.25</v>
          </cell>
          <cell r="FO29">
            <v>58.25</v>
          </cell>
          <cell r="FP29">
            <v>58.25</v>
          </cell>
          <cell r="FQ29">
            <v>58.25</v>
          </cell>
          <cell r="FR29">
            <v>58.25</v>
          </cell>
          <cell r="FS29">
            <v>58.25</v>
          </cell>
          <cell r="FT29">
            <v>58.25</v>
          </cell>
          <cell r="FU29">
            <v>60.29</v>
          </cell>
          <cell r="FV29">
            <v>60.29</v>
          </cell>
          <cell r="FW29">
            <v>60.29</v>
          </cell>
          <cell r="FX29">
            <v>60.29</v>
          </cell>
          <cell r="FY29">
            <v>60.29</v>
          </cell>
          <cell r="FZ29">
            <v>60.29</v>
          </cell>
          <cell r="GA29">
            <v>60.29</v>
          </cell>
          <cell r="GB29">
            <v>60.29</v>
          </cell>
          <cell r="GC29">
            <v>60.29</v>
          </cell>
          <cell r="GD29">
            <v>60.29</v>
          </cell>
          <cell r="GE29">
            <v>60.29</v>
          </cell>
          <cell r="GF29">
            <v>60.29</v>
          </cell>
          <cell r="GG29">
            <v>66.459999999999994</v>
          </cell>
          <cell r="GH29">
            <v>66.459999999999994</v>
          </cell>
          <cell r="GI29">
            <v>66.459999999999994</v>
          </cell>
          <cell r="GJ29">
            <v>66.459999999999994</v>
          </cell>
          <cell r="GK29">
            <v>66.459999999999994</v>
          </cell>
          <cell r="GL29">
            <v>66.459999999999994</v>
          </cell>
          <cell r="GM29">
            <v>66.459999999999994</v>
          </cell>
          <cell r="GN29">
            <v>66.459999999999994</v>
          </cell>
          <cell r="GO29">
            <v>66.459999999999994</v>
          </cell>
          <cell r="GP29">
            <v>66.459999999999994</v>
          </cell>
          <cell r="GQ29">
            <v>62.4</v>
          </cell>
          <cell r="GR29">
            <v>62.4</v>
          </cell>
          <cell r="GS29">
            <v>62.4</v>
          </cell>
          <cell r="GT29">
            <v>62.4</v>
          </cell>
        </row>
        <row r="30">
          <cell r="F30" t="str">
            <v>T.04.3</v>
          </cell>
          <cell r="G30">
            <v>29.9</v>
          </cell>
          <cell r="H30">
            <v>29.9</v>
          </cell>
          <cell r="I30">
            <v>29.9</v>
          </cell>
          <cell r="J30">
            <v>29.9</v>
          </cell>
          <cell r="K30">
            <v>29.9</v>
          </cell>
          <cell r="L30">
            <v>29.9</v>
          </cell>
          <cell r="M30">
            <v>29.9</v>
          </cell>
          <cell r="N30">
            <v>29.9</v>
          </cell>
          <cell r="O30">
            <v>29.9</v>
          </cell>
          <cell r="P30">
            <v>29.9</v>
          </cell>
          <cell r="Q30">
            <v>29.9</v>
          </cell>
          <cell r="R30">
            <v>29.9</v>
          </cell>
          <cell r="S30">
            <v>29.9</v>
          </cell>
          <cell r="T30">
            <v>29.9</v>
          </cell>
          <cell r="U30">
            <v>30.92</v>
          </cell>
          <cell r="V30">
            <v>30.92</v>
          </cell>
          <cell r="W30">
            <v>30.92</v>
          </cell>
          <cell r="X30">
            <v>30.92</v>
          </cell>
          <cell r="Y30">
            <v>30.92</v>
          </cell>
          <cell r="Z30">
            <v>30.92</v>
          </cell>
          <cell r="AA30">
            <v>30.92</v>
          </cell>
          <cell r="AB30">
            <v>30.92</v>
          </cell>
          <cell r="AC30">
            <v>30.92</v>
          </cell>
          <cell r="AD30">
            <v>30.92</v>
          </cell>
          <cell r="AE30">
            <v>30.92</v>
          </cell>
          <cell r="AF30">
            <v>30.92</v>
          </cell>
          <cell r="AG30">
            <v>31.92</v>
          </cell>
          <cell r="AH30">
            <v>31.92</v>
          </cell>
          <cell r="AI30">
            <v>31.92</v>
          </cell>
          <cell r="AJ30">
            <v>31.92</v>
          </cell>
          <cell r="AK30">
            <v>31.92</v>
          </cell>
          <cell r="AL30">
            <v>31.92</v>
          </cell>
          <cell r="AM30">
            <v>31.92</v>
          </cell>
          <cell r="AN30">
            <v>31.92</v>
          </cell>
          <cell r="AO30">
            <v>31.92</v>
          </cell>
          <cell r="AP30">
            <v>31.92</v>
          </cell>
          <cell r="AQ30">
            <v>31.92</v>
          </cell>
          <cell r="AR30">
            <v>31.92</v>
          </cell>
          <cell r="AS30">
            <v>32.909999999999997</v>
          </cell>
          <cell r="AT30">
            <v>32.909999999999997</v>
          </cell>
          <cell r="AU30">
            <v>32.909999999999997</v>
          </cell>
          <cell r="AV30">
            <v>32.909999999999997</v>
          </cell>
          <cell r="AW30">
            <v>32.909999999999997</v>
          </cell>
          <cell r="AX30">
            <v>32.909999999999997</v>
          </cell>
          <cell r="AY30">
            <v>32.909999999999997</v>
          </cell>
          <cell r="AZ30">
            <v>32.909999999999997</v>
          </cell>
          <cell r="BA30">
            <v>32.909999999999997</v>
          </cell>
          <cell r="BB30">
            <v>32.909999999999997</v>
          </cell>
          <cell r="BC30">
            <v>32.909999999999997</v>
          </cell>
          <cell r="BD30">
            <v>32.909999999999997</v>
          </cell>
          <cell r="BE30">
            <v>33.92</v>
          </cell>
          <cell r="BF30">
            <v>33.92</v>
          </cell>
          <cell r="BG30">
            <v>33.92</v>
          </cell>
          <cell r="BH30">
            <v>33.92</v>
          </cell>
          <cell r="BI30">
            <v>33.92</v>
          </cell>
          <cell r="BJ30">
            <v>33.92</v>
          </cell>
          <cell r="BK30">
            <v>33.92</v>
          </cell>
          <cell r="BL30">
            <v>33.92</v>
          </cell>
          <cell r="BM30">
            <v>33.92</v>
          </cell>
          <cell r="BN30">
            <v>33.92</v>
          </cell>
          <cell r="BO30">
            <v>33.92</v>
          </cell>
          <cell r="BP30">
            <v>33.92</v>
          </cell>
          <cell r="BQ30">
            <v>34.93</v>
          </cell>
          <cell r="BR30">
            <v>34.93</v>
          </cell>
          <cell r="BS30">
            <v>34.93</v>
          </cell>
          <cell r="BT30">
            <v>34.93</v>
          </cell>
          <cell r="BU30">
            <v>34.93</v>
          </cell>
          <cell r="BV30">
            <v>34.93</v>
          </cell>
          <cell r="BW30">
            <v>34.93</v>
          </cell>
          <cell r="BX30">
            <v>34.93</v>
          </cell>
          <cell r="BY30">
            <v>34.93</v>
          </cell>
          <cell r="BZ30">
            <v>34.93</v>
          </cell>
          <cell r="CA30">
            <v>34.93</v>
          </cell>
          <cell r="CB30">
            <v>34.93</v>
          </cell>
          <cell r="CC30">
            <v>35.979999999999997</v>
          </cell>
          <cell r="CD30">
            <v>35.979999999999997</v>
          </cell>
          <cell r="CE30">
            <v>35.979999999999997</v>
          </cell>
          <cell r="CF30">
            <v>35.979999999999997</v>
          </cell>
          <cell r="CG30">
            <v>35.979999999999997</v>
          </cell>
          <cell r="CH30">
            <v>35.979999999999997</v>
          </cell>
          <cell r="CI30">
            <v>35.979999999999997</v>
          </cell>
          <cell r="CJ30">
            <v>35.979999999999997</v>
          </cell>
          <cell r="CK30">
            <v>35.979999999999997</v>
          </cell>
          <cell r="CL30">
            <v>35.979999999999997</v>
          </cell>
          <cell r="CM30">
            <v>35.979999999999997</v>
          </cell>
          <cell r="CN30">
            <v>35.979999999999997</v>
          </cell>
          <cell r="CO30">
            <v>37.06</v>
          </cell>
          <cell r="CP30">
            <v>37.06</v>
          </cell>
          <cell r="CQ30">
            <v>37.06</v>
          </cell>
          <cell r="CR30">
            <v>37.06</v>
          </cell>
          <cell r="CS30">
            <v>37.06</v>
          </cell>
          <cell r="CT30">
            <v>37.06</v>
          </cell>
          <cell r="CU30">
            <v>37.06</v>
          </cell>
          <cell r="CV30">
            <v>37.06</v>
          </cell>
          <cell r="CW30">
            <v>37.06</v>
          </cell>
          <cell r="CX30">
            <v>37.06</v>
          </cell>
          <cell r="CY30">
            <v>37.06</v>
          </cell>
          <cell r="CZ30">
            <v>37.06</v>
          </cell>
          <cell r="DA30">
            <v>38.19</v>
          </cell>
          <cell r="DB30">
            <v>38.19</v>
          </cell>
          <cell r="DC30">
            <v>38.19</v>
          </cell>
          <cell r="DD30">
            <v>38.19</v>
          </cell>
          <cell r="DE30">
            <v>38.19</v>
          </cell>
          <cell r="DF30">
            <v>38.19</v>
          </cell>
          <cell r="DG30">
            <v>38.19</v>
          </cell>
          <cell r="DH30">
            <v>38.19</v>
          </cell>
          <cell r="DI30">
            <v>38.19</v>
          </cell>
          <cell r="DJ30">
            <v>38.19</v>
          </cell>
          <cell r="DK30">
            <v>38.19</v>
          </cell>
          <cell r="DL30">
            <v>38.19</v>
          </cell>
          <cell r="DM30">
            <v>39.369999999999997</v>
          </cell>
          <cell r="DN30">
            <v>39.369999999999997</v>
          </cell>
          <cell r="DO30">
            <v>39.369999999999997</v>
          </cell>
          <cell r="DP30">
            <v>39.369999999999997</v>
          </cell>
          <cell r="DQ30">
            <v>39.369999999999997</v>
          </cell>
          <cell r="DR30">
            <v>39.369999999999997</v>
          </cell>
          <cell r="DS30">
            <v>39.369999999999997</v>
          </cell>
          <cell r="DT30">
            <v>39.369999999999997</v>
          </cell>
          <cell r="DU30">
            <v>39.369999999999997</v>
          </cell>
          <cell r="DV30">
            <v>39.369999999999997</v>
          </cell>
          <cell r="DW30">
            <v>39.369999999999997</v>
          </cell>
          <cell r="DX30">
            <v>39.369999999999997</v>
          </cell>
          <cell r="DY30">
            <v>40.93</v>
          </cell>
          <cell r="DZ30">
            <v>40.93</v>
          </cell>
          <cell r="EA30">
            <v>40.93</v>
          </cell>
          <cell r="EB30">
            <v>40.93</v>
          </cell>
          <cell r="EC30">
            <v>40.93</v>
          </cell>
          <cell r="ED30">
            <v>40.93</v>
          </cell>
          <cell r="EE30">
            <v>40.93</v>
          </cell>
          <cell r="EF30">
            <v>40.93</v>
          </cell>
          <cell r="EG30">
            <v>40.93</v>
          </cell>
          <cell r="EH30">
            <v>40.93</v>
          </cell>
          <cell r="EI30">
            <v>40.93</v>
          </cell>
          <cell r="EJ30">
            <v>40.93</v>
          </cell>
          <cell r="EK30">
            <v>42.36</v>
          </cell>
          <cell r="EL30">
            <v>42.36</v>
          </cell>
          <cell r="EM30">
            <v>42.36</v>
          </cell>
          <cell r="EN30">
            <v>42.36</v>
          </cell>
          <cell r="EO30">
            <v>42.36</v>
          </cell>
          <cell r="EP30">
            <v>42.36</v>
          </cell>
          <cell r="EQ30">
            <v>42.36</v>
          </cell>
          <cell r="ER30">
            <v>42.36</v>
          </cell>
          <cell r="ES30">
            <v>42.36</v>
          </cell>
          <cell r="ET30">
            <v>42.36</v>
          </cell>
          <cell r="EU30">
            <v>42.36</v>
          </cell>
          <cell r="EV30">
            <v>42.36</v>
          </cell>
          <cell r="EW30">
            <v>43.84</v>
          </cell>
          <cell r="EX30">
            <v>43.84</v>
          </cell>
          <cell r="EY30">
            <v>43.84</v>
          </cell>
          <cell r="EZ30">
            <v>43.84</v>
          </cell>
          <cell r="FA30">
            <v>43.84</v>
          </cell>
          <cell r="FB30">
            <v>43.84</v>
          </cell>
          <cell r="FC30">
            <v>43.84</v>
          </cell>
          <cell r="FD30">
            <v>43.84</v>
          </cell>
          <cell r="FE30">
            <v>43.84</v>
          </cell>
          <cell r="FF30">
            <v>43.84</v>
          </cell>
          <cell r="FG30">
            <v>43.84</v>
          </cell>
          <cell r="FH30">
            <v>43.84</v>
          </cell>
          <cell r="FI30">
            <v>45.38</v>
          </cell>
          <cell r="FJ30">
            <v>45.38</v>
          </cell>
          <cell r="FK30">
            <v>45.38</v>
          </cell>
          <cell r="FL30">
            <v>45.38</v>
          </cell>
          <cell r="FM30">
            <v>45.38</v>
          </cell>
          <cell r="FN30">
            <v>45.38</v>
          </cell>
          <cell r="FO30">
            <v>45.38</v>
          </cell>
          <cell r="FP30">
            <v>45.38</v>
          </cell>
          <cell r="FQ30">
            <v>45.38</v>
          </cell>
          <cell r="FR30">
            <v>45.38</v>
          </cell>
          <cell r="FS30">
            <v>45.38</v>
          </cell>
          <cell r="FT30">
            <v>45.38</v>
          </cell>
          <cell r="FU30">
            <v>46.97</v>
          </cell>
          <cell r="FV30">
            <v>46.97</v>
          </cell>
          <cell r="FW30">
            <v>46.97</v>
          </cell>
          <cell r="FX30">
            <v>46.97</v>
          </cell>
          <cell r="FY30">
            <v>46.97</v>
          </cell>
          <cell r="FZ30">
            <v>46.97</v>
          </cell>
          <cell r="GA30">
            <v>46.97</v>
          </cell>
          <cell r="GB30">
            <v>46.97</v>
          </cell>
          <cell r="GC30">
            <v>46.97</v>
          </cell>
          <cell r="GD30">
            <v>46.97</v>
          </cell>
          <cell r="GE30">
            <v>46.97</v>
          </cell>
          <cell r="GF30">
            <v>46.97</v>
          </cell>
          <cell r="GG30">
            <v>51.78</v>
          </cell>
          <cell r="GH30">
            <v>51.78</v>
          </cell>
          <cell r="GI30">
            <v>51.78</v>
          </cell>
          <cell r="GJ30">
            <v>51.78</v>
          </cell>
          <cell r="GK30">
            <v>51.78</v>
          </cell>
          <cell r="GL30">
            <v>51.78</v>
          </cell>
          <cell r="GM30">
            <v>51.78</v>
          </cell>
          <cell r="GN30">
            <v>51.78</v>
          </cell>
          <cell r="GO30">
            <v>51.78</v>
          </cell>
          <cell r="GP30">
            <v>51.78</v>
          </cell>
          <cell r="GQ30">
            <v>48.61</v>
          </cell>
          <cell r="GR30">
            <v>48.61</v>
          </cell>
          <cell r="GS30">
            <v>48.61</v>
          </cell>
          <cell r="GT30">
            <v>48.61</v>
          </cell>
        </row>
        <row r="31">
          <cell r="F31" t="str">
            <v>T.05.1</v>
          </cell>
          <cell r="G31">
            <v>38.47</v>
          </cell>
          <cell r="H31">
            <v>38.47</v>
          </cell>
          <cell r="I31">
            <v>38.47</v>
          </cell>
          <cell r="J31">
            <v>38.47</v>
          </cell>
          <cell r="K31">
            <v>38.47</v>
          </cell>
          <cell r="L31">
            <v>38.47</v>
          </cell>
          <cell r="M31">
            <v>38.47</v>
          </cell>
          <cell r="N31">
            <v>38.47</v>
          </cell>
          <cell r="O31">
            <v>38.47</v>
          </cell>
          <cell r="P31">
            <v>38.47</v>
          </cell>
          <cell r="Q31">
            <v>38.47</v>
          </cell>
          <cell r="R31">
            <v>38.47</v>
          </cell>
          <cell r="S31">
            <v>38.47</v>
          </cell>
          <cell r="T31">
            <v>38.47</v>
          </cell>
          <cell r="U31">
            <v>39.79</v>
          </cell>
          <cell r="V31">
            <v>39.79</v>
          </cell>
          <cell r="W31">
            <v>39.79</v>
          </cell>
          <cell r="X31">
            <v>39.79</v>
          </cell>
          <cell r="Y31">
            <v>39.79</v>
          </cell>
          <cell r="Z31">
            <v>39.79</v>
          </cell>
          <cell r="AA31">
            <v>39.79</v>
          </cell>
          <cell r="AB31">
            <v>39.79</v>
          </cell>
          <cell r="AC31">
            <v>39.79</v>
          </cell>
          <cell r="AD31">
            <v>39.79</v>
          </cell>
          <cell r="AE31">
            <v>39.79</v>
          </cell>
          <cell r="AF31">
            <v>39.79</v>
          </cell>
          <cell r="AG31">
            <v>41.07</v>
          </cell>
          <cell r="AH31">
            <v>41.07</v>
          </cell>
          <cell r="AI31">
            <v>41.07</v>
          </cell>
          <cell r="AJ31">
            <v>41.07</v>
          </cell>
          <cell r="AK31">
            <v>41.07</v>
          </cell>
          <cell r="AL31">
            <v>41.07</v>
          </cell>
          <cell r="AM31">
            <v>41.07</v>
          </cell>
          <cell r="AN31">
            <v>41.07</v>
          </cell>
          <cell r="AO31">
            <v>41.07</v>
          </cell>
          <cell r="AP31">
            <v>41.07</v>
          </cell>
          <cell r="AQ31">
            <v>41.07</v>
          </cell>
          <cell r="AR31">
            <v>41.07</v>
          </cell>
          <cell r="AS31">
            <v>42.34</v>
          </cell>
          <cell r="AT31">
            <v>42.34</v>
          </cell>
          <cell r="AU31">
            <v>42.34</v>
          </cell>
          <cell r="AV31">
            <v>42.34</v>
          </cell>
          <cell r="AW31">
            <v>42.34</v>
          </cell>
          <cell r="AX31">
            <v>42.34</v>
          </cell>
          <cell r="AY31">
            <v>42.34</v>
          </cell>
          <cell r="AZ31">
            <v>42.34</v>
          </cell>
          <cell r="BA31">
            <v>42.34</v>
          </cell>
          <cell r="BB31">
            <v>42.34</v>
          </cell>
          <cell r="BC31">
            <v>42.34</v>
          </cell>
          <cell r="BD31">
            <v>42.34</v>
          </cell>
          <cell r="BE31">
            <v>43.64</v>
          </cell>
          <cell r="BF31">
            <v>43.64</v>
          </cell>
          <cell r="BG31">
            <v>43.64</v>
          </cell>
          <cell r="BH31">
            <v>43.64</v>
          </cell>
          <cell r="BI31">
            <v>43.64</v>
          </cell>
          <cell r="BJ31">
            <v>43.64</v>
          </cell>
          <cell r="BK31">
            <v>43.64</v>
          </cell>
          <cell r="BL31">
            <v>43.64</v>
          </cell>
          <cell r="BM31">
            <v>43.64</v>
          </cell>
          <cell r="BN31">
            <v>43.64</v>
          </cell>
          <cell r="BO31">
            <v>43.64</v>
          </cell>
          <cell r="BP31">
            <v>43.64</v>
          </cell>
          <cell r="BQ31">
            <v>44.94</v>
          </cell>
          <cell r="BR31">
            <v>44.94</v>
          </cell>
          <cell r="BS31">
            <v>44.94</v>
          </cell>
          <cell r="BT31">
            <v>44.94</v>
          </cell>
          <cell r="BU31">
            <v>44.94</v>
          </cell>
          <cell r="BV31">
            <v>44.94</v>
          </cell>
          <cell r="BW31">
            <v>44.94</v>
          </cell>
          <cell r="BX31">
            <v>44.94</v>
          </cell>
          <cell r="BY31">
            <v>44.94</v>
          </cell>
          <cell r="BZ31">
            <v>44.94</v>
          </cell>
          <cell r="CA31">
            <v>44.94</v>
          </cell>
          <cell r="CB31">
            <v>44.94</v>
          </cell>
          <cell r="CC31">
            <v>46.29</v>
          </cell>
          <cell r="CD31">
            <v>46.29</v>
          </cell>
          <cell r="CE31">
            <v>46.29</v>
          </cell>
          <cell r="CF31">
            <v>46.29</v>
          </cell>
          <cell r="CG31">
            <v>46.29</v>
          </cell>
          <cell r="CH31">
            <v>46.29</v>
          </cell>
          <cell r="CI31">
            <v>46.29</v>
          </cell>
          <cell r="CJ31">
            <v>46.29</v>
          </cell>
          <cell r="CK31">
            <v>46.29</v>
          </cell>
          <cell r="CL31">
            <v>46.29</v>
          </cell>
          <cell r="CM31">
            <v>46.29</v>
          </cell>
          <cell r="CN31">
            <v>46.29</v>
          </cell>
          <cell r="CO31">
            <v>47.68</v>
          </cell>
          <cell r="CP31">
            <v>47.68</v>
          </cell>
          <cell r="CQ31">
            <v>47.68</v>
          </cell>
          <cell r="CR31">
            <v>47.68</v>
          </cell>
          <cell r="CS31">
            <v>47.68</v>
          </cell>
          <cell r="CT31">
            <v>47.68</v>
          </cell>
          <cell r="CU31">
            <v>47.68</v>
          </cell>
          <cell r="CV31">
            <v>47.68</v>
          </cell>
          <cell r="CW31">
            <v>47.68</v>
          </cell>
          <cell r="CX31">
            <v>47.68</v>
          </cell>
          <cell r="CY31">
            <v>47.68</v>
          </cell>
          <cell r="CZ31">
            <v>47.68</v>
          </cell>
          <cell r="DA31">
            <v>49.13</v>
          </cell>
          <cell r="DB31">
            <v>49.13</v>
          </cell>
          <cell r="DC31">
            <v>49.13</v>
          </cell>
          <cell r="DD31">
            <v>49.13</v>
          </cell>
          <cell r="DE31">
            <v>49.13</v>
          </cell>
          <cell r="DF31">
            <v>49.13</v>
          </cell>
          <cell r="DG31">
            <v>49.13</v>
          </cell>
          <cell r="DH31">
            <v>49.13</v>
          </cell>
          <cell r="DI31">
            <v>49.13</v>
          </cell>
          <cell r="DJ31">
            <v>49.13</v>
          </cell>
          <cell r="DK31">
            <v>49.13</v>
          </cell>
          <cell r="DL31">
            <v>49.13</v>
          </cell>
          <cell r="DM31">
            <v>50.65</v>
          </cell>
          <cell r="DN31">
            <v>50.65</v>
          </cell>
          <cell r="DO31">
            <v>50.65</v>
          </cell>
          <cell r="DP31">
            <v>50.65</v>
          </cell>
          <cell r="DQ31">
            <v>50.65</v>
          </cell>
          <cell r="DR31">
            <v>50.65</v>
          </cell>
          <cell r="DS31">
            <v>50.65</v>
          </cell>
          <cell r="DT31">
            <v>50.65</v>
          </cell>
          <cell r="DU31">
            <v>50.65</v>
          </cell>
          <cell r="DV31">
            <v>50.65</v>
          </cell>
          <cell r="DW31">
            <v>50.65</v>
          </cell>
          <cell r="DX31">
            <v>50.65</v>
          </cell>
          <cell r="DY31">
            <v>52.66</v>
          </cell>
          <cell r="DZ31">
            <v>52.66</v>
          </cell>
          <cell r="EA31">
            <v>52.66</v>
          </cell>
          <cell r="EB31">
            <v>52.66</v>
          </cell>
          <cell r="EC31">
            <v>52.66</v>
          </cell>
          <cell r="ED31">
            <v>52.66</v>
          </cell>
          <cell r="EE31">
            <v>52.66</v>
          </cell>
          <cell r="EF31">
            <v>52.66</v>
          </cell>
          <cell r="EG31">
            <v>52.66</v>
          </cell>
          <cell r="EH31">
            <v>52.66</v>
          </cell>
          <cell r="EI31">
            <v>52.66</v>
          </cell>
          <cell r="EJ31">
            <v>52.66</v>
          </cell>
          <cell r="EK31">
            <v>54.5</v>
          </cell>
          <cell r="EL31">
            <v>54.5</v>
          </cell>
          <cell r="EM31">
            <v>54.5</v>
          </cell>
          <cell r="EN31">
            <v>54.5</v>
          </cell>
          <cell r="EO31">
            <v>54.5</v>
          </cell>
          <cell r="EP31">
            <v>54.5</v>
          </cell>
          <cell r="EQ31">
            <v>54.5</v>
          </cell>
          <cell r="ER31">
            <v>54.5</v>
          </cell>
          <cell r="ES31">
            <v>54.5</v>
          </cell>
          <cell r="ET31">
            <v>54.5</v>
          </cell>
          <cell r="EU31">
            <v>54.5</v>
          </cell>
          <cell r="EV31">
            <v>54.5</v>
          </cell>
          <cell r="EW31">
            <v>56.41</v>
          </cell>
          <cell r="EX31">
            <v>56.41</v>
          </cell>
          <cell r="EY31">
            <v>56.41</v>
          </cell>
          <cell r="EZ31">
            <v>56.41</v>
          </cell>
          <cell r="FA31">
            <v>56.41</v>
          </cell>
          <cell r="FB31">
            <v>56.41</v>
          </cell>
          <cell r="FC31">
            <v>56.41</v>
          </cell>
          <cell r="FD31">
            <v>56.41</v>
          </cell>
          <cell r="FE31">
            <v>56.41</v>
          </cell>
          <cell r="FF31">
            <v>56.41</v>
          </cell>
          <cell r="FG31">
            <v>56.41</v>
          </cell>
          <cell r="FH31">
            <v>56.41</v>
          </cell>
          <cell r="FI31">
            <v>58.38</v>
          </cell>
          <cell r="FJ31">
            <v>58.38</v>
          </cell>
          <cell r="FK31">
            <v>58.38</v>
          </cell>
          <cell r="FL31">
            <v>58.38</v>
          </cell>
          <cell r="FM31">
            <v>58.38</v>
          </cell>
          <cell r="FN31">
            <v>58.38</v>
          </cell>
          <cell r="FO31">
            <v>58.38</v>
          </cell>
          <cell r="FP31">
            <v>58.38</v>
          </cell>
          <cell r="FQ31">
            <v>58.38</v>
          </cell>
          <cell r="FR31">
            <v>58.38</v>
          </cell>
          <cell r="FS31">
            <v>58.38</v>
          </cell>
          <cell r="FT31">
            <v>58.38</v>
          </cell>
          <cell r="FU31">
            <v>60.43</v>
          </cell>
          <cell r="FV31">
            <v>60.43</v>
          </cell>
          <cell r="FW31">
            <v>60.43</v>
          </cell>
          <cell r="FX31">
            <v>60.43</v>
          </cell>
          <cell r="FY31">
            <v>60.43</v>
          </cell>
          <cell r="FZ31">
            <v>60.43</v>
          </cell>
          <cell r="GA31">
            <v>60.43</v>
          </cell>
          <cell r="GB31">
            <v>60.43</v>
          </cell>
          <cell r="GC31">
            <v>60.43</v>
          </cell>
          <cell r="GD31">
            <v>60.43</v>
          </cell>
          <cell r="GE31">
            <v>60.43</v>
          </cell>
          <cell r="GF31">
            <v>60.43</v>
          </cell>
          <cell r="GG31">
            <v>66.62</v>
          </cell>
          <cell r="GH31">
            <v>66.62</v>
          </cell>
          <cell r="GI31">
            <v>66.62</v>
          </cell>
          <cell r="GJ31">
            <v>66.62</v>
          </cell>
          <cell r="GK31">
            <v>66.62</v>
          </cell>
          <cell r="GL31">
            <v>66.62</v>
          </cell>
          <cell r="GM31">
            <v>66.62</v>
          </cell>
          <cell r="GN31">
            <v>66.62</v>
          </cell>
          <cell r="GO31">
            <v>66.62</v>
          </cell>
          <cell r="GP31">
            <v>66.62</v>
          </cell>
          <cell r="GQ31">
            <v>62.54</v>
          </cell>
          <cell r="GR31">
            <v>62.54</v>
          </cell>
          <cell r="GS31">
            <v>62.54</v>
          </cell>
          <cell r="GT31">
            <v>62.54</v>
          </cell>
        </row>
        <row r="32">
          <cell r="F32" t="str">
            <v>T.05.2</v>
          </cell>
          <cell r="G32">
            <v>34.67</v>
          </cell>
          <cell r="H32">
            <v>34.67</v>
          </cell>
          <cell r="I32">
            <v>34.67</v>
          </cell>
          <cell r="J32">
            <v>34.67</v>
          </cell>
          <cell r="K32">
            <v>34.67</v>
          </cell>
          <cell r="L32">
            <v>34.67</v>
          </cell>
          <cell r="M32">
            <v>34.67</v>
          </cell>
          <cell r="N32">
            <v>34.67</v>
          </cell>
          <cell r="O32">
            <v>34.67</v>
          </cell>
          <cell r="P32">
            <v>34.67</v>
          </cell>
          <cell r="Q32">
            <v>34.67</v>
          </cell>
          <cell r="R32">
            <v>34.67</v>
          </cell>
          <cell r="S32">
            <v>34.67</v>
          </cell>
          <cell r="T32">
            <v>34.67</v>
          </cell>
          <cell r="U32">
            <v>35.86</v>
          </cell>
          <cell r="V32">
            <v>35.86</v>
          </cell>
          <cell r="W32">
            <v>35.86</v>
          </cell>
          <cell r="X32">
            <v>35.86</v>
          </cell>
          <cell r="Y32">
            <v>35.86</v>
          </cell>
          <cell r="Z32">
            <v>35.86</v>
          </cell>
          <cell r="AA32">
            <v>35.86</v>
          </cell>
          <cell r="AB32">
            <v>35.86</v>
          </cell>
          <cell r="AC32">
            <v>35.86</v>
          </cell>
          <cell r="AD32">
            <v>35.86</v>
          </cell>
          <cell r="AE32">
            <v>35.86</v>
          </cell>
          <cell r="AF32">
            <v>35.86</v>
          </cell>
          <cell r="AG32">
            <v>37.01</v>
          </cell>
          <cell r="AH32">
            <v>37.01</v>
          </cell>
          <cell r="AI32">
            <v>37.01</v>
          </cell>
          <cell r="AJ32">
            <v>37.01</v>
          </cell>
          <cell r="AK32">
            <v>37.01</v>
          </cell>
          <cell r="AL32">
            <v>37.01</v>
          </cell>
          <cell r="AM32">
            <v>37.01</v>
          </cell>
          <cell r="AN32">
            <v>37.01</v>
          </cell>
          <cell r="AO32">
            <v>37.01</v>
          </cell>
          <cell r="AP32">
            <v>37.01</v>
          </cell>
          <cell r="AQ32">
            <v>37.01</v>
          </cell>
          <cell r="AR32">
            <v>37.01</v>
          </cell>
          <cell r="AS32">
            <v>38.159999999999997</v>
          </cell>
          <cell r="AT32">
            <v>38.159999999999997</v>
          </cell>
          <cell r="AU32">
            <v>38.159999999999997</v>
          </cell>
          <cell r="AV32">
            <v>38.159999999999997</v>
          </cell>
          <cell r="AW32">
            <v>38.159999999999997</v>
          </cell>
          <cell r="AX32">
            <v>38.159999999999997</v>
          </cell>
          <cell r="AY32">
            <v>38.159999999999997</v>
          </cell>
          <cell r="AZ32">
            <v>38.159999999999997</v>
          </cell>
          <cell r="BA32">
            <v>38.159999999999997</v>
          </cell>
          <cell r="BB32">
            <v>38.159999999999997</v>
          </cell>
          <cell r="BC32">
            <v>38.159999999999997</v>
          </cell>
          <cell r="BD32">
            <v>38.159999999999997</v>
          </cell>
          <cell r="BE32">
            <v>39.33</v>
          </cell>
          <cell r="BF32">
            <v>39.33</v>
          </cell>
          <cell r="BG32">
            <v>39.33</v>
          </cell>
          <cell r="BH32">
            <v>39.33</v>
          </cell>
          <cell r="BI32">
            <v>39.33</v>
          </cell>
          <cell r="BJ32">
            <v>39.33</v>
          </cell>
          <cell r="BK32">
            <v>39.33</v>
          </cell>
          <cell r="BL32">
            <v>39.33</v>
          </cell>
          <cell r="BM32">
            <v>39.33</v>
          </cell>
          <cell r="BN32">
            <v>39.33</v>
          </cell>
          <cell r="BO32">
            <v>39.33</v>
          </cell>
          <cell r="BP32">
            <v>39.33</v>
          </cell>
          <cell r="BQ32">
            <v>40.5</v>
          </cell>
          <cell r="BR32">
            <v>40.5</v>
          </cell>
          <cell r="BS32">
            <v>40.5</v>
          </cell>
          <cell r="BT32">
            <v>40.5</v>
          </cell>
          <cell r="BU32">
            <v>40.5</v>
          </cell>
          <cell r="BV32">
            <v>40.5</v>
          </cell>
          <cell r="BW32">
            <v>40.5</v>
          </cell>
          <cell r="BX32">
            <v>40.5</v>
          </cell>
          <cell r="BY32">
            <v>40.5</v>
          </cell>
          <cell r="BZ32">
            <v>40.5</v>
          </cell>
          <cell r="CA32">
            <v>40.5</v>
          </cell>
          <cell r="CB32">
            <v>40.5</v>
          </cell>
          <cell r="CC32">
            <v>41.72</v>
          </cell>
          <cell r="CD32">
            <v>41.72</v>
          </cell>
          <cell r="CE32">
            <v>41.72</v>
          </cell>
          <cell r="CF32">
            <v>41.72</v>
          </cell>
          <cell r="CG32">
            <v>41.72</v>
          </cell>
          <cell r="CH32">
            <v>41.72</v>
          </cell>
          <cell r="CI32">
            <v>41.72</v>
          </cell>
          <cell r="CJ32">
            <v>41.72</v>
          </cell>
          <cell r="CK32">
            <v>41.72</v>
          </cell>
          <cell r="CL32">
            <v>41.72</v>
          </cell>
          <cell r="CM32">
            <v>41.72</v>
          </cell>
          <cell r="CN32">
            <v>41.72</v>
          </cell>
          <cell r="CO32">
            <v>42.97</v>
          </cell>
          <cell r="CP32">
            <v>42.97</v>
          </cell>
          <cell r="CQ32">
            <v>42.97</v>
          </cell>
          <cell r="CR32">
            <v>42.97</v>
          </cell>
          <cell r="CS32">
            <v>42.97</v>
          </cell>
          <cell r="CT32">
            <v>42.97</v>
          </cell>
          <cell r="CU32">
            <v>42.97</v>
          </cell>
          <cell r="CV32">
            <v>42.97</v>
          </cell>
          <cell r="CW32">
            <v>42.97</v>
          </cell>
          <cell r="CX32">
            <v>42.97</v>
          </cell>
          <cell r="CY32">
            <v>42.97</v>
          </cell>
          <cell r="CZ32">
            <v>42.97</v>
          </cell>
          <cell r="DA32">
            <v>44.28</v>
          </cell>
          <cell r="DB32">
            <v>44.28</v>
          </cell>
          <cell r="DC32">
            <v>44.28</v>
          </cell>
          <cell r="DD32">
            <v>44.28</v>
          </cell>
          <cell r="DE32">
            <v>44.28</v>
          </cell>
          <cell r="DF32">
            <v>44.28</v>
          </cell>
          <cell r="DG32">
            <v>44.28</v>
          </cell>
          <cell r="DH32">
            <v>44.28</v>
          </cell>
          <cell r="DI32">
            <v>44.28</v>
          </cell>
          <cell r="DJ32">
            <v>44.28</v>
          </cell>
          <cell r="DK32">
            <v>44.28</v>
          </cell>
          <cell r="DL32">
            <v>44.28</v>
          </cell>
          <cell r="DM32">
            <v>45.65</v>
          </cell>
          <cell r="DN32">
            <v>45.65</v>
          </cell>
          <cell r="DO32">
            <v>45.65</v>
          </cell>
          <cell r="DP32">
            <v>45.65</v>
          </cell>
          <cell r="DQ32">
            <v>45.65</v>
          </cell>
          <cell r="DR32">
            <v>45.65</v>
          </cell>
          <cell r="DS32">
            <v>45.65</v>
          </cell>
          <cell r="DT32">
            <v>45.65</v>
          </cell>
          <cell r="DU32">
            <v>45.65</v>
          </cell>
          <cell r="DV32">
            <v>45.65</v>
          </cell>
          <cell r="DW32">
            <v>45.65</v>
          </cell>
          <cell r="DX32">
            <v>45.65</v>
          </cell>
          <cell r="DY32">
            <v>47.46</v>
          </cell>
          <cell r="DZ32">
            <v>47.46</v>
          </cell>
          <cell r="EA32">
            <v>47.46</v>
          </cell>
          <cell r="EB32">
            <v>47.46</v>
          </cell>
          <cell r="EC32">
            <v>47.46</v>
          </cell>
          <cell r="ED32">
            <v>47.46</v>
          </cell>
          <cell r="EE32">
            <v>47.46</v>
          </cell>
          <cell r="EF32">
            <v>47.46</v>
          </cell>
          <cell r="EG32">
            <v>47.46</v>
          </cell>
          <cell r="EH32">
            <v>47.46</v>
          </cell>
          <cell r="EI32">
            <v>47.46</v>
          </cell>
          <cell r="EJ32">
            <v>47.46</v>
          </cell>
          <cell r="EK32">
            <v>49.12</v>
          </cell>
          <cell r="EL32">
            <v>49.12</v>
          </cell>
          <cell r="EM32">
            <v>49.12</v>
          </cell>
          <cell r="EN32">
            <v>49.12</v>
          </cell>
          <cell r="EO32">
            <v>49.12</v>
          </cell>
          <cell r="EP32">
            <v>49.12</v>
          </cell>
          <cell r="EQ32">
            <v>49.12</v>
          </cell>
          <cell r="ER32">
            <v>49.12</v>
          </cell>
          <cell r="ES32">
            <v>49.12</v>
          </cell>
          <cell r="ET32">
            <v>49.12</v>
          </cell>
          <cell r="EU32">
            <v>49.12</v>
          </cell>
          <cell r="EV32">
            <v>49.12</v>
          </cell>
          <cell r="EW32">
            <v>50.84</v>
          </cell>
          <cell r="EX32">
            <v>50.84</v>
          </cell>
          <cell r="EY32">
            <v>50.84</v>
          </cell>
          <cell r="EZ32">
            <v>50.84</v>
          </cell>
          <cell r="FA32">
            <v>50.84</v>
          </cell>
          <cell r="FB32">
            <v>50.84</v>
          </cell>
          <cell r="FC32">
            <v>50.84</v>
          </cell>
          <cell r="FD32">
            <v>50.84</v>
          </cell>
          <cell r="FE32">
            <v>50.84</v>
          </cell>
          <cell r="FF32">
            <v>50.84</v>
          </cell>
          <cell r="FG32">
            <v>50.84</v>
          </cell>
          <cell r="FH32">
            <v>50.84</v>
          </cell>
          <cell r="FI32">
            <v>52.62</v>
          </cell>
          <cell r="FJ32">
            <v>52.62</v>
          </cell>
          <cell r="FK32">
            <v>52.62</v>
          </cell>
          <cell r="FL32">
            <v>52.62</v>
          </cell>
          <cell r="FM32">
            <v>52.62</v>
          </cell>
          <cell r="FN32">
            <v>52.62</v>
          </cell>
          <cell r="FO32">
            <v>52.62</v>
          </cell>
          <cell r="FP32">
            <v>52.62</v>
          </cell>
          <cell r="FQ32">
            <v>52.62</v>
          </cell>
          <cell r="FR32">
            <v>52.62</v>
          </cell>
          <cell r="FS32">
            <v>52.62</v>
          </cell>
          <cell r="FT32">
            <v>52.62</v>
          </cell>
          <cell r="FU32">
            <v>54.46</v>
          </cell>
          <cell r="FV32">
            <v>54.46</v>
          </cell>
          <cell r="FW32">
            <v>54.46</v>
          </cell>
          <cell r="FX32">
            <v>54.46</v>
          </cell>
          <cell r="FY32">
            <v>54.46</v>
          </cell>
          <cell r="FZ32">
            <v>54.46</v>
          </cell>
          <cell r="GA32">
            <v>54.46</v>
          </cell>
          <cell r="GB32">
            <v>54.46</v>
          </cell>
          <cell r="GC32">
            <v>54.46</v>
          </cell>
          <cell r="GD32">
            <v>54.46</v>
          </cell>
          <cell r="GE32">
            <v>54.46</v>
          </cell>
          <cell r="GF32">
            <v>54.46</v>
          </cell>
          <cell r="GG32">
            <v>60.04</v>
          </cell>
          <cell r="GH32">
            <v>60.04</v>
          </cell>
          <cell r="GI32">
            <v>60.04</v>
          </cell>
          <cell r="GJ32">
            <v>60.04</v>
          </cell>
          <cell r="GK32">
            <v>60.04</v>
          </cell>
          <cell r="GL32">
            <v>60.04</v>
          </cell>
          <cell r="GM32">
            <v>60.04</v>
          </cell>
          <cell r="GN32">
            <v>60.04</v>
          </cell>
          <cell r="GO32">
            <v>60.04</v>
          </cell>
          <cell r="GP32">
            <v>60.04</v>
          </cell>
          <cell r="GQ32">
            <v>56.36</v>
          </cell>
          <cell r="GR32">
            <v>56.36</v>
          </cell>
          <cell r="GS32">
            <v>56.36</v>
          </cell>
          <cell r="GT32">
            <v>56.36</v>
          </cell>
        </row>
        <row r="33">
          <cell r="F33" t="str">
            <v>T.05.3</v>
          </cell>
          <cell r="G33">
            <v>29.9</v>
          </cell>
          <cell r="H33">
            <v>29.9</v>
          </cell>
          <cell r="I33">
            <v>29.9</v>
          </cell>
          <cell r="J33">
            <v>29.9</v>
          </cell>
          <cell r="K33">
            <v>29.9</v>
          </cell>
          <cell r="L33">
            <v>29.9</v>
          </cell>
          <cell r="M33">
            <v>29.9</v>
          </cell>
          <cell r="N33">
            <v>29.9</v>
          </cell>
          <cell r="O33">
            <v>29.9</v>
          </cell>
          <cell r="P33">
            <v>29.9</v>
          </cell>
          <cell r="Q33">
            <v>29.9</v>
          </cell>
          <cell r="R33">
            <v>29.9</v>
          </cell>
          <cell r="S33">
            <v>29.9</v>
          </cell>
          <cell r="T33">
            <v>29.9</v>
          </cell>
          <cell r="U33">
            <v>30.92</v>
          </cell>
          <cell r="V33">
            <v>30.92</v>
          </cell>
          <cell r="W33">
            <v>30.92</v>
          </cell>
          <cell r="X33">
            <v>30.92</v>
          </cell>
          <cell r="Y33">
            <v>30.92</v>
          </cell>
          <cell r="Z33">
            <v>30.92</v>
          </cell>
          <cell r="AA33">
            <v>30.92</v>
          </cell>
          <cell r="AB33">
            <v>30.92</v>
          </cell>
          <cell r="AC33">
            <v>30.92</v>
          </cell>
          <cell r="AD33">
            <v>30.92</v>
          </cell>
          <cell r="AE33">
            <v>30.92</v>
          </cell>
          <cell r="AF33">
            <v>30.92</v>
          </cell>
          <cell r="AG33">
            <v>31.92</v>
          </cell>
          <cell r="AH33">
            <v>31.92</v>
          </cell>
          <cell r="AI33">
            <v>31.92</v>
          </cell>
          <cell r="AJ33">
            <v>31.92</v>
          </cell>
          <cell r="AK33">
            <v>31.92</v>
          </cell>
          <cell r="AL33">
            <v>31.92</v>
          </cell>
          <cell r="AM33">
            <v>31.92</v>
          </cell>
          <cell r="AN33">
            <v>31.92</v>
          </cell>
          <cell r="AO33">
            <v>31.92</v>
          </cell>
          <cell r="AP33">
            <v>31.92</v>
          </cell>
          <cell r="AQ33">
            <v>31.92</v>
          </cell>
          <cell r="AR33">
            <v>31.92</v>
          </cell>
          <cell r="AS33">
            <v>32.909999999999997</v>
          </cell>
          <cell r="AT33">
            <v>32.909999999999997</v>
          </cell>
          <cell r="AU33">
            <v>32.909999999999997</v>
          </cell>
          <cell r="AV33">
            <v>32.909999999999997</v>
          </cell>
          <cell r="AW33">
            <v>32.909999999999997</v>
          </cell>
          <cell r="AX33">
            <v>32.909999999999997</v>
          </cell>
          <cell r="AY33">
            <v>32.909999999999997</v>
          </cell>
          <cell r="AZ33">
            <v>32.909999999999997</v>
          </cell>
          <cell r="BA33">
            <v>32.909999999999997</v>
          </cell>
          <cell r="BB33">
            <v>32.909999999999997</v>
          </cell>
          <cell r="BC33">
            <v>32.909999999999997</v>
          </cell>
          <cell r="BD33">
            <v>32.909999999999997</v>
          </cell>
          <cell r="BE33">
            <v>33.92</v>
          </cell>
          <cell r="BF33">
            <v>33.92</v>
          </cell>
          <cell r="BG33">
            <v>33.92</v>
          </cell>
          <cell r="BH33">
            <v>33.92</v>
          </cell>
          <cell r="BI33">
            <v>33.92</v>
          </cell>
          <cell r="BJ33">
            <v>33.92</v>
          </cell>
          <cell r="BK33">
            <v>33.92</v>
          </cell>
          <cell r="BL33">
            <v>33.92</v>
          </cell>
          <cell r="BM33">
            <v>33.92</v>
          </cell>
          <cell r="BN33">
            <v>33.92</v>
          </cell>
          <cell r="BO33">
            <v>33.92</v>
          </cell>
          <cell r="BP33">
            <v>33.92</v>
          </cell>
          <cell r="BQ33">
            <v>34.93</v>
          </cell>
          <cell r="BR33">
            <v>34.93</v>
          </cell>
          <cell r="BS33">
            <v>34.93</v>
          </cell>
          <cell r="BT33">
            <v>34.93</v>
          </cell>
          <cell r="BU33">
            <v>34.93</v>
          </cell>
          <cell r="BV33">
            <v>34.93</v>
          </cell>
          <cell r="BW33">
            <v>34.93</v>
          </cell>
          <cell r="BX33">
            <v>34.93</v>
          </cell>
          <cell r="BY33">
            <v>34.93</v>
          </cell>
          <cell r="BZ33">
            <v>34.93</v>
          </cell>
          <cell r="CA33">
            <v>34.93</v>
          </cell>
          <cell r="CB33">
            <v>34.93</v>
          </cell>
          <cell r="CC33">
            <v>35.979999999999997</v>
          </cell>
          <cell r="CD33">
            <v>35.979999999999997</v>
          </cell>
          <cell r="CE33">
            <v>35.979999999999997</v>
          </cell>
          <cell r="CF33">
            <v>35.979999999999997</v>
          </cell>
          <cell r="CG33">
            <v>35.979999999999997</v>
          </cell>
          <cell r="CH33">
            <v>35.979999999999997</v>
          </cell>
          <cell r="CI33">
            <v>35.979999999999997</v>
          </cell>
          <cell r="CJ33">
            <v>35.979999999999997</v>
          </cell>
          <cell r="CK33">
            <v>35.979999999999997</v>
          </cell>
          <cell r="CL33">
            <v>35.979999999999997</v>
          </cell>
          <cell r="CM33">
            <v>35.979999999999997</v>
          </cell>
          <cell r="CN33">
            <v>35.979999999999997</v>
          </cell>
          <cell r="CO33">
            <v>37.06</v>
          </cell>
          <cell r="CP33">
            <v>37.06</v>
          </cell>
          <cell r="CQ33">
            <v>37.06</v>
          </cell>
          <cell r="CR33">
            <v>37.06</v>
          </cell>
          <cell r="CS33">
            <v>37.06</v>
          </cell>
          <cell r="CT33">
            <v>37.06</v>
          </cell>
          <cell r="CU33">
            <v>37.06</v>
          </cell>
          <cell r="CV33">
            <v>37.06</v>
          </cell>
          <cell r="CW33">
            <v>37.06</v>
          </cell>
          <cell r="CX33">
            <v>37.06</v>
          </cell>
          <cell r="CY33">
            <v>37.06</v>
          </cell>
          <cell r="CZ33">
            <v>37.06</v>
          </cell>
          <cell r="DA33">
            <v>38.19</v>
          </cell>
          <cell r="DB33">
            <v>38.19</v>
          </cell>
          <cell r="DC33">
            <v>38.19</v>
          </cell>
          <cell r="DD33">
            <v>38.19</v>
          </cell>
          <cell r="DE33">
            <v>38.19</v>
          </cell>
          <cell r="DF33">
            <v>38.19</v>
          </cell>
          <cell r="DG33">
            <v>38.19</v>
          </cell>
          <cell r="DH33">
            <v>38.19</v>
          </cell>
          <cell r="DI33">
            <v>38.19</v>
          </cell>
          <cell r="DJ33">
            <v>38.19</v>
          </cell>
          <cell r="DK33">
            <v>38.19</v>
          </cell>
          <cell r="DL33">
            <v>38.19</v>
          </cell>
          <cell r="DM33">
            <v>39.369999999999997</v>
          </cell>
          <cell r="DN33">
            <v>39.369999999999997</v>
          </cell>
          <cell r="DO33">
            <v>39.369999999999997</v>
          </cell>
          <cell r="DP33">
            <v>39.369999999999997</v>
          </cell>
          <cell r="DQ33">
            <v>39.369999999999997</v>
          </cell>
          <cell r="DR33">
            <v>39.369999999999997</v>
          </cell>
          <cell r="DS33">
            <v>39.369999999999997</v>
          </cell>
          <cell r="DT33">
            <v>39.369999999999997</v>
          </cell>
          <cell r="DU33">
            <v>39.369999999999997</v>
          </cell>
          <cell r="DV33">
            <v>39.369999999999997</v>
          </cell>
          <cell r="DW33">
            <v>39.369999999999997</v>
          </cell>
          <cell r="DX33">
            <v>39.369999999999997</v>
          </cell>
          <cell r="DY33">
            <v>40.93</v>
          </cell>
          <cell r="DZ33">
            <v>40.93</v>
          </cell>
          <cell r="EA33">
            <v>40.93</v>
          </cell>
          <cell r="EB33">
            <v>40.93</v>
          </cell>
          <cell r="EC33">
            <v>40.93</v>
          </cell>
          <cell r="ED33">
            <v>40.93</v>
          </cell>
          <cell r="EE33">
            <v>40.93</v>
          </cell>
          <cell r="EF33">
            <v>40.93</v>
          </cell>
          <cell r="EG33">
            <v>40.93</v>
          </cell>
          <cell r="EH33">
            <v>40.93</v>
          </cell>
          <cell r="EI33">
            <v>40.93</v>
          </cell>
          <cell r="EJ33">
            <v>40.93</v>
          </cell>
          <cell r="EK33">
            <v>42.36</v>
          </cell>
          <cell r="EL33">
            <v>42.36</v>
          </cell>
          <cell r="EM33">
            <v>42.36</v>
          </cell>
          <cell r="EN33">
            <v>42.36</v>
          </cell>
          <cell r="EO33">
            <v>42.36</v>
          </cell>
          <cell r="EP33">
            <v>42.36</v>
          </cell>
          <cell r="EQ33">
            <v>42.36</v>
          </cell>
          <cell r="ER33">
            <v>42.36</v>
          </cell>
          <cell r="ES33">
            <v>42.36</v>
          </cell>
          <cell r="ET33">
            <v>42.36</v>
          </cell>
          <cell r="EU33">
            <v>42.36</v>
          </cell>
          <cell r="EV33">
            <v>42.36</v>
          </cell>
          <cell r="EW33">
            <v>43.84</v>
          </cell>
          <cell r="EX33">
            <v>43.84</v>
          </cell>
          <cell r="EY33">
            <v>43.84</v>
          </cell>
          <cell r="EZ33">
            <v>43.84</v>
          </cell>
          <cell r="FA33">
            <v>43.84</v>
          </cell>
          <cell r="FB33">
            <v>43.84</v>
          </cell>
          <cell r="FC33">
            <v>43.84</v>
          </cell>
          <cell r="FD33">
            <v>43.84</v>
          </cell>
          <cell r="FE33">
            <v>43.84</v>
          </cell>
          <cell r="FF33">
            <v>43.84</v>
          </cell>
          <cell r="FG33">
            <v>43.84</v>
          </cell>
          <cell r="FH33">
            <v>43.84</v>
          </cell>
          <cell r="FI33">
            <v>45.38</v>
          </cell>
          <cell r="FJ33">
            <v>45.38</v>
          </cell>
          <cell r="FK33">
            <v>45.38</v>
          </cell>
          <cell r="FL33">
            <v>45.38</v>
          </cell>
          <cell r="FM33">
            <v>45.38</v>
          </cell>
          <cell r="FN33">
            <v>45.38</v>
          </cell>
          <cell r="FO33">
            <v>45.38</v>
          </cell>
          <cell r="FP33">
            <v>45.38</v>
          </cell>
          <cell r="FQ33">
            <v>45.38</v>
          </cell>
          <cell r="FR33">
            <v>45.38</v>
          </cell>
          <cell r="FS33">
            <v>45.38</v>
          </cell>
          <cell r="FT33">
            <v>45.38</v>
          </cell>
          <cell r="FU33">
            <v>46.97</v>
          </cell>
          <cell r="FV33">
            <v>46.97</v>
          </cell>
          <cell r="FW33">
            <v>46.97</v>
          </cell>
          <cell r="FX33">
            <v>46.97</v>
          </cell>
          <cell r="FY33">
            <v>46.97</v>
          </cell>
          <cell r="FZ33">
            <v>46.97</v>
          </cell>
          <cell r="GA33">
            <v>46.97</v>
          </cell>
          <cell r="GB33">
            <v>46.97</v>
          </cell>
          <cell r="GC33">
            <v>46.97</v>
          </cell>
          <cell r="GD33">
            <v>46.97</v>
          </cell>
          <cell r="GE33">
            <v>46.97</v>
          </cell>
          <cell r="GF33">
            <v>46.97</v>
          </cell>
          <cell r="GG33">
            <v>51.78</v>
          </cell>
          <cell r="GH33">
            <v>51.78</v>
          </cell>
          <cell r="GI33">
            <v>51.78</v>
          </cell>
          <cell r="GJ33">
            <v>51.78</v>
          </cell>
          <cell r="GK33">
            <v>51.78</v>
          </cell>
          <cell r="GL33">
            <v>51.78</v>
          </cell>
          <cell r="GM33">
            <v>51.78</v>
          </cell>
          <cell r="GN33">
            <v>51.78</v>
          </cell>
          <cell r="GO33">
            <v>51.78</v>
          </cell>
          <cell r="GP33">
            <v>51.78</v>
          </cell>
          <cell r="GQ33">
            <v>48.61</v>
          </cell>
          <cell r="GR33">
            <v>48.61</v>
          </cell>
          <cell r="GS33">
            <v>48.61</v>
          </cell>
          <cell r="GT33">
            <v>48.61</v>
          </cell>
        </row>
        <row r="34">
          <cell r="F34" t="str">
            <v>T.06.1</v>
          </cell>
          <cell r="G34">
            <v>49.42</v>
          </cell>
          <cell r="H34">
            <v>49.42</v>
          </cell>
          <cell r="I34">
            <v>49.42</v>
          </cell>
          <cell r="J34">
            <v>49.42</v>
          </cell>
          <cell r="K34">
            <v>49.42</v>
          </cell>
          <cell r="L34">
            <v>49.42</v>
          </cell>
          <cell r="M34">
            <v>49.42</v>
          </cell>
          <cell r="N34">
            <v>49.42</v>
          </cell>
          <cell r="O34">
            <v>49.42</v>
          </cell>
          <cell r="P34">
            <v>49.42</v>
          </cell>
          <cell r="Q34">
            <v>49.42</v>
          </cell>
          <cell r="R34">
            <v>49.42</v>
          </cell>
          <cell r="S34">
            <v>49.42</v>
          </cell>
          <cell r="T34">
            <v>49.42</v>
          </cell>
          <cell r="U34">
            <v>51.11</v>
          </cell>
          <cell r="V34">
            <v>51.11</v>
          </cell>
          <cell r="W34">
            <v>51.11</v>
          </cell>
          <cell r="X34">
            <v>51.11</v>
          </cell>
          <cell r="Y34">
            <v>51.11</v>
          </cell>
          <cell r="Z34">
            <v>51.11</v>
          </cell>
          <cell r="AA34">
            <v>51.11</v>
          </cell>
          <cell r="AB34">
            <v>51.11</v>
          </cell>
          <cell r="AC34">
            <v>51.11</v>
          </cell>
          <cell r="AD34">
            <v>51.11</v>
          </cell>
          <cell r="AE34">
            <v>51.11</v>
          </cell>
          <cell r="AF34">
            <v>51.11</v>
          </cell>
          <cell r="AG34">
            <v>52.76</v>
          </cell>
          <cell r="AH34">
            <v>52.76</v>
          </cell>
          <cell r="AI34">
            <v>52.76</v>
          </cell>
          <cell r="AJ34">
            <v>52.76</v>
          </cell>
          <cell r="AK34">
            <v>52.76</v>
          </cell>
          <cell r="AL34">
            <v>52.76</v>
          </cell>
          <cell r="AM34">
            <v>52.76</v>
          </cell>
          <cell r="AN34">
            <v>52.76</v>
          </cell>
          <cell r="AO34">
            <v>52.76</v>
          </cell>
          <cell r="AP34">
            <v>52.76</v>
          </cell>
          <cell r="AQ34">
            <v>52.76</v>
          </cell>
          <cell r="AR34">
            <v>52.76</v>
          </cell>
          <cell r="AS34">
            <v>54.39</v>
          </cell>
          <cell r="AT34">
            <v>54.39</v>
          </cell>
          <cell r="AU34">
            <v>54.39</v>
          </cell>
          <cell r="AV34">
            <v>54.39</v>
          </cell>
          <cell r="AW34">
            <v>54.39</v>
          </cell>
          <cell r="AX34">
            <v>54.39</v>
          </cell>
          <cell r="AY34">
            <v>54.39</v>
          </cell>
          <cell r="AZ34">
            <v>54.39</v>
          </cell>
          <cell r="BA34">
            <v>54.39</v>
          </cell>
          <cell r="BB34">
            <v>54.39</v>
          </cell>
          <cell r="BC34">
            <v>54.39</v>
          </cell>
          <cell r="BD34">
            <v>54.39</v>
          </cell>
          <cell r="BE34">
            <v>56.06</v>
          </cell>
          <cell r="BF34">
            <v>56.06</v>
          </cell>
          <cell r="BG34">
            <v>56.06</v>
          </cell>
          <cell r="BH34">
            <v>56.06</v>
          </cell>
          <cell r="BI34">
            <v>56.06</v>
          </cell>
          <cell r="BJ34">
            <v>56.06</v>
          </cell>
          <cell r="BK34">
            <v>56.06</v>
          </cell>
          <cell r="BL34">
            <v>56.06</v>
          </cell>
          <cell r="BM34">
            <v>56.06</v>
          </cell>
          <cell r="BN34">
            <v>56.06</v>
          </cell>
          <cell r="BO34">
            <v>56.06</v>
          </cell>
          <cell r="BP34">
            <v>56.06</v>
          </cell>
          <cell r="BQ34">
            <v>57.74</v>
          </cell>
          <cell r="BR34">
            <v>57.74</v>
          </cell>
          <cell r="BS34">
            <v>57.74</v>
          </cell>
          <cell r="BT34">
            <v>57.74</v>
          </cell>
          <cell r="BU34">
            <v>57.74</v>
          </cell>
          <cell r="BV34">
            <v>57.74</v>
          </cell>
          <cell r="BW34">
            <v>57.74</v>
          </cell>
          <cell r="BX34">
            <v>57.74</v>
          </cell>
          <cell r="BY34">
            <v>57.74</v>
          </cell>
          <cell r="BZ34">
            <v>57.74</v>
          </cell>
          <cell r="CA34">
            <v>57.74</v>
          </cell>
          <cell r="CB34">
            <v>57.74</v>
          </cell>
          <cell r="CC34">
            <v>59.47</v>
          </cell>
          <cell r="CD34">
            <v>59.47</v>
          </cell>
          <cell r="CE34">
            <v>59.47</v>
          </cell>
          <cell r="CF34">
            <v>59.47</v>
          </cell>
          <cell r="CG34">
            <v>59.47</v>
          </cell>
          <cell r="CH34">
            <v>59.47</v>
          </cell>
          <cell r="CI34">
            <v>59.47</v>
          </cell>
          <cell r="CJ34">
            <v>59.47</v>
          </cell>
          <cell r="CK34">
            <v>59.47</v>
          </cell>
          <cell r="CL34">
            <v>59.47</v>
          </cell>
          <cell r="CM34">
            <v>59.47</v>
          </cell>
          <cell r="CN34">
            <v>59.47</v>
          </cell>
          <cell r="CO34">
            <v>61.25</v>
          </cell>
          <cell r="CP34">
            <v>61.25</v>
          </cell>
          <cell r="CQ34">
            <v>61.25</v>
          </cell>
          <cell r="CR34">
            <v>61.25</v>
          </cell>
          <cell r="CS34">
            <v>61.25</v>
          </cell>
          <cell r="CT34">
            <v>61.25</v>
          </cell>
          <cell r="CU34">
            <v>61.25</v>
          </cell>
          <cell r="CV34">
            <v>61.25</v>
          </cell>
          <cell r="CW34">
            <v>61.25</v>
          </cell>
          <cell r="CX34">
            <v>61.25</v>
          </cell>
          <cell r="CY34">
            <v>61.25</v>
          </cell>
          <cell r="CZ34">
            <v>61.25</v>
          </cell>
          <cell r="DA34">
            <v>63.11</v>
          </cell>
          <cell r="DB34">
            <v>63.11</v>
          </cell>
          <cell r="DC34">
            <v>63.11</v>
          </cell>
          <cell r="DD34">
            <v>63.11</v>
          </cell>
          <cell r="DE34">
            <v>63.11</v>
          </cell>
          <cell r="DF34">
            <v>63.11</v>
          </cell>
          <cell r="DG34">
            <v>63.11</v>
          </cell>
          <cell r="DH34">
            <v>63.11</v>
          </cell>
          <cell r="DI34">
            <v>63.11</v>
          </cell>
          <cell r="DJ34">
            <v>63.11</v>
          </cell>
          <cell r="DK34">
            <v>63.11</v>
          </cell>
          <cell r="DL34">
            <v>63.11</v>
          </cell>
          <cell r="DM34">
            <v>65.069999999999993</v>
          </cell>
          <cell r="DN34">
            <v>65.069999999999993</v>
          </cell>
          <cell r="DO34">
            <v>65.069999999999993</v>
          </cell>
          <cell r="DP34">
            <v>65.069999999999993</v>
          </cell>
          <cell r="DQ34">
            <v>65.069999999999993</v>
          </cell>
          <cell r="DR34">
            <v>65.069999999999993</v>
          </cell>
          <cell r="DS34">
            <v>65.069999999999993</v>
          </cell>
          <cell r="DT34">
            <v>65.069999999999993</v>
          </cell>
          <cell r="DU34">
            <v>65.069999999999993</v>
          </cell>
          <cell r="DV34">
            <v>65.069999999999993</v>
          </cell>
          <cell r="DW34">
            <v>65.069999999999993</v>
          </cell>
          <cell r="DX34">
            <v>65.069999999999993</v>
          </cell>
          <cell r="DY34">
            <v>67.650000000000006</v>
          </cell>
          <cell r="DZ34">
            <v>67.650000000000006</v>
          </cell>
          <cell r="EA34">
            <v>67.650000000000006</v>
          </cell>
          <cell r="EB34">
            <v>67.650000000000006</v>
          </cell>
          <cell r="EC34">
            <v>67.650000000000006</v>
          </cell>
          <cell r="ED34">
            <v>67.650000000000006</v>
          </cell>
          <cell r="EE34">
            <v>67.650000000000006</v>
          </cell>
          <cell r="EF34">
            <v>67.650000000000006</v>
          </cell>
          <cell r="EG34">
            <v>67.650000000000006</v>
          </cell>
          <cell r="EH34">
            <v>67.650000000000006</v>
          </cell>
          <cell r="EI34">
            <v>67.650000000000006</v>
          </cell>
          <cell r="EJ34">
            <v>67.650000000000006</v>
          </cell>
          <cell r="EK34">
            <v>70.02</v>
          </cell>
          <cell r="EL34">
            <v>70.02</v>
          </cell>
          <cell r="EM34">
            <v>70.02</v>
          </cell>
          <cell r="EN34">
            <v>70.02</v>
          </cell>
          <cell r="EO34">
            <v>70.02</v>
          </cell>
          <cell r="EP34">
            <v>70.02</v>
          </cell>
          <cell r="EQ34">
            <v>70.02</v>
          </cell>
          <cell r="ER34">
            <v>70.02</v>
          </cell>
          <cell r="ES34">
            <v>70.02</v>
          </cell>
          <cell r="ET34">
            <v>70.02</v>
          </cell>
          <cell r="EU34">
            <v>70.02</v>
          </cell>
          <cell r="EV34">
            <v>70.02</v>
          </cell>
          <cell r="EW34">
            <v>72.47</v>
          </cell>
          <cell r="EX34">
            <v>72.47</v>
          </cell>
          <cell r="EY34">
            <v>72.47</v>
          </cell>
          <cell r="EZ34">
            <v>72.47</v>
          </cell>
          <cell r="FA34">
            <v>72.47</v>
          </cell>
          <cell r="FB34">
            <v>72.47</v>
          </cell>
          <cell r="FC34">
            <v>72.47</v>
          </cell>
          <cell r="FD34">
            <v>72.47</v>
          </cell>
          <cell r="FE34">
            <v>72.47</v>
          </cell>
          <cell r="FF34">
            <v>72.47</v>
          </cell>
          <cell r="FG34">
            <v>72.47</v>
          </cell>
          <cell r="FH34">
            <v>72.47</v>
          </cell>
          <cell r="FI34">
            <v>75</v>
          </cell>
          <cell r="FJ34">
            <v>75</v>
          </cell>
          <cell r="FK34">
            <v>75</v>
          </cell>
          <cell r="FL34">
            <v>75</v>
          </cell>
          <cell r="FM34">
            <v>75</v>
          </cell>
          <cell r="FN34">
            <v>75</v>
          </cell>
          <cell r="FO34">
            <v>75</v>
          </cell>
          <cell r="FP34">
            <v>75</v>
          </cell>
          <cell r="FQ34">
            <v>75</v>
          </cell>
          <cell r="FR34">
            <v>75</v>
          </cell>
          <cell r="FS34">
            <v>75</v>
          </cell>
          <cell r="FT34">
            <v>75</v>
          </cell>
          <cell r="FU34">
            <v>77.63</v>
          </cell>
          <cell r="FV34">
            <v>77.63</v>
          </cell>
          <cell r="FW34">
            <v>77.63</v>
          </cell>
          <cell r="FX34">
            <v>77.63</v>
          </cell>
          <cell r="FY34">
            <v>77.63</v>
          </cell>
          <cell r="FZ34">
            <v>77.63</v>
          </cell>
          <cell r="GA34">
            <v>77.63</v>
          </cell>
          <cell r="GB34">
            <v>77.63</v>
          </cell>
          <cell r="GC34">
            <v>77.63</v>
          </cell>
          <cell r="GD34">
            <v>77.63</v>
          </cell>
          <cell r="GE34">
            <v>77.63</v>
          </cell>
          <cell r="GF34">
            <v>77.63</v>
          </cell>
          <cell r="GG34">
            <v>85.58</v>
          </cell>
          <cell r="GH34">
            <v>85.58</v>
          </cell>
          <cell r="GI34">
            <v>85.58</v>
          </cell>
          <cell r="GJ34">
            <v>85.58</v>
          </cell>
          <cell r="GK34">
            <v>85.58</v>
          </cell>
          <cell r="GL34">
            <v>85.58</v>
          </cell>
          <cell r="GM34">
            <v>85.58</v>
          </cell>
          <cell r="GN34">
            <v>85.58</v>
          </cell>
          <cell r="GO34">
            <v>85.58</v>
          </cell>
          <cell r="GP34">
            <v>85.58</v>
          </cell>
          <cell r="GQ34">
            <v>80.34</v>
          </cell>
          <cell r="GR34">
            <v>80.34</v>
          </cell>
          <cell r="GS34">
            <v>80.34</v>
          </cell>
          <cell r="GT34">
            <v>80.34</v>
          </cell>
        </row>
        <row r="35">
          <cell r="F35" t="str">
            <v>T.06.2</v>
          </cell>
          <cell r="G35">
            <v>49.42</v>
          </cell>
          <cell r="H35">
            <v>49.42</v>
          </cell>
          <cell r="I35">
            <v>49.42</v>
          </cell>
          <cell r="J35">
            <v>49.42</v>
          </cell>
          <cell r="K35">
            <v>49.42</v>
          </cell>
          <cell r="L35">
            <v>49.42</v>
          </cell>
          <cell r="M35">
            <v>49.42</v>
          </cell>
          <cell r="N35">
            <v>49.42</v>
          </cell>
          <cell r="O35">
            <v>49.42</v>
          </cell>
          <cell r="P35">
            <v>49.42</v>
          </cell>
          <cell r="Q35">
            <v>49.42</v>
          </cell>
          <cell r="R35">
            <v>49.42</v>
          </cell>
          <cell r="S35">
            <v>49.42</v>
          </cell>
          <cell r="T35">
            <v>49.42</v>
          </cell>
          <cell r="U35">
            <v>51.11</v>
          </cell>
          <cell r="V35">
            <v>51.11</v>
          </cell>
          <cell r="W35">
            <v>51.11</v>
          </cell>
          <cell r="X35">
            <v>51.11</v>
          </cell>
          <cell r="Y35">
            <v>51.11</v>
          </cell>
          <cell r="Z35">
            <v>51.11</v>
          </cell>
          <cell r="AA35">
            <v>51.11</v>
          </cell>
          <cell r="AB35">
            <v>51.11</v>
          </cell>
          <cell r="AC35">
            <v>51.11</v>
          </cell>
          <cell r="AD35">
            <v>51.11</v>
          </cell>
          <cell r="AE35">
            <v>51.11</v>
          </cell>
          <cell r="AF35">
            <v>51.11</v>
          </cell>
          <cell r="AG35">
            <v>52.76</v>
          </cell>
          <cell r="AH35">
            <v>52.76</v>
          </cell>
          <cell r="AI35">
            <v>52.76</v>
          </cell>
          <cell r="AJ35">
            <v>52.76</v>
          </cell>
          <cell r="AK35">
            <v>52.76</v>
          </cell>
          <cell r="AL35">
            <v>52.76</v>
          </cell>
          <cell r="AM35">
            <v>52.76</v>
          </cell>
          <cell r="AN35">
            <v>52.76</v>
          </cell>
          <cell r="AO35">
            <v>52.76</v>
          </cell>
          <cell r="AP35">
            <v>52.76</v>
          </cell>
          <cell r="AQ35">
            <v>52.76</v>
          </cell>
          <cell r="AR35">
            <v>52.76</v>
          </cell>
          <cell r="AS35">
            <v>54.39</v>
          </cell>
          <cell r="AT35">
            <v>54.39</v>
          </cell>
          <cell r="AU35">
            <v>54.39</v>
          </cell>
          <cell r="AV35">
            <v>54.39</v>
          </cell>
          <cell r="AW35">
            <v>54.39</v>
          </cell>
          <cell r="AX35">
            <v>54.39</v>
          </cell>
          <cell r="AY35">
            <v>54.39</v>
          </cell>
          <cell r="AZ35">
            <v>54.39</v>
          </cell>
          <cell r="BA35">
            <v>54.39</v>
          </cell>
          <cell r="BB35">
            <v>54.39</v>
          </cell>
          <cell r="BC35">
            <v>54.39</v>
          </cell>
          <cell r="BD35">
            <v>54.39</v>
          </cell>
          <cell r="BE35">
            <v>56.06</v>
          </cell>
          <cell r="BF35">
            <v>56.06</v>
          </cell>
          <cell r="BG35">
            <v>56.06</v>
          </cell>
          <cell r="BH35">
            <v>56.06</v>
          </cell>
          <cell r="BI35">
            <v>56.06</v>
          </cell>
          <cell r="BJ35">
            <v>56.06</v>
          </cell>
          <cell r="BK35">
            <v>56.06</v>
          </cell>
          <cell r="BL35">
            <v>56.06</v>
          </cell>
          <cell r="BM35">
            <v>56.06</v>
          </cell>
          <cell r="BN35">
            <v>56.06</v>
          </cell>
          <cell r="BO35">
            <v>56.06</v>
          </cell>
          <cell r="BP35">
            <v>56.06</v>
          </cell>
          <cell r="BQ35">
            <v>57.74</v>
          </cell>
          <cell r="BR35">
            <v>57.74</v>
          </cell>
          <cell r="BS35">
            <v>57.74</v>
          </cell>
          <cell r="BT35">
            <v>57.74</v>
          </cell>
          <cell r="BU35">
            <v>57.74</v>
          </cell>
          <cell r="BV35">
            <v>57.74</v>
          </cell>
          <cell r="BW35">
            <v>57.74</v>
          </cell>
          <cell r="BX35">
            <v>57.74</v>
          </cell>
          <cell r="BY35">
            <v>57.74</v>
          </cell>
          <cell r="BZ35">
            <v>57.74</v>
          </cell>
          <cell r="CA35">
            <v>57.74</v>
          </cell>
          <cell r="CB35">
            <v>57.74</v>
          </cell>
          <cell r="CC35">
            <v>59.47</v>
          </cell>
          <cell r="CD35">
            <v>59.47</v>
          </cell>
          <cell r="CE35">
            <v>59.47</v>
          </cell>
          <cell r="CF35">
            <v>59.47</v>
          </cell>
          <cell r="CG35">
            <v>59.47</v>
          </cell>
          <cell r="CH35">
            <v>59.47</v>
          </cell>
          <cell r="CI35">
            <v>59.47</v>
          </cell>
          <cell r="CJ35">
            <v>59.47</v>
          </cell>
          <cell r="CK35">
            <v>59.47</v>
          </cell>
          <cell r="CL35">
            <v>59.47</v>
          </cell>
          <cell r="CM35">
            <v>59.47</v>
          </cell>
          <cell r="CN35">
            <v>59.47</v>
          </cell>
          <cell r="CO35">
            <v>61.25</v>
          </cell>
          <cell r="CP35">
            <v>61.25</v>
          </cell>
          <cell r="CQ35">
            <v>61.25</v>
          </cell>
          <cell r="CR35">
            <v>61.25</v>
          </cell>
          <cell r="CS35">
            <v>61.25</v>
          </cell>
          <cell r="CT35">
            <v>61.25</v>
          </cell>
          <cell r="CU35">
            <v>61.25</v>
          </cell>
          <cell r="CV35">
            <v>61.25</v>
          </cell>
          <cell r="CW35">
            <v>61.25</v>
          </cell>
          <cell r="CX35">
            <v>61.25</v>
          </cell>
          <cell r="CY35">
            <v>61.25</v>
          </cell>
          <cell r="CZ35">
            <v>61.25</v>
          </cell>
          <cell r="DA35">
            <v>63.11</v>
          </cell>
          <cell r="DB35">
            <v>63.11</v>
          </cell>
          <cell r="DC35">
            <v>63.11</v>
          </cell>
          <cell r="DD35">
            <v>63.11</v>
          </cell>
          <cell r="DE35">
            <v>63.11</v>
          </cell>
          <cell r="DF35">
            <v>63.11</v>
          </cell>
          <cell r="DG35">
            <v>63.11</v>
          </cell>
          <cell r="DH35">
            <v>63.11</v>
          </cell>
          <cell r="DI35">
            <v>63.11</v>
          </cell>
          <cell r="DJ35">
            <v>63.11</v>
          </cell>
          <cell r="DK35">
            <v>63.11</v>
          </cell>
          <cell r="DL35">
            <v>63.11</v>
          </cell>
          <cell r="DM35">
            <v>65.069999999999993</v>
          </cell>
          <cell r="DN35">
            <v>65.069999999999993</v>
          </cell>
          <cell r="DO35">
            <v>65.069999999999993</v>
          </cell>
          <cell r="DP35">
            <v>65.069999999999993</v>
          </cell>
          <cell r="DQ35">
            <v>65.069999999999993</v>
          </cell>
          <cell r="DR35">
            <v>65.069999999999993</v>
          </cell>
          <cell r="DS35">
            <v>65.069999999999993</v>
          </cell>
          <cell r="DT35">
            <v>65.069999999999993</v>
          </cell>
          <cell r="DU35">
            <v>65.069999999999993</v>
          </cell>
          <cell r="DV35">
            <v>65.069999999999993</v>
          </cell>
          <cell r="DW35">
            <v>65.069999999999993</v>
          </cell>
          <cell r="DX35">
            <v>65.069999999999993</v>
          </cell>
          <cell r="DY35">
            <v>67.650000000000006</v>
          </cell>
          <cell r="DZ35">
            <v>67.650000000000006</v>
          </cell>
          <cell r="EA35">
            <v>67.650000000000006</v>
          </cell>
          <cell r="EB35">
            <v>67.650000000000006</v>
          </cell>
          <cell r="EC35">
            <v>67.650000000000006</v>
          </cell>
          <cell r="ED35">
            <v>67.650000000000006</v>
          </cell>
          <cell r="EE35">
            <v>67.650000000000006</v>
          </cell>
          <cell r="EF35">
            <v>67.650000000000006</v>
          </cell>
          <cell r="EG35">
            <v>67.650000000000006</v>
          </cell>
          <cell r="EH35">
            <v>67.650000000000006</v>
          </cell>
          <cell r="EI35">
            <v>67.650000000000006</v>
          </cell>
          <cell r="EJ35">
            <v>67.650000000000006</v>
          </cell>
          <cell r="EK35">
            <v>70.02</v>
          </cell>
          <cell r="EL35">
            <v>70.02</v>
          </cell>
          <cell r="EM35">
            <v>70.02</v>
          </cell>
          <cell r="EN35">
            <v>70.02</v>
          </cell>
          <cell r="EO35">
            <v>70.02</v>
          </cell>
          <cell r="EP35">
            <v>70.02</v>
          </cell>
          <cell r="EQ35">
            <v>70.02</v>
          </cell>
          <cell r="ER35">
            <v>70.02</v>
          </cell>
          <cell r="ES35">
            <v>70.02</v>
          </cell>
          <cell r="ET35">
            <v>70.02</v>
          </cell>
          <cell r="EU35">
            <v>70.02</v>
          </cell>
          <cell r="EV35">
            <v>70.02</v>
          </cell>
          <cell r="EW35">
            <v>72.47</v>
          </cell>
          <cell r="EX35">
            <v>72.47</v>
          </cell>
          <cell r="EY35">
            <v>72.47</v>
          </cell>
          <cell r="EZ35">
            <v>72.47</v>
          </cell>
          <cell r="FA35">
            <v>72.47</v>
          </cell>
          <cell r="FB35">
            <v>72.47</v>
          </cell>
          <cell r="FC35">
            <v>72.47</v>
          </cell>
          <cell r="FD35">
            <v>72.47</v>
          </cell>
          <cell r="FE35">
            <v>72.47</v>
          </cell>
          <cell r="FF35">
            <v>72.47</v>
          </cell>
          <cell r="FG35">
            <v>72.47</v>
          </cell>
          <cell r="FH35">
            <v>72.47</v>
          </cell>
          <cell r="FI35">
            <v>75</v>
          </cell>
          <cell r="FJ35">
            <v>75</v>
          </cell>
          <cell r="FK35">
            <v>75</v>
          </cell>
          <cell r="FL35">
            <v>75</v>
          </cell>
          <cell r="FM35">
            <v>75</v>
          </cell>
          <cell r="FN35">
            <v>75</v>
          </cell>
          <cell r="FO35">
            <v>75</v>
          </cell>
          <cell r="FP35">
            <v>75</v>
          </cell>
          <cell r="FQ35">
            <v>75</v>
          </cell>
          <cell r="FR35">
            <v>75</v>
          </cell>
          <cell r="FS35">
            <v>75</v>
          </cell>
          <cell r="FT35">
            <v>75</v>
          </cell>
          <cell r="FU35">
            <v>77.63</v>
          </cell>
          <cell r="FV35">
            <v>77.63</v>
          </cell>
          <cell r="FW35">
            <v>77.63</v>
          </cell>
          <cell r="FX35">
            <v>77.63</v>
          </cell>
          <cell r="FY35">
            <v>77.63</v>
          </cell>
          <cell r="FZ35">
            <v>77.63</v>
          </cell>
          <cell r="GA35">
            <v>77.63</v>
          </cell>
          <cell r="GB35">
            <v>77.63</v>
          </cell>
          <cell r="GC35">
            <v>77.63</v>
          </cell>
          <cell r="GD35">
            <v>77.63</v>
          </cell>
          <cell r="GE35">
            <v>77.63</v>
          </cell>
          <cell r="GF35">
            <v>77.63</v>
          </cell>
          <cell r="GG35">
            <v>85.58</v>
          </cell>
          <cell r="GH35">
            <v>85.58</v>
          </cell>
          <cell r="GI35">
            <v>85.58</v>
          </cell>
          <cell r="GJ35">
            <v>85.58</v>
          </cell>
          <cell r="GK35">
            <v>85.58</v>
          </cell>
          <cell r="GL35">
            <v>85.58</v>
          </cell>
          <cell r="GM35">
            <v>85.58</v>
          </cell>
          <cell r="GN35">
            <v>85.58</v>
          </cell>
          <cell r="GO35">
            <v>85.58</v>
          </cell>
          <cell r="GP35">
            <v>85.58</v>
          </cell>
          <cell r="GQ35">
            <v>80.34</v>
          </cell>
          <cell r="GR35">
            <v>80.34</v>
          </cell>
          <cell r="GS35">
            <v>80.34</v>
          </cell>
          <cell r="GT35">
            <v>80.34</v>
          </cell>
        </row>
        <row r="36">
          <cell r="F36" t="str">
            <v>T.06.3</v>
          </cell>
          <cell r="G36">
            <v>49.42</v>
          </cell>
          <cell r="H36">
            <v>49.42</v>
          </cell>
          <cell r="I36">
            <v>49.42</v>
          </cell>
          <cell r="J36">
            <v>49.42</v>
          </cell>
          <cell r="K36">
            <v>49.42</v>
          </cell>
          <cell r="L36">
            <v>49.42</v>
          </cell>
          <cell r="M36">
            <v>49.42</v>
          </cell>
          <cell r="N36">
            <v>49.42</v>
          </cell>
          <cell r="O36">
            <v>49.42</v>
          </cell>
          <cell r="P36">
            <v>49.42</v>
          </cell>
          <cell r="Q36">
            <v>49.42</v>
          </cell>
          <cell r="R36">
            <v>49.42</v>
          </cell>
          <cell r="S36">
            <v>49.42</v>
          </cell>
          <cell r="T36">
            <v>49.42</v>
          </cell>
          <cell r="U36">
            <v>51.11</v>
          </cell>
          <cell r="V36">
            <v>51.11</v>
          </cell>
          <cell r="W36">
            <v>51.11</v>
          </cell>
          <cell r="X36">
            <v>51.11</v>
          </cell>
          <cell r="Y36">
            <v>51.11</v>
          </cell>
          <cell r="Z36">
            <v>51.11</v>
          </cell>
          <cell r="AA36">
            <v>51.11</v>
          </cell>
          <cell r="AB36">
            <v>51.11</v>
          </cell>
          <cell r="AC36">
            <v>51.11</v>
          </cell>
          <cell r="AD36">
            <v>51.11</v>
          </cell>
          <cell r="AE36">
            <v>51.11</v>
          </cell>
          <cell r="AF36">
            <v>51.11</v>
          </cell>
          <cell r="AG36">
            <v>52.76</v>
          </cell>
          <cell r="AH36">
            <v>52.76</v>
          </cell>
          <cell r="AI36">
            <v>52.76</v>
          </cell>
          <cell r="AJ36">
            <v>52.76</v>
          </cell>
          <cell r="AK36">
            <v>52.76</v>
          </cell>
          <cell r="AL36">
            <v>52.76</v>
          </cell>
          <cell r="AM36">
            <v>52.76</v>
          </cell>
          <cell r="AN36">
            <v>52.76</v>
          </cell>
          <cell r="AO36">
            <v>52.76</v>
          </cell>
          <cell r="AP36">
            <v>52.76</v>
          </cell>
          <cell r="AQ36">
            <v>52.76</v>
          </cell>
          <cell r="AR36">
            <v>52.76</v>
          </cell>
          <cell r="AS36">
            <v>54.39</v>
          </cell>
          <cell r="AT36">
            <v>54.39</v>
          </cell>
          <cell r="AU36">
            <v>54.39</v>
          </cell>
          <cell r="AV36">
            <v>54.39</v>
          </cell>
          <cell r="AW36">
            <v>54.39</v>
          </cell>
          <cell r="AX36">
            <v>54.39</v>
          </cell>
          <cell r="AY36">
            <v>54.39</v>
          </cell>
          <cell r="AZ36">
            <v>54.39</v>
          </cell>
          <cell r="BA36">
            <v>54.39</v>
          </cell>
          <cell r="BB36">
            <v>54.39</v>
          </cell>
          <cell r="BC36">
            <v>54.39</v>
          </cell>
          <cell r="BD36">
            <v>54.39</v>
          </cell>
          <cell r="BE36">
            <v>56.06</v>
          </cell>
          <cell r="BF36">
            <v>56.06</v>
          </cell>
          <cell r="BG36">
            <v>56.06</v>
          </cell>
          <cell r="BH36">
            <v>56.06</v>
          </cell>
          <cell r="BI36">
            <v>56.06</v>
          </cell>
          <cell r="BJ36">
            <v>56.06</v>
          </cell>
          <cell r="BK36">
            <v>56.06</v>
          </cell>
          <cell r="BL36">
            <v>56.06</v>
          </cell>
          <cell r="BM36">
            <v>56.06</v>
          </cell>
          <cell r="BN36">
            <v>56.06</v>
          </cell>
          <cell r="BO36">
            <v>56.06</v>
          </cell>
          <cell r="BP36">
            <v>56.06</v>
          </cell>
          <cell r="BQ36">
            <v>57.74</v>
          </cell>
          <cell r="BR36">
            <v>57.74</v>
          </cell>
          <cell r="BS36">
            <v>57.74</v>
          </cell>
          <cell r="BT36">
            <v>57.74</v>
          </cell>
          <cell r="BU36">
            <v>57.74</v>
          </cell>
          <cell r="BV36">
            <v>57.74</v>
          </cell>
          <cell r="BW36">
            <v>57.74</v>
          </cell>
          <cell r="BX36">
            <v>57.74</v>
          </cell>
          <cell r="BY36">
            <v>57.74</v>
          </cell>
          <cell r="BZ36">
            <v>57.74</v>
          </cell>
          <cell r="CA36">
            <v>57.74</v>
          </cell>
          <cell r="CB36">
            <v>57.74</v>
          </cell>
          <cell r="CC36">
            <v>59.47</v>
          </cell>
          <cell r="CD36">
            <v>59.47</v>
          </cell>
          <cell r="CE36">
            <v>59.47</v>
          </cell>
          <cell r="CF36">
            <v>59.47</v>
          </cell>
          <cell r="CG36">
            <v>59.47</v>
          </cell>
          <cell r="CH36">
            <v>59.47</v>
          </cell>
          <cell r="CI36">
            <v>59.47</v>
          </cell>
          <cell r="CJ36">
            <v>59.47</v>
          </cell>
          <cell r="CK36">
            <v>59.47</v>
          </cell>
          <cell r="CL36">
            <v>59.47</v>
          </cell>
          <cell r="CM36">
            <v>59.47</v>
          </cell>
          <cell r="CN36">
            <v>59.47</v>
          </cell>
          <cell r="CO36">
            <v>61.25</v>
          </cell>
          <cell r="CP36">
            <v>61.25</v>
          </cell>
          <cell r="CQ36">
            <v>61.25</v>
          </cell>
          <cell r="CR36">
            <v>61.25</v>
          </cell>
          <cell r="CS36">
            <v>61.25</v>
          </cell>
          <cell r="CT36">
            <v>61.25</v>
          </cell>
          <cell r="CU36">
            <v>61.25</v>
          </cell>
          <cell r="CV36">
            <v>61.25</v>
          </cell>
          <cell r="CW36">
            <v>61.25</v>
          </cell>
          <cell r="CX36">
            <v>61.25</v>
          </cell>
          <cell r="CY36">
            <v>61.25</v>
          </cell>
          <cell r="CZ36">
            <v>61.25</v>
          </cell>
          <cell r="DA36">
            <v>63.11</v>
          </cell>
          <cell r="DB36">
            <v>63.11</v>
          </cell>
          <cell r="DC36">
            <v>63.11</v>
          </cell>
          <cell r="DD36">
            <v>63.11</v>
          </cell>
          <cell r="DE36">
            <v>63.11</v>
          </cell>
          <cell r="DF36">
            <v>63.11</v>
          </cell>
          <cell r="DG36">
            <v>63.11</v>
          </cell>
          <cell r="DH36">
            <v>63.11</v>
          </cell>
          <cell r="DI36">
            <v>63.11</v>
          </cell>
          <cell r="DJ36">
            <v>63.11</v>
          </cell>
          <cell r="DK36">
            <v>63.11</v>
          </cell>
          <cell r="DL36">
            <v>63.11</v>
          </cell>
          <cell r="DM36">
            <v>65.069999999999993</v>
          </cell>
          <cell r="DN36">
            <v>65.069999999999993</v>
          </cell>
          <cell r="DO36">
            <v>65.069999999999993</v>
          </cell>
          <cell r="DP36">
            <v>65.069999999999993</v>
          </cell>
          <cell r="DQ36">
            <v>65.069999999999993</v>
          </cell>
          <cell r="DR36">
            <v>65.069999999999993</v>
          </cell>
          <cell r="DS36">
            <v>65.069999999999993</v>
          </cell>
          <cell r="DT36">
            <v>65.069999999999993</v>
          </cell>
          <cell r="DU36">
            <v>65.069999999999993</v>
          </cell>
          <cell r="DV36">
            <v>65.069999999999993</v>
          </cell>
          <cell r="DW36">
            <v>65.069999999999993</v>
          </cell>
          <cell r="DX36">
            <v>65.069999999999993</v>
          </cell>
          <cell r="DY36">
            <v>67.650000000000006</v>
          </cell>
          <cell r="DZ36">
            <v>67.650000000000006</v>
          </cell>
          <cell r="EA36">
            <v>67.650000000000006</v>
          </cell>
          <cell r="EB36">
            <v>67.650000000000006</v>
          </cell>
          <cell r="EC36">
            <v>67.650000000000006</v>
          </cell>
          <cell r="ED36">
            <v>67.650000000000006</v>
          </cell>
          <cell r="EE36">
            <v>67.650000000000006</v>
          </cell>
          <cell r="EF36">
            <v>67.650000000000006</v>
          </cell>
          <cell r="EG36">
            <v>67.650000000000006</v>
          </cell>
          <cell r="EH36">
            <v>67.650000000000006</v>
          </cell>
          <cell r="EI36">
            <v>67.650000000000006</v>
          </cell>
          <cell r="EJ36">
            <v>67.650000000000006</v>
          </cell>
          <cell r="EK36">
            <v>70.02</v>
          </cell>
          <cell r="EL36">
            <v>70.02</v>
          </cell>
          <cell r="EM36">
            <v>70.02</v>
          </cell>
          <cell r="EN36">
            <v>70.02</v>
          </cell>
          <cell r="EO36">
            <v>70.02</v>
          </cell>
          <cell r="EP36">
            <v>70.02</v>
          </cell>
          <cell r="EQ36">
            <v>70.02</v>
          </cell>
          <cell r="ER36">
            <v>70.02</v>
          </cell>
          <cell r="ES36">
            <v>70.02</v>
          </cell>
          <cell r="ET36">
            <v>70.02</v>
          </cell>
          <cell r="EU36">
            <v>70.02</v>
          </cell>
          <cell r="EV36">
            <v>70.02</v>
          </cell>
          <cell r="EW36">
            <v>72.47</v>
          </cell>
          <cell r="EX36">
            <v>72.47</v>
          </cell>
          <cell r="EY36">
            <v>72.47</v>
          </cell>
          <cell r="EZ36">
            <v>72.47</v>
          </cell>
          <cell r="FA36">
            <v>72.47</v>
          </cell>
          <cell r="FB36">
            <v>72.47</v>
          </cell>
          <cell r="FC36">
            <v>72.47</v>
          </cell>
          <cell r="FD36">
            <v>72.47</v>
          </cell>
          <cell r="FE36">
            <v>72.47</v>
          </cell>
          <cell r="FF36">
            <v>72.47</v>
          </cell>
          <cell r="FG36">
            <v>72.47</v>
          </cell>
          <cell r="FH36">
            <v>72.47</v>
          </cell>
          <cell r="FI36">
            <v>75</v>
          </cell>
          <cell r="FJ36">
            <v>75</v>
          </cell>
          <cell r="FK36">
            <v>75</v>
          </cell>
          <cell r="FL36">
            <v>75</v>
          </cell>
          <cell r="FM36">
            <v>75</v>
          </cell>
          <cell r="FN36">
            <v>75</v>
          </cell>
          <cell r="FO36">
            <v>75</v>
          </cell>
          <cell r="FP36">
            <v>75</v>
          </cell>
          <cell r="FQ36">
            <v>75</v>
          </cell>
          <cell r="FR36">
            <v>75</v>
          </cell>
          <cell r="FS36">
            <v>75</v>
          </cell>
          <cell r="FT36">
            <v>75</v>
          </cell>
          <cell r="FU36">
            <v>77.63</v>
          </cell>
          <cell r="FV36">
            <v>77.63</v>
          </cell>
          <cell r="FW36">
            <v>77.63</v>
          </cell>
          <cell r="FX36">
            <v>77.63</v>
          </cell>
          <cell r="FY36">
            <v>77.63</v>
          </cell>
          <cell r="FZ36">
            <v>77.63</v>
          </cell>
          <cell r="GA36">
            <v>77.63</v>
          </cell>
          <cell r="GB36">
            <v>77.63</v>
          </cell>
          <cell r="GC36">
            <v>77.63</v>
          </cell>
          <cell r="GD36">
            <v>77.63</v>
          </cell>
          <cell r="GE36">
            <v>77.63</v>
          </cell>
          <cell r="GF36">
            <v>77.63</v>
          </cell>
          <cell r="GG36">
            <v>85.58</v>
          </cell>
          <cell r="GH36">
            <v>85.58</v>
          </cell>
          <cell r="GI36">
            <v>85.58</v>
          </cell>
          <cell r="GJ36">
            <v>85.58</v>
          </cell>
          <cell r="GK36">
            <v>85.58</v>
          </cell>
          <cell r="GL36">
            <v>85.58</v>
          </cell>
          <cell r="GM36">
            <v>85.58</v>
          </cell>
          <cell r="GN36">
            <v>85.58</v>
          </cell>
          <cell r="GO36">
            <v>85.58</v>
          </cell>
          <cell r="GP36">
            <v>85.58</v>
          </cell>
          <cell r="GQ36">
            <v>80.34</v>
          </cell>
          <cell r="GR36">
            <v>80.34</v>
          </cell>
          <cell r="GS36">
            <v>80.34</v>
          </cell>
          <cell r="GT36">
            <v>80.34</v>
          </cell>
        </row>
        <row r="37">
          <cell r="F37" t="str">
            <v>M.01.1</v>
          </cell>
          <cell r="G37">
            <v>84.09</v>
          </cell>
          <cell r="H37">
            <v>84.09</v>
          </cell>
          <cell r="I37">
            <v>84.09</v>
          </cell>
          <cell r="J37">
            <v>84.09</v>
          </cell>
          <cell r="K37">
            <v>84.09</v>
          </cell>
          <cell r="L37">
            <v>84.09</v>
          </cell>
          <cell r="M37">
            <v>84.09</v>
          </cell>
          <cell r="N37">
            <v>84.09</v>
          </cell>
          <cell r="O37">
            <v>84.09</v>
          </cell>
          <cell r="P37">
            <v>84.09</v>
          </cell>
          <cell r="Q37">
            <v>84.09</v>
          </cell>
          <cell r="R37">
            <v>84.09</v>
          </cell>
          <cell r="S37">
            <v>84.09</v>
          </cell>
          <cell r="T37">
            <v>84.09</v>
          </cell>
          <cell r="U37">
            <v>86.97</v>
          </cell>
          <cell r="V37">
            <v>86.97</v>
          </cell>
          <cell r="W37">
            <v>86.97</v>
          </cell>
          <cell r="X37">
            <v>86.97</v>
          </cell>
          <cell r="Y37">
            <v>86.97</v>
          </cell>
          <cell r="Z37">
            <v>86.97</v>
          </cell>
          <cell r="AA37">
            <v>86.97</v>
          </cell>
          <cell r="AB37">
            <v>86.97</v>
          </cell>
          <cell r="AC37">
            <v>86.97</v>
          </cell>
          <cell r="AD37">
            <v>86.97</v>
          </cell>
          <cell r="AE37">
            <v>86.97</v>
          </cell>
          <cell r="AF37">
            <v>86.97</v>
          </cell>
          <cell r="AG37">
            <v>89.77</v>
          </cell>
          <cell r="AH37">
            <v>89.77</v>
          </cell>
          <cell r="AI37">
            <v>89.77</v>
          </cell>
          <cell r="AJ37">
            <v>89.77</v>
          </cell>
          <cell r="AK37">
            <v>89.77</v>
          </cell>
          <cell r="AL37">
            <v>89.77</v>
          </cell>
          <cell r="AM37">
            <v>89.77</v>
          </cell>
          <cell r="AN37">
            <v>89.77</v>
          </cell>
          <cell r="AO37">
            <v>89.77</v>
          </cell>
          <cell r="AP37">
            <v>89.77</v>
          </cell>
          <cell r="AQ37">
            <v>89.77</v>
          </cell>
          <cell r="AR37">
            <v>89.77</v>
          </cell>
          <cell r="AS37">
            <v>92.55</v>
          </cell>
          <cell r="AT37">
            <v>92.55</v>
          </cell>
          <cell r="AU37">
            <v>92.55</v>
          </cell>
          <cell r="AV37">
            <v>92.55</v>
          </cell>
          <cell r="AW37">
            <v>92.55</v>
          </cell>
          <cell r="AX37">
            <v>92.55</v>
          </cell>
          <cell r="AY37">
            <v>92.55</v>
          </cell>
          <cell r="AZ37">
            <v>92.55</v>
          </cell>
          <cell r="BA37">
            <v>92.55</v>
          </cell>
          <cell r="BB37">
            <v>92.55</v>
          </cell>
          <cell r="BC37">
            <v>92.55</v>
          </cell>
          <cell r="BD37">
            <v>92.55</v>
          </cell>
          <cell r="BE37">
            <v>95.38</v>
          </cell>
          <cell r="BF37">
            <v>95.38</v>
          </cell>
          <cell r="BG37">
            <v>95.38</v>
          </cell>
          <cell r="BH37">
            <v>95.38</v>
          </cell>
          <cell r="BI37">
            <v>95.38</v>
          </cell>
          <cell r="BJ37">
            <v>95.38</v>
          </cell>
          <cell r="BK37">
            <v>95.38</v>
          </cell>
          <cell r="BL37">
            <v>95.38</v>
          </cell>
          <cell r="BM37">
            <v>95.38</v>
          </cell>
          <cell r="BN37">
            <v>95.38</v>
          </cell>
          <cell r="BO37">
            <v>95.38</v>
          </cell>
          <cell r="BP37">
            <v>95.38</v>
          </cell>
          <cell r="BQ37">
            <v>98.24</v>
          </cell>
          <cell r="BR37">
            <v>98.24</v>
          </cell>
          <cell r="BS37">
            <v>98.24</v>
          </cell>
          <cell r="BT37">
            <v>98.24</v>
          </cell>
          <cell r="BU37">
            <v>98.24</v>
          </cell>
          <cell r="BV37">
            <v>98.24</v>
          </cell>
          <cell r="BW37">
            <v>98.24</v>
          </cell>
          <cell r="BX37">
            <v>98.24</v>
          </cell>
          <cell r="BY37">
            <v>98.24</v>
          </cell>
          <cell r="BZ37">
            <v>98.24</v>
          </cell>
          <cell r="CA37">
            <v>98.24</v>
          </cell>
          <cell r="CB37">
            <v>98.24</v>
          </cell>
          <cell r="CC37">
            <v>101.19</v>
          </cell>
          <cell r="CD37">
            <v>101.19</v>
          </cell>
          <cell r="CE37">
            <v>101.19</v>
          </cell>
          <cell r="CF37">
            <v>101.19</v>
          </cell>
          <cell r="CG37">
            <v>101.19</v>
          </cell>
          <cell r="CH37">
            <v>101.19</v>
          </cell>
          <cell r="CI37">
            <v>101.19</v>
          </cell>
          <cell r="CJ37">
            <v>101.19</v>
          </cell>
          <cell r="CK37">
            <v>101.19</v>
          </cell>
          <cell r="CL37">
            <v>101.19</v>
          </cell>
          <cell r="CM37">
            <v>101.19</v>
          </cell>
          <cell r="CN37">
            <v>101.19</v>
          </cell>
          <cell r="CO37">
            <v>104.22</v>
          </cell>
          <cell r="CP37">
            <v>104.22</v>
          </cell>
          <cell r="CQ37">
            <v>104.22</v>
          </cell>
          <cell r="CR37">
            <v>104.22</v>
          </cell>
          <cell r="CS37">
            <v>104.22</v>
          </cell>
          <cell r="CT37">
            <v>104.22</v>
          </cell>
          <cell r="CU37">
            <v>104.22</v>
          </cell>
          <cell r="CV37">
            <v>104.22</v>
          </cell>
          <cell r="CW37">
            <v>104.22</v>
          </cell>
          <cell r="CX37">
            <v>104.22</v>
          </cell>
          <cell r="CY37">
            <v>104.22</v>
          </cell>
          <cell r="CZ37">
            <v>104.22</v>
          </cell>
          <cell r="DA37">
            <v>107.39</v>
          </cell>
          <cell r="DB37">
            <v>107.39</v>
          </cell>
          <cell r="DC37">
            <v>107.39</v>
          </cell>
          <cell r="DD37">
            <v>107.39</v>
          </cell>
          <cell r="DE37">
            <v>107.39</v>
          </cell>
          <cell r="DF37">
            <v>107.39</v>
          </cell>
          <cell r="DG37">
            <v>107.39</v>
          </cell>
          <cell r="DH37">
            <v>107.39</v>
          </cell>
          <cell r="DI37">
            <v>107.39</v>
          </cell>
          <cell r="DJ37">
            <v>107.39</v>
          </cell>
          <cell r="DK37">
            <v>107.39</v>
          </cell>
          <cell r="DL37">
            <v>107.39</v>
          </cell>
          <cell r="DM37">
            <v>110.72</v>
          </cell>
          <cell r="DN37">
            <v>110.72</v>
          </cell>
          <cell r="DO37">
            <v>110.72</v>
          </cell>
          <cell r="DP37">
            <v>110.72</v>
          </cell>
          <cell r="DQ37">
            <v>110.72</v>
          </cell>
          <cell r="DR37">
            <v>110.72</v>
          </cell>
          <cell r="DS37">
            <v>110.72</v>
          </cell>
          <cell r="DT37">
            <v>110.72</v>
          </cell>
          <cell r="DU37">
            <v>110.72</v>
          </cell>
          <cell r="DV37">
            <v>110.72</v>
          </cell>
          <cell r="DW37">
            <v>110.72</v>
          </cell>
          <cell r="DX37">
            <v>110.72</v>
          </cell>
          <cell r="DY37">
            <v>115.11</v>
          </cell>
          <cell r="DZ37">
            <v>115.11</v>
          </cell>
          <cell r="EA37">
            <v>115.11</v>
          </cell>
          <cell r="EB37">
            <v>115.11</v>
          </cell>
          <cell r="EC37">
            <v>115.11</v>
          </cell>
          <cell r="ED37">
            <v>115.11</v>
          </cell>
          <cell r="EE37">
            <v>115.11</v>
          </cell>
          <cell r="EF37">
            <v>115.11</v>
          </cell>
          <cell r="EG37">
            <v>115.11</v>
          </cell>
          <cell r="EH37">
            <v>115.11</v>
          </cell>
          <cell r="EI37">
            <v>115.11</v>
          </cell>
          <cell r="EJ37">
            <v>115.11</v>
          </cell>
          <cell r="EK37">
            <v>119.13</v>
          </cell>
          <cell r="EL37">
            <v>119.13</v>
          </cell>
          <cell r="EM37">
            <v>119.13</v>
          </cell>
          <cell r="EN37">
            <v>119.13</v>
          </cell>
          <cell r="EO37">
            <v>119.13</v>
          </cell>
          <cell r="EP37">
            <v>119.13</v>
          </cell>
          <cell r="EQ37">
            <v>119.13</v>
          </cell>
          <cell r="ER37">
            <v>119.13</v>
          </cell>
          <cell r="ES37">
            <v>119.13</v>
          </cell>
          <cell r="ET37">
            <v>119.13</v>
          </cell>
          <cell r="EU37">
            <v>119.13</v>
          </cell>
          <cell r="EV37">
            <v>119.13</v>
          </cell>
          <cell r="EW37">
            <v>123.3</v>
          </cell>
          <cell r="EX37">
            <v>123.3</v>
          </cell>
          <cell r="EY37">
            <v>123.3</v>
          </cell>
          <cell r="EZ37">
            <v>123.3</v>
          </cell>
          <cell r="FA37">
            <v>123.3</v>
          </cell>
          <cell r="FB37">
            <v>123.3</v>
          </cell>
          <cell r="FC37">
            <v>123.3</v>
          </cell>
          <cell r="FD37">
            <v>123.3</v>
          </cell>
          <cell r="FE37">
            <v>123.3</v>
          </cell>
          <cell r="FF37">
            <v>123.3</v>
          </cell>
          <cell r="FG37">
            <v>123.3</v>
          </cell>
          <cell r="FH37">
            <v>123.3</v>
          </cell>
          <cell r="FI37">
            <v>127.62</v>
          </cell>
          <cell r="FJ37">
            <v>127.62</v>
          </cell>
          <cell r="FK37">
            <v>127.62</v>
          </cell>
          <cell r="FL37">
            <v>127.62</v>
          </cell>
          <cell r="FM37">
            <v>127.62</v>
          </cell>
          <cell r="FN37">
            <v>127.62</v>
          </cell>
          <cell r="FO37">
            <v>127.62</v>
          </cell>
          <cell r="FP37">
            <v>127.62</v>
          </cell>
          <cell r="FQ37">
            <v>127.62</v>
          </cell>
          <cell r="FR37">
            <v>127.62</v>
          </cell>
          <cell r="FS37">
            <v>127.62</v>
          </cell>
          <cell r="FT37">
            <v>127.62</v>
          </cell>
          <cell r="FU37">
            <v>132.09</v>
          </cell>
          <cell r="FV37">
            <v>132.09</v>
          </cell>
          <cell r="FW37">
            <v>132.09</v>
          </cell>
          <cell r="FX37">
            <v>132.09</v>
          </cell>
          <cell r="FY37">
            <v>132.09</v>
          </cell>
          <cell r="FZ37">
            <v>132.09</v>
          </cell>
          <cell r="GA37">
            <v>132.09</v>
          </cell>
          <cell r="GB37">
            <v>132.09</v>
          </cell>
          <cell r="GC37">
            <v>132.09</v>
          </cell>
          <cell r="GD37">
            <v>132.09</v>
          </cell>
          <cell r="GE37">
            <v>132.09</v>
          </cell>
          <cell r="GF37">
            <v>132.09</v>
          </cell>
          <cell r="GG37">
            <v>145.62</v>
          </cell>
          <cell r="GH37">
            <v>145.62</v>
          </cell>
          <cell r="GI37">
            <v>145.62</v>
          </cell>
          <cell r="GJ37">
            <v>145.62</v>
          </cell>
          <cell r="GK37">
            <v>145.62</v>
          </cell>
          <cell r="GL37">
            <v>145.62</v>
          </cell>
          <cell r="GM37">
            <v>145.62</v>
          </cell>
          <cell r="GN37">
            <v>145.62</v>
          </cell>
          <cell r="GO37">
            <v>145.62</v>
          </cell>
          <cell r="GP37">
            <v>145.62</v>
          </cell>
          <cell r="GQ37">
            <v>136.71</v>
          </cell>
          <cell r="GR37">
            <v>136.71</v>
          </cell>
          <cell r="GS37">
            <v>136.71</v>
          </cell>
          <cell r="GT37">
            <v>136.71</v>
          </cell>
        </row>
        <row r="38">
          <cell r="F38" t="str">
            <v>M.01.2</v>
          </cell>
          <cell r="G38">
            <v>56.35</v>
          </cell>
          <cell r="H38">
            <v>56.35</v>
          </cell>
          <cell r="I38">
            <v>56.35</v>
          </cell>
          <cell r="J38">
            <v>56.35</v>
          </cell>
          <cell r="K38">
            <v>56.35</v>
          </cell>
          <cell r="L38">
            <v>56.35</v>
          </cell>
          <cell r="M38">
            <v>56.35</v>
          </cell>
          <cell r="N38">
            <v>56.35</v>
          </cell>
          <cell r="O38">
            <v>56.35</v>
          </cell>
          <cell r="P38">
            <v>56.35</v>
          </cell>
          <cell r="Q38">
            <v>56.35</v>
          </cell>
          <cell r="R38">
            <v>56.35</v>
          </cell>
          <cell r="S38">
            <v>56.35</v>
          </cell>
          <cell r="T38">
            <v>56.35</v>
          </cell>
          <cell r="U38">
            <v>58.28</v>
          </cell>
          <cell r="V38">
            <v>58.28</v>
          </cell>
          <cell r="W38">
            <v>58.28</v>
          </cell>
          <cell r="X38">
            <v>58.28</v>
          </cell>
          <cell r="Y38">
            <v>58.28</v>
          </cell>
          <cell r="Z38">
            <v>58.28</v>
          </cell>
          <cell r="AA38">
            <v>58.28</v>
          </cell>
          <cell r="AB38">
            <v>58.28</v>
          </cell>
          <cell r="AC38">
            <v>58.28</v>
          </cell>
          <cell r="AD38">
            <v>58.28</v>
          </cell>
          <cell r="AE38">
            <v>58.28</v>
          </cell>
          <cell r="AF38">
            <v>58.28</v>
          </cell>
          <cell r="AG38">
            <v>60.15</v>
          </cell>
          <cell r="AH38">
            <v>60.15</v>
          </cell>
          <cell r="AI38">
            <v>60.15</v>
          </cell>
          <cell r="AJ38">
            <v>60.15</v>
          </cell>
          <cell r="AK38">
            <v>60.15</v>
          </cell>
          <cell r="AL38">
            <v>60.15</v>
          </cell>
          <cell r="AM38">
            <v>60.15</v>
          </cell>
          <cell r="AN38">
            <v>60.15</v>
          </cell>
          <cell r="AO38">
            <v>60.15</v>
          </cell>
          <cell r="AP38">
            <v>60.15</v>
          </cell>
          <cell r="AQ38">
            <v>60.15</v>
          </cell>
          <cell r="AR38">
            <v>60.15</v>
          </cell>
          <cell r="AS38">
            <v>62.02</v>
          </cell>
          <cell r="AT38">
            <v>62.02</v>
          </cell>
          <cell r="AU38">
            <v>62.02</v>
          </cell>
          <cell r="AV38">
            <v>62.02</v>
          </cell>
          <cell r="AW38">
            <v>62.02</v>
          </cell>
          <cell r="AX38">
            <v>62.02</v>
          </cell>
          <cell r="AY38">
            <v>62.02</v>
          </cell>
          <cell r="AZ38">
            <v>62.02</v>
          </cell>
          <cell r="BA38">
            <v>62.02</v>
          </cell>
          <cell r="BB38">
            <v>62.02</v>
          </cell>
          <cell r="BC38">
            <v>62.02</v>
          </cell>
          <cell r="BD38">
            <v>62.02</v>
          </cell>
          <cell r="BE38">
            <v>63.92</v>
          </cell>
          <cell r="BF38">
            <v>63.92</v>
          </cell>
          <cell r="BG38">
            <v>63.92</v>
          </cell>
          <cell r="BH38">
            <v>63.92</v>
          </cell>
          <cell r="BI38">
            <v>63.92</v>
          </cell>
          <cell r="BJ38">
            <v>63.92</v>
          </cell>
          <cell r="BK38">
            <v>63.92</v>
          </cell>
          <cell r="BL38">
            <v>63.92</v>
          </cell>
          <cell r="BM38">
            <v>63.92</v>
          </cell>
          <cell r="BN38">
            <v>63.92</v>
          </cell>
          <cell r="BO38">
            <v>63.92</v>
          </cell>
          <cell r="BP38">
            <v>63.92</v>
          </cell>
          <cell r="BQ38">
            <v>65.83</v>
          </cell>
          <cell r="BR38">
            <v>65.83</v>
          </cell>
          <cell r="BS38">
            <v>65.83</v>
          </cell>
          <cell r="BT38">
            <v>65.83</v>
          </cell>
          <cell r="BU38">
            <v>65.83</v>
          </cell>
          <cell r="BV38">
            <v>65.83</v>
          </cell>
          <cell r="BW38">
            <v>65.83</v>
          </cell>
          <cell r="BX38">
            <v>65.83</v>
          </cell>
          <cell r="BY38">
            <v>65.83</v>
          </cell>
          <cell r="BZ38">
            <v>65.83</v>
          </cell>
          <cell r="CA38">
            <v>65.83</v>
          </cell>
          <cell r="CB38">
            <v>65.83</v>
          </cell>
          <cell r="CC38">
            <v>67.81</v>
          </cell>
          <cell r="CD38">
            <v>67.81</v>
          </cell>
          <cell r="CE38">
            <v>67.81</v>
          </cell>
          <cell r="CF38">
            <v>67.81</v>
          </cell>
          <cell r="CG38">
            <v>67.81</v>
          </cell>
          <cell r="CH38">
            <v>67.81</v>
          </cell>
          <cell r="CI38">
            <v>67.81</v>
          </cell>
          <cell r="CJ38">
            <v>67.81</v>
          </cell>
          <cell r="CK38">
            <v>67.81</v>
          </cell>
          <cell r="CL38">
            <v>67.81</v>
          </cell>
          <cell r="CM38">
            <v>67.81</v>
          </cell>
          <cell r="CN38">
            <v>67.81</v>
          </cell>
          <cell r="CO38">
            <v>69.84</v>
          </cell>
          <cell r="CP38">
            <v>69.84</v>
          </cell>
          <cell r="CQ38">
            <v>69.84</v>
          </cell>
          <cell r="CR38">
            <v>69.84</v>
          </cell>
          <cell r="CS38">
            <v>69.84</v>
          </cell>
          <cell r="CT38">
            <v>69.84</v>
          </cell>
          <cell r="CU38">
            <v>69.84</v>
          </cell>
          <cell r="CV38">
            <v>69.84</v>
          </cell>
          <cell r="CW38">
            <v>69.84</v>
          </cell>
          <cell r="CX38">
            <v>69.84</v>
          </cell>
          <cell r="CY38">
            <v>69.84</v>
          </cell>
          <cell r="CZ38">
            <v>69.84</v>
          </cell>
          <cell r="DA38">
            <v>71.959999999999994</v>
          </cell>
          <cell r="DB38">
            <v>71.959999999999994</v>
          </cell>
          <cell r="DC38">
            <v>71.959999999999994</v>
          </cell>
          <cell r="DD38">
            <v>71.959999999999994</v>
          </cell>
          <cell r="DE38">
            <v>71.959999999999994</v>
          </cell>
          <cell r="DF38">
            <v>71.959999999999994</v>
          </cell>
          <cell r="DG38">
            <v>71.959999999999994</v>
          </cell>
          <cell r="DH38">
            <v>71.959999999999994</v>
          </cell>
          <cell r="DI38">
            <v>71.959999999999994</v>
          </cell>
          <cell r="DJ38">
            <v>71.959999999999994</v>
          </cell>
          <cell r="DK38">
            <v>71.959999999999994</v>
          </cell>
          <cell r="DL38">
            <v>71.959999999999994</v>
          </cell>
          <cell r="DM38">
            <v>74.2</v>
          </cell>
          <cell r="DN38">
            <v>74.2</v>
          </cell>
          <cell r="DO38">
            <v>74.2</v>
          </cell>
          <cell r="DP38">
            <v>74.2</v>
          </cell>
          <cell r="DQ38">
            <v>74.2</v>
          </cell>
          <cell r="DR38">
            <v>74.2</v>
          </cell>
          <cell r="DS38">
            <v>74.2</v>
          </cell>
          <cell r="DT38">
            <v>74.2</v>
          </cell>
          <cell r="DU38">
            <v>74.2</v>
          </cell>
          <cell r="DV38">
            <v>74.2</v>
          </cell>
          <cell r="DW38">
            <v>74.2</v>
          </cell>
          <cell r="DX38">
            <v>74.2</v>
          </cell>
          <cell r="DY38">
            <v>77.13</v>
          </cell>
          <cell r="DZ38">
            <v>77.13</v>
          </cell>
          <cell r="EA38">
            <v>77.13</v>
          </cell>
          <cell r="EB38">
            <v>77.13</v>
          </cell>
          <cell r="EC38">
            <v>77.13</v>
          </cell>
          <cell r="ED38">
            <v>77.13</v>
          </cell>
          <cell r="EE38">
            <v>77.13</v>
          </cell>
          <cell r="EF38">
            <v>77.13</v>
          </cell>
          <cell r="EG38">
            <v>77.13</v>
          </cell>
          <cell r="EH38">
            <v>77.13</v>
          </cell>
          <cell r="EI38">
            <v>77.13</v>
          </cell>
          <cell r="EJ38">
            <v>77.13</v>
          </cell>
          <cell r="EK38">
            <v>79.83</v>
          </cell>
          <cell r="EL38">
            <v>79.83</v>
          </cell>
          <cell r="EM38">
            <v>79.83</v>
          </cell>
          <cell r="EN38">
            <v>79.83</v>
          </cell>
          <cell r="EO38">
            <v>79.83</v>
          </cell>
          <cell r="EP38">
            <v>79.83</v>
          </cell>
          <cell r="EQ38">
            <v>79.83</v>
          </cell>
          <cell r="ER38">
            <v>79.83</v>
          </cell>
          <cell r="ES38">
            <v>79.83</v>
          </cell>
          <cell r="ET38">
            <v>79.83</v>
          </cell>
          <cell r="EU38">
            <v>79.83</v>
          </cell>
          <cell r="EV38">
            <v>79.83</v>
          </cell>
          <cell r="EW38">
            <v>82.63</v>
          </cell>
          <cell r="EX38">
            <v>82.63</v>
          </cell>
          <cell r="EY38">
            <v>82.63</v>
          </cell>
          <cell r="EZ38">
            <v>82.63</v>
          </cell>
          <cell r="FA38">
            <v>82.63</v>
          </cell>
          <cell r="FB38">
            <v>82.63</v>
          </cell>
          <cell r="FC38">
            <v>82.63</v>
          </cell>
          <cell r="FD38">
            <v>82.63</v>
          </cell>
          <cell r="FE38">
            <v>82.63</v>
          </cell>
          <cell r="FF38">
            <v>82.63</v>
          </cell>
          <cell r="FG38">
            <v>82.63</v>
          </cell>
          <cell r="FH38">
            <v>82.63</v>
          </cell>
          <cell r="FI38">
            <v>85.52</v>
          </cell>
          <cell r="FJ38">
            <v>85.52</v>
          </cell>
          <cell r="FK38">
            <v>85.52</v>
          </cell>
          <cell r="FL38">
            <v>85.52</v>
          </cell>
          <cell r="FM38">
            <v>85.52</v>
          </cell>
          <cell r="FN38">
            <v>85.52</v>
          </cell>
          <cell r="FO38">
            <v>85.52</v>
          </cell>
          <cell r="FP38">
            <v>85.52</v>
          </cell>
          <cell r="FQ38">
            <v>85.52</v>
          </cell>
          <cell r="FR38">
            <v>85.52</v>
          </cell>
          <cell r="FS38">
            <v>85.52</v>
          </cell>
          <cell r="FT38">
            <v>85.52</v>
          </cell>
          <cell r="FU38">
            <v>88.51</v>
          </cell>
          <cell r="FV38">
            <v>88.51</v>
          </cell>
          <cell r="FW38">
            <v>88.51</v>
          </cell>
          <cell r="FX38">
            <v>88.51</v>
          </cell>
          <cell r="FY38">
            <v>88.51</v>
          </cell>
          <cell r="FZ38">
            <v>88.51</v>
          </cell>
          <cell r="GA38">
            <v>88.51</v>
          </cell>
          <cell r="GB38">
            <v>88.51</v>
          </cell>
          <cell r="GC38">
            <v>88.51</v>
          </cell>
          <cell r="GD38">
            <v>88.51</v>
          </cell>
          <cell r="GE38">
            <v>88.51</v>
          </cell>
          <cell r="GF38">
            <v>88.51</v>
          </cell>
          <cell r="GG38">
            <v>97.58</v>
          </cell>
          <cell r="GH38">
            <v>97.58</v>
          </cell>
          <cell r="GI38">
            <v>97.58</v>
          </cell>
          <cell r="GJ38">
            <v>97.58</v>
          </cell>
          <cell r="GK38">
            <v>97.58</v>
          </cell>
          <cell r="GL38">
            <v>97.58</v>
          </cell>
          <cell r="GM38">
            <v>97.58</v>
          </cell>
          <cell r="GN38">
            <v>97.58</v>
          </cell>
          <cell r="GO38">
            <v>97.58</v>
          </cell>
          <cell r="GP38">
            <v>97.58</v>
          </cell>
          <cell r="GQ38">
            <v>91.61</v>
          </cell>
          <cell r="GR38">
            <v>91.61</v>
          </cell>
          <cell r="GS38">
            <v>91.61</v>
          </cell>
          <cell r="GT38">
            <v>91.61</v>
          </cell>
        </row>
        <row r="39">
          <cell r="F39" t="str">
            <v>M.02.1</v>
          </cell>
          <cell r="G39">
            <v>43.38</v>
          </cell>
          <cell r="H39">
            <v>43.38</v>
          </cell>
          <cell r="I39">
            <v>43.38</v>
          </cell>
          <cell r="J39">
            <v>43.38</v>
          </cell>
          <cell r="K39">
            <v>43.38</v>
          </cell>
          <cell r="L39">
            <v>43.38</v>
          </cell>
          <cell r="M39">
            <v>43.38</v>
          </cell>
          <cell r="N39">
            <v>43.38</v>
          </cell>
          <cell r="O39">
            <v>43.38</v>
          </cell>
          <cell r="P39">
            <v>43.38</v>
          </cell>
          <cell r="Q39">
            <v>43.38</v>
          </cell>
          <cell r="R39">
            <v>43.38</v>
          </cell>
          <cell r="S39">
            <v>43.38</v>
          </cell>
          <cell r="T39">
            <v>43.38</v>
          </cell>
          <cell r="U39">
            <v>44.86</v>
          </cell>
          <cell r="V39">
            <v>44.86</v>
          </cell>
          <cell r="W39">
            <v>44.86</v>
          </cell>
          <cell r="X39">
            <v>44.86</v>
          </cell>
          <cell r="Y39">
            <v>44.86</v>
          </cell>
          <cell r="Z39">
            <v>44.86</v>
          </cell>
          <cell r="AA39">
            <v>44.86</v>
          </cell>
          <cell r="AB39">
            <v>44.86</v>
          </cell>
          <cell r="AC39">
            <v>44.86</v>
          </cell>
          <cell r="AD39">
            <v>44.86</v>
          </cell>
          <cell r="AE39">
            <v>44.86</v>
          </cell>
          <cell r="AF39">
            <v>44.86</v>
          </cell>
          <cell r="AG39">
            <v>46.31</v>
          </cell>
          <cell r="AH39">
            <v>46.31</v>
          </cell>
          <cell r="AI39">
            <v>46.31</v>
          </cell>
          <cell r="AJ39">
            <v>46.31</v>
          </cell>
          <cell r="AK39">
            <v>46.31</v>
          </cell>
          <cell r="AL39">
            <v>46.31</v>
          </cell>
          <cell r="AM39">
            <v>46.31</v>
          </cell>
          <cell r="AN39">
            <v>46.31</v>
          </cell>
          <cell r="AO39">
            <v>46.31</v>
          </cell>
          <cell r="AP39">
            <v>46.31</v>
          </cell>
          <cell r="AQ39">
            <v>46.31</v>
          </cell>
          <cell r="AR39">
            <v>46.31</v>
          </cell>
          <cell r="AS39">
            <v>47.74</v>
          </cell>
          <cell r="AT39">
            <v>47.74</v>
          </cell>
          <cell r="AU39">
            <v>47.74</v>
          </cell>
          <cell r="AV39">
            <v>47.74</v>
          </cell>
          <cell r="AW39">
            <v>47.74</v>
          </cell>
          <cell r="AX39">
            <v>47.74</v>
          </cell>
          <cell r="AY39">
            <v>47.74</v>
          </cell>
          <cell r="AZ39">
            <v>47.74</v>
          </cell>
          <cell r="BA39">
            <v>47.74</v>
          </cell>
          <cell r="BB39">
            <v>47.74</v>
          </cell>
          <cell r="BC39">
            <v>47.74</v>
          </cell>
          <cell r="BD39">
            <v>47.74</v>
          </cell>
          <cell r="BE39">
            <v>49.21</v>
          </cell>
          <cell r="BF39">
            <v>49.21</v>
          </cell>
          <cell r="BG39">
            <v>49.21</v>
          </cell>
          <cell r="BH39">
            <v>49.21</v>
          </cell>
          <cell r="BI39">
            <v>49.21</v>
          </cell>
          <cell r="BJ39">
            <v>49.21</v>
          </cell>
          <cell r="BK39">
            <v>49.21</v>
          </cell>
          <cell r="BL39">
            <v>49.21</v>
          </cell>
          <cell r="BM39">
            <v>49.21</v>
          </cell>
          <cell r="BN39">
            <v>49.21</v>
          </cell>
          <cell r="BO39">
            <v>49.21</v>
          </cell>
          <cell r="BP39">
            <v>49.21</v>
          </cell>
          <cell r="BQ39">
            <v>50.68</v>
          </cell>
          <cell r="BR39">
            <v>50.68</v>
          </cell>
          <cell r="BS39">
            <v>50.68</v>
          </cell>
          <cell r="BT39">
            <v>50.68</v>
          </cell>
          <cell r="BU39">
            <v>50.68</v>
          </cell>
          <cell r="BV39">
            <v>50.68</v>
          </cell>
          <cell r="BW39">
            <v>50.68</v>
          </cell>
          <cell r="BX39">
            <v>50.68</v>
          </cell>
          <cell r="BY39">
            <v>50.68</v>
          </cell>
          <cell r="BZ39">
            <v>50.68</v>
          </cell>
          <cell r="CA39">
            <v>50.68</v>
          </cell>
          <cell r="CB39">
            <v>50.68</v>
          </cell>
          <cell r="CC39">
            <v>52.2</v>
          </cell>
          <cell r="CD39">
            <v>52.2</v>
          </cell>
          <cell r="CE39">
            <v>52.2</v>
          </cell>
          <cell r="CF39">
            <v>52.2</v>
          </cell>
          <cell r="CG39">
            <v>52.2</v>
          </cell>
          <cell r="CH39">
            <v>52.2</v>
          </cell>
          <cell r="CI39">
            <v>52.2</v>
          </cell>
          <cell r="CJ39">
            <v>52.2</v>
          </cell>
          <cell r="CK39">
            <v>52.2</v>
          </cell>
          <cell r="CL39">
            <v>52.2</v>
          </cell>
          <cell r="CM39">
            <v>52.2</v>
          </cell>
          <cell r="CN39">
            <v>52.2</v>
          </cell>
          <cell r="CO39">
            <v>53.77</v>
          </cell>
          <cell r="CP39">
            <v>53.77</v>
          </cell>
          <cell r="CQ39">
            <v>53.77</v>
          </cell>
          <cell r="CR39">
            <v>53.77</v>
          </cell>
          <cell r="CS39">
            <v>53.77</v>
          </cell>
          <cell r="CT39">
            <v>53.77</v>
          </cell>
          <cell r="CU39">
            <v>53.77</v>
          </cell>
          <cell r="CV39">
            <v>53.77</v>
          </cell>
          <cell r="CW39">
            <v>53.77</v>
          </cell>
          <cell r="CX39">
            <v>53.77</v>
          </cell>
          <cell r="CY39">
            <v>53.77</v>
          </cell>
          <cell r="CZ39">
            <v>53.77</v>
          </cell>
          <cell r="DA39">
            <v>55.4</v>
          </cell>
          <cell r="DB39">
            <v>55.4</v>
          </cell>
          <cell r="DC39">
            <v>55.4</v>
          </cell>
          <cell r="DD39">
            <v>55.4</v>
          </cell>
          <cell r="DE39">
            <v>55.4</v>
          </cell>
          <cell r="DF39">
            <v>55.4</v>
          </cell>
          <cell r="DG39">
            <v>55.4</v>
          </cell>
          <cell r="DH39">
            <v>55.4</v>
          </cell>
          <cell r="DI39">
            <v>55.4</v>
          </cell>
          <cell r="DJ39">
            <v>55.4</v>
          </cell>
          <cell r="DK39">
            <v>55.4</v>
          </cell>
          <cell r="DL39">
            <v>55.4</v>
          </cell>
          <cell r="DM39">
            <v>57.12</v>
          </cell>
          <cell r="DN39">
            <v>57.12</v>
          </cell>
          <cell r="DO39">
            <v>57.12</v>
          </cell>
          <cell r="DP39">
            <v>57.12</v>
          </cell>
          <cell r="DQ39">
            <v>57.12</v>
          </cell>
          <cell r="DR39">
            <v>57.12</v>
          </cell>
          <cell r="DS39">
            <v>57.12</v>
          </cell>
          <cell r="DT39">
            <v>57.12</v>
          </cell>
          <cell r="DU39">
            <v>57.12</v>
          </cell>
          <cell r="DV39">
            <v>57.12</v>
          </cell>
          <cell r="DW39">
            <v>57.12</v>
          </cell>
          <cell r="DX39">
            <v>57.12</v>
          </cell>
          <cell r="DY39">
            <v>59.38</v>
          </cell>
          <cell r="DZ39">
            <v>59.38</v>
          </cell>
          <cell r="EA39">
            <v>59.38</v>
          </cell>
          <cell r="EB39">
            <v>59.38</v>
          </cell>
          <cell r="EC39">
            <v>59.38</v>
          </cell>
          <cell r="ED39">
            <v>59.38</v>
          </cell>
          <cell r="EE39">
            <v>59.38</v>
          </cell>
          <cell r="EF39">
            <v>59.38</v>
          </cell>
          <cell r="EG39">
            <v>59.38</v>
          </cell>
          <cell r="EH39">
            <v>59.38</v>
          </cell>
          <cell r="EI39">
            <v>59.38</v>
          </cell>
          <cell r="EJ39">
            <v>59.38</v>
          </cell>
          <cell r="EK39">
            <v>61.46</v>
          </cell>
          <cell r="EL39">
            <v>61.46</v>
          </cell>
          <cell r="EM39">
            <v>61.46</v>
          </cell>
          <cell r="EN39">
            <v>61.46</v>
          </cell>
          <cell r="EO39">
            <v>61.46</v>
          </cell>
          <cell r="EP39">
            <v>61.46</v>
          </cell>
          <cell r="EQ39">
            <v>61.46</v>
          </cell>
          <cell r="ER39">
            <v>61.46</v>
          </cell>
          <cell r="ES39">
            <v>61.46</v>
          </cell>
          <cell r="ET39">
            <v>61.46</v>
          </cell>
          <cell r="EU39">
            <v>61.46</v>
          </cell>
          <cell r="EV39">
            <v>61.46</v>
          </cell>
          <cell r="EW39">
            <v>63.61</v>
          </cell>
          <cell r="EX39">
            <v>63.61</v>
          </cell>
          <cell r="EY39">
            <v>63.61</v>
          </cell>
          <cell r="EZ39">
            <v>63.61</v>
          </cell>
          <cell r="FA39">
            <v>63.61</v>
          </cell>
          <cell r="FB39">
            <v>63.61</v>
          </cell>
          <cell r="FC39">
            <v>63.61</v>
          </cell>
          <cell r="FD39">
            <v>63.61</v>
          </cell>
          <cell r="FE39">
            <v>63.61</v>
          </cell>
          <cell r="FF39">
            <v>63.61</v>
          </cell>
          <cell r="FG39">
            <v>63.61</v>
          </cell>
          <cell r="FH39">
            <v>63.61</v>
          </cell>
          <cell r="FI39">
            <v>65.84</v>
          </cell>
          <cell r="FJ39">
            <v>65.84</v>
          </cell>
          <cell r="FK39">
            <v>65.84</v>
          </cell>
          <cell r="FL39">
            <v>65.84</v>
          </cell>
          <cell r="FM39">
            <v>65.84</v>
          </cell>
          <cell r="FN39">
            <v>65.84</v>
          </cell>
          <cell r="FO39">
            <v>65.84</v>
          </cell>
          <cell r="FP39">
            <v>65.84</v>
          </cell>
          <cell r="FQ39">
            <v>65.84</v>
          </cell>
          <cell r="FR39">
            <v>65.84</v>
          </cell>
          <cell r="FS39">
            <v>65.84</v>
          </cell>
          <cell r="FT39">
            <v>65.84</v>
          </cell>
          <cell r="FU39">
            <v>68.14</v>
          </cell>
          <cell r="FV39">
            <v>68.14</v>
          </cell>
          <cell r="FW39">
            <v>68.14</v>
          </cell>
          <cell r="FX39">
            <v>68.14</v>
          </cell>
          <cell r="FY39">
            <v>68.14</v>
          </cell>
          <cell r="FZ39">
            <v>68.14</v>
          </cell>
          <cell r="GA39">
            <v>68.14</v>
          </cell>
          <cell r="GB39">
            <v>68.14</v>
          </cell>
          <cell r="GC39">
            <v>68.14</v>
          </cell>
          <cell r="GD39">
            <v>68.14</v>
          </cell>
          <cell r="GE39">
            <v>68.14</v>
          </cell>
          <cell r="GF39">
            <v>68.14</v>
          </cell>
          <cell r="GG39">
            <v>75.12</v>
          </cell>
          <cell r="GH39">
            <v>75.12</v>
          </cell>
          <cell r="GI39">
            <v>75.12</v>
          </cell>
          <cell r="GJ39">
            <v>75.12</v>
          </cell>
          <cell r="GK39">
            <v>75.12</v>
          </cell>
          <cell r="GL39">
            <v>75.12</v>
          </cell>
          <cell r="GM39">
            <v>75.12</v>
          </cell>
          <cell r="GN39">
            <v>75.12</v>
          </cell>
          <cell r="GO39">
            <v>75.12</v>
          </cell>
          <cell r="GP39">
            <v>75.12</v>
          </cell>
          <cell r="GQ39">
            <v>70.53</v>
          </cell>
          <cell r="GR39">
            <v>70.53</v>
          </cell>
          <cell r="GS39">
            <v>70.53</v>
          </cell>
          <cell r="GT39">
            <v>70.53</v>
          </cell>
        </row>
        <row r="40">
          <cell r="F40" t="str">
            <v>M.02.2</v>
          </cell>
          <cell r="G40">
            <v>39.14</v>
          </cell>
          <cell r="H40">
            <v>39.14</v>
          </cell>
          <cell r="I40">
            <v>39.14</v>
          </cell>
          <cell r="J40">
            <v>39.14</v>
          </cell>
          <cell r="K40">
            <v>39.14</v>
          </cell>
          <cell r="L40">
            <v>39.14</v>
          </cell>
          <cell r="M40">
            <v>39.14</v>
          </cell>
          <cell r="N40">
            <v>39.14</v>
          </cell>
          <cell r="O40">
            <v>39.14</v>
          </cell>
          <cell r="P40">
            <v>39.14</v>
          </cell>
          <cell r="Q40">
            <v>39.14</v>
          </cell>
          <cell r="R40">
            <v>39.14</v>
          </cell>
          <cell r="S40">
            <v>39.14</v>
          </cell>
          <cell r="T40">
            <v>39.14</v>
          </cell>
          <cell r="U40">
            <v>40.479999999999997</v>
          </cell>
          <cell r="V40">
            <v>40.479999999999997</v>
          </cell>
          <cell r="W40">
            <v>40.479999999999997</v>
          </cell>
          <cell r="X40">
            <v>40.479999999999997</v>
          </cell>
          <cell r="Y40">
            <v>40.479999999999997</v>
          </cell>
          <cell r="Z40">
            <v>40.479999999999997</v>
          </cell>
          <cell r="AA40">
            <v>40.479999999999997</v>
          </cell>
          <cell r="AB40">
            <v>40.479999999999997</v>
          </cell>
          <cell r="AC40">
            <v>40.479999999999997</v>
          </cell>
          <cell r="AD40">
            <v>40.479999999999997</v>
          </cell>
          <cell r="AE40">
            <v>40.479999999999997</v>
          </cell>
          <cell r="AF40">
            <v>40.479999999999997</v>
          </cell>
          <cell r="AG40">
            <v>41.78</v>
          </cell>
          <cell r="AH40">
            <v>41.78</v>
          </cell>
          <cell r="AI40">
            <v>41.78</v>
          </cell>
          <cell r="AJ40">
            <v>41.78</v>
          </cell>
          <cell r="AK40">
            <v>41.78</v>
          </cell>
          <cell r="AL40">
            <v>41.78</v>
          </cell>
          <cell r="AM40">
            <v>41.78</v>
          </cell>
          <cell r="AN40">
            <v>41.78</v>
          </cell>
          <cell r="AO40">
            <v>41.78</v>
          </cell>
          <cell r="AP40">
            <v>41.78</v>
          </cell>
          <cell r="AQ40">
            <v>41.78</v>
          </cell>
          <cell r="AR40">
            <v>41.78</v>
          </cell>
          <cell r="AS40">
            <v>43.08</v>
          </cell>
          <cell r="AT40">
            <v>43.08</v>
          </cell>
          <cell r="AU40">
            <v>43.08</v>
          </cell>
          <cell r="AV40">
            <v>43.08</v>
          </cell>
          <cell r="AW40">
            <v>43.08</v>
          </cell>
          <cell r="AX40">
            <v>43.08</v>
          </cell>
          <cell r="AY40">
            <v>43.08</v>
          </cell>
          <cell r="AZ40">
            <v>43.08</v>
          </cell>
          <cell r="BA40">
            <v>43.08</v>
          </cell>
          <cell r="BB40">
            <v>43.08</v>
          </cell>
          <cell r="BC40">
            <v>43.08</v>
          </cell>
          <cell r="BD40">
            <v>43.08</v>
          </cell>
          <cell r="BE40">
            <v>44.4</v>
          </cell>
          <cell r="BF40">
            <v>44.4</v>
          </cell>
          <cell r="BG40">
            <v>44.4</v>
          </cell>
          <cell r="BH40">
            <v>44.4</v>
          </cell>
          <cell r="BI40">
            <v>44.4</v>
          </cell>
          <cell r="BJ40">
            <v>44.4</v>
          </cell>
          <cell r="BK40">
            <v>44.4</v>
          </cell>
          <cell r="BL40">
            <v>44.4</v>
          </cell>
          <cell r="BM40">
            <v>44.4</v>
          </cell>
          <cell r="BN40">
            <v>44.4</v>
          </cell>
          <cell r="BO40">
            <v>44.4</v>
          </cell>
          <cell r="BP40">
            <v>44.4</v>
          </cell>
          <cell r="BQ40">
            <v>45.73</v>
          </cell>
          <cell r="BR40">
            <v>45.73</v>
          </cell>
          <cell r="BS40">
            <v>45.73</v>
          </cell>
          <cell r="BT40">
            <v>45.73</v>
          </cell>
          <cell r="BU40">
            <v>45.73</v>
          </cell>
          <cell r="BV40">
            <v>45.73</v>
          </cell>
          <cell r="BW40">
            <v>45.73</v>
          </cell>
          <cell r="BX40">
            <v>45.73</v>
          </cell>
          <cell r="BY40">
            <v>45.73</v>
          </cell>
          <cell r="BZ40">
            <v>45.73</v>
          </cell>
          <cell r="CA40">
            <v>45.73</v>
          </cell>
          <cell r="CB40">
            <v>45.73</v>
          </cell>
          <cell r="CC40">
            <v>47.1</v>
          </cell>
          <cell r="CD40">
            <v>47.1</v>
          </cell>
          <cell r="CE40">
            <v>47.1</v>
          </cell>
          <cell r="CF40">
            <v>47.1</v>
          </cell>
          <cell r="CG40">
            <v>47.1</v>
          </cell>
          <cell r="CH40">
            <v>47.1</v>
          </cell>
          <cell r="CI40">
            <v>47.1</v>
          </cell>
          <cell r="CJ40">
            <v>47.1</v>
          </cell>
          <cell r="CK40">
            <v>47.1</v>
          </cell>
          <cell r="CL40">
            <v>47.1</v>
          </cell>
          <cell r="CM40">
            <v>47.1</v>
          </cell>
          <cell r="CN40">
            <v>47.1</v>
          </cell>
          <cell r="CO40">
            <v>48.51</v>
          </cell>
          <cell r="CP40">
            <v>48.51</v>
          </cell>
          <cell r="CQ40">
            <v>48.51</v>
          </cell>
          <cell r="CR40">
            <v>48.51</v>
          </cell>
          <cell r="CS40">
            <v>48.51</v>
          </cell>
          <cell r="CT40">
            <v>48.51</v>
          </cell>
          <cell r="CU40">
            <v>48.51</v>
          </cell>
          <cell r="CV40">
            <v>48.51</v>
          </cell>
          <cell r="CW40">
            <v>48.51</v>
          </cell>
          <cell r="CX40">
            <v>48.51</v>
          </cell>
          <cell r="CY40">
            <v>48.51</v>
          </cell>
          <cell r="CZ40">
            <v>48.51</v>
          </cell>
          <cell r="DA40">
            <v>49.99</v>
          </cell>
          <cell r="DB40">
            <v>49.99</v>
          </cell>
          <cell r="DC40">
            <v>49.99</v>
          </cell>
          <cell r="DD40">
            <v>49.99</v>
          </cell>
          <cell r="DE40">
            <v>49.99</v>
          </cell>
          <cell r="DF40">
            <v>49.99</v>
          </cell>
          <cell r="DG40">
            <v>49.99</v>
          </cell>
          <cell r="DH40">
            <v>49.99</v>
          </cell>
          <cell r="DI40">
            <v>49.99</v>
          </cell>
          <cell r="DJ40">
            <v>49.99</v>
          </cell>
          <cell r="DK40">
            <v>49.99</v>
          </cell>
          <cell r="DL40">
            <v>49.99</v>
          </cell>
          <cell r="DM40">
            <v>51.54</v>
          </cell>
          <cell r="DN40">
            <v>51.54</v>
          </cell>
          <cell r="DO40">
            <v>51.54</v>
          </cell>
          <cell r="DP40">
            <v>51.54</v>
          </cell>
          <cell r="DQ40">
            <v>51.54</v>
          </cell>
          <cell r="DR40">
            <v>51.54</v>
          </cell>
          <cell r="DS40">
            <v>51.54</v>
          </cell>
          <cell r="DT40">
            <v>51.54</v>
          </cell>
          <cell r="DU40">
            <v>51.54</v>
          </cell>
          <cell r="DV40">
            <v>51.54</v>
          </cell>
          <cell r="DW40">
            <v>51.54</v>
          </cell>
          <cell r="DX40">
            <v>51.54</v>
          </cell>
          <cell r="DY40">
            <v>53.58</v>
          </cell>
          <cell r="DZ40">
            <v>53.58</v>
          </cell>
          <cell r="EA40">
            <v>53.58</v>
          </cell>
          <cell r="EB40">
            <v>53.58</v>
          </cell>
          <cell r="EC40">
            <v>53.58</v>
          </cell>
          <cell r="ED40">
            <v>53.58</v>
          </cell>
          <cell r="EE40">
            <v>53.58</v>
          </cell>
          <cell r="EF40">
            <v>53.58</v>
          </cell>
          <cell r="EG40">
            <v>53.58</v>
          </cell>
          <cell r="EH40">
            <v>53.58</v>
          </cell>
          <cell r="EI40">
            <v>53.58</v>
          </cell>
          <cell r="EJ40">
            <v>53.58</v>
          </cell>
          <cell r="EK40">
            <v>55.45</v>
          </cell>
          <cell r="EL40">
            <v>55.45</v>
          </cell>
          <cell r="EM40">
            <v>55.45</v>
          </cell>
          <cell r="EN40">
            <v>55.45</v>
          </cell>
          <cell r="EO40">
            <v>55.45</v>
          </cell>
          <cell r="EP40">
            <v>55.45</v>
          </cell>
          <cell r="EQ40">
            <v>55.45</v>
          </cell>
          <cell r="ER40">
            <v>55.45</v>
          </cell>
          <cell r="ES40">
            <v>55.45</v>
          </cell>
          <cell r="ET40">
            <v>55.45</v>
          </cell>
          <cell r="EU40">
            <v>55.45</v>
          </cell>
          <cell r="EV40">
            <v>55.45</v>
          </cell>
          <cell r="EW40">
            <v>57.39</v>
          </cell>
          <cell r="EX40">
            <v>57.39</v>
          </cell>
          <cell r="EY40">
            <v>57.39</v>
          </cell>
          <cell r="EZ40">
            <v>57.39</v>
          </cell>
          <cell r="FA40">
            <v>57.39</v>
          </cell>
          <cell r="FB40">
            <v>57.39</v>
          </cell>
          <cell r="FC40">
            <v>57.39</v>
          </cell>
          <cell r="FD40">
            <v>57.39</v>
          </cell>
          <cell r="FE40">
            <v>57.39</v>
          </cell>
          <cell r="FF40">
            <v>57.39</v>
          </cell>
          <cell r="FG40">
            <v>57.39</v>
          </cell>
          <cell r="FH40">
            <v>57.39</v>
          </cell>
          <cell r="FI40">
            <v>59.4</v>
          </cell>
          <cell r="FJ40">
            <v>59.4</v>
          </cell>
          <cell r="FK40">
            <v>59.4</v>
          </cell>
          <cell r="FL40">
            <v>59.4</v>
          </cell>
          <cell r="FM40">
            <v>59.4</v>
          </cell>
          <cell r="FN40">
            <v>59.4</v>
          </cell>
          <cell r="FO40">
            <v>59.4</v>
          </cell>
          <cell r="FP40">
            <v>59.4</v>
          </cell>
          <cell r="FQ40">
            <v>59.4</v>
          </cell>
          <cell r="FR40">
            <v>59.4</v>
          </cell>
          <cell r="FS40">
            <v>59.4</v>
          </cell>
          <cell r="FT40">
            <v>59.4</v>
          </cell>
          <cell r="FU40">
            <v>61.48</v>
          </cell>
          <cell r="FV40">
            <v>61.48</v>
          </cell>
          <cell r="FW40">
            <v>61.48</v>
          </cell>
          <cell r="FX40">
            <v>61.48</v>
          </cell>
          <cell r="FY40">
            <v>61.48</v>
          </cell>
          <cell r="FZ40">
            <v>61.48</v>
          </cell>
          <cell r="GA40">
            <v>61.48</v>
          </cell>
          <cell r="GB40">
            <v>61.48</v>
          </cell>
          <cell r="GC40">
            <v>61.48</v>
          </cell>
          <cell r="GD40">
            <v>61.48</v>
          </cell>
          <cell r="GE40">
            <v>61.48</v>
          </cell>
          <cell r="GF40">
            <v>61.48</v>
          </cell>
          <cell r="GG40">
            <v>67.78</v>
          </cell>
          <cell r="GH40">
            <v>67.78</v>
          </cell>
          <cell r="GI40">
            <v>67.78</v>
          </cell>
          <cell r="GJ40">
            <v>67.78</v>
          </cell>
          <cell r="GK40">
            <v>67.78</v>
          </cell>
          <cell r="GL40">
            <v>67.78</v>
          </cell>
          <cell r="GM40">
            <v>67.78</v>
          </cell>
          <cell r="GN40">
            <v>67.78</v>
          </cell>
          <cell r="GO40">
            <v>67.78</v>
          </cell>
          <cell r="GP40">
            <v>67.78</v>
          </cell>
          <cell r="GQ40">
            <v>63.63</v>
          </cell>
          <cell r="GR40">
            <v>63.63</v>
          </cell>
          <cell r="GS40">
            <v>63.63</v>
          </cell>
          <cell r="GT40">
            <v>63.63</v>
          </cell>
        </row>
        <row r="41">
          <cell r="F41" t="str">
            <v>M.02.3</v>
          </cell>
          <cell r="G41">
            <v>40.79</v>
          </cell>
          <cell r="H41">
            <v>40.79</v>
          </cell>
          <cell r="I41">
            <v>40.79</v>
          </cell>
          <cell r="J41">
            <v>40.79</v>
          </cell>
          <cell r="K41">
            <v>40.79</v>
          </cell>
          <cell r="L41">
            <v>40.79</v>
          </cell>
          <cell r="M41">
            <v>40.79</v>
          </cell>
          <cell r="N41">
            <v>40.79</v>
          </cell>
          <cell r="O41">
            <v>40.79</v>
          </cell>
          <cell r="P41">
            <v>40.79</v>
          </cell>
          <cell r="Q41">
            <v>40.79</v>
          </cell>
          <cell r="R41">
            <v>40.79</v>
          </cell>
          <cell r="S41">
            <v>40.79</v>
          </cell>
          <cell r="T41">
            <v>40.79</v>
          </cell>
          <cell r="U41">
            <v>42.19</v>
          </cell>
          <cell r="V41">
            <v>42.19</v>
          </cell>
          <cell r="W41">
            <v>42.19</v>
          </cell>
          <cell r="X41">
            <v>42.19</v>
          </cell>
          <cell r="Y41">
            <v>42.19</v>
          </cell>
          <cell r="Z41">
            <v>42.19</v>
          </cell>
          <cell r="AA41">
            <v>42.19</v>
          </cell>
          <cell r="AB41">
            <v>42.19</v>
          </cell>
          <cell r="AC41">
            <v>42.19</v>
          </cell>
          <cell r="AD41">
            <v>42.19</v>
          </cell>
          <cell r="AE41">
            <v>42.19</v>
          </cell>
          <cell r="AF41">
            <v>42.19</v>
          </cell>
          <cell r="AG41">
            <v>43.54</v>
          </cell>
          <cell r="AH41">
            <v>43.54</v>
          </cell>
          <cell r="AI41">
            <v>43.54</v>
          </cell>
          <cell r="AJ41">
            <v>43.54</v>
          </cell>
          <cell r="AK41">
            <v>43.54</v>
          </cell>
          <cell r="AL41">
            <v>43.54</v>
          </cell>
          <cell r="AM41">
            <v>43.54</v>
          </cell>
          <cell r="AN41">
            <v>43.54</v>
          </cell>
          <cell r="AO41">
            <v>43.54</v>
          </cell>
          <cell r="AP41">
            <v>43.54</v>
          </cell>
          <cell r="AQ41">
            <v>43.54</v>
          </cell>
          <cell r="AR41">
            <v>43.54</v>
          </cell>
          <cell r="AS41">
            <v>44.89</v>
          </cell>
          <cell r="AT41">
            <v>44.89</v>
          </cell>
          <cell r="AU41">
            <v>44.89</v>
          </cell>
          <cell r="AV41">
            <v>44.89</v>
          </cell>
          <cell r="AW41">
            <v>44.89</v>
          </cell>
          <cell r="AX41">
            <v>44.89</v>
          </cell>
          <cell r="AY41">
            <v>44.89</v>
          </cell>
          <cell r="AZ41">
            <v>44.89</v>
          </cell>
          <cell r="BA41">
            <v>44.89</v>
          </cell>
          <cell r="BB41">
            <v>44.89</v>
          </cell>
          <cell r="BC41">
            <v>44.89</v>
          </cell>
          <cell r="BD41">
            <v>44.89</v>
          </cell>
          <cell r="BE41">
            <v>46.27</v>
          </cell>
          <cell r="BF41">
            <v>46.27</v>
          </cell>
          <cell r="BG41">
            <v>46.27</v>
          </cell>
          <cell r="BH41">
            <v>46.27</v>
          </cell>
          <cell r="BI41">
            <v>46.27</v>
          </cell>
          <cell r="BJ41">
            <v>46.27</v>
          </cell>
          <cell r="BK41">
            <v>46.27</v>
          </cell>
          <cell r="BL41">
            <v>46.27</v>
          </cell>
          <cell r="BM41">
            <v>46.27</v>
          </cell>
          <cell r="BN41">
            <v>46.27</v>
          </cell>
          <cell r="BO41">
            <v>46.27</v>
          </cell>
          <cell r="BP41">
            <v>46.27</v>
          </cell>
          <cell r="BQ41">
            <v>47.65</v>
          </cell>
          <cell r="BR41">
            <v>47.65</v>
          </cell>
          <cell r="BS41">
            <v>47.65</v>
          </cell>
          <cell r="BT41">
            <v>47.65</v>
          </cell>
          <cell r="BU41">
            <v>47.65</v>
          </cell>
          <cell r="BV41">
            <v>47.65</v>
          </cell>
          <cell r="BW41">
            <v>47.65</v>
          </cell>
          <cell r="BX41">
            <v>47.65</v>
          </cell>
          <cell r="BY41">
            <v>47.65</v>
          </cell>
          <cell r="BZ41">
            <v>47.65</v>
          </cell>
          <cell r="CA41">
            <v>47.65</v>
          </cell>
          <cell r="CB41">
            <v>47.65</v>
          </cell>
          <cell r="CC41">
            <v>49.08</v>
          </cell>
          <cell r="CD41">
            <v>49.08</v>
          </cell>
          <cell r="CE41">
            <v>49.08</v>
          </cell>
          <cell r="CF41">
            <v>49.08</v>
          </cell>
          <cell r="CG41">
            <v>49.08</v>
          </cell>
          <cell r="CH41">
            <v>49.08</v>
          </cell>
          <cell r="CI41">
            <v>49.08</v>
          </cell>
          <cell r="CJ41">
            <v>49.08</v>
          </cell>
          <cell r="CK41">
            <v>49.08</v>
          </cell>
          <cell r="CL41">
            <v>49.08</v>
          </cell>
          <cell r="CM41">
            <v>49.08</v>
          </cell>
          <cell r="CN41">
            <v>49.08</v>
          </cell>
          <cell r="CO41">
            <v>50.56</v>
          </cell>
          <cell r="CP41">
            <v>50.56</v>
          </cell>
          <cell r="CQ41">
            <v>50.56</v>
          </cell>
          <cell r="CR41">
            <v>50.56</v>
          </cell>
          <cell r="CS41">
            <v>50.56</v>
          </cell>
          <cell r="CT41">
            <v>50.56</v>
          </cell>
          <cell r="CU41">
            <v>50.56</v>
          </cell>
          <cell r="CV41">
            <v>50.56</v>
          </cell>
          <cell r="CW41">
            <v>50.56</v>
          </cell>
          <cell r="CX41">
            <v>50.56</v>
          </cell>
          <cell r="CY41">
            <v>50.56</v>
          </cell>
          <cell r="CZ41">
            <v>50.56</v>
          </cell>
          <cell r="DA41">
            <v>52.09</v>
          </cell>
          <cell r="DB41">
            <v>52.09</v>
          </cell>
          <cell r="DC41">
            <v>52.09</v>
          </cell>
          <cell r="DD41">
            <v>52.09</v>
          </cell>
          <cell r="DE41">
            <v>52.09</v>
          </cell>
          <cell r="DF41">
            <v>52.09</v>
          </cell>
          <cell r="DG41">
            <v>52.09</v>
          </cell>
          <cell r="DH41">
            <v>52.09</v>
          </cell>
          <cell r="DI41">
            <v>52.09</v>
          </cell>
          <cell r="DJ41">
            <v>52.09</v>
          </cell>
          <cell r="DK41">
            <v>52.09</v>
          </cell>
          <cell r="DL41">
            <v>52.09</v>
          </cell>
          <cell r="DM41">
            <v>53.71</v>
          </cell>
          <cell r="DN41">
            <v>53.71</v>
          </cell>
          <cell r="DO41">
            <v>53.71</v>
          </cell>
          <cell r="DP41">
            <v>53.71</v>
          </cell>
          <cell r="DQ41">
            <v>53.71</v>
          </cell>
          <cell r="DR41">
            <v>53.71</v>
          </cell>
          <cell r="DS41">
            <v>53.71</v>
          </cell>
          <cell r="DT41">
            <v>53.71</v>
          </cell>
          <cell r="DU41">
            <v>53.71</v>
          </cell>
          <cell r="DV41">
            <v>53.71</v>
          </cell>
          <cell r="DW41">
            <v>53.71</v>
          </cell>
          <cell r="DX41">
            <v>53.71</v>
          </cell>
          <cell r="DY41">
            <v>55.84</v>
          </cell>
          <cell r="DZ41">
            <v>55.84</v>
          </cell>
          <cell r="EA41">
            <v>55.84</v>
          </cell>
          <cell r="EB41">
            <v>55.84</v>
          </cell>
          <cell r="EC41">
            <v>55.84</v>
          </cell>
          <cell r="ED41">
            <v>55.84</v>
          </cell>
          <cell r="EE41">
            <v>55.84</v>
          </cell>
          <cell r="EF41">
            <v>55.84</v>
          </cell>
          <cell r="EG41">
            <v>55.84</v>
          </cell>
          <cell r="EH41">
            <v>55.84</v>
          </cell>
          <cell r="EI41">
            <v>55.84</v>
          </cell>
          <cell r="EJ41">
            <v>55.84</v>
          </cell>
          <cell r="EK41">
            <v>57.79</v>
          </cell>
          <cell r="EL41">
            <v>57.79</v>
          </cell>
          <cell r="EM41">
            <v>57.79</v>
          </cell>
          <cell r="EN41">
            <v>57.79</v>
          </cell>
          <cell r="EO41">
            <v>57.79</v>
          </cell>
          <cell r="EP41">
            <v>57.79</v>
          </cell>
          <cell r="EQ41">
            <v>57.79</v>
          </cell>
          <cell r="ER41">
            <v>57.79</v>
          </cell>
          <cell r="ES41">
            <v>57.79</v>
          </cell>
          <cell r="ET41">
            <v>57.79</v>
          </cell>
          <cell r="EU41">
            <v>57.79</v>
          </cell>
          <cell r="EV41">
            <v>57.79</v>
          </cell>
          <cell r="EW41">
            <v>59.81</v>
          </cell>
          <cell r="EX41">
            <v>59.81</v>
          </cell>
          <cell r="EY41">
            <v>59.81</v>
          </cell>
          <cell r="EZ41">
            <v>59.81</v>
          </cell>
          <cell r="FA41">
            <v>59.81</v>
          </cell>
          <cell r="FB41">
            <v>59.81</v>
          </cell>
          <cell r="FC41">
            <v>59.81</v>
          </cell>
          <cell r="FD41">
            <v>59.81</v>
          </cell>
          <cell r="FE41">
            <v>59.81</v>
          </cell>
          <cell r="FF41">
            <v>59.81</v>
          </cell>
          <cell r="FG41">
            <v>59.81</v>
          </cell>
          <cell r="FH41">
            <v>59.81</v>
          </cell>
          <cell r="FI41">
            <v>61.91</v>
          </cell>
          <cell r="FJ41">
            <v>61.91</v>
          </cell>
          <cell r="FK41">
            <v>61.91</v>
          </cell>
          <cell r="FL41">
            <v>61.91</v>
          </cell>
          <cell r="FM41">
            <v>61.91</v>
          </cell>
          <cell r="FN41">
            <v>61.91</v>
          </cell>
          <cell r="FO41">
            <v>61.91</v>
          </cell>
          <cell r="FP41">
            <v>61.91</v>
          </cell>
          <cell r="FQ41">
            <v>61.91</v>
          </cell>
          <cell r="FR41">
            <v>61.91</v>
          </cell>
          <cell r="FS41">
            <v>61.91</v>
          </cell>
          <cell r="FT41">
            <v>61.91</v>
          </cell>
          <cell r="FU41">
            <v>64.069999999999993</v>
          </cell>
          <cell r="FV41">
            <v>64.069999999999993</v>
          </cell>
          <cell r="FW41">
            <v>64.069999999999993</v>
          </cell>
          <cell r="FX41">
            <v>64.069999999999993</v>
          </cell>
          <cell r="FY41">
            <v>64.069999999999993</v>
          </cell>
          <cell r="FZ41">
            <v>64.069999999999993</v>
          </cell>
          <cell r="GA41">
            <v>64.069999999999993</v>
          </cell>
          <cell r="GB41">
            <v>64.069999999999993</v>
          </cell>
          <cell r="GC41">
            <v>64.069999999999993</v>
          </cell>
          <cell r="GD41">
            <v>64.069999999999993</v>
          </cell>
          <cell r="GE41">
            <v>64.069999999999993</v>
          </cell>
          <cell r="GF41">
            <v>64.069999999999993</v>
          </cell>
          <cell r="GG41">
            <v>70.64</v>
          </cell>
          <cell r="GH41">
            <v>70.64</v>
          </cell>
          <cell r="GI41">
            <v>70.64</v>
          </cell>
          <cell r="GJ41">
            <v>70.64</v>
          </cell>
          <cell r="GK41">
            <v>70.64</v>
          </cell>
          <cell r="GL41">
            <v>70.64</v>
          </cell>
          <cell r="GM41">
            <v>70.64</v>
          </cell>
          <cell r="GN41">
            <v>70.64</v>
          </cell>
          <cell r="GO41">
            <v>70.64</v>
          </cell>
          <cell r="GP41">
            <v>70.64</v>
          </cell>
          <cell r="GQ41">
            <v>66.31</v>
          </cell>
          <cell r="GR41">
            <v>66.31</v>
          </cell>
          <cell r="GS41">
            <v>66.31</v>
          </cell>
          <cell r="GT41">
            <v>66.31</v>
          </cell>
        </row>
        <row r="42">
          <cell r="F42" t="str">
            <v>M.03.1</v>
          </cell>
          <cell r="G42">
            <v>30.63</v>
          </cell>
          <cell r="H42">
            <v>30.63</v>
          </cell>
          <cell r="I42">
            <v>30.63</v>
          </cell>
          <cell r="J42">
            <v>30.63</v>
          </cell>
          <cell r="K42">
            <v>30.63</v>
          </cell>
          <cell r="L42">
            <v>30.63</v>
          </cell>
          <cell r="M42">
            <v>30.63</v>
          </cell>
          <cell r="N42">
            <v>30.63</v>
          </cell>
          <cell r="O42">
            <v>30.63</v>
          </cell>
          <cell r="P42">
            <v>30.63</v>
          </cell>
          <cell r="Q42">
            <v>30.63</v>
          </cell>
          <cell r="R42">
            <v>30.63</v>
          </cell>
          <cell r="S42">
            <v>30.63</v>
          </cell>
          <cell r="T42">
            <v>30.63</v>
          </cell>
          <cell r="U42">
            <v>31.68</v>
          </cell>
          <cell r="V42">
            <v>31.68</v>
          </cell>
          <cell r="W42">
            <v>31.68</v>
          </cell>
          <cell r="X42">
            <v>31.68</v>
          </cell>
          <cell r="Y42">
            <v>31.68</v>
          </cell>
          <cell r="Z42">
            <v>31.68</v>
          </cell>
          <cell r="AA42">
            <v>31.68</v>
          </cell>
          <cell r="AB42">
            <v>31.68</v>
          </cell>
          <cell r="AC42">
            <v>31.68</v>
          </cell>
          <cell r="AD42">
            <v>31.68</v>
          </cell>
          <cell r="AE42">
            <v>31.68</v>
          </cell>
          <cell r="AF42">
            <v>31.68</v>
          </cell>
          <cell r="AG42">
            <v>32.700000000000003</v>
          </cell>
          <cell r="AH42">
            <v>32.700000000000003</v>
          </cell>
          <cell r="AI42">
            <v>32.700000000000003</v>
          </cell>
          <cell r="AJ42">
            <v>32.700000000000003</v>
          </cell>
          <cell r="AK42">
            <v>32.700000000000003</v>
          </cell>
          <cell r="AL42">
            <v>32.700000000000003</v>
          </cell>
          <cell r="AM42">
            <v>32.700000000000003</v>
          </cell>
          <cell r="AN42">
            <v>32.700000000000003</v>
          </cell>
          <cell r="AO42">
            <v>32.700000000000003</v>
          </cell>
          <cell r="AP42">
            <v>32.700000000000003</v>
          </cell>
          <cell r="AQ42">
            <v>32.700000000000003</v>
          </cell>
          <cell r="AR42">
            <v>32.700000000000003</v>
          </cell>
          <cell r="AS42">
            <v>33.71</v>
          </cell>
          <cell r="AT42">
            <v>33.71</v>
          </cell>
          <cell r="AU42">
            <v>33.71</v>
          </cell>
          <cell r="AV42">
            <v>33.71</v>
          </cell>
          <cell r="AW42">
            <v>33.71</v>
          </cell>
          <cell r="AX42">
            <v>33.71</v>
          </cell>
          <cell r="AY42">
            <v>33.71</v>
          </cell>
          <cell r="AZ42">
            <v>33.71</v>
          </cell>
          <cell r="BA42">
            <v>33.71</v>
          </cell>
          <cell r="BB42">
            <v>33.71</v>
          </cell>
          <cell r="BC42">
            <v>33.71</v>
          </cell>
          <cell r="BD42">
            <v>33.71</v>
          </cell>
          <cell r="BE42">
            <v>34.74</v>
          </cell>
          <cell r="BF42">
            <v>34.74</v>
          </cell>
          <cell r="BG42">
            <v>34.74</v>
          </cell>
          <cell r="BH42">
            <v>34.74</v>
          </cell>
          <cell r="BI42">
            <v>34.74</v>
          </cell>
          <cell r="BJ42">
            <v>34.74</v>
          </cell>
          <cell r="BK42">
            <v>34.74</v>
          </cell>
          <cell r="BL42">
            <v>34.74</v>
          </cell>
          <cell r="BM42">
            <v>34.74</v>
          </cell>
          <cell r="BN42">
            <v>34.74</v>
          </cell>
          <cell r="BO42">
            <v>34.74</v>
          </cell>
          <cell r="BP42">
            <v>34.74</v>
          </cell>
          <cell r="BQ42">
            <v>35.79</v>
          </cell>
          <cell r="BR42">
            <v>35.79</v>
          </cell>
          <cell r="BS42">
            <v>35.79</v>
          </cell>
          <cell r="BT42">
            <v>35.79</v>
          </cell>
          <cell r="BU42">
            <v>35.79</v>
          </cell>
          <cell r="BV42">
            <v>35.79</v>
          </cell>
          <cell r="BW42">
            <v>35.79</v>
          </cell>
          <cell r="BX42">
            <v>35.79</v>
          </cell>
          <cell r="BY42">
            <v>35.79</v>
          </cell>
          <cell r="BZ42">
            <v>35.79</v>
          </cell>
          <cell r="CA42">
            <v>35.79</v>
          </cell>
          <cell r="CB42">
            <v>35.79</v>
          </cell>
          <cell r="CC42">
            <v>36.86</v>
          </cell>
          <cell r="CD42">
            <v>36.86</v>
          </cell>
          <cell r="CE42">
            <v>36.86</v>
          </cell>
          <cell r="CF42">
            <v>36.86</v>
          </cell>
          <cell r="CG42">
            <v>36.86</v>
          </cell>
          <cell r="CH42">
            <v>36.86</v>
          </cell>
          <cell r="CI42">
            <v>36.86</v>
          </cell>
          <cell r="CJ42">
            <v>36.86</v>
          </cell>
          <cell r="CK42">
            <v>36.86</v>
          </cell>
          <cell r="CL42">
            <v>36.86</v>
          </cell>
          <cell r="CM42">
            <v>36.86</v>
          </cell>
          <cell r="CN42">
            <v>36.86</v>
          </cell>
          <cell r="CO42">
            <v>37.96</v>
          </cell>
          <cell r="CP42">
            <v>37.96</v>
          </cell>
          <cell r="CQ42">
            <v>37.96</v>
          </cell>
          <cell r="CR42">
            <v>37.96</v>
          </cell>
          <cell r="CS42">
            <v>37.96</v>
          </cell>
          <cell r="CT42">
            <v>37.96</v>
          </cell>
          <cell r="CU42">
            <v>37.96</v>
          </cell>
          <cell r="CV42">
            <v>37.96</v>
          </cell>
          <cell r="CW42">
            <v>37.96</v>
          </cell>
          <cell r="CX42">
            <v>37.96</v>
          </cell>
          <cell r="CY42">
            <v>37.96</v>
          </cell>
          <cell r="CZ42">
            <v>37.96</v>
          </cell>
          <cell r="DA42">
            <v>39.119999999999997</v>
          </cell>
          <cell r="DB42">
            <v>39.119999999999997</v>
          </cell>
          <cell r="DC42">
            <v>39.119999999999997</v>
          </cell>
          <cell r="DD42">
            <v>39.119999999999997</v>
          </cell>
          <cell r="DE42">
            <v>39.119999999999997</v>
          </cell>
          <cell r="DF42">
            <v>39.119999999999997</v>
          </cell>
          <cell r="DG42">
            <v>39.119999999999997</v>
          </cell>
          <cell r="DH42">
            <v>39.119999999999997</v>
          </cell>
          <cell r="DI42">
            <v>39.119999999999997</v>
          </cell>
          <cell r="DJ42">
            <v>39.119999999999997</v>
          </cell>
          <cell r="DK42">
            <v>39.119999999999997</v>
          </cell>
          <cell r="DL42">
            <v>39.119999999999997</v>
          </cell>
          <cell r="DM42">
            <v>40.33</v>
          </cell>
          <cell r="DN42">
            <v>40.33</v>
          </cell>
          <cell r="DO42">
            <v>40.33</v>
          </cell>
          <cell r="DP42">
            <v>40.33</v>
          </cell>
          <cell r="DQ42">
            <v>40.33</v>
          </cell>
          <cell r="DR42">
            <v>40.33</v>
          </cell>
          <cell r="DS42">
            <v>40.33</v>
          </cell>
          <cell r="DT42">
            <v>40.33</v>
          </cell>
          <cell r="DU42">
            <v>40.33</v>
          </cell>
          <cell r="DV42">
            <v>40.33</v>
          </cell>
          <cell r="DW42">
            <v>40.33</v>
          </cell>
          <cell r="DX42">
            <v>40.33</v>
          </cell>
          <cell r="DY42">
            <v>41.93</v>
          </cell>
          <cell r="DZ42">
            <v>41.93</v>
          </cell>
          <cell r="EA42">
            <v>41.93</v>
          </cell>
          <cell r="EB42">
            <v>41.93</v>
          </cell>
          <cell r="EC42">
            <v>41.93</v>
          </cell>
          <cell r="ED42">
            <v>41.93</v>
          </cell>
          <cell r="EE42">
            <v>41.93</v>
          </cell>
          <cell r="EF42">
            <v>41.93</v>
          </cell>
          <cell r="EG42">
            <v>41.93</v>
          </cell>
          <cell r="EH42">
            <v>41.93</v>
          </cell>
          <cell r="EI42">
            <v>41.93</v>
          </cell>
          <cell r="EJ42">
            <v>41.93</v>
          </cell>
          <cell r="EK42">
            <v>43.4</v>
          </cell>
          <cell r="EL42">
            <v>43.4</v>
          </cell>
          <cell r="EM42">
            <v>43.4</v>
          </cell>
          <cell r="EN42">
            <v>43.4</v>
          </cell>
          <cell r="EO42">
            <v>43.4</v>
          </cell>
          <cell r="EP42">
            <v>43.4</v>
          </cell>
          <cell r="EQ42">
            <v>43.4</v>
          </cell>
          <cell r="ER42">
            <v>43.4</v>
          </cell>
          <cell r="ES42">
            <v>43.4</v>
          </cell>
          <cell r="ET42">
            <v>43.4</v>
          </cell>
          <cell r="EU42">
            <v>43.4</v>
          </cell>
          <cell r="EV42">
            <v>43.4</v>
          </cell>
          <cell r="EW42">
            <v>44.91</v>
          </cell>
          <cell r="EX42">
            <v>44.91</v>
          </cell>
          <cell r="EY42">
            <v>44.91</v>
          </cell>
          <cell r="EZ42">
            <v>44.91</v>
          </cell>
          <cell r="FA42">
            <v>44.91</v>
          </cell>
          <cell r="FB42">
            <v>44.91</v>
          </cell>
          <cell r="FC42">
            <v>44.91</v>
          </cell>
          <cell r="FD42">
            <v>44.91</v>
          </cell>
          <cell r="FE42">
            <v>44.91</v>
          </cell>
          <cell r="FF42">
            <v>44.91</v>
          </cell>
          <cell r="FG42">
            <v>44.91</v>
          </cell>
          <cell r="FH42">
            <v>44.91</v>
          </cell>
          <cell r="FI42">
            <v>46.49</v>
          </cell>
          <cell r="FJ42">
            <v>46.49</v>
          </cell>
          <cell r="FK42">
            <v>46.49</v>
          </cell>
          <cell r="FL42">
            <v>46.49</v>
          </cell>
          <cell r="FM42">
            <v>46.49</v>
          </cell>
          <cell r="FN42">
            <v>46.49</v>
          </cell>
          <cell r="FO42">
            <v>46.49</v>
          </cell>
          <cell r="FP42">
            <v>46.49</v>
          </cell>
          <cell r="FQ42">
            <v>46.49</v>
          </cell>
          <cell r="FR42">
            <v>46.49</v>
          </cell>
          <cell r="FS42">
            <v>46.49</v>
          </cell>
          <cell r="FT42">
            <v>46.49</v>
          </cell>
          <cell r="FU42">
            <v>48.11</v>
          </cell>
          <cell r="FV42">
            <v>48.11</v>
          </cell>
          <cell r="FW42">
            <v>48.11</v>
          </cell>
          <cell r="FX42">
            <v>48.11</v>
          </cell>
          <cell r="FY42">
            <v>48.11</v>
          </cell>
          <cell r="FZ42">
            <v>48.11</v>
          </cell>
          <cell r="GA42">
            <v>48.11</v>
          </cell>
          <cell r="GB42">
            <v>48.11</v>
          </cell>
          <cell r="GC42">
            <v>48.11</v>
          </cell>
          <cell r="GD42">
            <v>48.11</v>
          </cell>
          <cell r="GE42">
            <v>48.11</v>
          </cell>
          <cell r="GF42">
            <v>48.11</v>
          </cell>
          <cell r="GG42">
            <v>53.04</v>
          </cell>
          <cell r="GH42">
            <v>53.04</v>
          </cell>
          <cell r="GI42">
            <v>53.04</v>
          </cell>
          <cell r="GJ42">
            <v>53.04</v>
          </cell>
          <cell r="GK42">
            <v>53.04</v>
          </cell>
          <cell r="GL42">
            <v>53.04</v>
          </cell>
          <cell r="GM42">
            <v>53.04</v>
          </cell>
          <cell r="GN42">
            <v>53.04</v>
          </cell>
          <cell r="GO42">
            <v>53.04</v>
          </cell>
          <cell r="GP42">
            <v>53.04</v>
          </cell>
          <cell r="GQ42">
            <v>49.8</v>
          </cell>
          <cell r="GR42">
            <v>49.8</v>
          </cell>
          <cell r="GS42">
            <v>49.8</v>
          </cell>
          <cell r="GT42">
            <v>49.8</v>
          </cell>
        </row>
        <row r="43">
          <cell r="F43" t="str">
            <v>M.03.2</v>
          </cell>
          <cell r="G43">
            <v>28.02</v>
          </cell>
          <cell r="H43">
            <v>28.02</v>
          </cell>
          <cell r="I43">
            <v>28.02</v>
          </cell>
          <cell r="J43">
            <v>28.02</v>
          </cell>
          <cell r="K43">
            <v>28.02</v>
          </cell>
          <cell r="L43">
            <v>28.02</v>
          </cell>
          <cell r="M43">
            <v>28.02</v>
          </cell>
          <cell r="N43">
            <v>28.02</v>
          </cell>
          <cell r="O43">
            <v>28.02</v>
          </cell>
          <cell r="P43">
            <v>28.02</v>
          </cell>
          <cell r="Q43">
            <v>28.02</v>
          </cell>
          <cell r="R43">
            <v>28.02</v>
          </cell>
          <cell r="S43">
            <v>28.02</v>
          </cell>
          <cell r="T43">
            <v>28.02</v>
          </cell>
          <cell r="U43">
            <v>28.98</v>
          </cell>
          <cell r="V43">
            <v>28.98</v>
          </cell>
          <cell r="W43">
            <v>28.98</v>
          </cell>
          <cell r="X43">
            <v>28.98</v>
          </cell>
          <cell r="Y43">
            <v>28.98</v>
          </cell>
          <cell r="Z43">
            <v>28.98</v>
          </cell>
          <cell r="AA43">
            <v>28.98</v>
          </cell>
          <cell r="AB43">
            <v>28.98</v>
          </cell>
          <cell r="AC43">
            <v>28.98</v>
          </cell>
          <cell r="AD43">
            <v>28.98</v>
          </cell>
          <cell r="AE43">
            <v>28.98</v>
          </cell>
          <cell r="AF43">
            <v>28.98</v>
          </cell>
          <cell r="AG43">
            <v>29.91</v>
          </cell>
          <cell r="AH43">
            <v>29.91</v>
          </cell>
          <cell r="AI43">
            <v>29.91</v>
          </cell>
          <cell r="AJ43">
            <v>29.91</v>
          </cell>
          <cell r="AK43">
            <v>29.91</v>
          </cell>
          <cell r="AL43">
            <v>29.91</v>
          </cell>
          <cell r="AM43">
            <v>29.91</v>
          </cell>
          <cell r="AN43">
            <v>29.91</v>
          </cell>
          <cell r="AO43">
            <v>29.91</v>
          </cell>
          <cell r="AP43">
            <v>29.91</v>
          </cell>
          <cell r="AQ43">
            <v>29.91</v>
          </cell>
          <cell r="AR43">
            <v>29.91</v>
          </cell>
          <cell r="AS43">
            <v>30.84</v>
          </cell>
          <cell r="AT43">
            <v>30.84</v>
          </cell>
          <cell r="AU43">
            <v>30.84</v>
          </cell>
          <cell r="AV43">
            <v>30.84</v>
          </cell>
          <cell r="AW43">
            <v>30.84</v>
          </cell>
          <cell r="AX43">
            <v>30.84</v>
          </cell>
          <cell r="AY43">
            <v>30.84</v>
          </cell>
          <cell r="AZ43">
            <v>30.84</v>
          </cell>
          <cell r="BA43">
            <v>30.84</v>
          </cell>
          <cell r="BB43">
            <v>30.84</v>
          </cell>
          <cell r="BC43">
            <v>30.84</v>
          </cell>
          <cell r="BD43">
            <v>30.84</v>
          </cell>
          <cell r="BE43">
            <v>31.78</v>
          </cell>
          <cell r="BF43">
            <v>31.78</v>
          </cell>
          <cell r="BG43">
            <v>31.78</v>
          </cell>
          <cell r="BH43">
            <v>31.78</v>
          </cell>
          <cell r="BI43">
            <v>31.78</v>
          </cell>
          <cell r="BJ43">
            <v>31.78</v>
          </cell>
          <cell r="BK43">
            <v>31.78</v>
          </cell>
          <cell r="BL43">
            <v>31.78</v>
          </cell>
          <cell r="BM43">
            <v>31.78</v>
          </cell>
          <cell r="BN43">
            <v>31.78</v>
          </cell>
          <cell r="BO43">
            <v>31.78</v>
          </cell>
          <cell r="BP43">
            <v>31.78</v>
          </cell>
          <cell r="BQ43">
            <v>32.74</v>
          </cell>
          <cell r="BR43">
            <v>32.74</v>
          </cell>
          <cell r="BS43">
            <v>32.74</v>
          </cell>
          <cell r="BT43">
            <v>32.74</v>
          </cell>
          <cell r="BU43">
            <v>32.74</v>
          </cell>
          <cell r="BV43">
            <v>32.74</v>
          </cell>
          <cell r="BW43">
            <v>32.74</v>
          </cell>
          <cell r="BX43">
            <v>32.74</v>
          </cell>
          <cell r="BY43">
            <v>32.74</v>
          </cell>
          <cell r="BZ43">
            <v>32.74</v>
          </cell>
          <cell r="CA43">
            <v>32.74</v>
          </cell>
          <cell r="CB43">
            <v>32.74</v>
          </cell>
          <cell r="CC43">
            <v>33.72</v>
          </cell>
          <cell r="CD43">
            <v>33.72</v>
          </cell>
          <cell r="CE43">
            <v>33.72</v>
          </cell>
          <cell r="CF43">
            <v>33.72</v>
          </cell>
          <cell r="CG43">
            <v>33.72</v>
          </cell>
          <cell r="CH43">
            <v>33.72</v>
          </cell>
          <cell r="CI43">
            <v>33.72</v>
          </cell>
          <cell r="CJ43">
            <v>33.72</v>
          </cell>
          <cell r="CK43">
            <v>33.72</v>
          </cell>
          <cell r="CL43">
            <v>33.72</v>
          </cell>
          <cell r="CM43">
            <v>33.72</v>
          </cell>
          <cell r="CN43">
            <v>33.72</v>
          </cell>
          <cell r="CO43">
            <v>34.729999999999997</v>
          </cell>
          <cell r="CP43">
            <v>34.729999999999997</v>
          </cell>
          <cell r="CQ43">
            <v>34.729999999999997</v>
          </cell>
          <cell r="CR43">
            <v>34.729999999999997</v>
          </cell>
          <cell r="CS43">
            <v>34.729999999999997</v>
          </cell>
          <cell r="CT43">
            <v>34.729999999999997</v>
          </cell>
          <cell r="CU43">
            <v>34.729999999999997</v>
          </cell>
          <cell r="CV43">
            <v>34.729999999999997</v>
          </cell>
          <cell r="CW43">
            <v>34.729999999999997</v>
          </cell>
          <cell r="CX43">
            <v>34.729999999999997</v>
          </cell>
          <cell r="CY43">
            <v>34.729999999999997</v>
          </cell>
          <cell r="CZ43">
            <v>34.729999999999997</v>
          </cell>
          <cell r="DA43">
            <v>35.78</v>
          </cell>
          <cell r="DB43">
            <v>35.78</v>
          </cell>
          <cell r="DC43">
            <v>35.78</v>
          </cell>
          <cell r="DD43">
            <v>35.78</v>
          </cell>
          <cell r="DE43">
            <v>35.78</v>
          </cell>
          <cell r="DF43">
            <v>35.78</v>
          </cell>
          <cell r="DG43">
            <v>35.78</v>
          </cell>
          <cell r="DH43">
            <v>35.78</v>
          </cell>
          <cell r="DI43">
            <v>35.78</v>
          </cell>
          <cell r="DJ43">
            <v>35.78</v>
          </cell>
          <cell r="DK43">
            <v>35.78</v>
          </cell>
          <cell r="DL43">
            <v>35.78</v>
          </cell>
          <cell r="DM43">
            <v>36.89</v>
          </cell>
          <cell r="DN43">
            <v>36.89</v>
          </cell>
          <cell r="DO43">
            <v>36.89</v>
          </cell>
          <cell r="DP43">
            <v>36.89</v>
          </cell>
          <cell r="DQ43">
            <v>36.89</v>
          </cell>
          <cell r="DR43">
            <v>36.89</v>
          </cell>
          <cell r="DS43">
            <v>36.89</v>
          </cell>
          <cell r="DT43">
            <v>36.89</v>
          </cell>
          <cell r="DU43">
            <v>36.89</v>
          </cell>
          <cell r="DV43">
            <v>36.89</v>
          </cell>
          <cell r="DW43">
            <v>36.89</v>
          </cell>
          <cell r="DX43">
            <v>36.89</v>
          </cell>
          <cell r="DY43">
            <v>38.35</v>
          </cell>
          <cell r="DZ43">
            <v>38.35</v>
          </cell>
          <cell r="EA43">
            <v>38.35</v>
          </cell>
          <cell r="EB43">
            <v>38.35</v>
          </cell>
          <cell r="EC43">
            <v>38.35</v>
          </cell>
          <cell r="ED43">
            <v>38.35</v>
          </cell>
          <cell r="EE43">
            <v>38.35</v>
          </cell>
          <cell r="EF43">
            <v>38.35</v>
          </cell>
          <cell r="EG43">
            <v>38.35</v>
          </cell>
          <cell r="EH43">
            <v>38.35</v>
          </cell>
          <cell r="EI43">
            <v>38.35</v>
          </cell>
          <cell r="EJ43">
            <v>38.35</v>
          </cell>
          <cell r="EK43">
            <v>39.700000000000003</v>
          </cell>
          <cell r="EL43">
            <v>39.700000000000003</v>
          </cell>
          <cell r="EM43">
            <v>39.700000000000003</v>
          </cell>
          <cell r="EN43">
            <v>39.700000000000003</v>
          </cell>
          <cell r="EO43">
            <v>39.700000000000003</v>
          </cell>
          <cell r="EP43">
            <v>39.700000000000003</v>
          </cell>
          <cell r="EQ43">
            <v>39.700000000000003</v>
          </cell>
          <cell r="ER43">
            <v>39.700000000000003</v>
          </cell>
          <cell r="ES43">
            <v>39.700000000000003</v>
          </cell>
          <cell r="ET43">
            <v>39.700000000000003</v>
          </cell>
          <cell r="EU43">
            <v>39.700000000000003</v>
          </cell>
          <cell r="EV43">
            <v>39.700000000000003</v>
          </cell>
          <cell r="EW43">
            <v>41.09</v>
          </cell>
          <cell r="EX43">
            <v>41.09</v>
          </cell>
          <cell r="EY43">
            <v>41.09</v>
          </cell>
          <cell r="EZ43">
            <v>41.09</v>
          </cell>
          <cell r="FA43">
            <v>41.09</v>
          </cell>
          <cell r="FB43">
            <v>41.09</v>
          </cell>
          <cell r="FC43">
            <v>41.09</v>
          </cell>
          <cell r="FD43">
            <v>41.09</v>
          </cell>
          <cell r="FE43">
            <v>41.09</v>
          </cell>
          <cell r="FF43">
            <v>41.09</v>
          </cell>
          <cell r="FG43">
            <v>41.09</v>
          </cell>
          <cell r="FH43">
            <v>41.09</v>
          </cell>
          <cell r="FI43">
            <v>42.52</v>
          </cell>
          <cell r="FJ43">
            <v>42.52</v>
          </cell>
          <cell r="FK43">
            <v>42.52</v>
          </cell>
          <cell r="FL43">
            <v>42.52</v>
          </cell>
          <cell r="FM43">
            <v>42.52</v>
          </cell>
          <cell r="FN43">
            <v>42.52</v>
          </cell>
          <cell r="FO43">
            <v>42.52</v>
          </cell>
          <cell r="FP43">
            <v>42.52</v>
          </cell>
          <cell r="FQ43">
            <v>42.52</v>
          </cell>
          <cell r="FR43">
            <v>42.52</v>
          </cell>
          <cell r="FS43">
            <v>42.52</v>
          </cell>
          <cell r="FT43">
            <v>42.52</v>
          </cell>
          <cell r="FU43">
            <v>44.01</v>
          </cell>
          <cell r="FV43">
            <v>44.01</v>
          </cell>
          <cell r="FW43">
            <v>44.01</v>
          </cell>
          <cell r="FX43">
            <v>44.01</v>
          </cell>
          <cell r="FY43">
            <v>44.01</v>
          </cell>
          <cell r="FZ43">
            <v>44.01</v>
          </cell>
          <cell r="GA43">
            <v>44.01</v>
          </cell>
          <cell r="GB43">
            <v>44.01</v>
          </cell>
          <cell r="GC43">
            <v>44.01</v>
          </cell>
          <cell r="GD43">
            <v>44.01</v>
          </cell>
          <cell r="GE43">
            <v>44.01</v>
          </cell>
          <cell r="GF43">
            <v>44.01</v>
          </cell>
          <cell r="GG43">
            <v>48.52</v>
          </cell>
          <cell r="GH43">
            <v>48.52</v>
          </cell>
          <cell r="GI43">
            <v>48.52</v>
          </cell>
          <cell r="GJ43">
            <v>48.52</v>
          </cell>
          <cell r="GK43">
            <v>48.52</v>
          </cell>
          <cell r="GL43">
            <v>48.52</v>
          </cell>
          <cell r="GM43">
            <v>48.52</v>
          </cell>
          <cell r="GN43">
            <v>48.52</v>
          </cell>
          <cell r="GO43">
            <v>48.52</v>
          </cell>
          <cell r="GP43">
            <v>48.52</v>
          </cell>
          <cell r="GQ43">
            <v>45.55</v>
          </cell>
          <cell r="GR43">
            <v>45.55</v>
          </cell>
          <cell r="GS43">
            <v>45.55</v>
          </cell>
          <cell r="GT43">
            <v>45.55</v>
          </cell>
        </row>
        <row r="44">
          <cell r="F44" t="str">
            <v>M.03.3</v>
          </cell>
          <cell r="G44">
            <v>38.630000000000003</v>
          </cell>
          <cell r="H44">
            <v>38.630000000000003</v>
          </cell>
          <cell r="I44">
            <v>38.630000000000003</v>
          </cell>
          <cell r="J44">
            <v>38.630000000000003</v>
          </cell>
          <cell r="K44">
            <v>38.630000000000003</v>
          </cell>
          <cell r="L44">
            <v>38.630000000000003</v>
          </cell>
          <cell r="M44">
            <v>38.630000000000003</v>
          </cell>
          <cell r="N44">
            <v>38.630000000000003</v>
          </cell>
          <cell r="O44">
            <v>38.630000000000003</v>
          </cell>
          <cell r="P44">
            <v>38.630000000000003</v>
          </cell>
          <cell r="Q44">
            <v>38.630000000000003</v>
          </cell>
          <cell r="R44">
            <v>38.630000000000003</v>
          </cell>
          <cell r="S44">
            <v>38.630000000000003</v>
          </cell>
          <cell r="T44">
            <v>38.630000000000003</v>
          </cell>
          <cell r="U44">
            <v>39.950000000000003</v>
          </cell>
          <cell r="V44">
            <v>39.950000000000003</v>
          </cell>
          <cell r="W44">
            <v>39.950000000000003</v>
          </cell>
          <cell r="X44">
            <v>39.950000000000003</v>
          </cell>
          <cell r="Y44">
            <v>39.950000000000003</v>
          </cell>
          <cell r="Z44">
            <v>39.950000000000003</v>
          </cell>
          <cell r="AA44">
            <v>39.950000000000003</v>
          </cell>
          <cell r="AB44">
            <v>39.950000000000003</v>
          </cell>
          <cell r="AC44">
            <v>39.950000000000003</v>
          </cell>
          <cell r="AD44">
            <v>39.950000000000003</v>
          </cell>
          <cell r="AE44">
            <v>39.950000000000003</v>
          </cell>
          <cell r="AF44">
            <v>39.950000000000003</v>
          </cell>
          <cell r="AG44">
            <v>41.24</v>
          </cell>
          <cell r="AH44">
            <v>41.24</v>
          </cell>
          <cell r="AI44">
            <v>41.24</v>
          </cell>
          <cell r="AJ44">
            <v>41.24</v>
          </cell>
          <cell r="AK44">
            <v>41.24</v>
          </cell>
          <cell r="AL44">
            <v>41.24</v>
          </cell>
          <cell r="AM44">
            <v>41.24</v>
          </cell>
          <cell r="AN44">
            <v>41.24</v>
          </cell>
          <cell r="AO44">
            <v>41.24</v>
          </cell>
          <cell r="AP44">
            <v>41.24</v>
          </cell>
          <cell r="AQ44">
            <v>41.24</v>
          </cell>
          <cell r="AR44">
            <v>41.24</v>
          </cell>
          <cell r="AS44">
            <v>42.52</v>
          </cell>
          <cell r="AT44">
            <v>42.52</v>
          </cell>
          <cell r="AU44">
            <v>42.52</v>
          </cell>
          <cell r="AV44">
            <v>42.52</v>
          </cell>
          <cell r="AW44">
            <v>42.52</v>
          </cell>
          <cell r="AX44">
            <v>42.52</v>
          </cell>
          <cell r="AY44">
            <v>42.52</v>
          </cell>
          <cell r="AZ44">
            <v>42.52</v>
          </cell>
          <cell r="BA44">
            <v>42.52</v>
          </cell>
          <cell r="BB44">
            <v>42.52</v>
          </cell>
          <cell r="BC44">
            <v>42.52</v>
          </cell>
          <cell r="BD44">
            <v>42.52</v>
          </cell>
          <cell r="BE44">
            <v>43.82</v>
          </cell>
          <cell r="BF44">
            <v>43.82</v>
          </cell>
          <cell r="BG44">
            <v>43.82</v>
          </cell>
          <cell r="BH44">
            <v>43.82</v>
          </cell>
          <cell r="BI44">
            <v>43.82</v>
          </cell>
          <cell r="BJ44">
            <v>43.82</v>
          </cell>
          <cell r="BK44">
            <v>43.82</v>
          </cell>
          <cell r="BL44">
            <v>43.82</v>
          </cell>
          <cell r="BM44">
            <v>43.82</v>
          </cell>
          <cell r="BN44">
            <v>43.82</v>
          </cell>
          <cell r="BO44">
            <v>43.82</v>
          </cell>
          <cell r="BP44">
            <v>43.82</v>
          </cell>
          <cell r="BQ44">
            <v>45.13</v>
          </cell>
          <cell r="BR44">
            <v>45.13</v>
          </cell>
          <cell r="BS44">
            <v>45.13</v>
          </cell>
          <cell r="BT44">
            <v>45.13</v>
          </cell>
          <cell r="BU44">
            <v>45.13</v>
          </cell>
          <cell r="BV44">
            <v>45.13</v>
          </cell>
          <cell r="BW44">
            <v>45.13</v>
          </cell>
          <cell r="BX44">
            <v>45.13</v>
          </cell>
          <cell r="BY44">
            <v>45.13</v>
          </cell>
          <cell r="BZ44">
            <v>45.13</v>
          </cell>
          <cell r="CA44">
            <v>45.13</v>
          </cell>
          <cell r="CB44">
            <v>45.13</v>
          </cell>
          <cell r="CC44">
            <v>46.48</v>
          </cell>
          <cell r="CD44">
            <v>46.48</v>
          </cell>
          <cell r="CE44">
            <v>46.48</v>
          </cell>
          <cell r="CF44">
            <v>46.48</v>
          </cell>
          <cell r="CG44">
            <v>46.48</v>
          </cell>
          <cell r="CH44">
            <v>46.48</v>
          </cell>
          <cell r="CI44">
            <v>46.48</v>
          </cell>
          <cell r="CJ44">
            <v>46.48</v>
          </cell>
          <cell r="CK44">
            <v>46.48</v>
          </cell>
          <cell r="CL44">
            <v>46.48</v>
          </cell>
          <cell r="CM44">
            <v>46.48</v>
          </cell>
          <cell r="CN44">
            <v>46.48</v>
          </cell>
          <cell r="CO44">
            <v>47.88</v>
          </cell>
          <cell r="CP44">
            <v>47.88</v>
          </cell>
          <cell r="CQ44">
            <v>47.88</v>
          </cell>
          <cell r="CR44">
            <v>47.88</v>
          </cell>
          <cell r="CS44">
            <v>47.88</v>
          </cell>
          <cell r="CT44">
            <v>47.88</v>
          </cell>
          <cell r="CU44">
            <v>47.88</v>
          </cell>
          <cell r="CV44">
            <v>47.88</v>
          </cell>
          <cell r="CW44">
            <v>47.88</v>
          </cell>
          <cell r="CX44">
            <v>47.88</v>
          </cell>
          <cell r="CY44">
            <v>47.88</v>
          </cell>
          <cell r="CZ44">
            <v>47.88</v>
          </cell>
          <cell r="DA44">
            <v>49.33</v>
          </cell>
          <cell r="DB44">
            <v>49.33</v>
          </cell>
          <cell r="DC44">
            <v>49.33</v>
          </cell>
          <cell r="DD44">
            <v>49.33</v>
          </cell>
          <cell r="DE44">
            <v>49.33</v>
          </cell>
          <cell r="DF44">
            <v>49.33</v>
          </cell>
          <cell r="DG44">
            <v>49.33</v>
          </cell>
          <cell r="DH44">
            <v>49.33</v>
          </cell>
          <cell r="DI44">
            <v>49.33</v>
          </cell>
          <cell r="DJ44">
            <v>49.33</v>
          </cell>
          <cell r="DK44">
            <v>49.33</v>
          </cell>
          <cell r="DL44">
            <v>49.33</v>
          </cell>
          <cell r="DM44">
            <v>50.86</v>
          </cell>
          <cell r="DN44">
            <v>50.86</v>
          </cell>
          <cell r="DO44">
            <v>50.86</v>
          </cell>
          <cell r="DP44">
            <v>50.86</v>
          </cell>
          <cell r="DQ44">
            <v>50.86</v>
          </cell>
          <cell r="DR44">
            <v>50.86</v>
          </cell>
          <cell r="DS44">
            <v>50.86</v>
          </cell>
          <cell r="DT44">
            <v>50.86</v>
          </cell>
          <cell r="DU44">
            <v>50.86</v>
          </cell>
          <cell r="DV44">
            <v>50.86</v>
          </cell>
          <cell r="DW44">
            <v>50.86</v>
          </cell>
          <cell r="DX44">
            <v>50.86</v>
          </cell>
          <cell r="DY44">
            <v>52.88</v>
          </cell>
          <cell r="DZ44">
            <v>52.88</v>
          </cell>
          <cell r="EA44">
            <v>52.88</v>
          </cell>
          <cell r="EB44">
            <v>52.88</v>
          </cell>
          <cell r="EC44">
            <v>52.88</v>
          </cell>
          <cell r="ED44">
            <v>52.88</v>
          </cell>
          <cell r="EE44">
            <v>52.88</v>
          </cell>
          <cell r="EF44">
            <v>52.88</v>
          </cell>
          <cell r="EG44">
            <v>52.88</v>
          </cell>
          <cell r="EH44">
            <v>52.88</v>
          </cell>
          <cell r="EI44">
            <v>52.88</v>
          </cell>
          <cell r="EJ44">
            <v>52.88</v>
          </cell>
          <cell r="EK44">
            <v>54.73</v>
          </cell>
          <cell r="EL44">
            <v>54.73</v>
          </cell>
          <cell r="EM44">
            <v>54.73</v>
          </cell>
          <cell r="EN44">
            <v>54.73</v>
          </cell>
          <cell r="EO44">
            <v>54.73</v>
          </cell>
          <cell r="EP44">
            <v>54.73</v>
          </cell>
          <cell r="EQ44">
            <v>54.73</v>
          </cell>
          <cell r="ER44">
            <v>54.73</v>
          </cell>
          <cell r="ES44">
            <v>54.73</v>
          </cell>
          <cell r="ET44">
            <v>54.73</v>
          </cell>
          <cell r="EU44">
            <v>54.73</v>
          </cell>
          <cell r="EV44">
            <v>54.73</v>
          </cell>
          <cell r="EW44">
            <v>56.64</v>
          </cell>
          <cell r="EX44">
            <v>56.64</v>
          </cell>
          <cell r="EY44">
            <v>56.64</v>
          </cell>
          <cell r="EZ44">
            <v>56.64</v>
          </cell>
          <cell r="FA44">
            <v>56.64</v>
          </cell>
          <cell r="FB44">
            <v>56.64</v>
          </cell>
          <cell r="FC44">
            <v>56.64</v>
          </cell>
          <cell r="FD44">
            <v>56.64</v>
          </cell>
          <cell r="FE44">
            <v>56.64</v>
          </cell>
          <cell r="FF44">
            <v>56.64</v>
          </cell>
          <cell r="FG44">
            <v>56.64</v>
          </cell>
          <cell r="FH44">
            <v>56.64</v>
          </cell>
          <cell r="FI44">
            <v>58.63</v>
          </cell>
          <cell r="FJ44">
            <v>58.63</v>
          </cell>
          <cell r="FK44">
            <v>58.63</v>
          </cell>
          <cell r="FL44">
            <v>58.63</v>
          </cell>
          <cell r="FM44">
            <v>58.63</v>
          </cell>
          <cell r="FN44">
            <v>58.63</v>
          </cell>
          <cell r="FO44">
            <v>58.63</v>
          </cell>
          <cell r="FP44">
            <v>58.63</v>
          </cell>
          <cell r="FQ44">
            <v>58.63</v>
          </cell>
          <cell r="FR44">
            <v>58.63</v>
          </cell>
          <cell r="FS44">
            <v>58.63</v>
          </cell>
          <cell r="FT44">
            <v>58.63</v>
          </cell>
          <cell r="FU44">
            <v>60.68</v>
          </cell>
          <cell r="FV44">
            <v>60.68</v>
          </cell>
          <cell r="FW44">
            <v>60.68</v>
          </cell>
          <cell r="FX44">
            <v>60.68</v>
          </cell>
          <cell r="FY44">
            <v>60.68</v>
          </cell>
          <cell r="FZ44">
            <v>60.68</v>
          </cell>
          <cell r="GA44">
            <v>60.68</v>
          </cell>
          <cell r="GB44">
            <v>60.68</v>
          </cell>
          <cell r="GC44">
            <v>60.68</v>
          </cell>
          <cell r="GD44">
            <v>60.68</v>
          </cell>
          <cell r="GE44">
            <v>60.68</v>
          </cell>
          <cell r="GF44">
            <v>60.68</v>
          </cell>
          <cell r="GG44">
            <v>66.89</v>
          </cell>
          <cell r="GH44">
            <v>66.89</v>
          </cell>
          <cell r="GI44">
            <v>66.89</v>
          </cell>
          <cell r="GJ44">
            <v>66.89</v>
          </cell>
          <cell r="GK44">
            <v>66.89</v>
          </cell>
          <cell r="GL44">
            <v>66.89</v>
          </cell>
          <cell r="GM44">
            <v>66.89</v>
          </cell>
          <cell r="GN44">
            <v>66.89</v>
          </cell>
          <cell r="GO44">
            <v>66.89</v>
          </cell>
          <cell r="GP44">
            <v>66.89</v>
          </cell>
          <cell r="GQ44">
            <v>62.8</v>
          </cell>
          <cell r="GR44">
            <v>62.8</v>
          </cell>
          <cell r="GS44">
            <v>62.8</v>
          </cell>
          <cell r="GT44">
            <v>62.8</v>
          </cell>
        </row>
        <row r="45">
          <cell r="F45" t="str">
            <v>M.03.4</v>
          </cell>
          <cell r="G45">
            <v>29.75</v>
          </cell>
          <cell r="H45">
            <v>29.75</v>
          </cell>
          <cell r="I45">
            <v>29.75</v>
          </cell>
          <cell r="J45">
            <v>29.75</v>
          </cell>
          <cell r="K45">
            <v>29.75</v>
          </cell>
          <cell r="L45">
            <v>29.75</v>
          </cell>
          <cell r="M45">
            <v>29.75</v>
          </cell>
          <cell r="N45">
            <v>29.75</v>
          </cell>
          <cell r="O45">
            <v>29.75</v>
          </cell>
          <cell r="P45">
            <v>29.75</v>
          </cell>
          <cell r="Q45">
            <v>29.75</v>
          </cell>
          <cell r="R45">
            <v>29.75</v>
          </cell>
          <cell r="S45">
            <v>29.75</v>
          </cell>
          <cell r="T45">
            <v>29.75</v>
          </cell>
          <cell r="U45">
            <v>30.77</v>
          </cell>
          <cell r="V45">
            <v>30.77</v>
          </cell>
          <cell r="W45">
            <v>30.77</v>
          </cell>
          <cell r="X45">
            <v>30.77</v>
          </cell>
          <cell r="Y45">
            <v>30.77</v>
          </cell>
          <cell r="Z45">
            <v>30.77</v>
          </cell>
          <cell r="AA45">
            <v>30.77</v>
          </cell>
          <cell r="AB45">
            <v>30.77</v>
          </cell>
          <cell r="AC45">
            <v>30.77</v>
          </cell>
          <cell r="AD45">
            <v>30.77</v>
          </cell>
          <cell r="AE45">
            <v>30.77</v>
          </cell>
          <cell r="AF45">
            <v>30.77</v>
          </cell>
          <cell r="AG45">
            <v>31.76</v>
          </cell>
          <cell r="AH45">
            <v>31.76</v>
          </cell>
          <cell r="AI45">
            <v>31.76</v>
          </cell>
          <cell r="AJ45">
            <v>31.76</v>
          </cell>
          <cell r="AK45">
            <v>31.76</v>
          </cell>
          <cell r="AL45">
            <v>31.76</v>
          </cell>
          <cell r="AM45">
            <v>31.76</v>
          </cell>
          <cell r="AN45">
            <v>31.76</v>
          </cell>
          <cell r="AO45">
            <v>31.76</v>
          </cell>
          <cell r="AP45">
            <v>31.76</v>
          </cell>
          <cell r="AQ45">
            <v>31.76</v>
          </cell>
          <cell r="AR45">
            <v>31.76</v>
          </cell>
          <cell r="AS45">
            <v>32.74</v>
          </cell>
          <cell r="AT45">
            <v>32.74</v>
          </cell>
          <cell r="AU45">
            <v>32.74</v>
          </cell>
          <cell r="AV45">
            <v>32.74</v>
          </cell>
          <cell r="AW45">
            <v>32.74</v>
          </cell>
          <cell r="AX45">
            <v>32.74</v>
          </cell>
          <cell r="AY45">
            <v>32.74</v>
          </cell>
          <cell r="AZ45">
            <v>32.74</v>
          </cell>
          <cell r="BA45">
            <v>32.74</v>
          </cell>
          <cell r="BB45">
            <v>32.74</v>
          </cell>
          <cell r="BC45">
            <v>32.74</v>
          </cell>
          <cell r="BD45">
            <v>32.74</v>
          </cell>
          <cell r="BE45">
            <v>33.75</v>
          </cell>
          <cell r="BF45">
            <v>33.75</v>
          </cell>
          <cell r="BG45">
            <v>33.75</v>
          </cell>
          <cell r="BH45">
            <v>33.75</v>
          </cell>
          <cell r="BI45">
            <v>33.75</v>
          </cell>
          <cell r="BJ45">
            <v>33.75</v>
          </cell>
          <cell r="BK45">
            <v>33.75</v>
          </cell>
          <cell r="BL45">
            <v>33.75</v>
          </cell>
          <cell r="BM45">
            <v>33.75</v>
          </cell>
          <cell r="BN45">
            <v>33.75</v>
          </cell>
          <cell r="BO45">
            <v>33.75</v>
          </cell>
          <cell r="BP45">
            <v>33.75</v>
          </cell>
          <cell r="BQ45">
            <v>34.76</v>
          </cell>
          <cell r="BR45">
            <v>34.76</v>
          </cell>
          <cell r="BS45">
            <v>34.76</v>
          </cell>
          <cell r="BT45">
            <v>34.76</v>
          </cell>
          <cell r="BU45">
            <v>34.76</v>
          </cell>
          <cell r="BV45">
            <v>34.76</v>
          </cell>
          <cell r="BW45">
            <v>34.76</v>
          </cell>
          <cell r="BX45">
            <v>34.76</v>
          </cell>
          <cell r="BY45">
            <v>34.76</v>
          </cell>
          <cell r="BZ45">
            <v>34.76</v>
          </cell>
          <cell r="CA45">
            <v>34.76</v>
          </cell>
          <cell r="CB45">
            <v>34.76</v>
          </cell>
          <cell r="CC45">
            <v>35.799999999999997</v>
          </cell>
          <cell r="CD45">
            <v>35.799999999999997</v>
          </cell>
          <cell r="CE45">
            <v>35.799999999999997</v>
          </cell>
          <cell r="CF45">
            <v>35.799999999999997</v>
          </cell>
          <cell r="CG45">
            <v>35.799999999999997</v>
          </cell>
          <cell r="CH45">
            <v>35.799999999999997</v>
          </cell>
          <cell r="CI45">
            <v>35.799999999999997</v>
          </cell>
          <cell r="CJ45">
            <v>35.799999999999997</v>
          </cell>
          <cell r="CK45">
            <v>35.799999999999997</v>
          </cell>
          <cell r="CL45">
            <v>35.799999999999997</v>
          </cell>
          <cell r="CM45">
            <v>35.799999999999997</v>
          </cell>
          <cell r="CN45">
            <v>35.799999999999997</v>
          </cell>
          <cell r="CO45">
            <v>36.869999999999997</v>
          </cell>
          <cell r="CP45">
            <v>36.869999999999997</v>
          </cell>
          <cell r="CQ45">
            <v>36.869999999999997</v>
          </cell>
          <cell r="CR45">
            <v>36.869999999999997</v>
          </cell>
          <cell r="CS45">
            <v>36.869999999999997</v>
          </cell>
          <cell r="CT45">
            <v>36.869999999999997</v>
          </cell>
          <cell r="CU45">
            <v>36.869999999999997</v>
          </cell>
          <cell r="CV45">
            <v>36.869999999999997</v>
          </cell>
          <cell r="CW45">
            <v>36.869999999999997</v>
          </cell>
          <cell r="CX45">
            <v>36.869999999999997</v>
          </cell>
          <cell r="CY45">
            <v>36.869999999999997</v>
          </cell>
          <cell r="CZ45">
            <v>36.869999999999997</v>
          </cell>
          <cell r="DA45">
            <v>37.99</v>
          </cell>
          <cell r="DB45">
            <v>37.99</v>
          </cell>
          <cell r="DC45">
            <v>37.99</v>
          </cell>
          <cell r="DD45">
            <v>37.99</v>
          </cell>
          <cell r="DE45">
            <v>37.99</v>
          </cell>
          <cell r="DF45">
            <v>37.99</v>
          </cell>
          <cell r="DG45">
            <v>37.99</v>
          </cell>
          <cell r="DH45">
            <v>37.99</v>
          </cell>
          <cell r="DI45">
            <v>37.99</v>
          </cell>
          <cell r="DJ45">
            <v>37.99</v>
          </cell>
          <cell r="DK45">
            <v>37.99</v>
          </cell>
          <cell r="DL45">
            <v>37.99</v>
          </cell>
          <cell r="DM45">
            <v>39.17</v>
          </cell>
          <cell r="DN45">
            <v>39.17</v>
          </cell>
          <cell r="DO45">
            <v>39.17</v>
          </cell>
          <cell r="DP45">
            <v>39.17</v>
          </cell>
          <cell r="DQ45">
            <v>39.17</v>
          </cell>
          <cell r="DR45">
            <v>39.17</v>
          </cell>
          <cell r="DS45">
            <v>39.17</v>
          </cell>
          <cell r="DT45">
            <v>39.17</v>
          </cell>
          <cell r="DU45">
            <v>39.17</v>
          </cell>
          <cell r="DV45">
            <v>39.17</v>
          </cell>
          <cell r="DW45">
            <v>39.17</v>
          </cell>
          <cell r="DX45">
            <v>39.17</v>
          </cell>
          <cell r="DY45">
            <v>40.72</v>
          </cell>
          <cell r="DZ45">
            <v>40.72</v>
          </cell>
          <cell r="EA45">
            <v>40.72</v>
          </cell>
          <cell r="EB45">
            <v>40.72</v>
          </cell>
          <cell r="EC45">
            <v>40.72</v>
          </cell>
          <cell r="ED45">
            <v>40.72</v>
          </cell>
          <cell r="EE45">
            <v>40.72</v>
          </cell>
          <cell r="EF45">
            <v>40.72</v>
          </cell>
          <cell r="EG45">
            <v>40.72</v>
          </cell>
          <cell r="EH45">
            <v>40.72</v>
          </cell>
          <cell r="EI45">
            <v>40.72</v>
          </cell>
          <cell r="EJ45">
            <v>40.72</v>
          </cell>
          <cell r="EK45">
            <v>42.15</v>
          </cell>
          <cell r="EL45">
            <v>42.15</v>
          </cell>
          <cell r="EM45">
            <v>42.15</v>
          </cell>
          <cell r="EN45">
            <v>42.15</v>
          </cell>
          <cell r="EO45">
            <v>42.15</v>
          </cell>
          <cell r="EP45">
            <v>42.15</v>
          </cell>
          <cell r="EQ45">
            <v>42.15</v>
          </cell>
          <cell r="ER45">
            <v>42.15</v>
          </cell>
          <cell r="ES45">
            <v>42.15</v>
          </cell>
          <cell r="ET45">
            <v>42.15</v>
          </cell>
          <cell r="EU45">
            <v>42.15</v>
          </cell>
          <cell r="EV45">
            <v>42.15</v>
          </cell>
          <cell r="EW45">
            <v>43.62</v>
          </cell>
          <cell r="EX45">
            <v>43.62</v>
          </cell>
          <cell r="EY45">
            <v>43.62</v>
          </cell>
          <cell r="EZ45">
            <v>43.62</v>
          </cell>
          <cell r="FA45">
            <v>43.62</v>
          </cell>
          <cell r="FB45">
            <v>43.62</v>
          </cell>
          <cell r="FC45">
            <v>43.62</v>
          </cell>
          <cell r="FD45">
            <v>43.62</v>
          </cell>
          <cell r="FE45">
            <v>43.62</v>
          </cell>
          <cell r="FF45">
            <v>43.62</v>
          </cell>
          <cell r="FG45">
            <v>43.62</v>
          </cell>
          <cell r="FH45">
            <v>43.62</v>
          </cell>
          <cell r="FI45">
            <v>45.15</v>
          </cell>
          <cell r="FJ45">
            <v>45.15</v>
          </cell>
          <cell r="FK45">
            <v>45.15</v>
          </cell>
          <cell r="FL45">
            <v>45.15</v>
          </cell>
          <cell r="FM45">
            <v>45.15</v>
          </cell>
          <cell r="FN45">
            <v>45.15</v>
          </cell>
          <cell r="FO45">
            <v>45.15</v>
          </cell>
          <cell r="FP45">
            <v>45.15</v>
          </cell>
          <cell r="FQ45">
            <v>45.15</v>
          </cell>
          <cell r="FR45">
            <v>45.15</v>
          </cell>
          <cell r="FS45">
            <v>45.15</v>
          </cell>
          <cell r="FT45">
            <v>45.15</v>
          </cell>
          <cell r="FU45">
            <v>46.73</v>
          </cell>
          <cell r="FV45">
            <v>46.73</v>
          </cell>
          <cell r="FW45">
            <v>46.73</v>
          </cell>
          <cell r="FX45">
            <v>46.73</v>
          </cell>
          <cell r="FY45">
            <v>46.73</v>
          </cell>
          <cell r="FZ45">
            <v>46.73</v>
          </cell>
          <cell r="GA45">
            <v>46.73</v>
          </cell>
          <cell r="GB45">
            <v>46.73</v>
          </cell>
          <cell r="GC45">
            <v>46.73</v>
          </cell>
          <cell r="GD45">
            <v>46.73</v>
          </cell>
          <cell r="GE45">
            <v>46.73</v>
          </cell>
          <cell r="GF45">
            <v>46.73</v>
          </cell>
          <cell r="GG45">
            <v>51.52</v>
          </cell>
          <cell r="GH45">
            <v>51.52</v>
          </cell>
          <cell r="GI45">
            <v>51.52</v>
          </cell>
          <cell r="GJ45">
            <v>51.52</v>
          </cell>
          <cell r="GK45">
            <v>51.52</v>
          </cell>
          <cell r="GL45">
            <v>51.52</v>
          </cell>
          <cell r="GM45">
            <v>51.52</v>
          </cell>
          <cell r="GN45">
            <v>51.52</v>
          </cell>
          <cell r="GO45">
            <v>51.52</v>
          </cell>
          <cell r="GP45">
            <v>51.52</v>
          </cell>
          <cell r="GQ45">
            <v>48.37</v>
          </cell>
          <cell r="GR45">
            <v>48.37</v>
          </cell>
          <cell r="GS45">
            <v>48.37</v>
          </cell>
          <cell r="GT45">
            <v>48.37</v>
          </cell>
        </row>
        <row r="46">
          <cell r="F46" t="str">
            <v>P.01.1</v>
          </cell>
          <cell r="G46">
            <v>17.829999999999998</v>
          </cell>
          <cell r="H46">
            <v>17.829999999999998</v>
          </cell>
          <cell r="I46">
            <v>17.829999999999998</v>
          </cell>
          <cell r="J46">
            <v>17.829999999999998</v>
          </cell>
          <cell r="K46">
            <v>17.829999999999998</v>
          </cell>
          <cell r="L46">
            <v>17.829999999999998</v>
          </cell>
          <cell r="M46">
            <v>17.829999999999998</v>
          </cell>
          <cell r="N46">
            <v>17.829999999999998</v>
          </cell>
          <cell r="O46">
            <v>17.829999999999998</v>
          </cell>
          <cell r="P46">
            <v>17.829999999999998</v>
          </cell>
          <cell r="Q46">
            <v>17.829999999999998</v>
          </cell>
          <cell r="R46">
            <v>17.829999999999998</v>
          </cell>
          <cell r="S46">
            <v>17.829999999999998</v>
          </cell>
          <cell r="T46">
            <v>17.829999999999998</v>
          </cell>
          <cell r="U46">
            <v>18.440000000000001</v>
          </cell>
          <cell r="V46">
            <v>18.440000000000001</v>
          </cell>
          <cell r="W46">
            <v>18.440000000000001</v>
          </cell>
          <cell r="X46">
            <v>18.440000000000001</v>
          </cell>
          <cell r="Y46">
            <v>18.440000000000001</v>
          </cell>
          <cell r="Z46">
            <v>18.440000000000001</v>
          </cell>
          <cell r="AA46">
            <v>18.440000000000001</v>
          </cell>
          <cell r="AB46">
            <v>18.440000000000001</v>
          </cell>
          <cell r="AC46">
            <v>18.440000000000001</v>
          </cell>
          <cell r="AD46">
            <v>18.440000000000001</v>
          </cell>
          <cell r="AE46">
            <v>18.440000000000001</v>
          </cell>
          <cell r="AF46">
            <v>18.440000000000001</v>
          </cell>
          <cell r="AG46">
            <v>19.03</v>
          </cell>
          <cell r="AH46">
            <v>19.03</v>
          </cell>
          <cell r="AI46">
            <v>19.03</v>
          </cell>
          <cell r="AJ46">
            <v>19.03</v>
          </cell>
          <cell r="AK46">
            <v>19.03</v>
          </cell>
          <cell r="AL46">
            <v>19.03</v>
          </cell>
          <cell r="AM46">
            <v>19.03</v>
          </cell>
          <cell r="AN46">
            <v>19.03</v>
          </cell>
          <cell r="AO46">
            <v>19.03</v>
          </cell>
          <cell r="AP46">
            <v>19.03</v>
          </cell>
          <cell r="AQ46">
            <v>19.03</v>
          </cell>
          <cell r="AR46">
            <v>19.03</v>
          </cell>
          <cell r="AS46">
            <v>19.62</v>
          </cell>
          <cell r="AT46">
            <v>19.62</v>
          </cell>
          <cell r="AU46">
            <v>19.62</v>
          </cell>
          <cell r="AV46">
            <v>19.62</v>
          </cell>
          <cell r="AW46">
            <v>19.62</v>
          </cell>
          <cell r="AX46">
            <v>19.62</v>
          </cell>
          <cell r="AY46">
            <v>19.62</v>
          </cell>
          <cell r="AZ46">
            <v>19.62</v>
          </cell>
          <cell r="BA46">
            <v>19.62</v>
          </cell>
          <cell r="BB46">
            <v>19.62</v>
          </cell>
          <cell r="BC46">
            <v>19.62</v>
          </cell>
          <cell r="BD46">
            <v>19.62</v>
          </cell>
          <cell r="BE46">
            <v>20.22</v>
          </cell>
          <cell r="BF46">
            <v>20.22</v>
          </cell>
          <cell r="BG46">
            <v>20.22</v>
          </cell>
          <cell r="BH46">
            <v>20.22</v>
          </cell>
          <cell r="BI46">
            <v>20.22</v>
          </cell>
          <cell r="BJ46">
            <v>20.22</v>
          </cell>
          <cell r="BK46">
            <v>20.22</v>
          </cell>
          <cell r="BL46">
            <v>20.22</v>
          </cell>
          <cell r="BM46">
            <v>20.22</v>
          </cell>
          <cell r="BN46">
            <v>20.22</v>
          </cell>
          <cell r="BO46">
            <v>20.22</v>
          </cell>
          <cell r="BP46">
            <v>20.22</v>
          </cell>
          <cell r="BQ46">
            <v>20.83</v>
          </cell>
          <cell r="BR46">
            <v>20.83</v>
          </cell>
          <cell r="BS46">
            <v>20.83</v>
          </cell>
          <cell r="BT46">
            <v>20.83</v>
          </cell>
          <cell r="BU46">
            <v>20.83</v>
          </cell>
          <cell r="BV46">
            <v>20.83</v>
          </cell>
          <cell r="BW46">
            <v>20.83</v>
          </cell>
          <cell r="BX46">
            <v>20.83</v>
          </cell>
          <cell r="BY46">
            <v>20.83</v>
          </cell>
          <cell r="BZ46">
            <v>20.83</v>
          </cell>
          <cell r="CA46">
            <v>20.83</v>
          </cell>
          <cell r="CB46">
            <v>20.83</v>
          </cell>
          <cell r="CC46">
            <v>21.45</v>
          </cell>
          <cell r="CD46">
            <v>21.45</v>
          </cell>
          <cell r="CE46">
            <v>21.45</v>
          </cell>
          <cell r="CF46">
            <v>21.45</v>
          </cell>
          <cell r="CG46">
            <v>21.45</v>
          </cell>
          <cell r="CH46">
            <v>21.45</v>
          </cell>
          <cell r="CI46">
            <v>21.45</v>
          </cell>
          <cell r="CJ46">
            <v>21.45</v>
          </cell>
          <cell r="CK46">
            <v>21.45</v>
          </cell>
          <cell r="CL46">
            <v>21.45</v>
          </cell>
          <cell r="CM46">
            <v>21.45</v>
          </cell>
          <cell r="CN46">
            <v>21.45</v>
          </cell>
          <cell r="CO46">
            <v>22.1</v>
          </cell>
          <cell r="CP46">
            <v>22.1</v>
          </cell>
          <cell r="CQ46">
            <v>22.1</v>
          </cell>
          <cell r="CR46">
            <v>22.1</v>
          </cell>
          <cell r="CS46">
            <v>22.1</v>
          </cell>
          <cell r="CT46">
            <v>22.1</v>
          </cell>
          <cell r="CU46">
            <v>22.1</v>
          </cell>
          <cell r="CV46">
            <v>22.1</v>
          </cell>
          <cell r="CW46">
            <v>22.1</v>
          </cell>
          <cell r="CX46">
            <v>22.1</v>
          </cell>
          <cell r="CY46">
            <v>22.1</v>
          </cell>
          <cell r="CZ46">
            <v>22.1</v>
          </cell>
          <cell r="DA46">
            <v>22.77</v>
          </cell>
          <cell r="DB46">
            <v>22.77</v>
          </cell>
          <cell r="DC46">
            <v>22.77</v>
          </cell>
          <cell r="DD46">
            <v>22.77</v>
          </cell>
          <cell r="DE46">
            <v>22.77</v>
          </cell>
          <cell r="DF46">
            <v>22.77</v>
          </cell>
          <cell r="DG46">
            <v>22.77</v>
          </cell>
          <cell r="DH46">
            <v>22.77</v>
          </cell>
          <cell r="DI46">
            <v>22.77</v>
          </cell>
          <cell r="DJ46">
            <v>22.77</v>
          </cell>
          <cell r="DK46">
            <v>22.77</v>
          </cell>
          <cell r="DL46">
            <v>22.77</v>
          </cell>
          <cell r="DM46">
            <v>23.48</v>
          </cell>
          <cell r="DN46">
            <v>23.48</v>
          </cell>
          <cell r="DO46">
            <v>23.48</v>
          </cell>
          <cell r="DP46">
            <v>23.48</v>
          </cell>
          <cell r="DQ46">
            <v>23.48</v>
          </cell>
          <cell r="DR46">
            <v>23.48</v>
          </cell>
          <cell r="DS46">
            <v>23.48</v>
          </cell>
          <cell r="DT46">
            <v>23.48</v>
          </cell>
          <cell r="DU46">
            <v>23.48</v>
          </cell>
          <cell r="DV46">
            <v>23.48</v>
          </cell>
          <cell r="DW46">
            <v>23.48</v>
          </cell>
          <cell r="DX46">
            <v>23.48</v>
          </cell>
          <cell r="DY46">
            <v>24.41</v>
          </cell>
          <cell r="DZ46">
            <v>24.41</v>
          </cell>
          <cell r="EA46">
            <v>24.41</v>
          </cell>
          <cell r="EB46">
            <v>24.41</v>
          </cell>
          <cell r="EC46">
            <v>24.41</v>
          </cell>
          <cell r="ED46">
            <v>24.41</v>
          </cell>
          <cell r="EE46">
            <v>24.41</v>
          </cell>
          <cell r="EF46">
            <v>24.41</v>
          </cell>
          <cell r="EG46">
            <v>24.41</v>
          </cell>
          <cell r="EH46">
            <v>24.41</v>
          </cell>
          <cell r="EI46">
            <v>24.41</v>
          </cell>
          <cell r="EJ46">
            <v>24.41</v>
          </cell>
          <cell r="EK46">
            <v>25.26</v>
          </cell>
          <cell r="EL46">
            <v>25.26</v>
          </cell>
          <cell r="EM46">
            <v>25.26</v>
          </cell>
          <cell r="EN46">
            <v>25.26</v>
          </cell>
          <cell r="EO46">
            <v>25.26</v>
          </cell>
          <cell r="EP46">
            <v>25.26</v>
          </cell>
          <cell r="EQ46">
            <v>25.26</v>
          </cell>
          <cell r="ER46">
            <v>25.26</v>
          </cell>
          <cell r="ES46">
            <v>25.26</v>
          </cell>
          <cell r="ET46">
            <v>25.26</v>
          </cell>
          <cell r="EU46">
            <v>25.26</v>
          </cell>
          <cell r="EV46">
            <v>25.26</v>
          </cell>
          <cell r="EW46">
            <v>26.14</v>
          </cell>
          <cell r="EX46">
            <v>26.14</v>
          </cell>
          <cell r="EY46">
            <v>26.14</v>
          </cell>
          <cell r="EZ46">
            <v>26.14</v>
          </cell>
          <cell r="FA46">
            <v>26.14</v>
          </cell>
          <cell r="FB46">
            <v>26.14</v>
          </cell>
          <cell r="FC46">
            <v>26.14</v>
          </cell>
          <cell r="FD46">
            <v>26.14</v>
          </cell>
          <cell r="FE46">
            <v>26.14</v>
          </cell>
          <cell r="FF46">
            <v>26.14</v>
          </cell>
          <cell r="FG46">
            <v>26.14</v>
          </cell>
          <cell r="FH46">
            <v>26.14</v>
          </cell>
          <cell r="FI46">
            <v>27.06</v>
          </cell>
          <cell r="FJ46">
            <v>27.06</v>
          </cell>
          <cell r="FK46">
            <v>27.06</v>
          </cell>
          <cell r="FL46">
            <v>27.06</v>
          </cell>
          <cell r="FM46">
            <v>27.06</v>
          </cell>
          <cell r="FN46">
            <v>27.06</v>
          </cell>
          <cell r="FO46">
            <v>27.06</v>
          </cell>
          <cell r="FP46">
            <v>27.06</v>
          </cell>
          <cell r="FQ46">
            <v>27.06</v>
          </cell>
          <cell r="FR46">
            <v>27.06</v>
          </cell>
          <cell r="FS46">
            <v>27.06</v>
          </cell>
          <cell r="FT46">
            <v>27.06</v>
          </cell>
          <cell r="FU46">
            <v>28.01</v>
          </cell>
          <cell r="FV46">
            <v>28.01</v>
          </cell>
          <cell r="FW46">
            <v>28.01</v>
          </cell>
          <cell r="FX46">
            <v>28.01</v>
          </cell>
          <cell r="FY46">
            <v>28.01</v>
          </cell>
          <cell r="FZ46">
            <v>28.01</v>
          </cell>
          <cell r="GA46">
            <v>28.01</v>
          </cell>
          <cell r="GB46">
            <v>28.01</v>
          </cell>
          <cell r="GC46">
            <v>28.01</v>
          </cell>
          <cell r="GD46">
            <v>28.01</v>
          </cell>
          <cell r="GE46">
            <v>28.01</v>
          </cell>
          <cell r="GF46">
            <v>28.01</v>
          </cell>
          <cell r="GG46">
            <v>30.88</v>
          </cell>
          <cell r="GH46">
            <v>30.88</v>
          </cell>
          <cell r="GI46">
            <v>30.88</v>
          </cell>
          <cell r="GJ46">
            <v>30.88</v>
          </cell>
          <cell r="GK46">
            <v>30.88</v>
          </cell>
          <cell r="GL46">
            <v>30.88</v>
          </cell>
          <cell r="GM46">
            <v>30.88</v>
          </cell>
          <cell r="GN46">
            <v>30.88</v>
          </cell>
          <cell r="GO46">
            <v>30.88</v>
          </cell>
          <cell r="GP46">
            <v>30.88</v>
          </cell>
          <cell r="GQ46">
            <v>28.99</v>
          </cell>
          <cell r="GR46">
            <v>28.99</v>
          </cell>
          <cell r="GS46">
            <v>28.99</v>
          </cell>
          <cell r="GT46">
            <v>28.99</v>
          </cell>
        </row>
        <row r="47">
          <cell r="F47" t="str">
            <v>P.02.1</v>
          </cell>
          <cell r="G47">
            <v>23.75</v>
          </cell>
          <cell r="H47">
            <v>23.75</v>
          </cell>
          <cell r="I47">
            <v>23.75</v>
          </cell>
          <cell r="J47">
            <v>23.75</v>
          </cell>
          <cell r="K47">
            <v>23.75</v>
          </cell>
          <cell r="L47">
            <v>23.75</v>
          </cell>
          <cell r="M47">
            <v>23.75</v>
          </cell>
          <cell r="N47">
            <v>23.75</v>
          </cell>
          <cell r="O47">
            <v>23.75</v>
          </cell>
          <cell r="P47">
            <v>23.75</v>
          </cell>
          <cell r="Q47">
            <v>23.75</v>
          </cell>
          <cell r="R47">
            <v>23.75</v>
          </cell>
          <cell r="S47">
            <v>23.75</v>
          </cell>
          <cell r="T47">
            <v>23.75</v>
          </cell>
          <cell r="U47">
            <v>24.56</v>
          </cell>
          <cell r="V47">
            <v>24.56</v>
          </cell>
          <cell r="W47">
            <v>24.56</v>
          </cell>
          <cell r="X47">
            <v>24.56</v>
          </cell>
          <cell r="Y47">
            <v>24.56</v>
          </cell>
          <cell r="Z47">
            <v>24.56</v>
          </cell>
          <cell r="AA47">
            <v>24.56</v>
          </cell>
          <cell r="AB47">
            <v>24.56</v>
          </cell>
          <cell r="AC47">
            <v>24.56</v>
          </cell>
          <cell r="AD47">
            <v>24.56</v>
          </cell>
          <cell r="AE47">
            <v>24.56</v>
          </cell>
          <cell r="AF47">
            <v>24.56</v>
          </cell>
          <cell r="AG47">
            <v>25.35</v>
          </cell>
          <cell r="AH47">
            <v>25.35</v>
          </cell>
          <cell r="AI47">
            <v>25.35</v>
          </cell>
          <cell r="AJ47">
            <v>25.35</v>
          </cell>
          <cell r="AK47">
            <v>25.35</v>
          </cell>
          <cell r="AL47">
            <v>25.35</v>
          </cell>
          <cell r="AM47">
            <v>25.35</v>
          </cell>
          <cell r="AN47">
            <v>25.35</v>
          </cell>
          <cell r="AO47">
            <v>25.35</v>
          </cell>
          <cell r="AP47">
            <v>25.35</v>
          </cell>
          <cell r="AQ47">
            <v>25.35</v>
          </cell>
          <cell r="AR47">
            <v>25.35</v>
          </cell>
          <cell r="AS47">
            <v>26.14</v>
          </cell>
          <cell r="AT47">
            <v>26.14</v>
          </cell>
          <cell r="AU47">
            <v>26.14</v>
          </cell>
          <cell r="AV47">
            <v>26.14</v>
          </cell>
          <cell r="AW47">
            <v>26.14</v>
          </cell>
          <cell r="AX47">
            <v>26.14</v>
          </cell>
          <cell r="AY47">
            <v>26.14</v>
          </cell>
          <cell r="AZ47">
            <v>26.14</v>
          </cell>
          <cell r="BA47">
            <v>26.14</v>
          </cell>
          <cell r="BB47">
            <v>26.14</v>
          </cell>
          <cell r="BC47">
            <v>26.14</v>
          </cell>
          <cell r="BD47">
            <v>26.14</v>
          </cell>
          <cell r="BE47">
            <v>26.94</v>
          </cell>
          <cell r="BF47">
            <v>26.94</v>
          </cell>
          <cell r="BG47">
            <v>26.94</v>
          </cell>
          <cell r="BH47">
            <v>26.94</v>
          </cell>
          <cell r="BI47">
            <v>26.94</v>
          </cell>
          <cell r="BJ47">
            <v>26.94</v>
          </cell>
          <cell r="BK47">
            <v>26.94</v>
          </cell>
          <cell r="BL47">
            <v>26.94</v>
          </cell>
          <cell r="BM47">
            <v>26.94</v>
          </cell>
          <cell r="BN47">
            <v>26.94</v>
          </cell>
          <cell r="BO47">
            <v>26.94</v>
          </cell>
          <cell r="BP47">
            <v>26.94</v>
          </cell>
          <cell r="BQ47">
            <v>27.75</v>
          </cell>
          <cell r="BR47">
            <v>27.75</v>
          </cell>
          <cell r="BS47">
            <v>27.75</v>
          </cell>
          <cell r="BT47">
            <v>27.75</v>
          </cell>
          <cell r="BU47">
            <v>27.75</v>
          </cell>
          <cell r="BV47">
            <v>27.75</v>
          </cell>
          <cell r="BW47">
            <v>27.75</v>
          </cell>
          <cell r="BX47">
            <v>27.75</v>
          </cell>
          <cell r="BY47">
            <v>27.75</v>
          </cell>
          <cell r="BZ47">
            <v>27.75</v>
          </cell>
          <cell r="CA47">
            <v>27.75</v>
          </cell>
          <cell r="CB47">
            <v>27.75</v>
          </cell>
          <cell r="CC47">
            <v>28.58</v>
          </cell>
          <cell r="CD47">
            <v>28.58</v>
          </cell>
          <cell r="CE47">
            <v>28.58</v>
          </cell>
          <cell r="CF47">
            <v>28.58</v>
          </cell>
          <cell r="CG47">
            <v>28.58</v>
          </cell>
          <cell r="CH47">
            <v>28.58</v>
          </cell>
          <cell r="CI47">
            <v>28.58</v>
          </cell>
          <cell r="CJ47">
            <v>28.58</v>
          </cell>
          <cell r="CK47">
            <v>28.58</v>
          </cell>
          <cell r="CL47">
            <v>28.58</v>
          </cell>
          <cell r="CM47">
            <v>28.58</v>
          </cell>
          <cell r="CN47">
            <v>28.58</v>
          </cell>
          <cell r="CO47">
            <v>29.44</v>
          </cell>
          <cell r="CP47">
            <v>29.44</v>
          </cell>
          <cell r="CQ47">
            <v>29.44</v>
          </cell>
          <cell r="CR47">
            <v>29.44</v>
          </cell>
          <cell r="CS47">
            <v>29.44</v>
          </cell>
          <cell r="CT47">
            <v>29.44</v>
          </cell>
          <cell r="CU47">
            <v>29.44</v>
          </cell>
          <cell r="CV47">
            <v>29.44</v>
          </cell>
          <cell r="CW47">
            <v>29.44</v>
          </cell>
          <cell r="CX47">
            <v>29.44</v>
          </cell>
          <cell r="CY47">
            <v>29.44</v>
          </cell>
          <cell r="CZ47">
            <v>29.44</v>
          </cell>
          <cell r="DA47">
            <v>30.33</v>
          </cell>
          <cell r="DB47">
            <v>30.33</v>
          </cell>
          <cell r="DC47">
            <v>30.33</v>
          </cell>
          <cell r="DD47">
            <v>30.33</v>
          </cell>
          <cell r="DE47">
            <v>30.33</v>
          </cell>
          <cell r="DF47">
            <v>30.33</v>
          </cell>
          <cell r="DG47">
            <v>30.33</v>
          </cell>
          <cell r="DH47">
            <v>30.33</v>
          </cell>
          <cell r="DI47">
            <v>30.33</v>
          </cell>
          <cell r="DJ47">
            <v>30.33</v>
          </cell>
          <cell r="DK47">
            <v>30.33</v>
          </cell>
          <cell r="DL47">
            <v>30.33</v>
          </cell>
          <cell r="DM47">
            <v>31.27</v>
          </cell>
          <cell r="DN47">
            <v>31.27</v>
          </cell>
          <cell r="DO47">
            <v>31.27</v>
          </cell>
          <cell r="DP47">
            <v>31.27</v>
          </cell>
          <cell r="DQ47">
            <v>31.27</v>
          </cell>
          <cell r="DR47">
            <v>31.27</v>
          </cell>
          <cell r="DS47">
            <v>31.27</v>
          </cell>
          <cell r="DT47">
            <v>31.27</v>
          </cell>
          <cell r="DU47">
            <v>31.27</v>
          </cell>
          <cell r="DV47">
            <v>31.27</v>
          </cell>
          <cell r="DW47">
            <v>31.27</v>
          </cell>
          <cell r="DX47">
            <v>31.27</v>
          </cell>
          <cell r="DY47">
            <v>32.51</v>
          </cell>
          <cell r="DZ47">
            <v>32.51</v>
          </cell>
          <cell r="EA47">
            <v>32.51</v>
          </cell>
          <cell r="EB47">
            <v>32.51</v>
          </cell>
          <cell r="EC47">
            <v>32.51</v>
          </cell>
          <cell r="ED47">
            <v>32.51</v>
          </cell>
          <cell r="EE47">
            <v>32.51</v>
          </cell>
          <cell r="EF47">
            <v>32.51</v>
          </cell>
          <cell r="EG47">
            <v>32.51</v>
          </cell>
          <cell r="EH47">
            <v>32.51</v>
          </cell>
          <cell r="EI47">
            <v>32.51</v>
          </cell>
          <cell r="EJ47">
            <v>32.51</v>
          </cell>
          <cell r="EK47">
            <v>33.65</v>
          </cell>
          <cell r="EL47">
            <v>33.65</v>
          </cell>
          <cell r="EM47">
            <v>33.65</v>
          </cell>
          <cell r="EN47">
            <v>33.65</v>
          </cell>
          <cell r="EO47">
            <v>33.65</v>
          </cell>
          <cell r="EP47">
            <v>33.65</v>
          </cell>
          <cell r="EQ47">
            <v>33.65</v>
          </cell>
          <cell r="ER47">
            <v>33.65</v>
          </cell>
          <cell r="ES47">
            <v>33.65</v>
          </cell>
          <cell r="ET47">
            <v>33.65</v>
          </cell>
          <cell r="EU47">
            <v>33.65</v>
          </cell>
          <cell r="EV47">
            <v>33.65</v>
          </cell>
          <cell r="EW47">
            <v>34.83</v>
          </cell>
          <cell r="EX47">
            <v>34.83</v>
          </cell>
          <cell r="EY47">
            <v>34.83</v>
          </cell>
          <cell r="EZ47">
            <v>34.83</v>
          </cell>
          <cell r="FA47">
            <v>34.83</v>
          </cell>
          <cell r="FB47">
            <v>34.83</v>
          </cell>
          <cell r="FC47">
            <v>34.83</v>
          </cell>
          <cell r="FD47">
            <v>34.83</v>
          </cell>
          <cell r="FE47">
            <v>34.83</v>
          </cell>
          <cell r="FF47">
            <v>34.83</v>
          </cell>
          <cell r="FG47">
            <v>34.83</v>
          </cell>
          <cell r="FH47">
            <v>34.83</v>
          </cell>
          <cell r="FI47">
            <v>36.04</v>
          </cell>
          <cell r="FJ47">
            <v>36.04</v>
          </cell>
          <cell r="FK47">
            <v>36.04</v>
          </cell>
          <cell r="FL47">
            <v>36.04</v>
          </cell>
          <cell r="FM47">
            <v>36.04</v>
          </cell>
          <cell r="FN47">
            <v>36.04</v>
          </cell>
          <cell r="FO47">
            <v>36.04</v>
          </cell>
          <cell r="FP47">
            <v>36.04</v>
          </cell>
          <cell r="FQ47">
            <v>36.04</v>
          </cell>
          <cell r="FR47">
            <v>36.04</v>
          </cell>
          <cell r="FS47">
            <v>36.04</v>
          </cell>
          <cell r="FT47">
            <v>36.04</v>
          </cell>
          <cell r="FU47">
            <v>37.31</v>
          </cell>
          <cell r="FV47">
            <v>37.31</v>
          </cell>
          <cell r="FW47">
            <v>37.31</v>
          </cell>
          <cell r="FX47">
            <v>37.31</v>
          </cell>
          <cell r="FY47">
            <v>37.31</v>
          </cell>
          <cell r="FZ47">
            <v>37.31</v>
          </cell>
          <cell r="GA47">
            <v>37.31</v>
          </cell>
          <cell r="GB47">
            <v>37.31</v>
          </cell>
          <cell r="GC47">
            <v>37.31</v>
          </cell>
          <cell r="GD47">
            <v>37.31</v>
          </cell>
          <cell r="GE47">
            <v>37.31</v>
          </cell>
          <cell r="GF47">
            <v>37.31</v>
          </cell>
          <cell r="GG47">
            <v>41.13</v>
          </cell>
          <cell r="GH47">
            <v>41.13</v>
          </cell>
          <cell r="GI47">
            <v>41.13</v>
          </cell>
          <cell r="GJ47">
            <v>41.13</v>
          </cell>
          <cell r="GK47">
            <v>41.13</v>
          </cell>
          <cell r="GL47">
            <v>41.13</v>
          </cell>
          <cell r="GM47">
            <v>41.13</v>
          </cell>
          <cell r="GN47">
            <v>41.13</v>
          </cell>
          <cell r="GO47">
            <v>41.13</v>
          </cell>
          <cell r="GP47">
            <v>41.13</v>
          </cell>
          <cell r="GQ47">
            <v>38.61</v>
          </cell>
          <cell r="GR47">
            <v>38.61</v>
          </cell>
          <cell r="GS47">
            <v>38.61</v>
          </cell>
          <cell r="GT47">
            <v>38.61</v>
          </cell>
        </row>
        <row r="48">
          <cell r="F48" t="str">
            <v>P.03.1</v>
          </cell>
          <cell r="G48">
            <v>24.59</v>
          </cell>
          <cell r="H48">
            <v>24.59</v>
          </cell>
          <cell r="I48">
            <v>24.59</v>
          </cell>
          <cell r="J48">
            <v>24.59</v>
          </cell>
          <cell r="K48">
            <v>24.59</v>
          </cell>
          <cell r="L48">
            <v>24.59</v>
          </cell>
          <cell r="M48">
            <v>24.59</v>
          </cell>
          <cell r="N48">
            <v>24.59</v>
          </cell>
          <cell r="O48">
            <v>24.59</v>
          </cell>
          <cell r="P48">
            <v>24.59</v>
          </cell>
          <cell r="Q48">
            <v>24.59</v>
          </cell>
          <cell r="R48">
            <v>24.59</v>
          </cell>
          <cell r="S48">
            <v>24.59</v>
          </cell>
          <cell r="T48">
            <v>24.59</v>
          </cell>
          <cell r="U48">
            <v>25.43</v>
          </cell>
          <cell r="V48">
            <v>25.43</v>
          </cell>
          <cell r="W48">
            <v>25.43</v>
          </cell>
          <cell r="X48">
            <v>25.43</v>
          </cell>
          <cell r="Y48">
            <v>25.43</v>
          </cell>
          <cell r="Z48">
            <v>25.43</v>
          </cell>
          <cell r="AA48">
            <v>25.43</v>
          </cell>
          <cell r="AB48">
            <v>25.43</v>
          </cell>
          <cell r="AC48">
            <v>25.43</v>
          </cell>
          <cell r="AD48">
            <v>25.43</v>
          </cell>
          <cell r="AE48">
            <v>25.43</v>
          </cell>
          <cell r="AF48">
            <v>25.43</v>
          </cell>
          <cell r="AG48">
            <v>26.25</v>
          </cell>
          <cell r="AH48">
            <v>26.25</v>
          </cell>
          <cell r="AI48">
            <v>26.25</v>
          </cell>
          <cell r="AJ48">
            <v>26.25</v>
          </cell>
          <cell r="AK48">
            <v>26.25</v>
          </cell>
          <cell r="AL48">
            <v>26.25</v>
          </cell>
          <cell r="AM48">
            <v>26.25</v>
          </cell>
          <cell r="AN48">
            <v>26.25</v>
          </cell>
          <cell r="AO48">
            <v>26.25</v>
          </cell>
          <cell r="AP48">
            <v>26.25</v>
          </cell>
          <cell r="AQ48">
            <v>26.25</v>
          </cell>
          <cell r="AR48">
            <v>26.25</v>
          </cell>
          <cell r="AS48">
            <v>27.06</v>
          </cell>
          <cell r="AT48">
            <v>27.06</v>
          </cell>
          <cell r="AU48">
            <v>27.06</v>
          </cell>
          <cell r="AV48">
            <v>27.06</v>
          </cell>
          <cell r="AW48">
            <v>27.06</v>
          </cell>
          <cell r="AX48">
            <v>27.06</v>
          </cell>
          <cell r="AY48">
            <v>27.06</v>
          </cell>
          <cell r="AZ48">
            <v>27.06</v>
          </cell>
          <cell r="BA48">
            <v>27.06</v>
          </cell>
          <cell r="BB48">
            <v>27.06</v>
          </cell>
          <cell r="BC48">
            <v>27.06</v>
          </cell>
          <cell r="BD48">
            <v>27.06</v>
          </cell>
          <cell r="BE48">
            <v>27.89</v>
          </cell>
          <cell r="BF48">
            <v>27.89</v>
          </cell>
          <cell r="BG48">
            <v>27.89</v>
          </cell>
          <cell r="BH48">
            <v>27.89</v>
          </cell>
          <cell r="BI48">
            <v>27.89</v>
          </cell>
          <cell r="BJ48">
            <v>27.89</v>
          </cell>
          <cell r="BK48">
            <v>27.89</v>
          </cell>
          <cell r="BL48">
            <v>27.89</v>
          </cell>
          <cell r="BM48">
            <v>27.89</v>
          </cell>
          <cell r="BN48">
            <v>27.89</v>
          </cell>
          <cell r="BO48">
            <v>27.89</v>
          </cell>
          <cell r="BP48">
            <v>27.89</v>
          </cell>
          <cell r="BQ48">
            <v>28.73</v>
          </cell>
          <cell r="BR48">
            <v>28.73</v>
          </cell>
          <cell r="BS48">
            <v>28.73</v>
          </cell>
          <cell r="BT48">
            <v>28.73</v>
          </cell>
          <cell r="BU48">
            <v>28.73</v>
          </cell>
          <cell r="BV48">
            <v>28.73</v>
          </cell>
          <cell r="BW48">
            <v>28.73</v>
          </cell>
          <cell r="BX48">
            <v>28.73</v>
          </cell>
          <cell r="BY48">
            <v>28.73</v>
          </cell>
          <cell r="BZ48">
            <v>28.73</v>
          </cell>
          <cell r="CA48">
            <v>28.73</v>
          </cell>
          <cell r="CB48">
            <v>28.73</v>
          </cell>
          <cell r="CC48">
            <v>29.59</v>
          </cell>
          <cell r="CD48">
            <v>29.59</v>
          </cell>
          <cell r="CE48">
            <v>29.59</v>
          </cell>
          <cell r="CF48">
            <v>29.59</v>
          </cell>
          <cell r="CG48">
            <v>29.59</v>
          </cell>
          <cell r="CH48">
            <v>29.59</v>
          </cell>
          <cell r="CI48">
            <v>29.59</v>
          </cell>
          <cell r="CJ48">
            <v>29.59</v>
          </cell>
          <cell r="CK48">
            <v>29.59</v>
          </cell>
          <cell r="CL48">
            <v>29.59</v>
          </cell>
          <cell r="CM48">
            <v>29.59</v>
          </cell>
          <cell r="CN48">
            <v>29.59</v>
          </cell>
          <cell r="CO48">
            <v>30.48</v>
          </cell>
          <cell r="CP48">
            <v>30.48</v>
          </cell>
          <cell r="CQ48">
            <v>30.48</v>
          </cell>
          <cell r="CR48">
            <v>30.48</v>
          </cell>
          <cell r="CS48">
            <v>30.48</v>
          </cell>
          <cell r="CT48">
            <v>30.48</v>
          </cell>
          <cell r="CU48">
            <v>30.48</v>
          </cell>
          <cell r="CV48">
            <v>30.48</v>
          </cell>
          <cell r="CW48">
            <v>30.48</v>
          </cell>
          <cell r="CX48">
            <v>30.48</v>
          </cell>
          <cell r="CY48">
            <v>30.48</v>
          </cell>
          <cell r="CZ48">
            <v>30.48</v>
          </cell>
          <cell r="DA48">
            <v>31.4</v>
          </cell>
          <cell r="DB48">
            <v>31.4</v>
          </cell>
          <cell r="DC48">
            <v>31.4</v>
          </cell>
          <cell r="DD48">
            <v>31.4</v>
          </cell>
          <cell r="DE48">
            <v>31.4</v>
          </cell>
          <cell r="DF48">
            <v>31.4</v>
          </cell>
          <cell r="DG48">
            <v>31.4</v>
          </cell>
          <cell r="DH48">
            <v>31.4</v>
          </cell>
          <cell r="DI48">
            <v>31.4</v>
          </cell>
          <cell r="DJ48">
            <v>31.4</v>
          </cell>
          <cell r="DK48">
            <v>31.4</v>
          </cell>
          <cell r="DL48">
            <v>31.4</v>
          </cell>
          <cell r="DM48">
            <v>32.380000000000003</v>
          </cell>
          <cell r="DN48">
            <v>32.380000000000003</v>
          </cell>
          <cell r="DO48">
            <v>32.380000000000003</v>
          </cell>
          <cell r="DP48">
            <v>32.380000000000003</v>
          </cell>
          <cell r="DQ48">
            <v>32.380000000000003</v>
          </cell>
          <cell r="DR48">
            <v>32.380000000000003</v>
          </cell>
          <cell r="DS48">
            <v>32.380000000000003</v>
          </cell>
          <cell r="DT48">
            <v>32.380000000000003</v>
          </cell>
          <cell r="DU48">
            <v>32.380000000000003</v>
          </cell>
          <cell r="DV48">
            <v>32.380000000000003</v>
          </cell>
          <cell r="DW48">
            <v>32.380000000000003</v>
          </cell>
          <cell r="DX48">
            <v>32.380000000000003</v>
          </cell>
          <cell r="DY48">
            <v>33.659999999999997</v>
          </cell>
          <cell r="DZ48">
            <v>33.659999999999997</v>
          </cell>
          <cell r="EA48">
            <v>33.659999999999997</v>
          </cell>
          <cell r="EB48">
            <v>33.659999999999997</v>
          </cell>
          <cell r="EC48">
            <v>33.659999999999997</v>
          </cell>
          <cell r="ED48">
            <v>33.659999999999997</v>
          </cell>
          <cell r="EE48">
            <v>33.659999999999997</v>
          </cell>
          <cell r="EF48">
            <v>33.659999999999997</v>
          </cell>
          <cell r="EG48">
            <v>33.659999999999997</v>
          </cell>
          <cell r="EH48">
            <v>33.659999999999997</v>
          </cell>
          <cell r="EI48">
            <v>33.659999999999997</v>
          </cell>
          <cell r="EJ48">
            <v>33.659999999999997</v>
          </cell>
          <cell r="EK48">
            <v>34.840000000000003</v>
          </cell>
          <cell r="EL48">
            <v>34.840000000000003</v>
          </cell>
          <cell r="EM48">
            <v>34.840000000000003</v>
          </cell>
          <cell r="EN48">
            <v>34.840000000000003</v>
          </cell>
          <cell r="EO48">
            <v>34.840000000000003</v>
          </cell>
          <cell r="EP48">
            <v>34.840000000000003</v>
          </cell>
          <cell r="EQ48">
            <v>34.840000000000003</v>
          </cell>
          <cell r="ER48">
            <v>34.840000000000003</v>
          </cell>
          <cell r="ES48">
            <v>34.840000000000003</v>
          </cell>
          <cell r="ET48">
            <v>34.840000000000003</v>
          </cell>
          <cell r="EU48">
            <v>34.840000000000003</v>
          </cell>
          <cell r="EV48">
            <v>34.840000000000003</v>
          </cell>
          <cell r="EW48">
            <v>36.06</v>
          </cell>
          <cell r="EX48">
            <v>36.06</v>
          </cell>
          <cell r="EY48">
            <v>36.06</v>
          </cell>
          <cell r="EZ48">
            <v>36.06</v>
          </cell>
          <cell r="FA48">
            <v>36.06</v>
          </cell>
          <cell r="FB48">
            <v>36.06</v>
          </cell>
          <cell r="FC48">
            <v>36.06</v>
          </cell>
          <cell r="FD48">
            <v>36.06</v>
          </cell>
          <cell r="FE48">
            <v>36.06</v>
          </cell>
          <cell r="FF48">
            <v>36.06</v>
          </cell>
          <cell r="FG48">
            <v>36.06</v>
          </cell>
          <cell r="FH48">
            <v>36.06</v>
          </cell>
          <cell r="FI48">
            <v>37.32</v>
          </cell>
          <cell r="FJ48">
            <v>37.32</v>
          </cell>
          <cell r="FK48">
            <v>37.32</v>
          </cell>
          <cell r="FL48">
            <v>37.32</v>
          </cell>
          <cell r="FM48">
            <v>37.32</v>
          </cell>
          <cell r="FN48">
            <v>37.32</v>
          </cell>
          <cell r="FO48">
            <v>37.32</v>
          </cell>
          <cell r="FP48">
            <v>37.32</v>
          </cell>
          <cell r="FQ48">
            <v>37.32</v>
          </cell>
          <cell r="FR48">
            <v>37.32</v>
          </cell>
          <cell r="FS48">
            <v>37.32</v>
          </cell>
          <cell r="FT48">
            <v>37.32</v>
          </cell>
          <cell r="FU48">
            <v>38.630000000000003</v>
          </cell>
          <cell r="FV48">
            <v>38.630000000000003</v>
          </cell>
          <cell r="FW48">
            <v>38.630000000000003</v>
          </cell>
          <cell r="FX48">
            <v>38.630000000000003</v>
          </cell>
          <cell r="FY48">
            <v>38.630000000000003</v>
          </cell>
          <cell r="FZ48">
            <v>38.630000000000003</v>
          </cell>
          <cell r="GA48">
            <v>38.630000000000003</v>
          </cell>
          <cell r="GB48">
            <v>38.630000000000003</v>
          </cell>
          <cell r="GC48">
            <v>38.630000000000003</v>
          </cell>
          <cell r="GD48">
            <v>38.630000000000003</v>
          </cell>
          <cell r="GE48">
            <v>38.630000000000003</v>
          </cell>
          <cell r="GF48">
            <v>38.630000000000003</v>
          </cell>
          <cell r="GG48">
            <v>42.58</v>
          </cell>
          <cell r="GH48">
            <v>42.58</v>
          </cell>
          <cell r="GI48">
            <v>42.58</v>
          </cell>
          <cell r="GJ48">
            <v>42.58</v>
          </cell>
          <cell r="GK48">
            <v>42.58</v>
          </cell>
          <cell r="GL48">
            <v>42.58</v>
          </cell>
          <cell r="GM48">
            <v>42.58</v>
          </cell>
          <cell r="GN48">
            <v>42.58</v>
          </cell>
          <cell r="GO48">
            <v>42.58</v>
          </cell>
          <cell r="GP48">
            <v>42.58</v>
          </cell>
          <cell r="GQ48">
            <v>39.979999999999997</v>
          </cell>
          <cell r="GR48">
            <v>39.979999999999997</v>
          </cell>
          <cell r="GS48">
            <v>39.979999999999997</v>
          </cell>
          <cell r="GT48">
            <v>39.979999999999997</v>
          </cell>
        </row>
        <row r="49">
          <cell r="F49" t="str">
            <v>P.04.1</v>
          </cell>
          <cell r="G49">
            <v>29.39</v>
          </cell>
          <cell r="H49">
            <v>29.39</v>
          </cell>
          <cell r="I49">
            <v>29.39</v>
          </cell>
          <cell r="J49">
            <v>29.39</v>
          </cell>
          <cell r="K49">
            <v>29.39</v>
          </cell>
          <cell r="L49">
            <v>29.39</v>
          </cell>
          <cell r="M49">
            <v>29.39</v>
          </cell>
          <cell r="N49">
            <v>29.39</v>
          </cell>
          <cell r="O49">
            <v>29.39</v>
          </cell>
          <cell r="P49">
            <v>29.39</v>
          </cell>
          <cell r="Q49">
            <v>29.39</v>
          </cell>
          <cell r="R49">
            <v>29.39</v>
          </cell>
          <cell r="S49">
            <v>29.39</v>
          </cell>
          <cell r="T49">
            <v>29.39</v>
          </cell>
          <cell r="U49">
            <v>30.4</v>
          </cell>
          <cell r="V49">
            <v>30.4</v>
          </cell>
          <cell r="W49">
            <v>30.4</v>
          </cell>
          <cell r="X49">
            <v>30.4</v>
          </cell>
          <cell r="Y49">
            <v>30.4</v>
          </cell>
          <cell r="Z49">
            <v>30.4</v>
          </cell>
          <cell r="AA49">
            <v>30.4</v>
          </cell>
          <cell r="AB49">
            <v>30.4</v>
          </cell>
          <cell r="AC49">
            <v>30.4</v>
          </cell>
          <cell r="AD49">
            <v>30.4</v>
          </cell>
          <cell r="AE49">
            <v>30.4</v>
          </cell>
          <cell r="AF49">
            <v>30.4</v>
          </cell>
          <cell r="AG49">
            <v>31.37</v>
          </cell>
          <cell r="AH49">
            <v>31.37</v>
          </cell>
          <cell r="AI49">
            <v>31.37</v>
          </cell>
          <cell r="AJ49">
            <v>31.37</v>
          </cell>
          <cell r="AK49">
            <v>31.37</v>
          </cell>
          <cell r="AL49">
            <v>31.37</v>
          </cell>
          <cell r="AM49">
            <v>31.37</v>
          </cell>
          <cell r="AN49">
            <v>31.37</v>
          </cell>
          <cell r="AO49">
            <v>31.37</v>
          </cell>
          <cell r="AP49">
            <v>31.37</v>
          </cell>
          <cell r="AQ49">
            <v>31.37</v>
          </cell>
          <cell r="AR49">
            <v>31.37</v>
          </cell>
          <cell r="AS49">
            <v>32.35</v>
          </cell>
          <cell r="AT49">
            <v>32.35</v>
          </cell>
          <cell r="AU49">
            <v>32.35</v>
          </cell>
          <cell r="AV49">
            <v>32.35</v>
          </cell>
          <cell r="AW49">
            <v>32.35</v>
          </cell>
          <cell r="AX49">
            <v>32.35</v>
          </cell>
          <cell r="AY49">
            <v>32.35</v>
          </cell>
          <cell r="AZ49">
            <v>32.35</v>
          </cell>
          <cell r="BA49">
            <v>32.35</v>
          </cell>
          <cell r="BB49">
            <v>32.35</v>
          </cell>
          <cell r="BC49">
            <v>32.35</v>
          </cell>
          <cell r="BD49">
            <v>32.35</v>
          </cell>
          <cell r="BE49">
            <v>33.340000000000003</v>
          </cell>
          <cell r="BF49">
            <v>33.340000000000003</v>
          </cell>
          <cell r="BG49">
            <v>33.340000000000003</v>
          </cell>
          <cell r="BH49">
            <v>33.340000000000003</v>
          </cell>
          <cell r="BI49">
            <v>33.340000000000003</v>
          </cell>
          <cell r="BJ49">
            <v>33.340000000000003</v>
          </cell>
          <cell r="BK49">
            <v>33.340000000000003</v>
          </cell>
          <cell r="BL49">
            <v>33.340000000000003</v>
          </cell>
          <cell r="BM49">
            <v>33.340000000000003</v>
          </cell>
          <cell r="BN49">
            <v>33.340000000000003</v>
          </cell>
          <cell r="BO49">
            <v>33.340000000000003</v>
          </cell>
          <cell r="BP49">
            <v>33.340000000000003</v>
          </cell>
          <cell r="BQ49">
            <v>34.340000000000003</v>
          </cell>
          <cell r="BR49">
            <v>34.340000000000003</v>
          </cell>
          <cell r="BS49">
            <v>34.340000000000003</v>
          </cell>
          <cell r="BT49">
            <v>34.340000000000003</v>
          </cell>
          <cell r="BU49">
            <v>34.340000000000003</v>
          </cell>
          <cell r="BV49">
            <v>34.340000000000003</v>
          </cell>
          <cell r="BW49">
            <v>34.340000000000003</v>
          </cell>
          <cell r="BX49">
            <v>34.340000000000003</v>
          </cell>
          <cell r="BY49">
            <v>34.340000000000003</v>
          </cell>
          <cell r="BZ49">
            <v>34.340000000000003</v>
          </cell>
          <cell r="CA49">
            <v>34.340000000000003</v>
          </cell>
          <cell r="CB49">
            <v>34.340000000000003</v>
          </cell>
          <cell r="CC49">
            <v>35.36</v>
          </cell>
          <cell r="CD49">
            <v>35.36</v>
          </cell>
          <cell r="CE49">
            <v>35.36</v>
          </cell>
          <cell r="CF49">
            <v>35.36</v>
          </cell>
          <cell r="CG49">
            <v>35.36</v>
          </cell>
          <cell r="CH49">
            <v>35.36</v>
          </cell>
          <cell r="CI49">
            <v>35.36</v>
          </cell>
          <cell r="CJ49">
            <v>35.36</v>
          </cell>
          <cell r="CK49">
            <v>35.36</v>
          </cell>
          <cell r="CL49">
            <v>35.36</v>
          </cell>
          <cell r="CM49">
            <v>35.36</v>
          </cell>
          <cell r="CN49">
            <v>35.36</v>
          </cell>
          <cell r="CO49">
            <v>36.43</v>
          </cell>
          <cell r="CP49">
            <v>36.43</v>
          </cell>
          <cell r="CQ49">
            <v>36.43</v>
          </cell>
          <cell r="CR49">
            <v>36.43</v>
          </cell>
          <cell r="CS49">
            <v>36.43</v>
          </cell>
          <cell r="CT49">
            <v>36.43</v>
          </cell>
          <cell r="CU49">
            <v>36.43</v>
          </cell>
          <cell r="CV49">
            <v>36.43</v>
          </cell>
          <cell r="CW49">
            <v>36.43</v>
          </cell>
          <cell r="CX49">
            <v>36.43</v>
          </cell>
          <cell r="CY49">
            <v>36.43</v>
          </cell>
          <cell r="CZ49">
            <v>36.43</v>
          </cell>
          <cell r="DA49">
            <v>37.53</v>
          </cell>
          <cell r="DB49">
            <v>37.53</v>
          </cell>
          <cell r="DC49">
            <v>37.53</v>
          </cell>
          <cell r="DD49">
            <v>37.53</v>
          </cell>
          <cell r="DE49">
            <v>37.53</v>
          </cell>
          <cell r="DF49">
            <v>37.53</v>
          </cell>
          <cell r="DG49">
            <v>37.53</v>
          </cell>
          <cell r="DH49">
            <v>37.53</v>
          </cell>
          <cell r="DI49">
            <v>37.53</v>
          </cell>
          <cell r="DJ49">
            <v>37.53</v>
          </cell>
          <cell r="DK49">
            <v>37.53</v>
          </cell>
          <cell r="DL49">
            <v>37.53</v>
          </cell>
          <cell r="DM49">
            <v>38.700000000000003</v>
          </cell>
          <cell r="DN49">
            <v>38.700000000000003</v>
          </cell>
          <cell r="DO49">
            <v>38.700000000000003</v>
          </cell>
          <cell r="DP49">
            <v>38.700000000000003</v>
          </cell>
          <cell r="DQ49">
            <v>38.700000000000003</v>
          </cell>
          <cell r="DR49">
            <v>38.700000000000003</v>
          </cell>
          <cell r="DS49">
            <v>38.700000000000003</v>
          </cell>
          <cell r="DT49">
            <v>38.700000000000003</v>
          </cell>
          <cell r="DU49">
            <v>38.700000000000003</v>
          </cell>
          <cell r="DV49">
            <v>38.700000000000003</v>
          </cell>
          <cell r="DW49">
            <v>38.700000000000003</v>
          </cell>
          <cell r="DX49">
            <v>38.700000000000003</v>
          </cell>
          <cell r="DY49">
            <v>40.229999999999997</v>
          </cell>
          <cell r="DZ49">
            <v>40.229999999999997</v>
          </cell>
          <cell r="EA49">
            <v>40.229999999999997</v>
          </cell>
          <cell r="EB49">
            <v>40.229999999999997</v>
          </cell>
          <cell r="EC49">
            <v>40.229999999999997</v>
          </cell>
          <cell r="ED49">
            <v>40.229999999999997</v>
          </cell>
          <cell r="EE49">
            <v>40.229999999999997</v>
          </cell>
          <cell r="EF49">
            <v>40.229999999999997</v>
          </cell>
          <cell r="EG49">
            <v>40.229999999999997</v>
          </cell>
          <cell r="EH49">
            <v>40.229999999999997</v>
          </cell>
          <cell r="EI49">
            <v>40.229999999999997</v>
          </cell>
          <cell r="EJ49">
            <v>40.229999999999997</v>
          </cell>
          <cell r="EK49">
            <v>41.64</v>
          </cell>
          <cell r="EL49">
            <v>41.64</v>
          </cell>
          <cell r="EM49">
            <v>41.64</v>
          </cell>
          <cell r="EN49">
            <v>41.64</v>
          </cell>
          <cell r="EO49">
            <v>41.64</v>
          </cell>
          <cell r="EP49">
            <v>41.64</v>
          </cell>
          <cell r="EQ49">
            <v>41.64</v>
          </cell>
          <cell r="ER49">
            <v>41.64</v>
          </cell>
          <cell r="ES49">
            <v>41.64</v>
          </cell>
          <cell r="ET49">
            <v>41.64</v>
          </cell>
          <cell r="EU49">
            <v>41.64</v>
          </cell>
          <cell r="EV49">
            <v>41.64</v>
          </cell>
          <cell r="EW49">
            <v>43.1</v>
          </cell>
          <cell r="EX49">
            <v>43.1</v>
          </cell>
          <cell r="EY49">
            <v>43.1</v>
          </cell>
          <cell r="EZ49">
            <v>43.1</v>
          </cell>
          <cell r="FA49">
            <v>43.1</v>
          </cell>
          <cell r="FB49">
            <v>43.1</v>
          </cell>
          <cell r="FC49">
            <v>43.1</v>
          </cell>
          <cell r="FD49">
            <v>43.1</v>
          </cell>
          <cell r="FE49">
            <v>43.1</v>
          </cell>
          <cell r="FF49">
            <v>43.1</v>
          </cell>
          <cell r="FG49">
            <v>43.1</v>
          </cell>
          <cell r="FH49">
            <v>43.1</v>
          </cell>
          <cell r="FI49">
            <v>44.6</v>
          </cell>
          <cell r="FJ49">
            <v>44.6</v>
          </cell>
          <cell r="FK49">
            <v>44.6</v>
          </cell>
          <cell r="FL49">
            <v>44.6</v>
          </cell>
          <cell r="FM49">
            <v>44.6</v>
          </cell>
          <cell r="FN49">
            <v>44.6</v>
          </cell>
          <cell r="FO49">
            <v>44.6</v>
          </cell>
          <cell r="FP49">
            <v>44.6</v>
          </cell>
          <cell r="FQ49">
            <v>44.6</v>
          </cell>
          <cell r="FR49">
            <v>44.6</v>
          </cell>
          <cell r="FS49">
            <v>44.6</v>
          </cell>
          <cell r="FT49">
            <v>44.6</v>
          </cell>
          <cell r="FU49">
            <v>46.17</v>
          </cell>
          <cell r="FV49">
            <v>46.17</v>
          </cell>
          <cell r="FW49">
            <v>46.17</v>
          </cell>
          <cell r="FX49">
            <v>46.17</v>
          </cell>
          <cell r="FY49">
            <v>46.17</v>
          </cell>
          <cell r="FZ49">
            <v>46.17</v>
          </cell>
          <cell r="GA49">
            <v>46.17</v>
          </cell>
          <cell r="GB49">
            <v>46.17</v>
          </cell>
          <cell r="GC49">
            <v>46.17</v>
          </cell>
          <cell r="GD49">
            <v>46.17</v>
          </cell>
          <cell r="GE49">
            <v>46.17</v>
          </cell>
          <cell r="GF49">
            <v>46.17</v>
          </cell>
          <cell r="GG49">
            <v>50.89</v>
          </cell>
          <cell r="GH49">
            <v>50.89</v>
          </cell>
          <cell r="GI49">
            <v>50.89</v>
          </cell>
          <cell r="GJ49">
            <v>50.89</v>
          </cell>
          <cell r="GK49">
            <v>50.89</v>
          </cell>
          <cell r="GL49">
            <v>50.89</v>
          </cell>
          <cell r="GM49">
            <v>50.89</v>
          </cell>
          <cell r="GN49">
            <v>50.89</v>
          </cell>
          <cell r="GO49">
            <v>50.89</v>
          </cell>
          <cell r="GP49">
            <v>50.89</v>
          </cell>
          <cell r="GQ49">
            <v>47.78</v>
          </cell>
          <cell r="GR49">
            <v>47.78</v>
          </cell>
          <cell r="GS49">
            <v>47.78</v>
          </cell>
          <cell r="GT49">
            <v>47.78</v>
          </cell>
        </row>
        <row r="50">
          <cell r="F50" t="str">
            <v>P.05.1</v>
          </cell>
          <cell r="G50">
            <v>15.35</v>
          </cell>
          <cell r="H50">
            <v>15.35</v>
          </cell>
          <cell r="I50">
            <v>15.35</v>
          </cell>
          <cell r="J50">
            <v>15.35</v>
          </cell>
          <cell r="K50">
            <v>15.35</v>
          </cell>
          <cell r="L50">
            <v>15.35</v>
          </cell>
          <cell r="M50">
            <v>15.35</v>
          </cell>
          <cell r="N50">
            <v>15.35</v>
          </cell>
          <cell r="O50">
            <v>15.35</v>
          </cell>
          <cell r="P50">
            <v>15.35</v>
          </cell>
          <cell r="Q50">
            <v>15.35</v>
          </cell>
          <cell r="R50">
            <v>15.35</v>
          </cell>
          <cell r="S50">
            <v>15.35</v>
          </cell>
          <cell r="T50">
            <v>15.35</v>
          </cell>
          <cell r="U50">
            <v>15.87</v>
          </cell>
          <cell r="V50">
            <v>15.87</v>
          </cell>
          <cell r="W50">
            <v>15.87</v>
          </cell>
          <cell r="X50">
            <v>15.87</v>
          </cell>
          <cell r="Y50">
            <v>15.87</v>
          </cell>
          <cell r="Z50">
            <v>15.87</v>
          </cell>
          <cell r="AA50">
            <v>15.87</v>
          </cell>
          <cell r="AB50">
            <v>15.87</v>
          </cell>
          <cell r="AC50">
            <v>15.87</v>
          </cell>
          <cell r="AD50">
            <v>15.87</v>
          </cell>
          <cell r="AE50">
            <v>15.87</v>
          </cell>
          <cell r="AF50">
            <v>15.87</v>
          </cell>
          <cell r="AG50">
            <v>16.39</v>
          </cell>
          <cell r="AH50">
            <v>16.39</v>
          </cell>
          <cell r="AI50">
            <v>16.39</v>
          </cell>
          <cell r="AJ50">
            <v>16.39</v>
          </cell>
          <cell r="AK50">
            <v>16.39</v>
          </cell>
          <cell r="AL50">
            <v>16.39</v>
          </cell>
          <cell r="AM50">
            <v>16.39</v>
          </cell>
          <cell r="AN50">
            <v>16.39</v>
          </cell>
          <cell r="AO50">
            <v>16.39</v>
          </cell>
          <cell r="AP50">
            <v>16.39</v>
          </cell>
          <cell r="AQ50">
            <v>16.39</v>
          </cell>
          <cell r="AR50">
            <v>16.39</v>
          </cell>
          <cell r="AS50">
            <v>16.89</v>
          </cell>
          <cell r="AT50">
            <v>16.89</v>
          </cell>
          <cell r="AU50">
            <v>16.89</v>
          </cell>
          <cell r="AV50">
            <v>16.89</v>
          </cell>
          <cell r="AW50">
            <v>16.89</v>
          </cell>
          <cell r="AX50">
            <v>16.89</v>
          </cell>
          <cell r="AY50">
            <v>16.89</v>
          </cell>
          <cell r="AZ50">
            <v>16.89</v>
          </cell>
          <cell r="BA50">
            <v>16.89</v>
          </cell>
          <cell r="BB50">
            <v>16.89</v>
          </cell>
          <cell r="BC50">
            <v>16.89</v>
          </cell>
          <cell r="BD50">
            <v>16.89</v>
          </cell>
          <cell r="BE50">
            <v>17.41</v>
          </cell>
          <cell r="BF50">
            <v>17.41</v>
          </cell>
          <cell r="BG50">
            <v>17.41</v>
          </cell>
          <cell r="BH50">
            <v>17.41</v>
          </cell>
          <cell r="BI50">
            <v>17.41</v>
          </cell>
          <cell r="BJ50">
            <v>17.41</v>
          </cell>
          <cell r="BK50">
            <v>17.41</v>
          </cell>
          <cell r="BL50">
            <v>17.41</v>
          </cell>
          <cell r="BM50">
            <v>17.41</v>
          </cell>
          <cell r="BN50">
            <v>17.41</v>
          </cell>
          <cell r="BO50">
            <v>17.41</v>
          </cell>
          <cell r="BP50">
            <v>17.41</v>
          </cell>
          <cell r="BQ50">
            <v>17.93</v>
          </cell>
          <cell r="BR50">
            <v>17.93</v>
          </cell>
          <cell r="BS50">
            <v>17.93</v>
          </cell>
          <cell r="BT50">
            <v>17.93</v>
          </cell>
          <cell r="BU50">
            <v>17.93</v>
          </cell>
          <cell r="BV50">
            <v>17.93</v>
          </cell>
          <cell r="BW50">
            <v>17.93</v>
          </cell>
          <cell r="BX50">
            <v>17.93</v>
          </cell>
          <cell r="BY50">
            <v>17.93</v>
          </cell>
          <cell r="BZ50">
            <v>17.93</v>
          </cell>
          <cell r="CA50">
            <v>17.93</v>
          </cell>
          <cell r="CB50">
            <v>17.93</v>
          </cell>
          <cell r="CC50">
            <v>18.47</v>
          </cell>
          <cell r="CD50">
            <v>18.47</v>
          </cell>
          <cell r="CE50">
            <v>18.47</v>
          </cell>
          <cell r="CF50">
            <v>18.47</v>
          </cell>
          <cell r="CG50">
            <v>18.47</v>
          </cell>
          <cell r="CH50">
            <v>18.47</v>
          </cell>
          <cell r="CI50">
            <v>18.47</v>
          </cell>
          <cell r="CJ50">
            <v>18.47</v>
          </cell>
          <cell r="CK50">
            <v>18.47</v>
          </cell>
          <cell r="CL50">
            <v>18.47</v>
          </cell>
          <cell r="CM50">
            <v>18.47</v>
          </cell>
          <cell r="CN50">
            <v>18.47</v>
          </cell>
          <cell r="CO50">
            <v>19.02</v>
          </cell>
          <cell r="CP50">
            <v>19.02</v>
          </cell>
          <cell r="CQ50">
            <v>19.02</v>
          </cell>
          <cell r="CR50">
            <v>19.02</v>
          </cell>
          <cell r="CS50">
            <v>19.02</v>
          </cell>
          <cell r="CT50">
            <v>19.02</v>
          </cell>
          <cell r="CU50">
            <v>19.02</v>
          </cell>
          <cell r="CV50">
            <v>19.02</v>
          </cell>
          <cell r="CW50">
            <v>19.02</v>
          </cell>
          <cell r="CX50">
            <v>19.02</v>
          </cell>
          <cell r="CY50">
            <v>19.02</v>
          </cell>
          <cell r="CZ50">
            <v>19.02</v>
          </cell>
          <cell r="DA50">
            <v>19.600000000000001</v>
          </cell>
          <cell r="DB50">
            <v>19.600000000000001</v>
          </cell>
          <cell r="DC50">
            <v>19.600000000000001</v>
          </cell>
          <cell r="DD50">
            <v>19.600000000000001</v>
          </cell>
          <cell r="DE50">
            <v>19.600000000000001</v>
          </cell>
          <cell r="DF50">
            <v>19.600000000000001</v>
          </cell>
          <cell r="DG50">
            <v>19.600000000000001</v>
          </cell>
          <cell r="DH50">
            <v>19.600000000000001</v>
          </cell>
          <cell r="DI50">
            <v>19.600000000000001</v>
          </cell>
          <cell r="DJ50">
            <v>19.600000000000001</v>
          </cell>
          <cell r="DK50">
            <v>19.600000000000001</v>
          </cell>
          <cell r="DL50">
            <v>19.600000000000001</v>
          </cell>
          <cell r="DM50">
            <v>20.21</v>
          </cell>
          <cell r="DN50">
            <v>20.21</v>
          </cell>
          <cell r="DO50">
            <v>20.21</v>
          </cell>
          <cell r="DP50">
            <v>20.21</v>
          </cell>
          <cell r="DQ50">
            <v>20.21</v>
          </cell>
          <cell r="DR50">
            <v>20.21</v>
          </cell>
          <cell r="DS50">
            <v>20.21</v>
          </cell>
          <cell r="DT50">
            <v>20.21</v>
          </cell>
          <cell r="DU50">
            <v>20.21</v>
          </cell>
          <cell r="DV50">
            <v>20.21</v>
          </cell>
          <cell r="DW50">
            <v>20.21</v>
          </cell>
          <cell r="DX50">
            <v>20.21</v>
          </cell>
          <cell r="DY50">
            <v>21.01</v>
          </cell>
          <cell r="DZ50">
            <v>21.01</v>
          </cell>
          <cell r="EA50">
            <v>21.01</v>
          </cell>
          <cell r="EB50">
            <v>21.01</v>
          </cell>
          <cell r="EC50">
            <v>21.01</v>
          </cell>
          <cell r="ED50">
            <v>21.01</v>
          </cell>
          <cell r="EE50">
            <v>21.01</v>
          </cell>
          <cell r="EF50">
            <v>21.01</v>
          </cell>
          <cell r="EG50">
            <v>21.01</v>
          </cell>
          <cell r="EH50">
            <v>21.01</v>
          </cell>
          <cell r="EI50">
            <v>21.01</v>
          </cell>
          <cell r="EJ50">
            <v>21.01</v>
          </cell>
          <cell r="EK50">
            <v>21.75</v>
          </cell>
          <cell r="EL50">
            <v>21.75</v>
          </cell>
          <cell r="EM50">
            <v>21.75</v>
          </cell>
          <cell r="EN50">
            <v>21.75</v>
          </cell>
          <cell r="EO50">
            <v>21.75</v>
          </cell>
          <cell r="EP50">
            <v>21.75</v>
          </cell>
          <cell r="EQ50">
            <v>21.75</v>
          </cell>
          <cell r="ER50">
            <v>21.75</v>
          </cell>
          <cell r="ES50">
            <v>21.75</v>
          </cell>
          <cell r="ET50">
            <v>21.75</v>
          </cell>
          <cell r="EU50">
            <v>21.75</v>
          </cell>
          <cell r="EV50">
            <v>21.75</v>
          </cell>
          <cell r="EW50">
            <v>22.51</v>
          </cell>
          <cell r="EX50">
            <v>22.51</v>
          </cell>
          <cell r="EY50">
            <v>22.51</v>
          </cell>
          <cell r="EZ50">
            <v>22.51</v>
          </cell>
          <cell r="FA50">
            <v>22.51</v>
          </cell>
          <cell r="FB50">
            <v>22.51</v>
          </cell>
          <cell r="FC50">
            <v>22.51</v>
          </cell>
          <cell r="FD50">
            <v>22.51</v>
          </cell>
          <cell r="FE50">
            <v>22.51</v>
          </cell>
          <cell r="FF50">
            <v>22.51</v>
          </cell>
          <cell r="FG50">
            <v>22.51</v>
          </cell>
          <cell r="FH50">
            <v>22.51</v>
          </cell>
          <cell r="FI50">
            <v>23.3</v>
          </cell>
          <cell r="FJ50">
            <v>23.3</v>
          </cell>
          <cell r="FK50">
            <v>23.3</v>
          </cell>
          <cell r="FL50">
            <v>23.3</v>
          </cell>
          <cell r="FM50">
            <v>23.3</v>
          </cell>
          <cell r="FN50">
            <v>23.3</v>
          </cell>
          <cell r="FO50">
            <v>23.3</v>
          </cell>
          <cell r="FP50">
            <v>23.3</v>
          </cell>
          <cell r="FQ50">
            <v>23.3</v>
          </cell>
          <cell r="FR50">
            <v>23.3</v>
          </cell>
          <cell r="FS50">
            <v>23.3</v>
          </cell>
          <cell r="FT50">
            <v>23.3</v>
          </cell>
          <cell r="FU50">
            <v>24.11</v>
          </cell>
          <cell r="FV50">
            <v>24.11</v>
          </cell>
          <cell r="FW50">
            <v>24.11</v>
          </cell>
          <cell r="FX50">
            <v>24.11</v>
          </cell>
          <cell r="FY50">
            <v>24.11</v>
          </cell>
          <cell r="FZ50">
            <v>24.11</v>
          </cell>
          <cell r="GA50">
            <v>24.11</v>
          </cell>
          <cell r="GB50">
            <v>24.11</v>
          </cell>
          <cell r="GC50">
            <v>24.11</v>
          </cell>
          <cell r="GD50">
            <v>24.11</v>
          </cell>
          <cell r="GE50">
            <v>24.11</v>
          </cell>
          <cell r="GF50">
            <v>24.11</v>
          </cell>
          <cell r="GG50">
            <v>26.58</v>
          </cell>
          <cell r="GH50">
            <v>26.58</v>
          </cell>
          <cell r="GI50">
            <v>26.58</v>
          </cell>
          <cell r="GJ50">
            <v>26.58</v>
          </cell>
          <cell r="GK50">
            <v>26.58</v>
          </cell>
          <cell r="GL50">
            <v>26.58</v>
          </cell>
          <cell r="GM50">
            <v>26.58</v>
          </cell>
          <cell r="GN50">
            <v>26.58</v>
          </cell>
          <cell r="GO50">
            <v>26.58</v>
          </cell>
          <cell r="GP50">
            <v>26.58</v>
          </cell>
          <cell r="GQ50">
            <v>24.96</v>
          </cell>
          <cell r="GR50">
            <v>24.96</v>
          </cell>
          <cell r="GS50">
            <v>24.96</v>
          </cell>
          <cell r="GT50">
            <v>24.96</v>
          </cell>
        </row>
        <row r="51">
          <cell r="F51" t="str">
            <v>P.06.1</v>
          </cell>
          <cell r="G51">
            <v>14.33</v>
          </cell>
          <cell r="H51">
            <v>14.33</v>
          </cell>
          <cell r="I51">
            <v>14.33</v>
          </cell>
          <cell r="J51">
            <v>14.33</v>
          </cell>
          <cell r="K51">
            <v>14.33</v>
          </cell>
          <cell r="L51">
            <v>14.33</v>
          </cell>
          <cell r="M51">
            <v>14.33</v>
          </cell>
          <cell r="N51">
            <v>14.33</v>
          </cell>
          <cell r="O51">
            <v>14.33</v>
          </cell>
          <cell r="P51">
            <v>14.33</v>
          </cell>
          <cell r="Q51">
            <v>14.33</v>
          </cell>
          <cell r="R51">
            <v>14.33</v>
          </cell>
          <cell r="S51">
            <v>14.33</v>
          </cell>
          <cell r="T51">
            <v>14.33</v>
          </cell>
          <cell r="U51">
            <v>14.82</v>
          </cell>
          <cell r="V51">
            <v>14.82</v>
          </cell>
          <cell r="W51">
            <v>14.82</v>
          </cell>
          <cell r="X51">
            <v>14.82</v>
          </cell>
          <cell r="Y51">
            <v>14.82</v>
          </cell>
          <cell r="Z51">
            <v>14.82</v>
          </cell>
          <cell r="AA51">
            <v>14.82</v>
          </cell>
          <cell r="AB51">
            <v>14.82</v>
          </cell>
          <cell r="AC51">
            <v>14.82</v>
          </cell>
          <cell r="AD51">
            <v>14.82</v>
          </cell>
          <cell r="AE51">
            <v>14.82</v>
          </cell>
          <cell r="AF51">
            <v>14.82</v>
          </cell>
          <cell r="AG51">
            <v>15.3</v>
          </cell>
          <cell r="AH51">
            <v>15.3</v>
          </cell>
          <cell r="AI51">
            <v>15.3</v>
          </cell>
          <cell r="AJ51">
            <v>15.3</v>
          </cell>
          <cell r="AK51">
            <v>15.3</v>
          </cell>
          <cell r="AL51">
            <v>15.3</v>
          </cell>
          <cell r="AM51">
            <v>15.3</v>
          </cell>
          <cell r="AN51">
            <v>15.3</v>
          </cell>
          <cell r="AO51">
            <v>15.3</v>
          </cell>
          <cell r="AP51">
            <v>15.3</v>
          </cell>
          <cell r="AQ51">
            <v>15.3</v>
          </cell>
          <cell r="AR51">
            <v>15.3</v>
          </cell>
          <cell r="AS51">
            <v>15.77</v>
          </cell>
          <cell r="AT51">
            <v>15.77</v>
          </cell>
          <cell r="AU51">
            <v>15.77</v>
          </cell>
          <cell r="AV51">
            <v>15.77</v>
          </cell>
          <cell r="AW51">
            <v>15.77</v>
          </cell>
          <cell r="AX51">
            <v>15.77</v>
          </cell>
          <cell r="AY51">
            <v>15.77</v>
          </cell>
          <cell r="AZ51">
            <v>15.77</v>
          </cell>
          <cell r="BA51">
            <v>15.77</v>
          </cell>
          <cell r="BB51">
            <v>15.77</v>
          </cell>
          <cell r="BC51">
            <v>15.77</v>
          </cell>
          <cell r="BD51">
            <v>15.77</v>
          </cell>
          <cell r="BE51">
            <v>16.25</v>
          </cell>
          <cell r="BF51">
            <v>16.25</v>
          </cell>
          <cell r="BG51">
            <v>16.25</v>
          </cell>
          <cell r="BH51">
            <v>16.25</v>
          </cell>
          <cell r="BI51">
            <v>16.25</v>
          </cell>
          <cell r="BJ51">
            <v>16.25</v>
          </cell>
          <cell r="BK51">
            <v>16.25</v>
          </cell>
          <cell r="BL51">
            <v>16.25</v>
          </cell>
          <cell r="BM51">
            <v>16.25</v>
          </cell>
          <cell r="BN51">
            <v>16.25</v>
          </cell>
          <cell r="BO51">
            <v>16.25</v>
          </cell>
          <cell r="BP51">
            <v>16.25</v>
          </cell>
          <cell r="BQ51">
            <v>16.739999999999998</v>
          </cell>
          <cell r="BR51">
            <v>16.739999999999998</v>
          </cell>
          <cell r="BS51">
            <v>16.739999999999998</v>
          </cell>
          <cell r="BT51">
            <v>16.739999999999998</v>
          </cell>
          <cell r="BU51">
            <v>16.739999999999998</v>
          </cell>
          <cell r="BV51">
            <v>16.739999999999998</v>
          </cell>
          <cell r="BW51">
            <v>16.739999999999998</v>
          </cell>
          <cell r="BX51">
            <v>16.739999999999998</v>
          </cell>
          <cell r="BY51">
            <v>16.739999999999998</v>
          </cell>
          <cell r="BZ51">
            <v>16.739999999999998</v>
          </cell>
          <cell r="CA51">
            <v>16.739999999999998</v>
          </cell>
          <cell r="CB51">
            <v>16.739999999999998</v>
          </cell>
          <cell r="CC51">
            <v>17.239999999999998</v>
          </cell>
          <cell r="CD51">
            <v>17.239999999999998</v>
          </cell>
          <cell r="CE51">
            <v>17.239999999999998</v>
          </cell>
          <cell r="CF51">
            <v>17.239999999999998</v>
          </cell>
          <cell r="CG51">
            <v>17.239999999999998</v>
          </cell>
          <cell r="CH51">
            <v>17.239999999999998</v>
          </cell>
          <cell r="CI51">
            <v>17.239999999999998</v>
          </cell>
          <cell r="CJ51">
            <v>17.239999999999998</v>
          </cell>
          <cell r="CK51">
            <v>17.239999999999998</v>
          </cell>
          <cell r="CL51">
            <v>17.239999999999998</v>
          </cell>
          <cell r="CM51">
            <v>17.239999999999998</v>
          </cell>
          <cell r="CN51">
            <v>17.239999999999998</v>
          </cell>
          <cell r="CO51">
            <v>17.760000000000002</v>
          </cell>
          <cell r="CP51">
            <v>17.760000000000002</v>
          </cell>
          <cell r="CQ51">
            <v>17.760000000000002</v>
          </cell>
          <cell r="CR51">
            <v>17.760000000000002</v>
          </cell>
          <cell r="CS51">
            <v>17.760000000000002</v>
          </cell>
          <cell r="CT51">
            <v>17.760000000000002</v>
          </cell>
          <cell r="CU51">
            <v>17.760000000000002</v>
          </cell>
          <cell r="CV51">
            <v>17.760000000000002</v>
          </cell>
          <cell r="CW51">
            <v>17.760000000000002</v>
          </cell>
          <cell r="CX51">
            <v>17.760000000000002</v>
          </cell>
          <cell r="CY51">
            <v>17.760000000000002</v>
          </cell>
          <cell r="CZ51">
            <v>17.760000000000002</v>
          </cell>
          <cell r="DA51">
            <v>18.3</v>
          </cell>
          <cell r="DB51">
            <v>18.3</v>
          </cell>
          <cell r="DC51">
            <v>18.3</v>
          </cell>
          <cell r="DD51">
            <v>18.3</v>
          </cell>
          <cell r="DE51">
            <v>18.3</v>
          </cell>
          <cell r="DF51">
            <v>18.3</v>
          </cell>
          <cell r="DG51">
            <v>18.3</v>
          </cell>
          <cell r="DH51">
            <v>18.3</v>
          </cell>
          <cell r="DI51">
            <v>18.3</v>
          </cell>
          <cell r="DJ51">
            <v>18.3</v>
          </cell>
          <cell r="DK51">
            <v>18.3</v>
          </cell>
          <cell r="DL51">
            <v>18.3</v>
          </cell>
          <cell r="DM51">
            <v>18.87</v>
          </cell>
          <cell r="DN51">
            <v>18.87</v>
          </cell>
          <cell r="DO51">
            <v>18.87</v>
          </cell>
          <cell r="DP51">
            <v>18.87</v>
          </cell>
          <cell r="DQ51">
            <v>18.87</v>
          </cell>
          <cell r="DR51">
            <v>18.87</v>
          </cell>
          <cell r="DS51">
            <v>18.87</v>
          </cell>
          <cell r="DT51">
            <v>18.87</v>
          </cell>
          <cell r="DU51">
            <v>18.87</v>
          </cell>
          <cell r="DV51">
            <v>18.87</v>
          </cell>
          <cell r="DW51">
            <v>18.87</v>
          </cell>
          <cell r="DX51">
            <v>18.87</v>
          </cell>
          <cell r="DY51">
            <v>19.62</v>
          </cell>
          <cell r="DZ51">
            <v>19.62</v>
          </cell>
          <cell r="EA51">
            <v>19.62</v>
          </cell>
          <cell r="EB51">
            <v>19.62</v>
          </cell>
          <cell r="EC51">
            <v>19.62</v>
          </cell>
          <cell r="ED51">
            <v>19.62</v>
          </cell>
          <cell r="EE51">
            <v>19.62</v>
          </cell>
          <cell r="EF51">
            <v>19.62</v>
          </cell>
          <cell r="EG51">
            <v>19.62</v>
          </cell>
          <cell r="EH51">
            <v>19.62</v>
          </cell>
          <cell r="EI51">
            <v>19.62</v>
          </cell>
          <cell r="EJ51">
            <v>19.62</v>
          </cell>
          <cell r="EK51">
            <v>20.3</v>
          </cell>
          <cell r="EL51">
            <v>20.3</v>
          </cell>
          <cell r="EM51">
            <v>20.3</v>
          </cell>
          <cell r="EN51">
            <v>20.3</v>
          </cell>
          <cell r="EO51">
            <v>20.3</v>
          </cell>
          <cell r="EP51">
            <v>20.3</v>
          </cell>
          <cell r="EQ51">
            <v>20.3</v>
          </cell>
          <cell r="ER51">
            <v>20.3</v>
          </cell>
          <cell r="ES51">
            <v>20.3</v>
          </cell>
          <cell r="ET51">
            <v>20.3</v>
          </cell>
          <cell r="EU51">
            <v>20.3</v>
          </cell>
          <cell r="EV51">
            <v>20.3</v>
          </cell>
          <cell r="EW51">
            <v>21.01</v>
          </cell>
          <cell r="EX51">
            <v>21.01</v>
          </cell>
          <cell r="EY51">
            <v>21.01</v>
          </cell>
          <cell r="EZ51">
            <v>21.01</v>
          </cell>
          <cell r="FA51">
            <v>21.01</v>
          </cell>
          <cell r="FB51">
            <v>21.01</v>
          </cell>
          <cell r="FC51">
            <v>21.01</v>
          </cell>
          <cell r="FD51">
            <v>21.01</v>
          </cell>
          <cell r="FE51">
            <v>21.01</v>
          </cell>
          <cell r="FF51">
            <v>21.01</v>
          </cell>
          <cell r="FG51">
            <v>21.01</v>
          </cell>
          <cell r="FH51">
            <v>21.01</v>
          </cell>
          <cell r="FI51">
            <v>21.75</v>
          </cell>
          <cell r="FJ51">
            <v>21.75</v>
          </cell>
          <cell r="FK51">
            <v>21.75</v>
          </cell>
          <cell r="FL51">
            <v>21.75</v>
          </cell>
          <cell r="FM51">
            <v>21.75</v>
          </cell>
          <cell r="FN51">
            <v>21.75</v>
          </cell>
          <cell r="FO51">
            <v>21.75</v>
          </cell>
          <cell r="FP51">
            <v>21.75</v>
          </cell>
          <cell r="FQ51">
            <v>21.75</v>
          </cell>
          <cell r="FR51">
            <v>21.75</v>
          </cell>
          <cell r="FS51">
            <v>21.75</v>
          </cell>
          <cell r="FT51">
            <v>21.75</v>
          </cell>
          <cell r="FU51">
            <v>22.51</v>
          </cell>
          <cell r="FV51">
            <v>22.51</v>
          </cell>
          <cell r="FW51">
            <v>22.51</v>
          </cell>
          <cell r="FX51">
            <v>22.51</v>
          </cell>
          <cell r="FY51">
            <v>22.51</v>
          </cell>
          <cell r="FZ51">
            <v>22.51</v>
          </cell>
          <cell r="GA51">
            <v>22.51</v>
          </cell>
          <cell r="GB51">
            <v>22.51</v>
          </cell>
          <cell r="GC51">
            <v>22.51</v>
          </cell>
          <cell r="GD51">
            <v>22.51</v>
          </cell>
          <cell r="GE51">
            <v>22.51</v>
          </cell>
          <cell r="GF51">
            <v>22.51</v>
          </cell>
          <cell r="GG51">
            <v>24.81</v>
          </cell>
          <cell r="GH51">
            <v>24.81</v>
          </cell>
          <cell r="GI51">
            <v>24.81</v>
          </cell>
          <cell r="GJ51">
            <v>24.81</v>
          </cell>
          <cell r="GK51">
            <v>24.81</v>
          </cell>
          <cell r="GL51">
            <v>24.81</v>
          </cell>
          <cell r="GM51">
            <v>24.81</v>
          </cell>
          <cell r="GN51">
            <v>24.81</v>
          </cell>
          <cell r="GO51">
            <v>24.81</v>
          </cell>
          <cell r="GP51">
            <v>24.81</v>
          </cell>
          <cell r="GQ51">
            <v>23.3</v>
          </cell>
          <cell r="GR51">
            <v>23.3</v>
          </cell>
          <cell r="GS51">
            <v>23.3</v>
          </cell>
          <cell r="GT51">
            <v>23.3</v>
          </cell>
        </row>
        <row r="52">
          <cell r="F52" t="str">
            <v>P.07.1</v>
          </cell>
          <cell r="G52">
            <v>15.34</v>
          </cell>
          <cell r="H52">
            <v>15.34</v>
          </cell>
          <cell r="I52">
            <v>15.34</v>
          </cell>
          <cell r="J52">
            <v>15.34</v>
          </cell>
          <cell r="K52">
            <v>15.34</v>
          </cell>
          <cell r="L52">
            <v>15.34</v>
          </cell>
          <cell r="M52">
            <v>15.34</v>
          </cell>
          <cell r="N52">
            <v>15.34</v>
          </cell>
          <cell r="O52">
            <v>15.34</v>
          </cell>
          <cell r="P52">
            <v>15.34</v>
          </cell>
          <cell r="Q52">
            <v>15.34</v>
          </cell>
          <cell r="R52">
            <v>15.34</v>
          </cell>
          <cell r="S52">
            <v>15.34</v>
          </cell>
          <cell r="T52">
            <v>15.34</v>
          </cell>
          <cell r="U52">
            <v>15.86</v>
          </cell>
          <cell r="V52">
            <v>15.86</v>
          </cell>
          <cell r="W52">
            <v>15.86</v>
          </cell>
          <cell r="X52">
            <v>15.86</v>
          </cell>
          <cell r="Y52">
            <v>15.86</v>
          </cell>
          <cell r="Z52">
            <v>15.86</v>
          </cell>
          <cell r="AA52">
            <v>15.86</v>
          </cell>
          <cell r="AB52">
            <v>15.86</v>
          </cell>
          <cell r="AC52">
            <v>15.86</v>
          </cell>
          <cell r="AD52">
            <v>15.86</v>
          </cell>
          <cell r="AE52">
            <v>15.86</v>
          </cell>
          <cell r="AF52">
            <v>15.86</v>
          </cell>
          <cell r="AG52">
            <v>16.38</v>
          </cell>
          <cell r="AH52">
            <v>16.38</v>
          </cell>
          <cell r="AI52">
            <v>16.38</v>
          </cell>
          <cell r="AJ52">
            <v>16.38</v>
          </cell>
          <cell r="AK52">
            <v>16.38</v>
          </cell>
          <cell r="AL52">
            <v>16.38</v>
          </cell>
          <cell r="AM52">
            <v>16.38</v>
          </cell>
          <cell r="AN52">
            <v>16.38</v>
          </cell>
          <cell r="AO52">
            <v>16.38</v>
          </cell>
          <cell r="AP52">
            <v>16.38</v>
          </cell>
          <cell r="AQ52">
            <v>16.38</v>
          </cell>
          <cell r="AR52">
            <v>16.38</v>
          </cell>
          <cell r="AS52">
            <v>16.88</v>
          </cell>
          <cell r="AT52">
            <v>16.88</v>
          </cell>
          <cell r="AU52">
            <v>16.88</v>
          </cell>
          <cell r="AV52">
            <v>16.88</v>
          </cell>
          <cell r="AW52">
            <v>16.88</v>
          </cell>
          <cell r="AX52">
            <v>16.88</v>
          </cell>
          <cell r="AY52">
            <v>16.88</v>
          </cell>
          <cell r="AZ52">
            <v>16.88</v>
          </cell>
          <cell r="BA52">
            <v>16.88</v>
          </cell>
          <cell r="BB52">
            <v>16.88</v>
          </cell>
          <cell r="BC52">
            <v>16.88</v>
          </cell>
          <cell r="BD52">
            <v>16.88</v>
          </cell>
          <cell r="BE52">
            <v>17.399999999999999</v>
          </cell>
          <cell r="BF52">
            <v>17.399999999999999</v>
          </cell>
          <cell r="BG52">
            <v>17.399999999999999</v>
          </cell>
          <cell r="BH52">
            <v>17.399999999999999</v>
          </cell>
          <cell r="BI52">
            <v>17.399999999999999</v>
          </cell>
          <cell r="BJ52">
            <v>17.399999999999999</v>
          </cell>
          <cell r="BK52">
            <v>17.399999999999999</v>
          </cell>
          <cell r="BL52">
            <v>17.399999999999999</v>
          </cell>
          <cell r="BM52">
            <v>17.399999999999999</v>
          </cell>
          <cell r="BN52">
            <v>17.399999999999999</v>
          </cell>
          <cell r="BO52">
            <v>17.399999999999999</v>
          </cell>
          <cell r="BP52">
            <v>17.399999999999999</v>
          </cell>
          <cell r="BQ52">
            <v>17.920000000000002</v>
          </cell>
          <cell r="BR52">
            <v>17.920000000000002</v>
          </cell>
          <cell r="BS52">
            <v>17.920000000000002</v>
          </cell>
          <cell r="BT52">
            <v>17.920000000000002</v>
          </cell>
          <cell r="BU52">
            <v>17.920000000000002</v>
          </cell>
          <cell r="BV52">
            <v>17.920000000000002</v>
          </cell>
          <cell r="BW52">
            <v>17.920000000000002</v>
          </cell>
          <cell r="BX52">
            <v>17.920000000000002</v>
          </cell>
          <cell r="BY52">
            <v>17.920000000000002</v>
          </cell>
          <cell r="BZ52">
            <v>17.920000000000002</v>
          </cell>
          <cell r="CA52">
            <v>17.920000000000002</v>
          </cell>
          <cell r="CB52">
            <v>17.920000000000002</v>
          </cell>
          <cell r="CC52">
            <v>18.46</v>
          </cell>
          <cell r="CD52">
            <v>18.46</v>
          </cell>
          <cell r="CE52">
            <v>18.46</v>
          </cell>
          <cell r="CF52">
            <v>18.46</v>
          </cell>
          <cell r="CG52">
            <v>18.46</v>
          </cell>
          <cell r="CH52">
            <v>18.46</v>
          </cell>
          <cell r="CI52">
            <v>18.46</v>
          </cell>
          <cell r="CJ52">
            <v>18.46</v>
          </cell>
          <cell r="CK52">
            <v>18.46</v>
          </cell>
          <cell r="CL52">
            <v>18.46</v>
          </cell>
          <cell r="CM52">
            <v>18.46</v>
          </cell>
          <cell r="CN52">
            <v>18.46</v>
          </cell>
          <cell r="CO52">
            <v>19.010000000000002</v>
          </cell>
          <cell r="CP52">
            <v>19.010000000000002</v>
          </cell>
          <cell r="CQ52">
            <v>19.010000000000002</v>
          </cell>
          <cell r="CR52">
            <v>19.010000000000002</v>
          </cell>
          <cell r="CS52">
            <v>19.010000000000002</v>
          </cell>
          <cell r="CT52">
            <v>19.010000000000002</v>
          </cell>
          <cell r="CU52">
            <v>19.010000000000002</v>
          </cell>
          <cell r="CV52">
            <v>19.010000000000002</v>
          </cell>
          <cell r="CW52">
            <v>19.010000000000002</v>
          </cell>
          <cell r="CX52">
            <v>19.010000000000002</v>
          </cell>
          <cell r="CY52">
            <v>19.010000000000002</v>
          </cell>
          <cell r="CZ52">
            <v>19.010000000000002</v>
          </cell>
          <cell r="DA52">
            <v>19.59</v>
          </cell>
          <cell r="DB52">
            <v>19.59</v>
          </cell>
          <cell r="DC52">
            <v>19.59</v>
          </cell>
          <cell r="DD52">
            <v>19.59</v>
          </cell>
          <cell r="DE52">
            <v>19.59</v>
          </cell>
          <cell r="DF52">
            <v>19.59</v>
          </cell>
          <cell r="DG52">
            <v>19.59</v>
          </cell>
          <cell r="DH52">
            <v>19.59</v>
          </cell>
          <cell r="DI52">
            <v>19.59</v>
          </cell>
          <cell r="DJ52">
            <v>19.59</v>
          </cell>
          <cell r="DK52">
            <v>19.59</v>
          </cell>
          <cell r="DL52">
            <v>19.59</v>
          </cell>
          <cell r="DM52">
            <v>20.2</v>
          </cell>
          <cell r="DN52">
            <v>20.2</v>
          </cell>
          <cell r="DO52">
            <v>20.2</v>
          </cell>
          <cell r="DP52">
            <v>20.2</v>
          </cell>
          <cell r="DQ52">
            <v>20.2</v>
          </cell>
          <cell r="DR52">
            <v>20.2</v>
          </cell>
          <cell r="DS52">
            <v>20.2</v>
          </cell>
          <cell r="DT52">
            <v>20.2</v>
          </cell>
          <cell r="DU52">
            <v>20.2</v>
          </cell>
          <cell r="DV52">
            <v>20.2</v>
          </cell>
          <cell r="DW52">
            <v>20.2</v>
          </cell>
          <cell r="DX52">
            <v>20.2</v>
          </cell>
          <cell r="DY52">
            <v>21</v>
          </cell>
          <cell r="DZ52">
            <v>21</v>
          </cell>
          <cell r="EA52">
            <v>21</v>
          </cell>
          <cell r="EB52">
            <v>21</v>
          </cell>
          <cell r="EC52">
            <v>21</v>
          </cell>
          <cell r="ED52">
            <v>21</v>
          </cell>
          <cell r="EE52">
            <v>21</v>
          </cell>
          <cell r="EF52">
            <v>21</v>
          </cell>
          <cell r="EG52">
            <v>21</v>
          </cell>
          <cell r="EH52">
            <v>21</v>
          </cell>
          <cell r="EI52">
            <v>21</v>
          </cell>
          <cell r="EJ52">
            <v>21</v>
          </cell>
          <cell r="EK52">
            <v>21.73</v>
          </cell>
          <cell r="EL52">
            <v>21.73</v>
          </cell>
          <cell r="EM52">
            <v>21.73</v>
          </cell>
          <cell r="EN52">
            <v>21.73</v>
          </cell>
          <cell r="EO52">
            <v>21.73</v>
          </cell>
          <cell r="EP52">
            <v>21.73</v>
          </cell>
          <cell r="EQ52">
            <v>21.73</v>
          </cell>
          <cell r="ER52">
            <v>21.73</v>
          </cell>
          <cell r="ES52">
            <v>21.73</v>
          </cell>
          <cell r="ET52">
            <v>21.73</v>
          </cell>
          <cell r="EU52">
            <v>21.73</v>
          </cell>
          <cell r="EV52">
            <v>21.73</v>
          </cell>
          <cell r="EW52">
            <v>22.49</v>
          </cell>
          <cell r="EX52">
            <v>22.49</v>
          </cell>
          <cell r="EY52">
            <v>22.49</v>
          </cell>
          <cell r="EZ52">
            <v>22.49</v>
          </cell>
          <cell r="FA52">
            <v>22.49</v>
          </cell>
          <cell r="FB52">
            <v>22.49</v>
          </cell>
          <cell r="FC52">
            <v>22.49</v>
          </cell>
          <cell r="FD52">
            <v>22.49</v>
          </cell>
          <cell r="FE52">
            <v>22.49</v>
          </cell>
          <cell r="FF52">
            <v>22.49</v>
          </cell>
          <cell r="FG52">
            <v>22.49</v>
          </cell>
          <cell r="FH52">
            <v>22.49</v>
          </cell>
          <cell r="FI52">
            <v>23.28</v>
          </cell>
          <cell r="FJ52">
            <v>23.28</v>
          </cell>
          <cell r="FK52">
            <v>23.28</v>
          </cell>
          <cell r="FL52">
            <v>23.28</v>
          </cell>
          <cell r="FM52">
            <v>23.28</v>
          </cell>
          <cell r="FN52">
            <v>23.28</v>
          </cell>
          <cell r="FO52">
            <v>23.28</v>
          </cell>
          <cell r="FP52">
            <v>23.28</v>
          </cell>
          <cell r="FQ52">
            <v>23.28</v>
          </cell>
          <cell r="FR52">
            <v>23.28</v>
          </cell>
          <cell r="FS52">
            <v>23.28</v>
          </cell>
          <cell r="FT52">
            <v>23.28</v>
          </cell>
          <cell r="FU52">
            <v>24.1</v>
          </cell>
          <cell r="FV52">
            <v>24.1</v>
          </cell>
          <cell r="FW52">
            <v>24.1</v>
          </cell>
          <cell r="FX52">
            <v>24.1</v>
          </cell>
          <cell r="FY52">
            <v>24.1</v>
          </cell>
          <cell r="FZ52">
            <v>24.1</v>
          </cell>
          <cell r="GA52">
            <v>24.1</v>
          </cell>
          <cell r="GB52">
            <v>24.1</v>
          </cell>
          <cell r="GC52">
            <v>24.1</v>
          </cell>
          <cell r="GD52">
            <v>24.1</v>
          </cell>
          <cell r="GE52">
            <v>24.1</v>
          </cell>
          <cell r="GF52">
            <v>24.1</v>
          </cell>
          <cell r="GG52">
            <v>26.56</v>
          </cell>
          <cell r="GH52">
            <v>26.56</v>
          </cell>
          <cell r="GI52">
            <v>26.56</v>
          </cell>
          <cell r="GJ52">
            <v>26.56</v>
          </cell>
          <cell r="GK52">
            <v>26.56</v>
          </cell>
          <cell r="GL52">
            <v>26.56</v>
          </cell>
          <cell r="GM52">
            <v>26.56</v>
          </cell>
          <cell r="GN52">
            <v>26.56</v>
          </cell>
          <cell r="GO52">
            <v>26.56</v>
          </cell>
          <cell r="GP52">
            <v>26.56</v>
          </cell>
          <cell r="GQ52">
            <v>24.94</v>
          </cell>
          <cell r="GR52">
            <v>24.94</v>
          </cell>
          <cell r="GS52">
            <v>24.94</v>
          </cell>
          <cell r="GT52">
            <v>24.94</v>
          </cell>
        </row>
        <row r="53">
          <cell r="F53" t="str">
            <v>P.08.1</v>
          </cell>
          <cell r="G53">
            <v>20.45</v>
          </cell>
          <cell r="H53">
            <v>20.45</v>
          </cell>
          <cell r="I53">
            <v>20.45</v>
          </cell>
          <cell r="J53">
            <v>20.45</v>
          </cell>
          <cell r="K53">
            <v>20.45</v>
          </cell>
          <cell r="L53">
            <v>20.45</v>
          </cell>
          <cell r="M53">
            <v>20.45</v>
          </cell>
          <cell r="N53">
            <v>20.45</v>
          </cell>
          <cell r="O53">
            <v>20.45</v>
          </cell>
          <cell r="P53">
            <v>20.45</v>
          </cell>
          <cell r="Q53">
            <v>20.45</v>
          </cell>
          <cell r="R53">
            <v>20.45</v>
          </cell>
          <cell r="S53">
            <v>20.45</v>
          </cell>
          <cell r="T53">
            <v>20.45</v>
          </cell>
          <cell r="U53">
            <v>21.15</v>
          </cell>
          <cell r="V53">
            <v>21.15</v>
          </cell>
          <cell r="W53">
            <v>21.15</v>
          </cell>
          <cell r="X53">
            <v>21.15</v>
          </cell>
          <cell r="Y53">
            <v>21.15</v>
          </cell>
          <cell r="Z53">
            <v>21.15</v>
          </cell>
          <cell r="AA53">
            <v>21.15</v>
          </cell>
          <cell r="AB53">
            <v>21.15</v>
          </cell>
          <cell r="AC53">
            <v>21.15</v>
          </cell>
          <cell r="AD53">
            <v>21.15</v>
          </cell>
          <cell r="AE53">
            <v>21.15</v>
          </cell>
          <cell r="AF53">
            <v>21.15</v>
          </cell>
          <cell r="AG53">
            <v>21.83</v>
          </cell>
          <cell r="AH53">
            <v>21.83</v>
          </cell>
          <cell r="AI53">
            <v>21.83</v>
          </cell>
          <cell r="AJ53">
            <v>21.83</v>
          </cell>
          <cell r="AK53">
            <v>21.83</v>
          </cell>
          <cell r="AL53">
            <v>21.83</v>
          </cell>
          <cell r="AM53">
            <v>21.83</v>
          </cell>
          <cell r="AN53">
            <v>21.83</v>
          </cell>
          <cell r="AO53">
            <v>21.83</v>
          </cell>
          <cell r="AP53">
            <v>21.83</v>
          </cell>
          <cell r="AQ53">
            <v>21.83</v>
          </cell>
          <cell r="AR53">
            <v>21.83</v>
          </cell>
          <cell r="AS53">
            <v>22.51</v>
          </cell>
          <cell r="AT53">
            <v>22.51</v>
          </cell>
          <cell r="AU53">
            <v>22.51</v>
          </cell>
          <cell r="AV53">
            <v>22.51</v>
          </cell>
          <cell r="AW53">
            <v>22.51</v>
          </cell>
          <cell r="AX53">
            <v>22.51</v>
          </cell>
          <cell r="AY53">
            <v>22.51</v>
          </cell>
          <cell r="AZ53">
            <v>22.51</v>
          </cell>
          <cell r="BA53">
            <v>22.51</v>
          </cell>
          <cell r="BB53">
            <v>22.51</v>
          </cell>
          <cell r="BC53">
            <v>22.51</v>
          </cell>
          <cell r="BD53">
            <v>22.51</v>
          </cell>
          <cell r="BE53">
            <v>23.2</v>
          </cell>
          <cell r="BF53">
            <v>23.2</v>
          </cell>
          <cell r="BG53">
            <v>23.2</v>
          </cell>
          <cell r="BH53">
            <v>23.2</v>
          </cell>
          <cell r="BI53">
            <v>23.2</v>
          </cell>
          <cell r="BJ53">
            <v>23.2</v>
          </cell>
          <cell r="BK53">
            <v>23.2</v>
          </cell>
          <cell r="BL53">
            <v>23.2</v>
          </cell>
          <cell r="BM53">
            <v>23.2</v>
          </cell>
          <cell r="BN53">
            <v>23.2</v>
          </cell>
          <cell r="BO53">
            <v>23.2</v>
          </cell>
          <cell r="BP53">
            <v>23.2</v>
          </cell>
          <cell r="BQ53">
            <v>23.89</v>
          </cell>
          <cell r="BR53">
            <v>23.89</v>
          </cell>
          <cell r="BS53">
            <v>23.89</v>
          </cell>
          <cell r="BT53">
            <v>23.89</v>
          </cell>
          <cell r="BU53">
            <v>23.89</v>
          </cell>
          <cell r="BV53">
            <v>23.89</v>
          </cell>
          <cell r="BW53">
            <v>23.89</v>
          </cell>
          <cell r="BX53">
            <v>23.89</v>
          </cell>
          <cell r="BY53">
            <v>23.89</v>
          </cell>
          <cell r="BZ53">
            <v>23.89</v>
          </cell>
          <cell r="CA53">
            <v>23.89</v>
          </cell>
          <cell r="CB53">
            <v>23.89</v>
          </cell>
          <cell r="CC53">
            <v>24.61</v>
          </cell>
          <cell r="CD53">
            <v>24.61</v>
          </cell>
          <cell r="CE53">
            <v>24.61</v>
          </cell>
          <cell r="CF53">
            <v>24.61</v>
          </cell>
          <cell r="CG53">
            <v>24.61</v>
          </cell>
          <cell r="CH53">
            <v>24.61</v>
          </cell>
          <cell r="CI53">
            <v>24.61</v>
          </cell>
          <cell r="CJ53">
            <v>24.61</v>
          </cell>
          <cell r="CK53">
            <v>24.61</v>
          </cell>
          <cell r="CL53">
            <v>24.61</v>
          </cell>
          <cell r="CM53">
            <v>24.61</v>
          </cell>
          <cell r="CN53">
            <v>24.61</v>
          </cell>
          <cell r="CO53">
            <v>25.35</v>
          </cell>
          <cell r="CP53">
            <v>25.35</v>
          </cell>
          <cell r="CQ53">
            <v>25.35</v>
          </cell>
          <cell r="CR53">
            <v>25.35</v>
          </cell>
          <cell r="CS53">
            <v>25.35</v>
          </cell>
          <cell r="CT53">
            <v>25.35</v>
          </cell>
          <cell r="CU53">
            <v>25.35</v>
          </cell>
          <cell r="CV53">
            <v>25.35</v>
          </cell>
          <cell r="CW53">
            <v>25.35</v>
          </cell>
          <cell r="CX53">
            <v>25.35</v>
          </cell>
          <cell r="CY53">
            <v>25.35</v>
          </cell>
          <cell r="CZ53">
            <v>25.35</v>
          </cell>
          <cell r="DA53">
            <v>26.12</v>
          </cell>
          <cell r="DB53">
            <v>26.12</v>
          </cell>
          <cell r="DC53">
            <v>26.12</v>
          </cell>
          <cell r="DD53">
            <v>26.12</v>
          </cell>
          <cell r="DE53">
            <v>26.12</v>
          </cell>
          <cell r="DF53">
            <v>26.12</v>
          </cell>
          <cell r="DG53">
            <v>26.12</v>
          </cell>
          <cell r="DH53">
            <v>26.12</v>
          </cell>
          <cell r="DI53">
            <v>26.12</v>
          </cell>
          <cell r="DJ53">
            <v>26.12</v>
          </cell>
          <cell r="DK53">
            <v>26.12</v>
          </cell>
          <cell r="DL53">
            <v>26.12</v>
          </cell>
          <cell r="DM53">
            <v>26.93</v>
          </cell>
          <cell r="DN53">
            <v>26.93</v>
          </cell>
          <cell r="DO53">
            <v>26.93</v>
          </cell>
          <cell r="DP53">
            <v>26.93</v>
          </cell>
          <cell r="DQ53">
            <v>26.93</v>
          </cell>
          <cell r="DR53">
            <v>26.93</v>
          </cell>
          <cell r="DS53">
            <v>26.93</v>
          </cell>
          <cell r="DT53">
            <v>26.93</v>
          </cell>
          <cell r="DU53">
            <v>26.93</v>
          </cell>
          <cell r="DV53">
            <v>26.93</v>
          </cell>
          <cell r="DW53">
            <v>26.93</v>
          </cell>
          <cell r="DX53">
            <v>26.93</v>
          </cell>
          <cell r="DY53">
            <v>27.99</v>
          </cell>
          <cell r="DZ53">
            <v>27.99</v>
          </cell>
          <cell r="EA53">
            <v>27.99</v>
          </cell>
          <cell r="EB53">
            <v>27.99</v>
          </cell>
          <cell r="EC53">
            <v>27.99</v>
          </cell>
          <cell r="ED53">
            <v>27.99</v>
          </cell>
          <cell r="EE53">
            <v>27.99</v>
          </cell>
          <cell r="EF53">
            <v>27.99</v>
          </cell>
          <cell r="EG53">
            <v>27.99</v>
          </cell>
          <cell r="EH53">
            <v>27.99</v>
          </cell>
          <cell r="EI53">
            <v>27.99</v>
          </cell>
          <cell r="EJ53">
            <v>27.99</v>
          </cell>
          <cell r="EK53">
            <v>28.97</v>
          </cell>
          <cell r="EL53">
            <v>28.97</v>
          </cell>
          <cell r="EM53">
            <v>28.97</v>
          </cell>
          <cell r="EN53">
            <v>28.97</v>
          </cell>
          <cell r="EO53">
            <v>28.97</v>
          </cell>
          <cell r="EP53">
            <v>28.97</v>
          </cell>
          <cell r="EQ53">
            <v>28.97</v>
          </cell>
          <cell r="ER53">
            <v>28.97</v>
          </cell>
          <cell r="ES53">
            <v>28.97</v>
          </cell>
          <cell r="ET53">
            <v>28.97</v>
          </cell>
          <cell r="EU53">
            <v>28.97</v>
          </cell>
          <cell r="EV53">
            <v>28.97</v>
          </cell>
          <cell r="EW53">
            <v>29.99</v>
          </cell>
          <cell r="EX53">
            <v>29.99</v>
          </cell>
          <cell r="EY53">
            <v>29.99</v>
          </cell>
          <cell r="EZ53">
            <v>29.99</v>
          </cell>
          <cell r="FA53">
            <v>29.99</v>
          </cell>
          <cell r="FB53">
            <v>29.99</v>
          </cell>
          <cell r="FC53">
            <v>29.99</v>
          </cell>
          <cell r="FD53">
            <v>29.99</v>
          </cell>
          <cell r="FE53">
            <v>29.99</v>
          </cell>
          <cell r="FF53">
            <v>29.99</v>
          </cell>
          <cell r="FG53">
            <v>29.99</v>
          </cell>
          <cell r="FH53">
            <v>29.99</v>
          </cell>
          <cell r="FI53">
            <v>31.04</v>
          </cell>
          <cell r="FJ53">
            <v>31.04</v>
          </cell>
          <cell r="FK53">
            <v>31.04</v>
          </cell>
          <cell r="FL53">
            <v>31.04</v>
          </cell>
          <cell r="FM53">
            <v>31.04</v>
          </cell>
          <cell r="FN53">
            <v>31.04</v>
          </cell>
          <cell r="FO53">
            <v>31.04</v>
          </cell>
          <cell r="FP53">
            <v>31.04</v>
          </cell>
          <cell r="FQ53">
            <v>31.04</v>
          </cell>
          <cell r="FR53">
            <v>31.04</v>
          </cell>
          <cell r="FS53">
            <v>31.04</v>
          </cell>
          <cell r="FT53">
            <v>31.04</v>
          </cell>
          <cell r="FU53">
            <v>32.119999999999997</v>
          </cell>
          <cell r="FV53">
            <v>32.119999999999997</v>
          </cell>
          <cell r="FW53">
            <v>32.119999999999997</v>
          </cell>
          <cell r="FX53">
            <v>32.119999999999997</v>
          </cell>
          <cell r="FY53">
            <v>32.119999999999997</v>
          </cell>
          <cell r="FZ53">
            <v>32.119999999999997</v>
          </cell>
          <cell r="GA53">
            <v>32.119999999999997</v>
          </cell>
          <cell r="GB53">
            <v>32.119999999999997</v>
          </cell>
          <cell r="GC53">
            <v>32.119999999999997</v>
          </cell>
          <cell r="GD53">
            <v>32.119999999999997</v>
          </cell>
          <cell r="GE53">
            <v>32.119999999999997</v>
          </cell>
          <cell r="GF53">
            <v>32.119999999999997</v>
          </cell>
          <cell r="GG53">
            <v>35.409999999999997</v>
          </cell>
          <cell r="GH53">
            <v>35.409999999999997</v>
          </cell>
          <cell r="GI53">
            <v>35.409999999999997</v>
          </cell>
          <cell r="GJ53">
            <v>35.409999999999997</v>
          </cell>
          <cell r="GK53">
            <v>35.409999999999997</v>
          </cell>
          <cell r="GL53">
            <v>35.409999999999997</v>
          </cell>
          <cell r="GM53">
            <v>35.409999999999997</v>
          </cell>
          <cell r="GN53">
            <v>35.409999999999997</v>
          </cell>
          <cell r="GO53">
            <v>35.409999999999997</v>
          </cell>
          <cell r="GP53">
            <v>35.409999999999997</v>
          </cell>
          <cell r="GQ53">
            <v>33.25</v>
          </cell>
          <cell r="GR53">
            <v>33.25</v>
          </cell>
          <cell r="GS53">
            <v>33.25</v>
          </cell>
          <cell r="GT53">
            <v>33.25</v>
          </cell>
        </row>
        <row r="54">
          <cell r="F54" t="str">
            <v>P.09.1</v>
          </cell>
          <cell r="G54">
            <v>19.100000000000001</v>
          </cell>
          <cell r="H54">
            <v>19.100000000000001</v>
          </cell>
          <cell r="I54">
            <v>19.100000000000001</v>
          </cell>
          <cell r="J54">
            <v>19.100000000000001</v>
          </cell>
          <cell r="K54">
            <v>19.100000000000001</v>
          </cell>
          <cell r="L54">
            <v>19.100000000000001</v>
          </cell>
          <cell r="M54">
            <v>19.100000000000001</v>
          </cell>
          <cell r="N54">
            <v>19.100000000000001</v>
          </cell>
          <cell r="O54">
            <v>19.100000000000001</v>
          </cell>
          <cell r="P54">
            <v>19.100000000000001</v>
          </cell>
          <cell r="Q54">
            <v>19.100000000000001</v>
          </cell>
          <cell r="R54">
            <v>19.100000000000001</v>
          </cell>
          <cell r="S54">
            <v>19.100000000000001</v>
          </cell>
          <cell r="T54">
            <v>19.100000000000001</v>
          </cell>
          <cell r="U54">
            <v>19.75</v>
          </cell>
          <cell r="V54">
            <v>19.75</v>
          </cell>
          <cell r="W54">
            <v>19.75</v>
          </cell>
          <cell r="X54">
            <v>19.75</v>
          </cell>
          <cell r="Y54">
            <v>19.75</v>
          </cell>
          <cell r="Z54">
            <v>19.75</v>
          </cell>
          <cell r="AA54">
            <v>19.75</v>
          </cell>
          <cell r="AB54">
            <v>19.75</v>
          </cell>
          <cell r="AC54">
            <v>19.75</v>
          </cell>
          <cell r="AD54">
            <v>19.75</v>
          </cell>
          <cell r="AE54">
            <v>19.75</v>
          </cell>
          <cell r="AF54">
            <v>19.75</v>
          </cell>
          <cell r="AG54">
            <v>20.39</v>
          </cell>
          <cell r="AH54">
            <v>20.39</v>
          </cell>
          <cell r="AI54">
            <v>20.39</v>
          </cell>
          <cell r="AJ54">
            <v>20.39</v>
          </cell>
          <cell r="AK54">
            <v>20.39</v>
          </cell>
          <cell r="AL54">
            <v>20.39</v>
          </cell>
          <cell r="AM54">
            <v>20.39</v>
          </cell>
          <cell r="AN54">
            <v>20.39</v>
          </cell>
          <cell r="AO54">
            <v>20.39</v>
          </cell>
          <cell r="AP54">
            <v>20.39</v>
          </cell>
          <cell r="AQ54">
            <v>20.39</v>
          </cell>
          <cell r="AR54">
            <v>20.39</v>
          </cell>
          <cell r="AS54">
            <v>21.02</v>
          </cell>
          <cell r="AT54">
            <v>21.02</v>
          </cell>
          <cell r="AU54">
            <v>21.02</v>
          </cell>
          <cell r="AV54">
            <v>21.02</v>
          </cell>
          <cell r="AW54">
            <v>21.02</v>
          </cell>
          <cell r="AX54">
            <v>21.02</v>
          </cell>
          <cell r="AY54">
            <v>21.02</v>
          </cell>
          <cell r="AZ54">
            <v>21.02</v>
          </cell>
          <cell r="BA54">
            <v>21.02</v>
          </cell>
          <cell r="BB54">
            <v>21.02</v>
          </cell>
          <cell r="BC54">
            <v>21.02</v>
          </cell>
          <cell r="BD54">
            <v>21.02</v>
          </cell>
          <cell r="BE54">
            <v>21.67</v>
          </cell>
          <cell r="BF54">
            <v>21.67</v>
          </cell>
          <cell r="BG54">
            <v>21.67</v>
          </cell>
          <cell r="BH54">
            <v>21.67</v>
          </cell>
          <cell r="BI54">
            <v>21.67</v>
          </cell>
          <cell r="BJ54">
            <v>21.67</v>
          </cell>
          <cell r="BK54">
            <v>21.67</v>
          </cell>
          <cell r="BL54">
            <v>21.67</v>
          </cell>
          <cell r="BM54">
            <v>21.67</v>
          </cell>
          <cell r="BN54">
            <v>21.67</v>
          </cell>
          <cell r="BO54">
            <v>21.67</v>
          </cell>
          <cell r="BP54">
            <v>21.67</v>
          </cell>
          <cell r="BQ54">
            <v>22.31</v>
          </cell>
          <cell r="BR54">
            <v>22.31</v>
          </cell>
          <cell r="BS54">
            <v>22.31</v>
          </cell>
          <cell r="BT54">
            <v>22.31</v>
          </cell>
          <cell r="BU54">
            <v>22.31</v>
          </cell>
          <cell r="BV54">
            <v>22.31</v>
          </cell>
          <cell r="BW54">
            <v>22.31</v>
          </cell>
          <cell r="BX54">
            <v>22.31</v>
          </cell>
          <cell r="BY54">
            <v>22.31</v>
          </cell>
          <cell r="BZ54">
            <v>22.31</v>
          </cell>
          <cell r="CA54">
            <v>22.31</v>
          </cell>
          <cell r="CB54">
            <v>22.31</v>
          </cell>
          <cell r="CC54">
            <v>22.98</v>
          </cell>
          <cell r="CD54">
            <v>22.98</v>
          </cell>
          <cell r="CE54">
            <v>22.98</v>
          </cell>
          <cell r="CF54">
            <v>22.98</v>
          </cell>
          <cell r="CG54">
            <v>22.98</v>
          </cell>
          <cell r="CH54">
            <v>22.98</v>
          </cell>
          <cell r="CI54">
            <v>22.98</v>
          </cell>
          <cell r="CJ54">
            <v>22.98</v>
          </cell>
          <cell r="CK54">
            <v>22.98</v>
          </cell>
          <cell r="CL54">
            <v>22.98</v>
          </cell>
          <cell r="CM54">
            <v>22.98</v>
          </cell>
          <cell r="CN54">
            <v>22.98</v>
          </cell>
          <cell r="CO54">
            <v>23.67</v>
          </cell>
          <cell r="CP54">
            <v>23.67</v>
          </cell>
          <cell r="CQ54">
            <v>23.67</v>
          </cell>
          <cell r="CR54">
            <v>23.67</v>
          </cell>
          <cell r="CS54">
            <v>23.67</v>
          </cell>
          <cell r="CT54">
            <v>23.67</v>
          </cell>
          <cell r="CU54">
            <v>23.67</v>
          </cell>
          <cell r="CV54">
            <v>23.67</v>
          </cell>
          <cell r="CW54">
            <v>23.67</v>
          </cell>
          <cell r="CX54">
            <v>23.67</v>
          </cell>
          <cell r="CY54">
            <v>23.67</v>
          </cell>
          <cell r="CZ54">
            <v>23.67</v>
          </cell>
          <cell r="DA54">
            <v>24.39</v>
          </cell>
          <cell r="DB54">
            <v>24.39</v>
          </cell>
          <cell r="DC54">
            <v>24.39</v>
          </cell>
          <cell r="DD54">
            <v>24.39</v>
          </cell>
          <cell r="DE54">
            <v>24.39</v>
          </cell>
          <cell r="DF54">
            <v>24.39</v>
          </cell>
          <cell r="DG54">
            <v>24.39</v>
          </cell>
          <cell r="DH54">
            <v>24.39</v>
          </cell>
          <cell r="DI54">
            <v>24.39</v>
          </cell>
          <cell r="DJ54">
            <v>24.39</v>
          </cell>
          <cell r="DK54">
            <v>24.39</v>
          </cell>
          <cell r="DL54">
            <v>24.39</v>
          </cell>
          <cell r="DM54">
            <v>25.15</v>
          </cell>
          <cell r="DN54">
            <v>25.15</v>
          </cell>
          <cell r="DO54">
            <v>25.15</v>
          </cell>
          <cell r="DP54">
            <v>25.15</v>
          </cell>
          <cell r="DQ54">
            <v>25.15</v>
          </cell>
          <cell r="DR54">
            <v>25.15</v>
          </cell>
          <cell r="DS54">
            <v>25.15</v>
          </cell>
          <cell r="DT54">
            <v>25.15</v>
          </cell>
          <cell r="DU54">
            <v>25.15</v>
          </cell>
          <cell r="DV54">
            <v>25.15</v>
          </cell>
          <cell r="DW54">
            <v>25.15</v>
          </cell>
          <cell r="DX54">
            <v>25.15</v>
          </cell>
          <cell r="DY54">
            <v>26.14</v>
          </cell>
          <cell r="DZ54">
            <v>26.14</v>
          </cell>
          <cell r="EA54">
            <v>26.14</v>
          </cell>
          <cell r="EB54">
            <v>26.14</v>
          </cell>
          <cell r="EC54">
            <v>26.14</v>
          </cell>
          <cell r="ED54">
            <v>26.14</v>
          </cell>
          <cell r="EE54">
            <v>26.14</v>
          </cell>
          <cell r="EF54">
            <v>26.14</v>
          </cell>
          <cell r="EG54">
            <v>26.14</v>
          </cell>
          <cell r="EH54">
            <v>26.14</v>
          </cell>
          <cell r="EI54">
            <v>26.14</v>
          </cell>
          <cell r="EJ54">
            <v>26.14</v>
          </cell>
          <cell r="EK54">
            <v>27.06</v>
          </cell>
          <cell r="EL54">
            <v>27.06</v>
          </cell>
          <cell r="EM54">
            <v>27.06</v>
          </cell>
          <cell r="EN54">
            <v>27.06</v>
          </cell>
          <cell r="EO54">
            <v>27.06</v>
          </cell>
          <cell r="EP54">
            <v>27.06</v>
          </cell>
          <cell r="EQ54">
            <v>27.06</v>
          </cell>
          <cell r="ER54">
            <v>27.06</v>
          </cell>
          <cell r="ES54">
            <v>27.06</v>
          </cell>
          <cell r="ET54">
            <v>27.06</v>
          </cell>
          <cell r="EU54">
            <v>27.06</v>
          </cell>
          <cell r="EV54">
            <v>27.06</v>
          </cell>
          <cell r="EW54">
            <v>28.01</v>
          </cell>
          <cell r="EX54">
            <v>28.01</v>
          </cell>
          <cell r="EY54">
            <v>28.01</v>
          </cell>
          <cell r="EZ54">
            <v>28.01</v>
          </cell>
          <cell r="FA54">
            <v>28.01</v>
          </cell>
          <cell r="FB54">
            <v>28.01</v>
          </cell>
          <cell r="FC54">
            <v>28.01</v>
          </cell>
          <cell r="FD54">
            <v>28.01</v>
          </cell>
          <cell r="FE54">
            <v>28.01</v>
          </cell>
          <cell r="FF54">
            <v>28.01</v>
          </cell>
          <cell r="FG54">
            <v>28.01</v>
          </cell>
          <cell r="FH54">
            <v>28.01</v>
          </cell>
          <cell r="FI54">
            <v>28.99</v>
          </cell>
          <cell r="FJ54">
            <v>28.99</v>
          </cell>
          <cell r="FK54">
            <v>28.99</v>
          </cell>
          <cell r="FL54">
            <v>28.99</v>
          </cell>
          <cell r="FM54">
            <v>28.99</v>
          </cell>
          <cell r="FN54">
            <v>28.99</v>
          </cell>
          <cell r="FO54">
            <v>28.99</v>
          </cell>
          <cell r="FP54">
            <v>28.99</v>
          </cell>
          <cell r="FQ54">
            <v>28.99</v>
          </cell>
          <cell r="FR54">
            <v>28.99</v>
          </cell>
          <cell r="FS54">
            <v>28.99</v>
          </cell>
          <cell r="FT54">
            <v>28.99</v>
          </cell>
          <cell r="FU54">
            <v>30</v>
          </cell>
          <cell r="FV54">
            <v>30</v>
          </cell>
          <cell r="FW54">
            <v>30</v>
          </cell>
          <cell r="FX54">
            <v>30</v>
          </cell>
          <cell r="FY54">
            <v>30</v>
          </cell>
          <cell r="FZ54">
            <v>30</v>
          </cell>
          <cell r="GA54">
            <v>30</v>
          </cell>
          <cell r="GB54">
            <v>30</v>
          </cell>
          <cell r="GC54">
            <v>30</v>
          </cell>
          <cell r="GD54">
            <v>30</v>
          </cell>
          <cell r="GE54">
            <v>30</v>
          </cell>
          <cell r="GF54">
            <v>30</v>
          </cell>
          <cell r="GG54">
            <v>33.08</v>
          </cell>
          <cell r="GH54">
            <v>33.08</v>
          </cell>
          <cell r="GI54">
            <v>33.08</v>
          </cell>
          <cell r="GJ54">
            <v>33.08</v>
          </cell>
          <cell r="GK54">
            <v>33.08</v>
          </cell>
          <cell r="GL54">
            <v>33.08</v>
          </cell>
          <cell r="GM54">
            <v>33.08</v>
          </cell>
          <cell r="GN54">
            <v>33.08</v>
          </cell>
          <cell r="GO54">
            <v>33.08</v>
          </cell>
          <cell r="GP54">
            <v>33.08</v>
          </cell>
          <cell r="GQ54">
            <v>31.05</v>
          </cell>
          <cell r="GR54">
            <v>31.05</v>
          </cell>
          <cell r="GS54">
            <v>31.05</v>
          </cell>
          <cell r="GT54">
            <v>31.05</v>
          </cell>
        </row>
        <row r="55">
          <cell r="F55" t="str">
            <v>P.10.1</v>
          </cell>
          <cell r="G55">
            <v>20.440000000000001</v>
          </cell>
          <cell r="H55">
            <v>20.440000000000001</v>
          </cell>
          <cell r="I55">
            <v>20.440000000000001</v>
          </cell>
          <cell r="J55">
            <v>20.440000000000001</v>
          </cell>
          <cell r="K55">
            <v>20.440000000000001</v>
          </cell>
          <cell r="L55">
            <v>20.440000000000001</v>
          </cell>
          <cell r="M55">
            <v>20.440000000000001</v>
          </cell>
          <cell r="N55">
            <v>20.440000000000001</v>
          </cell>
          <cell r="O55">
            <v>20.440000000000001</v>
          </cell>
          <cell r="P55">
            <v>20.440000000000001</v>
          </cell>
          <cell r="Q55">
            <v>20.440000000000001</v>
          </cell>
          <cell r="R55">
            <v>20.440000000000001</v>
          </cell>
          <cell r="S55">
            <v>20.440000000000001</v>
          </cell>
          <cell r="T55">
            <v>20.440000000000001</v>
          </cell>
          <cell r="U55">
            <v>21.14</v>
          </cell>
          <cell r="V55">
            <v>21.14</v>
          </cell>
          <cell r="W55">
            <v>21.14</v>
          </cell>
          <cell r="X55">
            <v>21.14</v>
          </cell>
          <cell r="Y55">
            <v>21.14</v>
          </cell>
          <cell r="Z55">
            <v>21.14</v>
          </cell>
          <cell r="AA55">
            <v>21.14</v>
          </cell>
          <cell r="AB55">
            <v>21.14</v>
          </cell>
          <cell r="AC55">
            <v>21.14</v>
          </cell>
          <cell r="AD55">
            <v>21.14</v>
          </cell>
          <cell r="AE55">
            <v>21.14</v>
          </cell>
          <cell r="AF55">
            <v>21.14</v>
          </cell>
          <cell r="AG55">
            <v>21.82</v>
          </cell>
          <cell r="AH55">
            <v>21.82</v>
          </cell>
          <cell r="AI55">
            <v>21.82</v>
          </cell>
          <cell r="AJ55">
            <v>21.82</v>
          </cell>
          <cell r="AK55">
            <v>21.82</v>
          </cell>
          <cell r="AL55">
            <v>21.82</v>
          </cell>
          <cell r="AM55">
            <v>21.82</v>
          </cell>
          <cell r="AN55">
            <v>21.82</v>
          </cell>
          <cell r="AO55">
            <v>21.82</v>
          </cell>
          <cell r="AP55">
            <v>21.82</v>
          </cell>
          <cell r="AQ55">
            <v>21.82</v>
          </cell>
          <cell r="AR55">
            <v>21.82</v>
          </cell>
          <cell r="AS55">
            <v>22.5</v>
          </cell>
          <cell r="AT55">
            <v>22.5</v>
          </cell>
          <cell r="AU55">
            <v>22.5</v>
          </cell>
          <cell r="AV55">
            <v>22.5</v>
          </cell>
          <cell r="AW55">
            <v>22.5</v>
          </cell>
          <cell r="AX55">
            <v>22.5</v>
          </cell>
          <cell r="AY55">
            <v>22.5</v>
          </cell>
          <cell r="AZ55">
            <v>22.5</v>
          </cell>
          <cell r="BA55">
            <v>22.5</v>
          </cell>
          <cell r="BB55">
            <v>22.5</v>
          </cell>
          <cell r="BC55">
            <v>22.5</v>
          </cell>
          <cell r="BD55">
            <v>22.5</v>
          </cell>
          <cell r="BE55">
            <v>23.19</v>
          </cell>
          <cell r="BF55">
            <v>23.19</v>
          </cell>
          <cell r="BG55">
            <v>23.19</v>
          </cell>
          <cell r="BH55">
            <v>23.19</v>
          </cell>
          <cell r="BI55">
            <v>23.19</v>
          </cell>
          <cell r="BJ55">
            <v>23.19</v>
          </cell>
          <cell r="BK55">
            <v>23.19</v>
          </cell>
          <cell r="BL55">
            <v>23.19</v>
          </cell>
          <cell r="BM55">
            <v>23.19</v>
          </cell>
          <cell r="BN55">
            <v>23.19</v>
          </cell>
          <cell r="BO55">
            <v>23.19</v>
          </cell>
          <cell r="BP55">
            <v>23.19</v>
          </cell>
          <cell r="BQ55">
            <v>23.88</v>
          </cell>
          <cell r="BR55">
            <v>23.88</v>
          </cell>
          <cell r="BS55">
            <v>23.88</v>
          </cell>
          <cell r="BT55">
            <v>23.88</v>
          </cell>
          <cell r="BU55">
            <v>23.88</v>
          </cell>
          <cell r="BV55">
            <v>23.88</v>
          </cell>
          <cell r="BW55">
            <v>23.88</v>
          </cell>
          <cell r="BX55">
            <v>23.88</v>
          </cell>
          <cell r="BY55">
            <v>23.88</v>
          </cell>
          <cell r="BZ55">
            <v>23.88</v>
          </cell>
          <cell r="CA55">
            <v>23.88</v>
          </cell>
          <cell r="CB55">
            <v>23.88</v>
          </cell>
          <cell r="CC55">
            <v>24.6</v>
          </cell>
          <cell r="CD55">
            <v>24.6</v>
          </cell>
          <cell r="CE55">
            <v>24.6</v>
          </cell>
          <cell r="CF55">
            <v>24.6</v>
          </cell>
          <cell r="CG55">
            <v>24.6</v>
          </cell>
          <cell r="CH55">
            <v>24.6</v>
          </cell>
          <cell r="CI55">
            <v>24.6</v>
          </cell>
          <cell r="CJ55">
            <v>24.6</v>
          </cell>
          <cell r="CK55">
            <v>24.6</v>
          </cell>
          <cell r="CL55">
            <v>24.6</v>
          </cell>
          <cell r="CM55">
            <v>24.6</v>
          </cell>
          <cell r="CN55">
            <v>24.6</v>
          </cell>
          <cell r="CO55">
            <v>25.33</v>
          </cell>
          <cell r="CP55">
            <v>25.33</v>
          </cell>
          <cell r="CQ55">
            <v>25.33</v>
          </cell>
          <cell r="CR55">
            <v>25.33</v>
          </cell>
          <cell r="CS55">
            <v>25.33</v>
          </cell>
          <cell r="CT55">
            <v>25.33</v>
          </cell>
          <cell r="CU55">
            <v>25.33</v>
          </cell>
          <cell r="CV55">
            <v>25.33</v>
          </cell>
          <cell r="CW55">
            <v>25.33</v>
          </cell>
          <cell r="CX55">
            <v>25.33</v>
          </cell>
          <cell r="CY55">
            <v>25.33</v>
          </cell>
          <cell r="CZ55">
            <v>25.33</v>
          </cell>
          <cell r="DA55">
            <v>26.1</v>
          </cell>
          <cell r="DB55">
            <v>26.1</v>
          </cell>
          <cell r="DC55">
            <v>26.1</v>
          </cell>
          <cell r="DD55">
            <v>26.1</v>
          </cell>
          <cell r="DE55">
            <v>26.1</v>
          </cell>
          <cell r="DF55">
            <v>26.1</v>
          </cell>
          <cell r="DG55">
            <v>26.1</v>
          </cell>
          <cell r="DH55">
            <v>26.1</v>
          </cell>
          <cell r="DI55">
            <v>26.1</v>
          </cell>
          <cell r="DJ55">
            <v>26.1</v>
          </cell>
          <cell r="DK55">
            <v>26.1</v>
          </cell>
          <cell r="DL55">
            <v>26.1</v>
          </cell>
          <cell r="DM55">
            <v>26.91</v>
          </cell>
          <cell r="DN55">
            <v>26.91</v>
          </cell>
          <cell r="DO55">
            <v>26.91</v>
          </cell>
          <cell r="DP55">
            <v>26.91</v>
          </cell>
          <cell r="DQ55">
            <v>26.91</v>
          </cell>
          <cell r="DR55">
            <v>26.91</v>
          </cell>
          <cell r="DS55">
            <v>26.91</v>
          </cell>
          <cell r="DT55">
            <v>26.91</v>
          </cell>
          <cell r="DU55">
            <v>26.91</v>
          </cell>
          <cell r="DV55">
            <v>26.91</v>
          </cell>
          <cell r="DW55">
            <v>26.91</v>
          </cell>
          <cell r="DX55">
            <v>26.91</v>
          </cell>
          <cell r="DY55">
            <v>27.98</v>
          </cell>
          <cell r="DZ55">
            <v>27.98</v>
          </cell>
          <cell r="EA55">
            <v>27.98</v>
          </cell>
          <cell r="EB55">
            <v>27.98</v>
          </cell>
          <cell r="EC55">
            <v>27.98</v>
          </cell>
          <cell r="ED55">
            <v>27.98</v>
          </cell>
          <cell r="EE55">
            <v>27.98</v>
          </cell>
          <cell r="EF55">
            <v>27.98</v>
          </cell>
          <cell r="EG55">
            <v>27.98</v>
          </cell>
          <cell r="EH55">
            <v>27.98</v>
          </cell>
          <cell r="EI55">
            <v>27.98</v>
          </cell>
          <cell r="EJ55">
            <v>27.98</v>
          </cell>
          <cell r="EK55">
            <v>28.96</v>
          </cell>
          <cell r="EL55">
            <v>28.96</v>
          </cell>
          <cell r="EM55">
            <v>28.96</v>
          </cell>
          <cell r="EN55">
            <v>28.96</v>
          </cell>
          <cell r="EO55">
            <v>28.96</v>
          </cell>
          <cell r="EP55">
            <v>28.96</v>
          </cell>
          <cell r="EQ55">
            <v>28.96</v>
          </cell>
          <cell r="ER55">
            <v>28.96</v>
          </cell>
          <cell r="ES55">
            <v>28.96</v>
          </cell>
          <cell r="ET55">
            <v>28.96</v>
          </cell>
          <cell r="EU55">
            <v>28.96</v>
          </cell>
          <cell r="EV55">
            <v>28.96</v>
          </cell>
          <cell r="EW55">
            <v>29.97</v>
          </cell>
          <cell r="EX55">
            <v>29.97</v>
          </cell>
          <cell r="EY55">
            <v>29.97</v>
          </cell>
          <cell r="EZ55">
            <v>29.97</v>
          </cell>
          <cell r="FA55">
            <v>29.97</v>
          </cell>
          <cell r="FB55">
            <v>29.97</v>
          </cell>
          <cell r="FC55">
            <v>29.97</v>
          </cell>
          <cell r="FD55">
            <v>29.97</v>
          </cell>
          <cell r="FE55">
            <v>29.97</v>
          </cell>
          <cell r="FF55">
            <v>29.97</v>
          </cell>
          <cell r="FG55">
            <v>29.97</v>
          </cell>
          <cell r="FH55">
            <v>29.97</v>
          </cell>
          <cell r="FI55">
            <v>31.02</v>
          </cell>
          <cell r="FJ55">
            <v>31.02</v>
          </cell>
          <cell r="FK55">
            <v>31.02</v>
          </cell>
          <cell r="FL55">
            <v>31.02</v>
          </cell>
          <cell r="FM55">
            <v>31.02</v>
          </cell>
          <cell r="FN55">
            <v>31.02</v>
          </cell>
          <cell r="FO55">
            <v>31.02</v>
          </cell>
          <cell r="FP55">
            <v>31.02</v>
          </cell>
          <cell r="FQ55">
            <v>31.02</v>
          </cell>
          <cell r="FR55">
            <v>31.02</v>
          </cell>
          <cell r="FS55">
            <v>31.02</v>
          </cell>
          <cell r="FT55">
            <v>31.02</v>
          </cell>
          <cell r="FU55">
            <v>32.11</v>
          </cell>
          <cell r="FV55">
            <v>32.11</v>
          </cell>
          <cell r="FW55">
            <v>32.11</v>
          </cell>
          <cell r="FX55">
            <v>32.11</v>
          </cell>
          <cell r="FY55">
            <v>32.11</v>
          </cell>
          <cell r="FZ55">
            <v>32.11</v>
          </cell>
          <cell r="GA55">
            <v>32.11</v>
          </cell>
          <cell r="GB55">
            <v>32.11</v>
          </cell>
          <cell r="GC55">
            <v>32.11</v>
          </cell>
          <cell r="GD55">
            <v>32.11</v>
          </cell>
          <cell r="GE55">
            <v>32.11</v>
          </cell>
          <cell r="GF55">
            <v>32.11</v>
          </cell>
          <cell r="GG55">
            <v>35.4</v>
          </cell>
          <cell r="GH55">
            <v>35.4</v>
          </cell>
          <cell r="GI55">
            <v>35.4</v>
          </cell>
          <cell r="GJ55">
            <v>35.4</v>
          </cell>
          <cell r="GK55">
            <v>35.4</v>
          </cell>
          <cell r="GL55">
            <v>35.4</v>
          </cell>
          <cell r="GM55">
            <v>35.4</v>
          </cell>
          <cell r="GN55">
            <v>35.4</v>
          </cell>
          <cell r="GO55">
            <v>35.4</v>
          </cell>
          <cell r="GP55">
            <v>35.4</v>
          </cell>
          <cell r="GQ55">
            <v>33.229999999999997</v>
          </cell>
          <cell r="GR55">
            <v>33.229999999999997</v>
          </cell>
          <cell r="GS55">
            <v>33.229999999999997</v>
          </cell>
          <cell r="GT55">
            <v>33.229999999999997</v>
          </cell>
        </row>
        <row r="56">
          <cell r="F56" t="str">
            <v>P.11.1</v>
          </cell>
          <cell r="G56">
            <v>18.84</v>
          </cell>
          <cell r="H56">
            <v>18.84</v>
          </cell>
          <cell r="I56">
            <v>18.84</v>
          </cell>
          <cell r="J56">
            <v>18.84</v>
          </cell>
          <cell r="K56">
            <v>18.84</v>
          </cell>
          <cell r="L56">
            <v>18.84</v>
          </cell>
          <cell r="M56">
            <v>18.84</v>
          </cell>
          <cell r="N56">
            <v>18.84</v>
          </cell>
          <cell r="O56">
            <v>18.84</v>
          </cell>
          <cell r="P56">
            <v>18.84</v>
          </cell>
          <cell r="Q56">
            <v>18.84</v>
          </cell>
          <cell r="R56">
            <v>18.84</v>
          </cell>
          <cell r="S56">
            <v>18.84</v>
          </cell>
          <cell r="T56">
            <v>18.84</v>
          </cell>
          <cell r="U56">
            <v>19.48</v>
          </cell>
          <cell r="V56">
            <v>19.48</v>
          </cell>
          <cell r="W56">
            <v>19.48</v>
          </cell>
          <cell r="X56">
            <v>19.48</v>
          </cell>
          <cell r="Y56">
            <v>19.48</v>
          </cell>
          <cell r="Z56">
            <v>19.48</v>
          </cell>
          <cell r="AA56">
            <v>19.48</v>
          </cell>
          <cell r="AB56">
            <v>19.48</v>
          </cell>
          <cell r="AC56">
            <v>19.48</v>
          </cell>
          <cell r="AD56">
            <v>19.48</v>
          </cell>
          <cell r="AE56">
            <v>19.48</v>
          </cell>
          <cell r="AF56">
            <v>19.48</v>
          </cell>
          <cell r="AG56">
            <v>20.11</v>
          </cell>
          <cell r="AH56">
            <v>20.11</v>
          </cell>
          <cell r="AI56">
            <v>20.11</v>
          </cell>
          <cell r="AJ56">
            <v>20.11</v>
          </cell>
          <cell r="AK56">
            <v>20.11</v>
          </cell>
          <cell r="AL56">
            <v>20.11</v>
          </cell>
          <cell r="AM56">
            <v>20.11</v>
          </cell>
          <cell r="AN56">
            <v>20.11</v>
          </cell>
          <cell r="AO56">
            <v>20.11</v>
          </cell>
          <cell r="AP56">
            <v>20.11</v>
          </cell>
          <cell r="AQ56">
            <v>20.11</v>
          </cell>
          <cell r="AR56">
            <v>20.11</v>
          </cell>
          <cell r="AS56">
            <v>20.74</v>
          </cell>
          <cell r="AT56">
            <v>20.74</v>
          </cell>
          <cell r="AU56">
            <v>20.74</v>
          </cell>
          <cell r="AV56">
            <v>20.74</v>
          </cell>
          <cell r="AW56">
            <v>20.74</v>
          </cell>
          <cell r="AX56">
            <v>20.74</v>
          </cell>
          <cell r="AY56">
            <v>20.74</v>
          </cell>
          <cell r="AZ56">
            <v>20.74</v>
          </cell>
          <cell r="BA56">
            <v>20.74</v>
          </cell>
          <cell r="BB56">
            <v>20.74</v>
          </cell>
          <cell r="BC56">
            <v>20.74</v>
          </cell>
          <cell r="BD56">
            <v>20.74</v>
          </cell>
          <cell r="BE56">
            <v>21.37</v>
          </cell>
          <cell r="BF56">
            <v>21.37</v>
          </cell>
          <cell r="BG56">
            <v>21.37</v>
          </cell>
          <cell r="BH56">
            <v>21.37</v>
          </cell>
          <cell r="BI56">
            <v>21.37</v>
          </cell>
          <cell r="BJ56">
            <v>21.37</v>
          </cell>
          <cell r="BK56">
            <v>21.37</v>
          </cell>
          <cell r="BL56">
            <v>21.37</v>
          </cell>
          <cell r="BM56">
            <v>21.37</v>
          </cell>
          <cell r="BN56">
            <v>21.37</v>
          </cell>
          <cell r="BO56">
            <v>21.37</v>
          </cell>
          <cell r="BP56">
            <v>21.37</v>
          </cell>
          <cell r="BQ56">
            <v>22.01</v>
          </cell>
          <cell r="BR56">
            <v>22.01</v>
          </cell>
          <cell r="BS56">
            <v>22.01</v>
          </cell>
          <cell r="BT56">
            <v>22.01</v>
          </cell>
          <cell r="BU56">
            <v>22.01</v>
          </cell>
          <cell r="BV56">
            <v>22.01</v>
          </cell>
          <cell r="BW56">
            <v>22.01</v>
          </cell>
          <cell r="BX56">
            <v>22.01</v>
          </cell>
          <cell r="BY56">
            <v>22.01</v>
          </cell>
          <cell r="BZ56">
            <v>22.01</v>
          </cell>
          <cell r="CA56">
            <v>22.01</v>
          </cell>
          <cell r="CB56">
            <v>22.01</v>
          </cell>
          <cell r="CC56">
            <v>22.67</v>
          </cell>
          <cell r="CD56">
            <v>22.67</v>
          </cell>
          <cell r="CE56">
            <v>22.67</v>
          </cell>
          <cell r="CF56">
            <v>22.67</v>
          </cell>
          <cell r="CG56">
            <v>22.67</v>
          </cell>
          <cell r="CH56">
            <v>22.67</v>
          </cell>
          <cell r="CI56">
            <v>22.67</v>
          </cell>
          <cell r="CJ56">
            <v>22.67</v>
          </cell>
          <cell r="CK56">
            <v>22.67</v>
          </cell>
          <cell r="CL56">
            <v>22.67</v>
          </cell>
          <cell r="CM56">
            <v>22.67</v>
          </cell>
          <cell r="CN56">
            <v>22.67</v>
          </cell>
          <cell r="CO56">
            <v>23.35</v>
          </cell>
          <cell r="CP56">
            <v>23.35</v>
          </cell>
          <cell r="CQ56">
            <v>23.35</v>
          </cell>
          <cell r="CR56">
            <v>23.35</v>
          </cell>
          <cell r="CS56">
            <v>23.35</v>
          </cell>
          <cell r="CT56">
            <v>23.35</v>
          </cell>
          <cell r="CU56">
            <v>23.35</v>
          </cell>
          <cell r="CV56">
            <v>23.35</v>
          </cell>
          <cell r="CW56">
            <v>23.35</v>
          </cell>
          <cell r="CX56">
            <v>23.35</v>
          </cell>
          <cell r="CY56">
            <v>23.35</v>
          </cell>
          <cell r="CZ56">
            <v>23.35</v>
          </cell>
          <cell r="DA56">
            <v>24.06</v>
          </cell>
          <cell r="DB56">
            <v>24.06</v>
          </cell>
          <cell r="DC56">
            <v>24.06</v>
          </cell>
          <cell r="DD56">
            <v>24.06</v>
          </cell>
          <cell r="DE56">
            <v>24.06</v>
          </cell>
          <cell r="DF56">
            <v>24.06</v>
          </cell>
          <cell r="DG56">
            <v>24.06</v>
          </cell>
          <cell r="DH56">
            <v>24.06</v>
          </cell>
          <cell r="DI56">
            <v>24.06</v>
          </cell>
          <cell r="DJ56">
            <v>24.06</v>
          </cell>
          <cell r="DK56">
            <v>24.06</v>
          </cell>
          <cell r="DL56">
            <v>24.06</v>
          </cell>
          <cell r="DM56">
            <v>24.81</v>
          </cell>
          <cell r="DN56">
            <v>24.81</v>
          </cell>
          <cell r="DO56">
            <v>24.81</v>
          </cell>
          <cell r="DP56">
            <v>24.81</v>
          </cell>
          <cell r="DQ56">
            <v>24.81</v>
          </cell>
          <cell r="DR56">
            <v>24.81</v>
          </cell>
          <cell r="DS56">
            <v>24.81</v>
          </cell>
          <cell r="DT56">
            <v>24.81</v>
          </cell>
          <cell r="DU56">
            <v>24.81</v>
          </cell>
          <cell r="DV56">
            <v>24.81</v>
          </cell>
          <cell r="DW56">
            <v>24.81</v>
          </cell>
          <cell r="DX56">
            <v>24.81</v>
          </cell>
          <cell r="DY56">
            <v>25.79</v>
          </cell>
          <cell r="DZ56">
            <v>25.79</v>
          </cell>
          <cell r="EA56">
            <v>25.79</v>
          </cell>
          <cell r="EB56">
            <v>25.79</v>
          </cell>
          <cell r="EC56">
            <v>25.79</v>
          </cell>
          <cell r="ED56">
            <v>25.79</v>
          </cell>
          <cell r="EE56">
            <v>25.79</v>
          </cell>
          <cell r="EF56">
            <v>25.79</v>
          </cell>
          <cell r="EG56">
            <v>25.79</v>
          </cell>
          <cell r="EH56">
            <v>25.79</v>
          </cell>
          <cell r="EI56">
            <v>25.79</v>
          </cell>
          <cell r="EJ56">
            <v>25.79</v>
          </cell>
          <cell r="EK56">
            <v>26.69</v>
          </cell>
          <cell r="EL56">
            <v>26.69</v>
          </cell>
          <cell r="EM56">
            <v>26.69</v>
          </cell>
          <cell r="EN56">
            <v>26.69</v>
          </cell>
          <cell r="EO56">
            <v>26.69</v>
          </cell>
          <cell r="EP56">
            <v>26.69</v>
          </cell>
          <cell r="EQ56">
            <v>26.69</v>
          </cell>
          <cell r="ER56">
            <v>26.69</v>
          </cell>
          <cell r="ES56">
            <v>26.69</v>
          </cell>
          <cell r="ET56">
            <v>26.69</v>
          </cell>
          <cell r="EU56">
            <v>26.69</v>
          </cell>
          <cell r="EV56">
            <v>26.69</v>
          </cell>
          <cell r="EW56">
            <v>27.63</v>
          </cell>
          <cell r="EX56">
            <v>27.63</v>
          </cell>
          <cell r="EY56">
            <v>27.63</v>
          </cell>
          <cell r="EZ56">
            <v>27.63</v>
          </cell>
          <cell r="FA56">
            <v>27.63</v>
          </cell>
          <cell r="FB56">
            <v>27.63</v>
          </cell>
          <cell r="FC56">
            <v>27.63</v>
          </cell>
          <cell r="FD56">
            <v>27.63</v>
          </cell>
          <cell r="FE56">
            <v>27.63</v>
          </cell>
          <cell r="FF56">
            <v>27.63</v>
          </cell>
          <cell r="FG56">
            <v>27.63</v>
          </cell>
          <cell r="FH56">
            <v>27.63</v>
          </cell>
          <cell r="FI56">
            <v>28.59</v>
          </cell>
          <cell r="FJ56">
            <v>28.59</v>
          </cell>
          <cell r="FK56">
            <v>28.59</v>
          </cell>
          <cell r="FL56">
            <v>28.59</v>
          </cell>
          <cell r="FM56">
            <v>28.59</v>
          </cell>
          <cell r="FN56">
            <v>28.59</v>
          </cell>
          <cell r="FO56">
            <v>28.59</v>
          </cell>
          <cell r="FP56">
            <v>28.59</v>
          </cell>
          <cell r="FQ56">
            <v>28.59</v>
          </cell>
          <cell r="FR56">
            <v>28.59</v>
          </cell>
          <cell r="FS56">
            <v>28.59</v>
          </cell>
          <cell r="FT56">
            <v>28.59</v>
          </cell>
          <cell r="FU56">
            <v>29.59</v>
          </cell>
          <cell r="FV56">
            <v>29.59</v>
          </cell>
          <cell r="FW56">
            <v>29.59</v>
          </cell>
          <cell r="FX56">
            <v>29.59</v>
          </cell>
          <cell r="FY56">
            <v>29.59</v>
          </cell>
          <cell r="FZ56">
            <v>29.59</v>
          </cell>
          <cell r="GA56">
            <v>29.59</v>
          </cell>
          <cell r="GB56">
            <v>29.59</v>
          </cell>
          <cell r="GC56">
            <v>29.59</v>
          </cell>
          <cell r="GD56">
            <v>29.59</v>
          </cell>
          <cell r="GE56">
            <v>29.59</v>
          </cell>
          <cell r="GF56">
            <v>29.59</v>
          </cell>
          <cell r="GG56">
            <v>32.619999999999997</v>
          </cell>
          <cell r="GH56">
            <v>32.619999999999997</v>
          </cell>
          <cell r="GI56">
            <v>32.619999999999997</v>
          </cell>
          <cell r="GJ56">
            <v>32.619999999999997</v>
          </cell>
          <cell r="GK56">
            <v>32.619999999999997</v>
          </cell>
          <cell r="GL56">
            <v>32.619999999999997</v>
          </cell>
          <cell r="GM56">
            <v>32.619999999999997</v>
          </cell>
          <cell r="GN56">
            <v>32.619999999999997</v>
          </cell>
          <cell r="GO56">
            <v>32.619999999999997</v>
          </cell>
          <cell r="GP56">
            <v>32.619999999999997</v>
          </cell>
          <cell r="GQ56">
            <v>30.63</v>
          </cell>
          <cell r="GR56">
            <v>30.63</v>
          </cell>
          <cell r="GS56">
            <v>30.63</v>
          </cell>
          <cell r="GT56">
            <v>30.63</v>
          </cell>
        </row>
        <row r="57">
          <cell r="F57" t="str">
            <v>S.01.1</v>
          </cell>
          <cell r="G57">
            <v>49.13</v>
          </cell>
          <cell r="H57">
            <v>49.13</v>
          </cell>
          <cell r="I57">
            <v>49.13</v>
          </cell>
          <cell r="J57">
            <v>49.13</v>
          </cell>
          <cell r="K57">
            <v>49.13</v>
          </cell>
          <cell r="L57">
            <v>49.13</v>
          </cell>
          <cell r="M57">
            <v>49.13</v>
          </cell>
          <cell r="N57">
            <v>49.13</v>
          </cell>
          <cell r="O57">
            <v>49.13</v>
          </cell>
          <cell r="P57">
            <v>49.13</v>
          </cell>
          <cell r="Q57">
            <v>49.13</v>
          </cell>
          <cell r="R57">
            <v>49.13</v>
          </cell>
          <cell r="S57">
            <v>49.13</v>
          </cell>
          <cell r="T57">
            <v>49.13</v>
          </cell>
          <cell r="U57">
            <v>50.81</v>
          </cell>
          <cell r="V57">
            <v>50.81</v>
          </cell>
          <cell r="W57">
            <v>50.81</v>
          </cell>
          <cell r="X57">
            <v>50.81</v>
          </cell>
          <cell r="Y57">
            <v>50.81</v>
          </cell>
          <cell r="Z57">
            <v>50.81</v>
          </cell>
          <cell r="AA57">
            <v>50.81</v>
          </cell>
          <cell r="AB57">
            <v>50.81</v>
          </cell>
          <cell r="AC57">
            <v>50.81</v>
          </cell>
          <cell r="AD57">
            <v>50.81</v>
          </cell>
          <cell r="AE57">
            <v>50.81</v>
          </cell>
          <cell r="AF57">
            <v>50.81</v>
          </cell>
          <cell r="AG57">
            <v>52.45</v>
          </cell>
          <cell r="AH57">
            <v>52.45</v>
          </cell>
          <cell r="AI57">
            <v>52.45</v>
          </cell>
          <cell r="AJ57">
            <v>52.45</v>
          </cell>
          <cell r="AK57">
            <v>52.45</v>
          </cell>
          <cell r="AL57">
            <v>52.45</v>
          </cell>
          <cell r="AM57">
            <v>52.45</v>
          </cell>
          <cell r="AN57">
            <v>52.45</v>
          </cell>
          <cell r="AO57">
            <v>52.45</v>
          </cell>
          <cell r="AP57">
            <v>52.45</v>
          </cell>
          <cell r="AQ57">
            <v>52.45</v>
          </cell>
          <cell r="AR57">
            <v>52.45</v>
          </cell>
          <cell r="AS57">
            <v>54.07</v>
          </cell>
          <cell r="AT57">
            <v>54.07</v>
          </cell>
          <cell r="AU57">
            <v>54.07</v>
          </cell>
          <cell r="AV57">
            <v>54.07</v>
          </cell>
          <cell r="AW57">
            <v>54.07</v>
          </cell>
          <cell r="AX57">
            <v>54.07</v>
          </cell>
          <cell r="AY57">
            <v>54.07</v>
          </cell>
          <cell r="AZ57">
            <v>54.07</v>
          </cell>
          <cell r="BA57">
            <v>54.07</v>
          </cell>
          <cell r="BB57">
            <v>54.07</v>
          </cell>
          <cell r="BC57">
            <v>54.07</v>
          </cell>
          <cell r="BD57">
            <v>54.07</v>
          </cell>
          <cell r="BE57">
            <v>55.73</v>
          </cell>
          <cell r="BF57">
            <v>55.73</v>
          </cell>
          <cell r="BG57">
            <v>55.73</v>
          </cell>
          <cell r="BH57">
            <v>55.73</v>
          </cell>
          <cell r="BI57">
            <v>55.73</v>
          </cell>
          <cell r="BJ57">
            <v>55.73</v>
          </cell>
          <cell r="BK57">
            <v>55.73</v>
          </cell>
          <cell r="BL57">
            <v>55.73</v>
          </cell>
          <cell r="BM57">
            <v>55.73</v>
          </cell>
          <cell r="BN57">
            <v>55.73</v>
          </cell>
          <cell r="BO57">
            <v>55.73</v>
          </cell>
          <cell r="BP57">
            <v>55.73</v>
          </cell>
          <cell r="BQ57">
            <v>57.4</v>
          </cell>
          <cell r="BR57">
            <v>57.4</v>
          </cell>
          <cell r="BS57">
            <v>57.4</v>
          </cell>
          <cell r="BT57">
            <v>57.4</v>
          </cell>
          <cell r="BU57">
            <v>57.4</v>
          </cell>
          <cell r="BV57">
            <v>57.4</v>
          </cell>
          <cell r="BW57">
            <v>57.4</v>
          </cell>
          <cell r="BX57">
            <v>57.4</v>
          </cell>
          <cell r="BY57">
            <v>57.4</v>
          </cell>
          <cell r="BZ57">
            <v>57.4</v>
          </cell>
          <cell r="CA57">
            <v>57.4</v>
          </cell>
          <cell r="CB57">
            <v>57.4</v>
          </cell>
          <cell r="CC57">
            <v>59.12</v>
          </cell>
          <cell r="CD57">
            <v>59.12</v>
          </cell>
          <cell r="CE57">
            <v>59.12</v>
          </cell>
          <cell r="CF57">
            <v>59.12</v>
          </cell>
          <cell r="CG57">
            <v>59.12</v>
          </cell>
          <cell r="CH57">
            <v>59.12</v>
          </cell>
          <cell r="CI57">
            <v>59.12</v>
          </cell>
          <cell r="CJ57">
            <v>59.12</v>
          </cell>
          <cell r="CK57">
            <v>59.12</v>
          </cell>
          <cell r="CL57">
            <v>59.12</v>
          </cell>
          <cell r="CM57">
            <v>59.12</v>
          </cell>
          <cell r="CN57">
            <v>59.12</v>
          </cell>
          <cell r="CO57">
            <v>60.89</v>
          </cell>
          <cell r="CP57">
            <v>60.89</v>
          </cell>
          <cell r="CQ57">
            <v>60.89</v>
          </cell>
          <cell r="CR57">
            <v>60.89</v>
          </cell>
          <cell r="CS57">
            <v>60.89</v>
          </cell>
          <cell r="CT57">
            <v>60.89</v>
          </cell>
          <cell r="CU57">
            <v>60.89</v>
          </cell>
          <cell r="CV57">
            <v>60.89</v>
          </cell>
          <cell r="CW57">
            <v>60.89</v>
          </cell>
          <cell r="CX57">
            <v>60.89</v>
          </cell>
          <cell r="CY57">
            <v>60.89</v>
          </cell>
          <cell r="CZ57">
            <v>60.89</v>
          </cell>
          <cell r="DA57">
            <v>62.74</v>
          </cell>
          <cell r="DB57">
            <v>62.74</v>
          </cell>
          <cell r="DC57">
            <v>62.74</v>
          </cell>
          <cell r="DD57">
            <v>62.74</v>
          </cell>
          <cell r="DE57">
            <v>62.74</v>
          </cell>
          <cell r="DF57">
            <v>62.74</v>
          </cell>
          <cell r="DG57">
            <v>62.74</v>
          </cell>
          <cell r="DH57">
            <v>62.74</v>
          </cell>
          <cell r="DI57">
            <v>62.74</v>
          </cell>
          <cell r="DJ57">
            <v>62.74</v>
          </cell>
          <cell r="DK57">
            <v>62.74</v>
          </cell>
          <cell r="DL57">
            <v>62.74</v>
          </cell>
          <cell r="DM57">
            <v>64.69</v>
          </cell>
          <cell r="DN57">
            <v>64.69</v>
          </cell>
          <cell r="DO57">
            <v>64.69</v>
          </cell>
          <cell r="DP57">
            <v>64.69</v>
          </cell>
          <cell r="DQ57">
            <v>64.69</v>
          </cell>
          <cell r="DR57">
            <v>64.69</v>
          </cell>
          <cell r="DS57">
            <v>64.69</v>
          </cell>
          <cell r="DT57">
            <v>64.69</v>
          </cell>
          <cell r="DU57">
            <v>64.69</v>
          </cell>
          <cell r="DV57">
            <v>64.69</v>
          </cell>
          <cell r="DW57">
            <v>64.69</v>
          </cell>
          <cell r="DX57">
            <v>64.69</v>
          </cell>
          <cell r="DY57">
            <v>67.25</v>
          </cell>
          <cell r="DZ57">
            <v>67.25</v>
          </cell>
          <cell r="EA57">
            <v>67.25</v>
          </cell>
          <cell r="EB57">
            <v>67.25</v>
          </cell>
          <cell r="EC57">
            <v>67.25</v>
          </cell>
          <cell r="ED57">
            <v>67.25</v>
          </cell>
          <cell r="EE57">
            <v>67.25</v>
          </cell>
          <cell r="EF57">
            <v>67.25</v>
          </cell>
          <cell r="EG57">
            <v>67.25</v>
          </cell>
          <cell r="EH57">
            <v>67.25</v>
          </cell>
          <cell r="EI57">
            <v>67.25</v>
          </cell>
          <cell r="EJ57">
            <v>67.25</v>
          </cell>
          <cell r="EK57">
            <v>69.599999999999994</v>
          </cell>
          <cell r="EL57">
            <v>69.599999999999994</v>
          </cell>
          <cell r="EM57">
            <v>69.599999999999994</v>
          </cell>
          <cell r="EN57">
            <v>69.599999999999994</v>
          </cell>
          <cell r="EO57">
            <v>69.599999999999994</v>
          </cell>
          <cell r="EP57">
            <v>69.599999999999994</v>
          </cell>
          <cell r="EQ57">
            <v>69.599999999999994</v>
          </cell>
          <cell r="ER57">
            <v>69.599999999999994</v>
          </cell>
          <cell r="ES57">
            <v>69.599999999999994</v>
          </cell>
          <cell r="ET57">
            <v>69.599999999999994</v>
          </cell>
          <cell r="EU57">
            <v>69.599999999999994</v>
          </cell>
          <cell r="EV57">
            <v>69.599999999999994</v>
          </cell>
          <cell r="EW57">
            <v>72.040000000000006</v>
          </cell>
          <cell r="EX57">
            <v>72.040000000000006</v>
          </cell>
          <cell r="EY57">
            <v>72.040000000000006</v>
          </cell>
          <cell r="EZ57">
            <v>72.040000000000006</v>
          </cell>
          <cell r="FA57">
            <v>72.040000000000006</v>
          </cell>
          <cell r="FB57">
            <v>72.040000000000006</v>
          </cell>
          <cell r="FC57">
            <v>72.040000000000006</v>
          </cell>
          <cell r="FD57">
            <v>72.040000000000006</v>
          </cell>
          <cell r="FE57">
            <v>72.040000000000006</v>
          </cell>
          <cell r="FF57">
            <v>72.040000000000006</v>
          </cell>
          <cell r="FG57">
            <v>72.040000000000006</v>
          </cell>
          <cell r="FH57">
            <v>72.040000000000006</v>
          </cell>
          <cell r="FI57">
            <v>74.56</v>
          </cell>
          <cell r="FJ57">
            <v>74.56</v>
          </cell>
          <cell r="FK57">
            <v>74.56</v>
          </cell>
          <cell r="FL57">
            <v>74.56</v>
          </cell>
          <cell r="FM57">
            <v>74.56</v>
          </cell>
          <cell r="FN57">
            <v>74.56</v>
          </cell>
          <cell r="FO57">
            <v>74.56</v>
          </cell>
          <cell r="FP57">
            <v>74.56</v>
          </cell>
          <cell r="FQ57">
            <v>74.56</v>
          </cell>
          <cell r="FR57">
            <v>74.56</v>
          </cell>
          <cell r="FS57">
            <v>74.56</v>
          </cell>
          <cell r="FT57">
            <v>74.56</v>
          </cell>
          <cell r="FU57">
            <v>77.17</v>
          </cell>
          <cell r="FV57">
            <v>77.17</v>
          </cell>
          <cell r="FW57">
            <v>77.17</v>
          </cell>
          <cell r="FX57">
            <v>77.17</v>
          </cell>
          <cell r="FY57">
            <v>77.17</v>
          </cell>
          <cell r="FZ57">
            <v>77.17</v>
          </cell>
          <cell r="GA57">
            <v>77.17</v>
          </cell>
          <cell r="GB57">
            <v>77.17</v>
          </cell>
          <cell r="GC57">
            <v>77.17</v>
          </cell>
          <cell r="GD57">
            <v>77.17</v>
          </cell>
          <cell r="GE57">
            <v>77.17</v>
          </cell>
          <cell r="GF57">
            <v>77.17</v>
          </cell>
          <cell r="GG57">
            <v>85.08</v>
          </cell>
          <cell r="GH57">
            <v>85.08</v>
          </cell>
          <cell r="GI57">
            <v>85.08</v>
          </cell>
          <cell r="GJ57">
            <v>85.08</v>
          </cell>
          <cell r="GK57">
            <v>85.08</v>
          </cell>
          <cell r="GL57">
            <v>85.08</v>
          </cell>
          <cell r="GM57">
            <v>85.08</v>
          </cell>
          <cell r="GN57">
            <v>85.08</v>
          </cell>
          <cell r="GO57">
            <v>85.08</v>
          </cell>
          <cell r="GP57">
            <v>85.08</v>
          </cell>
          <cell r="GQ57">
            <v>79.87</v>
          </cell>
          <cell r="GR57">
            <v>79.87</v>
          </cell>
          <cell r="GS57">
            <v>79.87</v>
          </cell>
          <cell r="GT57">
            <v>79.87</v>
          </cell>
        </row>
        <row r="58">
          <cell r="F58" t="str">
            <v>50000078NN</v>
          </cell>
          <cell r="G58">
            <v>8.5299999999999994</v>
          </cell>
          <cell r="H58">
            <v>8.5299999999999994</v>
          </cell>
          <cell r="I58">
            <v>8.5299999999999994</v>
          </cell>
          <cell r="J58">
            <v>8.5299999999999994</v>
          </cell>
          <cell r="K58">
            <v>8.5299999999999994</v>
          </cell>
          <cell r="L58">
            <v>8.5299999999999994</v>
          </cell>
          <cell r="M58">
            <v>8.5299999999999994</v>
          </cell>
          <cell r="N58">
            <v>8.5299999999999994</v>
          </cell>
          <cell r="O58">
            <v>8.5299999999999994</v>
          </cell>
          <cell r="P58">
            <v>8.5299999999999994</v>
          </cell>
          <cell r="Q58">
            <v>8.5299999999999994</v>
          </cell>
          <cell r="R58">
            <v>8.5299999999999994</v>
          </cell>
          <cell r="S58">
            <v>8.5299999999999994</v>
          </cell>
          <cell r="T58">
            <v>8.5299999999999994</v>
          </cell>
          <cell r="U58">
            <v>8.82</v>
          </cell>
          <cell r="V58">
            <v>8.82</v>
          </cell>
          <cell r="W58">
            <v>8.82</v>
          </cell>
          <cell r="X58">
            <v>8.82</v>
          </cell>
          <cell r="Y58">
            <v>8.82</v>
          </cell>
          <cell r="Z58">
            <v>8.82</v>
          </cell>
          <cell r="AA58">
            <v>8.82</v>
          </cell>
          <cell r="AB58">
            <v>8.82</v>
          </cell>
          <cell r="AC58">
            <v>8.82</v>
          </cell>
          <cell r="AD58">
            <v>8.82</v>
          </cell>
          <cell r="AE58">
            <v>8.82</v>
          </cell>
          <cell r="AF58">
            <v>8.82</v>
          </cell>
          <cell r="AG58">
            <v>9.11</v>
          </cell>
          <cell r="AH58">
            <v>9.11</v>
          </cell>
          <cell r="AI58">
            <v>9.11</v>
          </cell>
          <cell r="AJ58">
            <v>9.11</v>
          </cell>
          <cell r="AK58">
            <v>9.11</v>
          </cell>
          <cell r="AL58">
            <v>9.11</v>
          </cell>
          <cell r="AM58">
            <v>9.11</v>
          </cell>
          <cell r="AN58">
            <v>9.11</v>
          </cell>
          <cell r="AO58">
            <v>9.11</v>
          </cell>
          <cell r="AP58">
            <v>9.11</v>
          </cell>
          <cell r="AQ58">
            <v>9.11</v>
          </cell>
          <cell r="AR58">
            <v>9.11</v>
          </cell>
          <cell r="AS58">
            <v>9.39</v>
          </cell>
          <cell r="AT58">
            <v>9.39</v>
          </cell>
          <cell r="AU58">
            <v>9.39</v>
          </cell>
          <cell r="AV58">
            <v>9.39</v>
          </cell>
          <cell r="AW58">
            <v>9.39</v>
          </cell>
          <cell r="AX58">
            <v>9.39</v>
          </cell>
          <cell r="AY58">
            <v>9.39</v>
          </cell>
          <cell r="AZ58">
            <v>9.39</v>
          </cell>
          <cell r="BA58">
            <v>9.39</v>
          </cell>
          <cell r="BB58">
            <v>9.39</v>
          </cell>
          <cell r="BC58">
            <v>9.39</v>
          </cell>
          <cell r="BD58">
            <v>9.39</v>
          </cell>
          <cell r="BE58">
            <v>9.68</v>
          </cell>
          <cell r="BF58">
            <v>9.68</v>
          </cell>
          <cell r="BG58">
            <v>9.68</v>
          </cell>
          <cell r="BH58">
            <v>9.68</v>
          </cell>
          <cell r="BI58">
            <v>9.68</v>
          </cell>
          <cell r="BJ58">
            <v>9.68</v>
          </cell>
          <cell r="BK58">
            <v>9.68</v>
          </cell>
          <cell r="BL58">
            <v>9.68</v>
          </cell>
          <cell r="BM58">
            <v>9.68</v>
          </cell>
          <cell r="BN58">
            <v>9.68</v>
          </cell>
          <cell r="BO58">
            <v>9.68</v>
          </cell>
          <cell r="BP58">
            <v>9.68</v>
          </cell>
          <cell r="BQ58">
            <v>9.9700000000000006</v>
          </cell>
          <cell r="BR58">
            <v>9.9700000000000006</v>
          </cell>
          <cell r="BS58">
            <v>9.9700000000000006</v>
          </cell>
          <cell r="BT58">
            <v>9.9700000000000006</v>
          </cell>
          <cell r="BU58">
            <v>9.9700000000000006</v>
          </cell>
          <cell r="BV58">
            <v>9.9700000000000006</v>
          </cell>
          <cell r="BW58">
            <v>9.9700000000000006</v>
          </cell>
          <cell r="BX58">
            <v>9.9700000000000006</v>
          </cell>
          <cell r="BY58">
            <v>9.9700000000000006</v>
          </cell>
          <cell r="BZ58">
            <v>9.9700000000000006</v>
          </cell>
          <cell r="CA58">
            <v>9.9700000000000006</v>
          </cell>
          <cell r="CB58">
            <v>9.9700000000000006</v>
          </cell>
          <cell r="CC58">
            <v>10.26</v>
          </cell>
          <cell r="CD58">
            <v>10.26</v>
          </cell>
          <cell r="CE58">
            <v>10.26</v>
          </cell>
          <cell r="CF58">
            <v>10.26</v>
          </cell>
          <cell r="CG58">
            <v>10.26</v>
          </cell>
          <cell r="CH58">
            <v>10.26</v>
          </cell>
          <cell r="CI58">
            <v>10.26</v>
          </cell>
          <cell r="CJ58">
            <v>10.26</v>
          </cell>
          <cell r="CK58">
            <v>10.26</v>
          </cell>
          <cell r="CL58">
            <v>10.26</v>
          </cell>
          <cell r="CM58">
            <v>10.26</v>
          </cell>
          <cell r="CN58">
            <v>10.26</v>
          </cell>
          <cell r="CO58">
            <v>10.57</v>
          </cell>
          <cell r="CP58">
            <v>10.57</v>
          </cell>
          <cell r="CQ58">
            <v>10.57</v>
          </cell>
          <cell r="CR58">
            <v>10.57</v>
          </cell>
          <cell r="CS58">
            <v>10.57</v>
          </cell>
          <cell r="CT58">
            <v>10.57</v>
          </cell>
          <cell r="CU58">
            <v>10.57</v>
          </cell>
          <cell r="CV58">
            <v>10.57</v>
          </cell>
          <cell r="CW58">
            <v>10.57</v>
          </cell>
          <cell r="CX58">
            <v>10.57</v>
          </cell>
          <cell r="CY58">
            <v>10.57</v>
          </cell>
          <cell r="CZ58">
            <v>10.57</v>
          </cell>
          <cell r="DA58">
            <v>10.89</v>
          </cell>
          <cell r="DB58">
            <v>10.89</v>
          </cell>
          <cell r="DC58">
            <v>10.89</v>
          </cell>
          <cell r="DD58">
            <v>10.89</v>
          </cell>
          <cell r="DE58">
            <v>10.89</v>
          </cell>
          <cell r="DF58">
            <v>10.89</v>
          </cell>
          <cell r="DG58">
            <v>10.89</v>
          </cell>
          <cell r="DH58">
            <v>10.89</v>
          </cell>
          <cell r="DI58">
            <v>10.89</v>
          </cell>
          <cell r="DJ58">
            <v>10.89</v>
          </cell>
          <cell r="DK58">
            <v>10.89</v>
          </cell>
          <cell r="DL58">
            <v>10.89</v>
          </cell>
          <cell r="DM58">
            <v>11.23</v>
          </cell>
          <cell r="DN58">
            <v>11.23</v>
          </cell>
          <cell r="DO58">
            <v>11.23</v>
          </cell>
          <cell r="DP58">
            <v>11.23</v>
          </cell>
          <cell r="DQ58">
            <v>11.23</v>
          </cell>
          <cell r="DR58">
            <v>11.23</v>
          </cell>
          <cell r="DS58">
            <v>11.23</v>
          </cell>
          <cell r="DT58">
            <v>11.23</v>
          </cell>
          <cell r="DU58">
            <v>11.23</v>
          </cell>
          <cell r="DV58">
            <v>11.23</v>
          </cell>
          <cell r="DW58">
            <v>11.23</v>
          </cell>
          <cell r="DX58">
            <v>11.23</v>
          </cell>
          <cell r="DY58">
            <v>11.68</v>
          </cell>
          <cell r="DZ58">
            <v>11.68</v>
          </cell>
          <cell r="EA58">
            <v>11.68</v>
          </cell>
          <cell r="EB58">
            <v>11.68</v>
          </cell>
          <cell r="EC58">
            <v>11.68</v>
          </cell>
          <cell r="ED58">
            <v>11.68</v>
          </cell>
          <cell r="EE58">
            <v>11.68</v>
          </cell>
          <cell r="EF58">
            <v>11.68</v>
          </cell>
          <cell r="EG58">
            <v>11.68</v>
          </cell>
          <cell r="EH58">
            <v>11.68</v>
          </cell>
          <cell r="EI58">
            <v>11.68</v>
          </cell>
          <cell r="EJ58">
            <v>11.68</v>
          </cell>
          <cell r="EK58">
            <v>12.08</v>
          </cell>
          <cell r="EL58">
            <v>12.08</v>
          </cell>
          <cell r="EM58">
            <v>12.08</v>
          </cell>
          <cell r="EN58">
            <v>12.08</v>
          </cell>
          <cell r="EO58">
            <v>12.08</v>
          </cell>
          <cell r="EP58">
            <v>12.08</v>
          </cell>
          <cell r="EQ58">
            <v>12.08</v>
          </cell>
          <cell r="ER58">
            <v>12.08</v>
          </cell>
          <cell r="ES58">
            <v>12.08</v>
          </cell>
          <cell r="ET58">
            <v>12.08</v>
          </cell>
          <cell r="EU58">
            <v>12.08</v>
          </cell>
          <cell r="EV58">
            <v>12.08</v>
          </cell>
          <cell r="EW58">
            <v>12.51</v>
          </cell>
          <cell r="EX58">
            <v>12.51</v>
          </cell>
          <cell r="EY58">
            <v>12.51</v>
          </cell>
          <cell r="EZ58">
            <v>12.51</v>
          </cell>
          <cell r="FA58">
            <v>12.51</v>
          </cell>
          <cell r="FB58">
            <v>12.51</v>
          </cell>
          <cell r="FC58">
            <v>12.51</v>
          </cell>
          <cell r="FD58">
            <v>12.51</v>
          </cell>
          <cell r="FE58">
            <v>12.51</v>
          </cell>
          <cell r="FF58">
            <v>12.51</v>
          </cell>
          <cell r="FG58">
            <v>12.51</v>
          </cell>
          <cell r="FH58">
            <v>12.51</v>
          </cell>
          <cell r="FI58">
            <v>12.95</v>
          </cell>
          <cell r="FJ58">
            <v>12.95</v>
          </cell>
          <cell r="FK58">
            <v>12.95</v>
          </cell>
          <cell r="FL58">
            <v>12.95</v>
          </cell>
          <cell r="FM58">
            <v>12.95</v>
          </cell>
          <cell r="FN58">
            <v>12.95</v>
          </cell>
          <cell r="FO58">
            <v>12.95</v>
          </cell>
          <cell r="FP58">
            <v>12.95</v>
          </cell>
          <cell r="FQ58">
            <v>12.95</v>
          </cell>
          <cell r="FR58">
            <v>12.95</v>
          </cell>
          <cell r="FS58">
            <v>12.95</v>
          </cell>
          <cell r="FT58">
            <v>12.95</v>
          </cell>
          <cell r="FU58">
            <v>13.4</v>
          </cell>
          <cell r="FV58">
            <v>13.4</v>
          </cell>
          <cell r="FW58">
            <v>13.4</v>
          </cell>
          <cell r="FX58">
            <v>13.4</v>
          </cell>
          <cell r="FY58">
            <v>13.4</v>
          </cell>
          <cell r="FZ58">
            <v>13.4</v>
          </cell>
          <cell r="GA58">
            <v>13.4</v>
          </cell>
          <cell r="GB58">
            <v>13.4</v>
          </cell>
          <cell r="GC58">
            <v>13.4</v>
          </cell>
          <cell r="GD58">
            <v>13.4</v>
          </cell>
          <cell r="GE58">
            <v>13.4</v>
          </cell>
          <cell r="GF58">
            <v>13.4</v>
          </cell>
          <cell r="GG58">
            <v>14.77</v>
          </cell>
          <cell r="GH58">
            <v>14.77</v>
          </cell>
          <cell r="GI58">
            <v>14.77</v>
          </cell>
          <cell r="GJ58">
            <v>14.77</v>
          </cell>
          <cell r="GK58">
            <v>14.77</v>
          </cell>
          <cell r="GL58">
            <v>14.77</v>
          </cell>
          <cell r="GM58">
            <v>14.77</v>
          </cell>
          <cell r="GN58">
            <v>14.77</v>
          </cell>
          <cell r="GO58">
            <v>14.77</v>
          </cell>
          <cell r="GP58">
            <v>14.77</v>
          </cell>
          <cell r="GQ58">
            <v>13.87</v>
          </cell>
          <cell r="GR58">
            <v>13.87</v>
          </cell>
          <cell r="GS58">
            <v>13.87</v>
          </cell>
          <cell r="GT58">
            <v>13.87</v>
          </cell>
        </row>
        <row r="59">
          <cell r="F59" t="str">
            <v>50000079NN</v>
          </cell>
          <cell r="G59">
            <v>9.9</v>
          </cell>
          <cell r="H59">
            <v>9.9</v>
          </cell>
          <cell r="I59">
            <v>9.9</v>
          </cell>
          <cell r="J59">
            <v>9.9</v>
          </cell>
          <cell r="K59">
            <v>9.9</v>
          </cell>
          <cell r="L59">
            <v>9.9</v>
          </cell>
          <cell r="M59">
            <v>9.9</v>
          </cell>
          <cell r="N59">
            <v>9.9</v>
          </cell>
          <cell r="O59">
            <v>9.9</v>
          </cell>
          <cell r="P59">
            <v>9.9</v>
          </cell>
          <cell r="Q59">
            <v>9.9</v>
          </cell>
          <cell r="R59">
            <v>9.9</v>
          </cell>
          <cell r="S59">
            <v>9.9</v>
          </cell>
          <cell r="T59">
            <v>9.9</v>
          </cell>
          <cell r="U59">
            <v>10.24</v>
          </cell>
          <cell r="V59">
            <v>10.24</v>
          </cell>
          <cell r="W59">
            <v>10.24</v>
          </cell>
          <cell r="X59">
            <v>10.24</v>
          </cell>
          <cell r="Y59">
            <v>10.24</v>
          </cell>
          <cell r="Z59">
            <v>10.24</v>
          </cell>
          <cell r="AA59">
            <v>10.24</v>
          </cell>
          <cell r="AB59">
            <v>10.24</v>
          </cell>
          <cell r="AC59">
            <v>10.24</v>
          </cell>
          <cell r="AD59">
            <v>10.24</v>
          </cell>
          <cell r="AE59">
            <v>10.24</v>
          </cell>
          <cell r="AF59">
            <v>10.24</v>
          </cell>
          <cell r="AG59">
            <v>10.57</v>
          </cell>
          <cell r="AH59">
            <v>10.57</v>
          </cell>
          <cell r="AI59">
            <v>10.57</v>
          </cell>
          <cell r="AJ59">
            <v>10.57</v>
          </cell>
          <cell r="AK59">
            <v>10.57</v>
          </cell>
          <cell r="AL59">
            <v>10.57</v>
          </cell>
          <cell r="AM59">
            <v>10.57</v>
          </cell>
          <cell r="AN59">
            <v>10.57</v>
          </cell>
          <cell r="AO59">
            <v>10.57</v>
          </cell>
          <cell r="AP59">
            <v>10.57</v>
          </cell>
          <cell r="AQ59">
            <v>10.57</v>
          </cell>
          <cell r="AR59">
            <v>10.57</v>
          </cell>
          <cell r="AS59">
            <v>10.9</v>
          </cell>
          <cell r="AT59">
            <v>10.9</v>
          </cell>
          <cell r="AU59">
            <v>10.9</v>
          </cell>
          <cell r="AV59">
            <v>10.9</v>
          </cell>
          <cell r="AW59">
            <v>10.9</v>
          </cell>
          <cell r="AX59">
            <v>10.9</v>
          </cell>
          <cell r="AY59">
            <v>10.9</v>
          </cell>
          <cell r="AZ59">
            <v>10.9</v>
          </cell>
          <cell r="BA59">
            <v>10.9</v>
          </cell>
          <cell r="BB59">
            <v>10.9</v>
          </cell>
          <cell r="BC59">
            <v>10.9</v>
          </cell>
          <cell r="BD59">
            <v>10.9</v>
          </cell>
          <cell r="BE59">
            <v>11.23</v>
          </cell>
          <cell r="BF59">
            <v>11.23</v>
          </cell>
          <cell r="BG59">
            <v>11.23</v>
          </cell>
          <cell r="BH59">
            <v>11.23</v>
          </cell>
          <cell r="BI59">
            <v>11.23</v>
          </cell>
          <cell r="BJ59">
            <v>11.23</v>
          </cell>
          <cell r="BK59">
            <v>11.23</v>
          </cell>
          <cell r="BL59">
            <v>11.23</v>
          </cell>
          <cell r="BM59">
            <v>11.23</v>
          </cell>
          <cell r="BN59">
            <v>11.23</v>
          </cell>
          <cell r="BO59">
            <v>11.23</v>
          </cell>
          <cell r="BP59">
            <v>11.23</v>
          </cell>
          <cell r="BQ59">
            <v>11.57</v>
          </cell>
          <cell r="BR59">
            <v>11.57</v>
          </cell>
          <cell r="BS59">
            <v>11.57</v>
          </cell>
          <cell r="BT59">
            <v>11.57</v>
          </cell>
          <cell r="BU59">
            <v>11.57</v>
          </cell>
          <cell r="BV59">
            <v>11.57</v>
          </cell>
          <cell r="BW59">
            <v>11.57</v>
          </cell>
          <cell r="BX59">
            <v>11.57</v>
          </cell>
          <cell r="BY59">
            <v>11.57</v>
          </cell>
          <cell r="BZ59">
            <v>11.57</v>
          </cell>
          <cell r="CA59">
            <v>11.57</v>
          </cell>
          <cell r="CB59">
            <v>11.57</v>
          </cell>
          <cell r="CC59">
            <v>11.91</v>
          </cell>
          <cell r="CD59">
            <v>11.91</v>
          </cell>
          <cell r="CE59">
            <v>11.91</v>
          </cell>
          <cell r="CF59">
            <v>11.91</v>
          </cell>
          <cell r="CG59">
            <v>11.91</v>
          </cell>
          <cell r="CH59">
            <v>11.91</v>
          </cell>
          <cell r="CI59">
            <v>11.91</v>
          </cell>
          <cell r="CJ59">
            <v>11.91</v>
          </cell>
          <cell r="CK59">
            <v>11.91</v>
          </cell>
          <cell r="CL59">
            <v>11.91</v>
          </cell>
          <cell r="CM59">
            <v>11.91</v>
          </cell>
          <cell r="CN59">
            <v>11.91</v>
          </cell>
          <cell r="CO59">
            <v>12.27</v>
          </cell>
          <cell r="CP59">
            <v>12.27</v>
          </cell>
          <cell r="CQ59">
            <v>12.27</v>
          </cell>
          <cell r="CR59">
            <v>12.27</v>
          </cell>
          <cell r="CS59">
            <v>12.27</v>
          </cell>
          <cell r="CT59">
            <v>12.27</v>
          </cell>
          <cell r="CU59">
            <v>12.27</v>
          </cell>
          <cell r="CV59">
            <v>12.27</v>
          </cell>
          <cell r="CW59">
            <v>12.27</v>
          </cell>
          <cell r="CX59">
            <v>12.27</v>
          </cell>
          <cell r="CY59">
            <v>12.27</v>
          </cell>
          <cell r="CZ59">
            <v>12.27</v>
          </cell>
          <cell r="DA59">
            <v>12.64</v>
          </cell>
          <cell r="DB59">
            <v>12.64</v>
          </cell>
          <cell r="DC59">
            <v>12.64</v>
          </cell>
          <cell r="DD59">
            <v>12.64</v>
          </cell>
          <cell r="DE59">
            <v>12.64</v>
          </cell>
          <cell r="DF59">
            <v>12.64</v>
          </cell>
          <cell r="DG59">
            <v>12.64</v>
          </cell>
          <cell r="DH59">
            <v>12.64</v>
          </cell>
          <cell r="DI59">
            <v>12.64</v>
          </cell>
          <cell r="DJ59">
            <v>12.64</v>
          </cell>
          <cell r="DK59">
            <v>12.64</v>
          </cell>
          <cell r="DL59">
            <v>12.64</v>
          </cell>
          <cell r="DM59">
            <v>13.04</v>
          </cell>
          <cell r="DN59">
            <v>13.04</v>
          </cell>
          <cell r="DO59">
            <v>13.04</v>
          </cell>
          <cell r="DP59">
            <v>13.04</v>
          </cell>
          <cell r="DQ59">
            <v>13.04</v>
          </cell>
          <cell r="DR59">
            <v>13.04</v>
          </cell>
          <cell r="DS59">
            <v>13.04</v>
          </cell>
          <cell r="DT59">
            <v>13.04</v>
          </cell>
          <cell r="DU59">
            <v>13.04</v>
          </cell>
          <cell r="DV59">
            <v>13.04</v>
          </cell>
          <cell r="DW59">
            <v>13.04</v>
          </cell>
          <cell r="DX59">
            <v>13.04</v>
          </cell>
          <cell r="DY59">
            <v>13.55</v>
          </cell>
          <cell r="DZ59">
            <v>13.55</v>
          </cell>
          <cell r="EA59">
            <v>13.55</v>
          </cell>
          <cell r="EB59">
            <v>13.55</v>
          </cell>
          <cell r="EC59">
            <v>13.55</v>
          </cell>
          <cell r="ED59">
            <v>13.55</v>
          </cell>
          <cell r="EE59">
            <v>13.55</v>
          </cell>
          <cell r="EF59">
            <v>13.55</v>
          </cell>
          <cell r="EG59">
            <v>13.55</v>
          </cell>
          <cell r="EH59">
            <v>13.55</v>
          </cell>
          <cell r="EI59">
            <v>13.55</v>
          </cell>
          <cell r="EJ59">
            <v>13.55</v>
          </cell>
          <cell r="EK59">
            <v>14.03</v>
          </cell>
          <cell r="EL59">
            <v>14.03</v>
          </cell>
          <cell r="EM59">
            <v>14.03</v>
          </cell>
          <cell r="EN59">
            <v>14.03</v>
          </cell>
          <cell r="EO59">
            <v>14.03</v>
          </cell>
          <cell r="EP59">
            <v>14.03</v>
          </cell>
          <cell r="EQ59">
            <v>14.03</v>
          </cell>
          <cell r="ER59">
            <v>14.03</v>
          </cell>
          <cell r="ES59">
            <v>14.03</v>
          </cell>
          <cell r="ET59">
            <v>14.03</v>
          </cell>
          <cell r="EU59">
            <v>14.03</v>
          </cell>
          <cell r="EV59">
            <v>14.03</v>
          </cell>
          <cell r="EW59">
            <v>14.52</v>
          </cell>
          <cell r="EX59">
            <v>14.52</v>
          </cell>
          <cell r="EY59">
            <v>14.52</v>
          </cell>
          <cell r="EZ59">
            <v>14.52</v>
          </cell>
          <cell r="FA59">
            <v>14.52</v>
          </cell>
          <cell r="FB59">
            <v>14.52</v>
          </cell>
          <cell r="FC59">
            <v>14.52</v>
          </cell>
          <cell r="FD59">
            <v>14.52</v>
          </cell>
          <cell r="FE59">
            <v>14.52</v>
          </cell>
          <cell r="FF59">
            <v>14.52</v>
          </cell>
          <cell r="FG59">
            <v>14.52</v>
          </cell>
          <cell r="FH59">
            <v>14.52</v>
          </cell>
          <cell r="FI59">
            <v>15.02</v>
          </cell>
          <cell r="FJ59">
            <v>15.02</v>
          </cell>
          <cell r="FK59">
            <v>15.02</v>
          </cell>
          <cell r="FL59">
            <v>15.02</v>
          </cell>
          <cell r="FM59">
            <v>15.02</v>
          </cell>
          <cell r="FN59">
            <v>15.02</v>
          </cell>
          <cell r="FO59">
            <v>15.02</v>
          </cell>
          <cell r="FP59">
            <v>15.02</v>
          </cell>
          <cell r="FQ59">
            <v>15.02</v>
          </cell>
          <cell r="FR59">
            <v>15.02</v>
          </cell>
          <cell r="FS59">
            <v>15.02</v>
          </cell>
          <cell r="FT59">
            <v>15.02</v>
          </cell>
          <cell r="FU59">
            <v>15.55</v>
          </cell>
          <cell r="FV59">
            <v>15.55</v>
          </cell>
          <cell r="FW59">
            <v>15.55</v>
          </cell>
          <cell r="FX59">
            <v>15.55</v>
          </cell>
          <cell r="FY59">
            <v>15.55</v>
          </cell>
          <cell r="FZ59">
            <v>15.55</v>
          </cell>
          <cell r="GA59">
            <v>15.55</v>
          </cell>
          <cell r="GB59">
            <v>15.55</v>
          </cell>
          <cell r="GC59">
            <v>15.55</v>
          </cell>
          <cell r="GD59">
            <v>15.55</v>
          </cell>
          <cell r="GE59">
            <v>15.55</v>
          </cell>
          <cell r="GF59">
            <v>15.55</v>
          </cell>
          <cell r="GG59">
            <v>17.14</v>
          </cell>
          <cell r="GH59">
            <v>17.14</v>
          </cell>
          <cell r="GI59">
            <v>17.14</v>
          </cell>
          <cell r="GJ59">
            <v>17.14</v>
          </cell>
          <cell r="GK59">
            <v>17.14</v>
          </cell>
          <cell r="GL59">
            <v>17.14</v>
          </cell>
          <cell r="GM59">
            <v>17.14</v>
          </cell>
          <cell r="GN59">
            <v>17.14</v>
          </cell>
          <cell r="GO59">
            <v>17.14</v>
          </cell>
          <cell r="GP59">
            <v>17.14</v>
          </cell>
          <cell r="GQ59">
            <v>16.09</v>
          </cell>
          <cell r="GR59">
            <v>16.09</v>
          </cell>
          <cell r="GS59">
            <v>16.09</v>
          </cell>
          <cell r="GT59">
            <v>16.09</v>
          </cell>
        </row>
        <row r="60">
          <cell r="F60" t="str">
            <v>50000080NN</v>
          </cell>
          <cell r="G60">
            <v>7.7</v>
          </cell>
          <cell r="H60">
            <v>7.7</v>
          </cell>
          <cell r="I60">
            <v>7.7</v>
          </cell>
          <cell r="J60">
            <v>7.7</v>
          </cell>
          <cell r="K60">
            <v>7.7</v>
          </cell>
          <cell r="L60">
            <v>7.7</v>
          </cell>
          <cell r="M60">
            <v>7.7</v>
          </cell>
          <cell r="N60">
            <v>7.7</v>
          </cell>
          <cell r="O60">
            <v>7.7</v>
          </cell>
          <cell r="P60">
            <v>7.7</v>
          </cell>
          <cell r="Q60">
            <v>7.7</v>
          </cell>
          <cell r="R60">
            <v>7.7</v>
          </cell>
          <cell r="S60">
            <v>7.7</v>
          </cell>
          <cell r="T60">
            <v>7.7</v>
          </cell>
          <cell r="U60">
            <v>7.96</v>
          </cell>
          <cell r="V60">
            <v>7.96</v>
          </cell>
          <cell r="W60">
            <v>7.96</v>
          </cell>
          <cell r="X60">
            <v>7.96</v>
          </cell>
          <cell r="Y60">
            <v>7.96</v>
          </cell>
          <cell r="Z60">
            <v>7.96</v>
          </cell>
          <cell r="AA60">
            <v>7.96</v>
          </cell>
          <cell r="AB60">
            <v>7.96</v>
          </cell>
          <cell r="AC60">
            <v>7.96</v>
          </cell>
          <cell r="AD60">
            <v>7.96</v>
          </cell>
          <cell r="AE60">
            <v>7.96</v>
          </cell>
          <cell r="AF60">
            <v>7.96</v>
          </cell>
          <cell r="AG60">
            <v>8.2200000000000006</v>
          </cell>
          <cell r="AH60">
            <v>8.2200000000000006</v>
          </cell>
          <cell r="AI60">
            <v>8.2200000000000006</v>
          </cell>
          <cell r="AJ60">
            <v>8.2200000000000006</v>
          </cell>
          <cell r="AK60">
            <v>8.2200000000000006</v>
          </cell>
          <cell r="AL60">
            <v>8.2200000000000006</v>
          </cell>
          <cell r="AM60">
            <v>8.2200000000000006</v>
          </cell>
          <cell r="AN60">
            <v>8.2200000000000006</v>
          </cell>
          <cell r="AO60">
            <v>8.2200000000000006</v>
          </cell>
          <cell r="AP60">
            <v>8.2200000000000006</v>
          </cell>
          <cell r="AQ60">
            <v>8.2200000000000006</v>
          </cell>
          <cell r="AR60">
            <v>8.2200000000000006</v>
          </cell>
          <cell r="AS60">
            <v>8.4700000000000006</v>
          </cell>
          <cell r="AT60">
            <v>8.4700000000000006</v>
          </cell>
          <cell r="AU60">
            <v>8.4700000000000006</v>
          </cell>
          <cell r="AV60">
            <v>8.4700000000000006</v>
          </cell>
          <cell r="AW60">
            <v>8.4700000000000006</v>
          </cell>
          <cell r="AX60">
            <v>8.4700000000000006</v>
          </cell>
          <cell r="AY60">
            <v>8.4700000000000006</v>
          </cell>
          <cell r="AZ60">
            <v>8.4700000000000006</v>
          </cell>
          <cell r="BA60">
            <v>8.4700000000000006</v>
          </cell>
          <cell r="BB60">
            <v>8.4700000000000006</v>
          </cell>
          <cell r="BC60">
            <v>8.4700000000000006</v>
          </cell>
          <cell r="BD60">
            <v>8.4700000000000006</v>
          </cell>
          <cell r="BE60">
            <v>8.73</v>
          </cell>
          <cell r="BF60">
            <v>8.73</v>
          </cell>
          <cell r="BG60">
            <v>8.73</v>
          </cell>
          <cell r="BH60">
            <v>8.73</v>
          </cell>
          <cell r="BI60">
            <v>8.73</v>
          </cell>
          <cell r="BJ60">
            <v>8.73</v>
          </cell>
          <cell r="BK60">
            <v>8.73</v>
          </cell>
          <cell r="BL60">
            <v>8.73</v>
          </cell>
          <cell r="BM60">
            <v>8.73</v>
          </cell>
          <cell r="BN60">
            <v>8.73</v>
          </cell>
          <cell r="BO60">
            <v>8.73</v>
          </cell>
          <cell r="BP60">
            <v>8.73</v>
          </cell>
          <cell r="BQ60">
            <v>9</v>
          </cell>
          <cell r="BR60">
            <v>9</v>
          </cell>
          <cell r="BS60">
            <v>9</v>
          </cell>
          <cell r="BT60">
            <v>9</v>
          </cell>
          <cell r="BU60">
            <v>9</v>
          </cell>
          <cell r="BV60">
            <v>9</v>
          </cell>
          <cell r="BW60">
            <v>9</v>
          </cell>
          <cell r="BX60">
            <v>9</v>
          </cell>
          <cell r="BY60">
            <v>9</v>
          </cell>
          <cell r="BZ60">
            <v>9</v>
          </cell>
          <cell r="CA60">
            <v>9</v>
          </cell>
          <cell r="CB60">
            <v>9</v>
          </cell>
          <cell r="CC60">
            <v>9.27</v>
          </cell>
          <cell r="CD60">
            <v>9.27</v>
          </cell>
          <cell r="CE60">
            <v>9.27</v>
          </cell>
          <cell r="CF60">
            <v>9.27</v>
          </cell>
          <cell r="CG60">
            <v>9.27</v>
          </cell>
          <cell r="CH60">
            <v>9.27</v>
          </cell>
          <cell r="CI60">
            <v>9.27</v>
          </cell>
          <cell r="CJ60">
            <v>9.27</v>
          </cell>
          <cell r="CK60">
            <v>9.27</v>
          </cell>
          <cell r="CL60">
            <v>9.27</v>
          </cell>
          <cell r="CM60">
            <v>9.27</v>
          </cell>
          <cell r="CN60">
            <v>9.27</v>
          </cell>
          <cell r="CO60">
            <v>9.5399999999999991</v>
          </cell>
          <cell r="CP60">
            <v>9.5399999999999991</v>
          </cell>
          <cell r="CQ60">
            <v>9.5399999999999991</v>
          </cell>
          <cell r="CR60">
            <v>9.5399999999999991</v>
          </cell>
          <cell r="CS60">
            <v>9.5399999999999991</v>
          </cell>
          <cell r="CT60">
            <v>9.5399999999999991</v>
          </cell>
          <cell r="CU60">
            <v>9.5399999999999991</v>
          </cell>
          <cell r="CV60">
            <v>9.5399999999999991</v>
          </cell>
          <cell r="CW60">
            <v>9.5399999999999991</v>
          </cell>
          <cell r="CX60">
            <v>9.5399999999999991</v>
          </cell>
          <cell r="CY60">
            <v>9.5399999999999991</v>
          </cell>
          <cell r="CZ60">
            <v>9.5399999999999991</v>
          </cell>
          <cell r="DA60">
            <v>9.83</v>
          </cell>
          <cell r="DB60">
            <v>9.83</v>
          </cell>
          <cell r="DC60">
            <v>9.83</v>
          </cell>
          <cell r="DD60">
            <v>9.83</v>
          </cell>
          <cell r="DE60">
            <v>9.83</v>
          </cell>
          <cell r="DF60">
            <v>9.83</v>
          </cell>
          <cell r="DG60">
            <v>9.83</v>
          </cell>
          <cell r="DH60">
            <v>9.83</v>
          </cell>
          <cell r="DI60">
            <v>9.83</v>
          </cell>
          <cell r="DJ60">
            <v>9.83</v>
          </cell>
          <cell r="DK60">
            <v>9.83</v>
          </cell>
          <cell r="DL60">
            <v>9.83</v>
          </cell>
          <cell r="DM60">
            <v>10.14</v>
          </cell>
          <cell r="DN60">
            <v>10.14</v>
          </cell>
          <cell r="DO60">
            <v>10.14</v>
          </cell>
          <cell r="DP60">
            <v>10.14</v>
          </cell>
          <cell r="DQ60">
            <v>10.14</v>
          </cell>
          <cell r="DR60">
            <v>10.14</v>
          </cell>
          <cell r="DS60">
            <v>10.14</v>
          </cell>
          <cell r="DT60">
            <v>10.14</v>
          </cell>
          <cell r="DU60">
            <v>10.14</v>
          </cell>
          <cell r="DV60">
            <v>10.14</v>
          </cell>
          <cell r="DW60">
            <v>10.14</v>
          </cell>
          <cell r="DX60">
            <v>10.14</v>
          </cell>
          <cell r="DY60">
            <v>10.54</v>
          </cell>
          <cell r="DZ60">
            <v>10.54</v>
          </cell>
          <cell r="EA60">
            <v>10.54</v>
          </cell>
          <cell r="EB60">
            <v>10.54</v>
          </cell>
          <cell r="EC60">
            <v>10.54</v>
          </cell>
          <cell r="ED60">
            <v>10.54</v>
          </cell>
          <cell r="EE60">
            <v>10.54</v>
          </cell>
          <cell r="EF60">
            <v>10.54</v>
          </cell>
          <cell r="EG60">
            <v>10.54</v>
          </cell>
          <cell r="EH60">
            <v>10.54</v>
          </cell>
          <cell r="EI60">
            <v>10.54</v>
          </cell>
          <cell r="EJ60">
            <v>10.54</v>
          </cell>
          <cell r="EK60">
            <v>10.91</v>
          </cell>
          <cell r="EL60">
            <v>10.91</v>
          </cell>
          <cell r="EM60">
            <v>10.91</v>
          </cell>
          <cell r="EN60">
            <v>10.91</v>
          </cell>
          <cell r="EO60">
            <v>10.91</v>
          </cell>
          <cell r="EP60">
            <v>10.91</v>
          </cell>
          <cell r="EQ60">
            <v>10.91</v>
          </cell>
          <cell r="ER60">
            <v>10.91</v>
          </cell>
          <cell r="ES60">
            <v>10.91</v>
          </cell>
          <cell r="ET60">
            <v>10.91</v>
          </cell>
          <cell r="EU60">
            <v>10.91</v>
          </cell>
          <cell r="EV60">
            <v>10.91</v>
          </cell>
          <cell r="EW60">
            <v>11.29</v>
          </cell>
          <cell r="EX60">
            <v>11.29</v>
          </cell>
          <cell r="EY60">
            <v>11.29</v>
          </cell>
          <cell r="EZ60">
            <v>11.29</v>
          </cell>
          <cell r="FA60">
            <v>11.29</v>
          </cell>
          <cell r="FB60">
            <v>11.29</v>
          </cell>
          <cell r="FC60">
            <v>11.29</v>
          </cell>
          <cell r="FD60">
            <v>11.29</v>
          </cell>
          <cell r="FE60">
            <v>11.29</v>
          </cell>
          <cell r="FF60">
            <v>11.29</v>
          </cell>
          <cell r="FG60">
            <v>11.29</v>
          </cell>
          <cell r="FH60">
            <v>11.29</v>
          </cell>
          <cell r="FI60">
            <v>11.69</v>
          </cell>
          <cell r="FJ60">
            <v>11.69</v>
          </cell>
          <cell r="FK60">
            <v>11.69</v>
          </cell>
          <cell r="FL60">
            <v>11.69</v>
          </cell>
          <cell r="FM60">
            <v>11.69</v>
          </cell>
          <cell r="FN60">
            <v>11.69</v>
          </cell>
          <cell r="FO60">
            <v>11.69</v>
          </cell>
          <cell r="FP60">
            <v>11.69</v>
          </cell>
          <cell r="FQ60">
            <v>11.69</v>
          </cell>
          <cell r="FR60">
            <v>11.69</v>
          </cell>
          <cell r="FS60">
            <v>11.69</v>
          </cell>
          <cell r="FT60">
            <v>11.69</v>
          </cell>
          <cell r="FU60">
            <v>12.09</v>
          </cell>
          <cell r="FV60">
            <v>12.09</v>
          </cell>
          <cell r="FW60">
            <v>12.09</v>
          </cell>
          <cell r="FX60">
            <v>12.09</v>
          </cell>
          <cell r="FY60">
            <v>12.09</v>
          </cell>
          <cell r="FZ60">
            <v>12.09</v>
          </cell>
          <cell r="GA60">
            <v>12.09</v>
          </cell>
          <cell r="GB60">
            <v>12.09</v>
          </cell>
          <cell r="GC60">
            <v>12.09</v>
          </cell>
          <cell r="GD60">
            <v>12.09</v>
          </cell>
          <cell r="GE60">
            <v>12.09</v>
          </cell>
          <cell r="GF60">
            <v>12.09</v>
          </cell>
          <cell r="GG60">
            <v>13.33</v>
          </cell>
          <cell r="GH60">
            <v>13.33</v>
          </cell>
          <cell r="GI60">
            <v>13.33</v>
          </cell>
          <cell r="GJ60">
            <v>13.33</v>
          </cell>
          <cell r="GK60">
            <v>13.33</v>
          </cell>
          <cell r="GL60">
            <v>13.33</v>
          </cell>
          <cell r="GM60">
            <v>13.33</v>
          </cell>
          <cell r="GN60">
            <v>13.33</v>
          </cell>
          <cell r="GO60">
            <v>13.33</v>
          </cell>
          <cell r="GP60">
            <v>13.33</v>
          </cell>
          <cell r="GQ60">
            <v>12.52</v>
          </cell>
          <cell r="GR60">
            <v>12.52</v>
          </cell>
          <cell r="GS60">
            <v>12.52</v>
          </cell>
          <cell r="GT60">
            <v>12.52</v>
          </cell>
        </row>
        <row r="61">
          <cell r="F61" t="str">
            <v>50000081NN</v>
          </cell>
          <cell r="G61">
            <v>10.79</v>
          </cell>
          <cell r="H61">
            <v>10.79</v>
          </cell>
          <cell r="I61">
            <v>10.79</v>
          </cell>
          <cell r="J61">
            <v>10.79</v>
          </cell>
          <cell r="K61">
            <v>10.79</v>
          </cell>
          <cell r="L61">
            <v>10.79</v>
          </cell>
          <cell r="M61">
            <v>10.79</v>
          </cell>
          <cell r="N61">
            <v>10.79</v>
          </cell>
          <cell r="O61">
            <v>10.79</v>
          </cell>
          <cell r="P61">
            <v>10.79</v>
          </cell>
          <cell r="Q61">
            <v>10.79</v>
          </cell>
          <cell r="R61">
            <v>10.79</v>
          </cell>
          <cell r="S61">
            <v>10.79</v>
          </cell>
          <cell r="T61">
            <v>10.79</v>
          </cell>
          <cell r="U61">
            <v>11.16</v>
          </cell>
          <cell r="V61">
            <v>11.16</v>
          </cell>
          <cell r="W61">
            <v>11.16</v>
          </cell>
          <cell r="X61">
            <v>11.16</v>
          </cell>
          <cell r="Y61">
            <v>11.16</v>
          </cell>
          <cell r="Z61">
            <v>11.16</v>
          </cell>
          <cell r="AA61">
            <v>11.16</v>
          </cell>
          <cell r="AB61">
            <v>11.16</v>
          </cell>
          <cell r="AC61">
            <v>11.16</v>
          </cell>
          <cell r="AD61">
            <v>11.16</v>
          </cell>
          <cell r="AE61">
            <v>11.16</v>
          </cell>
          <cell r="AF61">
            <v>11.16</v>
          </cell>
          <cell r="AG61">
            <v>11.52</v>
          </cell>
          <cell r="AH61">
            <v>11.52</v>
          </cell>
          <cell r="AI61">
            <v>11.52</v>
          </cell>
          <cell r="AJ61">
            <v>11.52</v>
          </cell>
          <cell r="AK61">
            <v>11.52</v>
          </cell>
          <cell r="AL61">
            <v>11.52</v>
          </cell>
          <cell r="AM61">
            <v>11.52</v>
          </cell>
          <cell r="AN61">
            <v>11.52</v>
          </cell>
          <cell r="AO61">
            <v>11.52</v>
          </cell>
          <cell r="AP61">
            <v>11.52</v>
          </cell>
          <cell r="AQ61">
            <v>11.52</v>
          </cell>
          <cell r="AR61">
            <v>11.52</v>
          </cell>
          <cell r="AS61">
            <v>11.88</v>
          </cell>
          <cell r="AT61">
            <v>11.88</v>
          </cell>
          <cell r="AU61">
            <v>11.88</v>
          </cell>
          <cell r="AV61">
            <v>11.88</v>
          </cell>
          <cell r="AW61">
            <v>11.88</v>
          </cell>
          <cell r="AX61">
            <v>11.88</v>
          </cell>
          <cell r="AY61">
            <v>11.88</v>
          </cell>
          <cell r="AZ61">
            <v>11.88</v>
          </cell>
          <cell r="BA61">
            <v>11.88</v>
          </cell>
          <cell r="BB61">
            <v>11.88</v>
          </cell>
          <cell r="BC61">
            <v>11.88</v>
          </cell>
          <cell r="BD61">
            <v>11.88</v>
          </cell>
          <cell r="BE61">
            <v>12.24</v>
          </cell>
          <cell r="BF61">
            <v>12.24</v>
          </cell>
          <cell r="BG61">
            <v>12.24</v>
          </cell>
          <cell r="BH61">
            <v>12.24</v>
          </cell>
          <cell r="BI61">
            <v>12.24</v>
          </cell>
          <cell r="BJ61">
            <v>12.24</v>
          </cell>
          <cell r="BK61">
            <v>12.24</v>
          </cell>
          <cell r="BL61">
            <v>12.24</v>
          </cell>
          <cell r="BM61">
            <v>12.24</v>
          </cell>
          <cell r="BN61">
            <v>12.24</v>
          </cell>
          <cell r="BO61">
            <v>12.24</v>
          </cell>
          <cell r="BP61">
            <v>12.24</v>
          </cell>
          <cell r="BQ61">
            <v>12.61</v>
          </cell>
          <cell r="BR61">
            <v>12.61</v>
          </cell>
          <cell r="BS61">
            <v>12.61</v>
          </cell>
          <cell r="BT61">
            <v>12.61</v>
          </cell>
          <cell r="BU61">
            <v>12.61</v>
          </cell>
          <cell r="BV61">
            <v>12.61</v>
          </cell>
          <cell r="BW61">
            <v>12.61</v>
          </cell>
          <cell r="BX61">
            <v>12.61</v>
          </cell>
          <cell r="BY61">
            <v>12.61</v>
          </cell>
          <cell r="BZ61">
            <v>12.61</v>
          </cell>
          <cell r="CA61">
            <v>12.61</v>
          </cell>
          <cell r="CB61">
            <v>12.61</v>
          </cell>
          <cell r="CC61">
            <v>12.98</v>
          </cell>
          <cell r="CD61">
            <v>12.98</v>
          </cell>
          <cell r="CE61">
            <v>12.98</v>
          </cell>
          <cell r="CF61">
            <v>12.98</v>
          </cell>
          <cell r="CG61">
            <v>12.98</v>
          </cell>
          <cell r="CH61">
            <v>12.98</v>
          </cell>
          <cell r="CI61">
            <v>12.98</v>
          </cell>
          <cell r="CJ61">
            <v>12.98</v>
          </cell>
          <cell r="CK61">
            <v>12.98</v>
          </cell>
          <cell r="CL61">
            <v>12.98</v>
          </cell>
          <cell r="CM61">
            <v>12.98</v>
          </cell>
          <cell r="CN61">
            <v>12.98</v>
          </cell>
          <cell r="CO61">
            <v>13.37</v>
          </cell>
          <cell r="CP61">
            <v>13.37</v>
          </cell>
          <cell r="CQ61">
            <v>13.37</v>
          </cell>
          <cell r="CR61">
            <v>13.37</v>
          </cell>
          <cell r="CS61">
            <v>13.37</v>
          </cell>
          <cell r="CT61">
            <v>13.37</v>
          </cell>
          <cell r="CU61">
            <v>13.37</v>
          </cell>
          <cell r="CV61">
            <v>13.37</v>
          </cell>
          <cell r="CW61">
            <v>13.37</v>
          </cell>
          <cell r="CX61">
            <v>13.37</v>
          </cell>
          <cell r="CY61">
            <v>13.37</v>
          </cell>
          <cell r="CZ61">
            <v>13.37</v>
          </cell>
          <cell r="DA61">
            <v>13.78</v>
          </cell>
          <cell r="DB61">
            <v>13.78</v>
          </cell>
          <cell r="DC61">
            <v>13.78</v>
          </cell>
          <cell r="DD61">
            <v>13.78</v>
          </cell>
          <cell r="DE61">
            <v>13.78</v>
          </cell>
          <cell r="DF61">
            <v>13.78</v>
          </cell>
          <cell r="DG61">
            <v>13.78</v>
          </cell>
          <cell r="DH61">
            <v>13.78</v>
          </cell>
          <cell r="DI61">
            <v>13.78</v>
          </cell>
          <cell r="DJ61">
            <v>13.78</v>
          </cell>
          <cell r="DK61">
            <v>13.78</v>
          </cell>
          <cell r="DL61">
            <v>13.78</v>
          </cell>
          <cell r="DM61">
            <v>14.21</v>
          </cell>
          <cell r="DN61">
            <v>14.21</v>
          </cell>
          <cell r="DO61">
            <v>14.21</v>
          </cell>
          <cell r="DP61">
            <v>14.21</v>
          </cell>
          <cell r="DQ61">
            <v>14.21</v>
          </cell>
          <cell r="DR61">
            <v>14.21</v>
          </cell>
          <cell r="DS61">
            <v>14.21</v>
          </cell>
          <cell r="DT61">
            <v>14.21</v>
          </cell>
          <cell r="DU61">
            <v>14.21</v>
          </cell>
          <cell r="DV61">
            <v>14.21</v>
          </cell>
          <cell r="DW61">
            <v>14.21</v>
          </cell>
          <cell r="DX61">
            <v>14.21</v>
          </cell>
          <cell r="DY61">
            <v>14.77</v>
          </cell>
          <cell r="DZ61">
            <v>14.77</v>
          </cell>
          <cell r="EA61">
            <v>14.77</v>
          </cell>
          <cell r="EB61">
            <v>14.77</v>
          </cell>
          <cell r="EC61">
            <v>14.77</v>
          </cell>
          <cell r="ED61">
            <v>14.77</v>
          </cell>
          <cell r="EE61">
            <v>14.77</v>
          </cell>
          <cell r="EF61">
            <v>14.77</v>
          </cell>
          <cell r="EG61">
            <v>14.77</v>
          </cell>
          <cell r="EH61">
            <v>14.77</v>
          </cell>
          <cell r="EI61">
            <v>14.77</v>
          </cell>
          <cell r="EJ61">
            <v>14.77</v>
          </cell>
          <cell r="EK61">
            <v>15.29</v>
          </cell>
          <cell r="EL61">
            <v>15.29</v>
          </cell>
          <cell r="EM61">
            <v>15.29</v>
          </cell>
          <cell r="EN61">
            <v>15.29</v>
          </cell>
          <cell r="EO61">
            <v>15.29</v>
          </cell>
          <cell r="EP61">
            <v>15.29</v>
          </cell>
          <cell r="EQ61">
            <v>15.29</v>
          </cell>
          <cell r="ER61">
            <v>15.29</v>
          </cell>
          <cell r="ES61">
            <v>15.29</v>
          </cell>
          <cell r="ET61">
            <v>15.29</v>
          </cell>
          <cell r="EU61">
            <v>15.29</v>
          </cell>
          <cell r="EV61">
            <v>15.29</v>
          </cell>
          <cell r="EW61">
            <v>15.82</v>
          </cell>
          <cell r="EX61">
            <v>15.82</v>
          </cell>
          <cell r="EY61">
            <v>15.82</v>
          </cell>
          <cell r="EZ61">
            <v>15.82</v>
          </cell>
          <cell r="FA61">
            <v>15.82</v>
          </cell>
          <cell r="FB61">
            <v>15.82</v>
          </cell>
          <cell r="FC61">
            <v>15.82</v>
          </cell>
          <cell r="FD61">
            <v>15.82</v>
          </cell>
          <cell r="FE61">
            <v>15.82</v>
          </cell>
          <cell r="FF61">
            <v>15.82</v>
          </cell>
          <cell r="FG61">
            <v>15.82</v>
          </cell>
          <cell r="FH61">
            <v>15.82</v>
          </cell>
          <cell r="FI61">
            <v>16.38</v>
          </cell>
          <cell r="FJ61">
            <v>16.38</v>
          </cell>
          <cell r="FK61">
            <v>16.38</v>
          </cell>
          <cell r="FL61">
            <v>16.38</v>
          </cell>
          <cell r="FM61">
            <v>16.38</v>
          </cell>
          <cell r="FN61">
            <v>16.38</v>
          </cell>
          <cell r="FO61">
            <v>16.38</v>
          </cell>
          <cell r="FP61">
            <v>16.38</v>
          </cell>
          <cell r="FQ61">
            <v>16.38</v>
          </cell>
          <cell r="FR61">
            <v>16.38</v>
          </cell>
          <cell r="FS61">
            <v>16.38</v>
          </cell>
          <cell r="FT61">
            <v>16.38</v>
          </cell>
          <cell r="FU61">
            <v>16.95</v>
          </cell>
          <cell r="FV61">
            <v>16.95</v>
          </cell>
          <cell r="FW61">
            <v>16.95</v>
          </cell>
          <cell r="FX61">
            <v>16.95</v>
          </cell>
          <cell r="FY61">
            <v>16.95</v>
          </cell>
          <cell r="FZ61">
            <v>16.95</v>
          </cell>
          <cell r="GA61">
            <v>16.95</v>
          </cell>
          <cell r="GB61">
            <v>16.95</v>
          </cell>
          <cell r="GC61">
            <v>16.95</v>
          </cell>
          <cell r="GD61">
            <v>16.95</v>
          </cell>
          <cell r="GE61">
            <v>16.95</v>
          </cell>
          <cell r="GF61">
            <v>16.95</v>
          </cell>
          <cell r="GG61">
            <v>18.68</v>
          </cell>
          <cell r="GH61">
            <v>18.68</v>
          </cell>
          <cell r="GI61">
            <v>18.68</v>
          </cell>
          <cell r="GJ61">
            <v>18.68</v>
          </cell>
          <cell r="GK61">
            <v>18.68</v>
          </cell>
          <cell r="GL61">
            <v>18.68</v>
          </cell>
          <cell r="GM61">
            <v>18.68</v>
          </cell>
          <cell r="GN61">
            <v>18.68</v>
          </cell>
          <cell r="GO61">
            <v>18.68</v>
          </cell>
          <cell r="GP61">
            <v>18.68</v>
          </cell>
          <cell r="GQ61">
            <v>17.54</v>
          </cell>
          <cell r="GR61">
            <v>17.54</v>
          </cell>
          <cell r="GS61">
            <v>17.54</v>
          </cell>
          <cell r="GT61">
            <v>17.54</v>
          </cell>
        </row>
        <row r="62">
          <cell r="F62" t="str">
            <v>50000082NN</v>
          </cell>
          <cell r="G62">
            <v>11.57</v>
          </cell>
          <cell r="H62">
            <v>11.57</v>
          </cell>
          <cell r="I62">
            <v>11.57</v>
          </cell>
          <cell r="J62">
            <v>11.57</v>
          </cell>
          <cell r="K62">
            <v>11.57</v>
          </cell>
          <cell r="L62">
            <v>11.57</v>
          </cell>
          <cell r="M62">
            <v>11.57</v>
          </cell>
          <cell r="N62">
            <v>11.57</v>
          </cell>
          <cell r="O62">
            <v>11.57</v>
          </cell>
          <cell r="P62">
            <v>11.57</v>
          </cell>
          <cell r="Q62">
            <v>11.57</v>
          </cell>
          <cell r="R62">
            <v>11.57</v>
          </cell>
          <cell r="S62">
            <v>11.57</v>
          </cell>
          <cell r="T62">
            <v>11.57</v>
          </cell>
          <cell r="U62">
            <v>11.97</v>
          </cell>
          <cell r="V62">
            <v>11.97</v>
          </cell>
          <cell r="W62">
            <v>11.97</v>
          </cell>
          <cell r="X62">
            <v>11.97</v>
          </cell>
          <cell r="Y62">
            <v>11.97</v>
          </cell>
          <cell r="Z62">
            <v>11.97</v>
          </cell>
          <cell r="AA62">
            <v>11.97</v>
          </cell>
          <cell r="AB62">
            <v>11.97</v>
          </cell>
          <cell r="AC62">
            <v>11.97</v>
          </cell>
          <cell r="AD62">
            <v>11.97</v>
          </cell>
          <cell r="AE62">
            <v>11.97</v>
          </cell>
          <cell r="AF62">
            <v>11.97</v>
          </cell>
          <cell r="AG62">
            <v>12.35</v>
          </cell>
          <cell r="AH62">
            <v>12.35</v>
          </cell>
          <cell r="AI62">
            <v>12.35</v>
          </cell>
          <cell r="AJ62">
            <v>12.35</v>
          </cell>
          <cell r="AK62">
            <v>12.35</v>
          </cell>
          <cell r="AL62">
            <v>12.35</v>
          </cell>
          <cell r="AM62">
            <v>12.35</v>
          </cell>
          <cell r="AN62">
            <v>12.35</v>
          </cell>
          <cell r="AO62">
            <v>12.35</v>
          </cell>
          <cell r="AP62">
            <v>12.35</v>
          </cell>
          <cell r="AQ62">
            <v>12.35</v>
          </cell>
          <cell r="AR62">
            <v>12.35</v>
          </cell>
          <cell r="AS62">
            <v>12.73</v>
          </cell>
          <cell r="AT62">
            <v>12.73</v>
          </cell>
          <cell r="AU62">
            <v>12.73</v>
          </cell>
          <cell r="AV62">
            <v>12.73</v>
          </cell>
          <cell r="AW62">
            <v>12.73</v>
          </cell>
          <cell r="AX62">
            <v>12.73</v>
          </cell>
          <cell r="AY62">
            <v>12.73</v>
          </cell>
          <cell r="AZ62">
            <v>12.73</v>
          </cell>
          <cell r="BA62">
            <v>12.73</v>
          </cell>
          <cell r="BB62">
            <v>12.73</v>
          </cell>
          <cell r="BC62">
            <v>12.73</v>
          </cell>
          <cell r="BD62">
            <v>12.73</v>
          </cell>
          <cell r="BE62">
            <v>13.12</v>
          </cell>
          <cell r="BF62">
            <v>13.12</v>
          </cell>
          <cell r="BG62">
            <v>13.12</v>
          </cell>
          <cell r="BH62">
            <v>13.12</v>
          </cell>
          <cell r="BI62">
            <v>13.12</v>
          </cell>
          <cell r="BJ62">
            <v>13.12</v>
          </cell>
          <cell r="BK62">
            <v>13.12</v>
          </cell>
          <cell r="BL62">
            <v>13.12</v>
          </cell>
          <cell r="BM62">
            <v>13.12</v>
          </cell>
          <cell r="BN62">
            <v>13.12</v>
          </cell>
          <cell r="BO62">
            <v>13.12</v>
          </cell>
          <cell r="BP62">
            <v>13.12</v>
          </cell>
          <cell r="BQ62">
            <v>13.52</v>
          </cell>
          <cell r="BR62">
            <v>13.52</v>
          </cell>
          <cell r="BS62">
            <v>13.52</v>
          </cell>
          <cell r="BT62">
            <v>13.52</v>
          </cell>
          <cell r="BU62">
            <v>13.52</v>
          </cell>
          <cell r="BV62">
            <v>13.52</v>
          </cell>
          <cell r="BW62">
            <v>13.52</v>
          </cell>
          <cell r="BX62">
            <v>13.52</v>
          </cell>
          <cell r="BY62">
            <v>13.52</v>
          </cell>
          <cell r="BZ62">
            <v>13.52</v>
          </cell>
          <cell r="CA62">
            <v>13.52</v>
          </cell>
          <cell r="CB62">
            <v>13.52</v>
          </cell>
          <cell r="CC62">
            <v>13.92</v>
          </cell>
          <cell r="CD62">
            <v>13.92</v>
          </cell>
          <cell r="CE62">
            <v>13.92</v>
          </cell>
          <cell r="CF62">
            <v>13.92</v>
          </cell>
          <cell r="CG62">
            <v>13.92</v>
          </cell>
          <cell r="CH62">
            <v>13.92</v>
          </cell>
          <cell r="CI62">
            <v>13.92</v>
          </cell>
          <cell r="CJ62">
            <v>13.92</v>
          </cell>
          <cell r="CK62">
            <v>13.92</v>
          </cell>
          <cell r="CL62">
            <v>13.92</v>
          </cell>
          <cell r="CM62">
            <v>13.92</v>
          </cell>
          <cell r="CN62">
            <v>13.92</v>
          </cell>
          <cell r="CO62">
            <v>14.34</v>
          </cell>
          <cell r="CP62">
            <v>14.34</v>
          </cell>
          <cell r="CQ62">
            <v>14.34</v>
          </cell>
          <cell r="CR62">
            <v>14.34</v>
          </cell>
          <cell r="CS62">
            <v>14.34</v>
          </cell>
          <cell r="CT62">
            <v>14.34</v>
          </cell>
          <cell r="CU62">
            <v>14.34</v>
          </cell>
          <cell r="CV62">
            <v>14.34</v>
          </cell>
          <cell r="CW62">
            <v>14.34</v>
          </cell>
          <cell r="CX62">
            <v>14.34</v>
          </cell>
          <cell r="CY62">
            <v>14.34</v>
          </cell>
          <cell r="CZ62">
            <v>14.34</v>
          </cell>
          <cell r="DA62">
            <v>14.78</v>
          </cell>
          <cell r="DB62">
            <v>14.78</v>
          </cell>
          <cell r="DC62">
            <v>14.78</v>
          </cell>
          <cell r="DD62">
            <v>14.78</v>
          </cell>
          <cell r="DE62">
            <v>14.78</v>
          </cell>
          <cell r="DF62">
            <v>14.78</v>
          </cell>
          <cell r="DG62">
            <v>14.78</v>
          </cell>
          <cell r="DH62">
            <v>14.78</v>
          </cell>
          <cell r="DI62">
            <v>14.78</v>
          </cell>
          <cell r="DJ62">
            <v>14.78</v>
          </cell>
          <cell r="DK62">
            <v>14.78</v>
          </cell>
          <cell r="DL62">
            <v>14.78</v>
          </cell>
          <cell r="DM62">
            <v>15.23</v>
          </cell>
          <cell r="DN62">
            <v>15.23</v>
          </cell>
          <cell r="DO62">
            <v>15.23</v>
          </cell>
          <cell r="DP62">
            <v>15.23</v>
          </cell>
          <cell r="DQ62">
            <v>15.23</v>
          </cell>
          <cell r="DR62">
            <v>15.23</v>
          </cell>
          <cell r="DS62">
            <v>15.23</v>
          </cell>
          <cell r="DT62">
            <v>15.23</v>
          </cell>
          <cell r="DU62">
            <v>15.23</v>
          </cell>
          <cell r="DV62">
            <v>15.23</v>
          </cell>
          <cell r="DW62">
            <v>15.23</v>
          </cell>
          <cell r="DX62">
            <v>15.23</v>
          </cell>
          <cell r="DY62">
            <v>15.84</v>
          </cell>
          <cell r="DZ62">
            <v>15.84</v>
          </cell>
          <cell r="EA62">
            <v>15.84</v>
          </cell>
          <cell r="EB62">
            <v>15.84</v>
          </cell>
          <cell r="EC62">
            <v>15.84</v>
          </cell>
          <cell r="ED62">
            <v>15.84</v>
          </cell>
          <cell r="EE62">
            <v>15.84</v>
          </cell>
          <cell r="EF62">
            <v>15.84</v>
          </cell>
          <cell r="EG62">
            <v>15.84</v>
          </cell>
          <cell r="EH62">
            <v>15.84</v>
          </cell>
          <cell r="EI62">
            <v>15.84</v>
          </cell>
          <cell r="EJ62">
            <v>15.84</v>
          </cell>
          <cell r="EK62">
            <v>16.39</v>
          </cell>
          <cell r="EL62">
            <v>16.39</v>
          </cell>
          <cell r="EM62">
            <v>16.39</v>
          </cell>
          <cell r="EN62">
            <v>16.39</v>
          </cell>
          <cell r="EO62">
            <v>16.39</v>
          </cell>
          <cell r="EP62">
            <v>16.39</v>
          </cell>
          <cell r="EQ62">
            <v>16.39</v>
          </cell>
          <cell r="ER62">
            <v>16.39</v>
          </cell>
          <cell r="ES62">
            <v>16.39</v>
          </cell>
          <cell r="ET62">
            <v>16.39</v>
          </cell>
          <cell r="EU62">
            <v>16.39</v>
          </cell>
          <cell r="EV62">
            <v>16.39</v>
          </cell>
          <cell r="EW62">
            <v>16.97</v>
          </cell>
          <cell r="EX62">
            <v>16.97</v>
          </cell>
          <cell r="EY62">
            <v>16.97</v>
          </cell>
          <cell r="EZ62">
            <v>16.97</v>
          </cell>
          <cell r="FA62">
            <v>16.97</v>
          </cell>
          <cell r="FB62">
            <v>16.97</v>
          </cell>
          <cell r="FC62">
            <v>16.97</v>
          </cell>
          <cell r="FD62">
            <v>16.97</v>
          </cell>
          <cell r="FE62">
            <v>16.97</v>
          </cell>
          <cell r="FF62">
            <v>16.97</v>
          </cell>
          <cell r="FG62">
            <v>16.97</v>
          </cell>
          <cell r="FH62">
            <v>16.97</v>
          </cell>
          <cell r="FI62">
            <v>17.559999999999999</v>
          </cell>
          <cell r="FJ62">
            <v>17.559999999999999</v>
          </cell>
          <cell r="FK62">
            <v>17.559999999999999</v>
          </cell>
          <cell r="FL62">
            <v>17.559999999999999</v>
          </cell>
          <cell r="FM62">
            <v>17.559999999999999</v>
          </cell>
          <cell r="FN62">
            <v>17.559999999999999</v>
          </cell>
          <cell r="FO62">
            <v>17.559999999999999</v>
          </cell>
          <cell r="FP62">
            <v>17.559999999999999</v>
          </cell>
          <cell r="FQ62">
            <v>17.559999999999999</v>
          </cell>
          <cell r="FR62">
            <v>17.559999999999999</v>
          </cell>
          <cell r="FS62">
            <v>17.559999999999999</v>
          </cell>
          <cell r="FT62">
            <v>17.559999999999999</v>
          </cell>
          <cell r="FU62">
            <v>18.170000000000002</v>
          </cell>
          <cell r="FV62">
            <v>18.170000000000002</v>
          </cell>
          <cell r="FW62">
            <v>18.170000000000002</v>
          </cell>
          <cell r="FX62">
            <v>18.170000000000002</v>
          </cell>
          <cell r="FY62">
            <v>18.170000000000002</v>
          </cell>
          <cell r="FZ62">
            <v>18.170000000000002</v>
          </cell>
          <cell r="GA62">
            <v>18.170000000000002</v>
          </cell>
          <cell r="GB62">
            <v>18.170000000000002</v>
          </cell>
          <cell r="GC62">
            <v>18.170000000000002</v>
          </cell>
          <cell r="GD62">
            <v>18.170000000000002</v>
          </cell>
          <cell r="GE62">
            <v>18.170000000000002</v>
          </cell>
          <cell r="GF62">
            <v>18.170000000000002</v>
          </cell>
          <cell r="GG62">
            <v>20.04</v>
          </cell>
          <cell r="GH62">
            <v>20.04</v>
          </cell>
          <cell r="GI62">
            <v>20.04</v>
          </cell>
          <cell r="GJ62">
            <v>20.04</v>
          </cell>
          <cell r="GK62">
            <v>20.04</v>
          </cell>
          <cell r="GL62">
            <v>20.04</v>
          </cell>
          <cell r="GM62">
            <v>20.04</v>
          </cell>
          <cell r="GN62">
            <v>20.04</v>
          </cell>
          <cell r="GO62">
            <v>20.04</v>
          </cell>
          <cell r="GP62">
            <v>20.04</v>
          </cell>
          <cell r="GQ62">
            <v>18.809999999999999</v>
          </cell>
          <cell r="GR62">
            <v>18.809999999999999</v>
          </cell>
          <cell r="GS62">
            <v>18.809999999999999</v>
          </cell>
          <cell r="GT62">
            <v>18.809999999999999</v>
          </cell>
        </row>
        <row r="63">
          <cell r="F63" t="str">
            <v>50000083NN</v>
          </cell>
          <cell r="G63">
            <v>12.31</v>
          </cell>
          <cell r="H63">
            <v>12.31</v>
          </cell>
          <cell r="I63">
            <v>12.31</v>
          </cell>
          <cell r="J63">
            <v>12.31</v>
          </cell>
          <cell r="K63">
            <v>12.31</v>
          </cell>
          <cell r="L63">
            <v>12.31</v>
          </cell>
          <cell r="M63">
            <v>12.31</v>
          </cell>
          <cell r="N63">
            <v>12.31</v>
          </cell>
          <cell r="O63">
            <v>12.31</v>
          </cell>
          <cell r="P63">
            <v>12.31</v>
          </cell>
          <cell r="Q63">
            <v>12.31</v>
          </cell>
          <cell r="R63">
            <v>12.31</v>
          </cell>
          <cell r="S63">
            <v>12.31</v>
          </cell>
          <cell r="T63">
            <v>12.31</v>
          </cell>
          <cell r="U63">
            <v>12.73</v>
          </cell>
          <cell r="V63">
            <v>12.73</v>
          </cell>
          <cell r="W63">
            <v>12.73</v>
          </cell>
          <cell r="X63">
            <v>12.73</v>
          </cell>
          <cell r="Y63">
            <v>12.73</v>
          </cell>
          <cell r="Z63">
            <v>12.73</v>
          </cell>
          <cell r="AA63">
            <v>12.73</v>
          </cell>
          <cell r="AB63">
            <v>12.73</v>
          </cell>
          <cell r="AC63">
            <v>12.73</v>
          </cell>
          <cell r="AD63">
            <v>12.73</v>
          </cell>
          <cell r="AE63">
            <v>12.73</v>
          </cell>
          <cell r="AF63">
            <v>12.73</v>
          </cell>
          <cell r="AG63">
            <v>13.14</v>
          </cell>
          <cell r="AH63">
            <v>13.14</v>
          </cell>
          <cell r="AI63">
            <v>13.14</v>
          </cell>
          <cell r="AJ63">
            <v>13.14</v>
          </cell>
          <cell r="AK63">
            <v>13.14</v>
          </cell>
          <cell r="AL63">
            <v>13.14</v>
          </cell>
          <cell r="AM63">
            <v>13.14</v>
          </cell>
          <cell r="AN63">
            <v>13.14</v>
          </cell>
          <cell r="AO63">
            <v>13.14</v>
          </cell>
          <cell r="AP63">
            <v>13.14</v>
          </cell>
          <cell r="AQ63">
            <v>13.14</v>
          </cell>
          <cell r="AR63">
            <v>13.14</v>
          </cell>
          <cell r="AS63">
            <v>13.55</v>
          </cell>
          <cell r="AT63">
            <v>13.55</v>
          </cell>
          <cell r="AU63">
            <v>13.55</v>
          </cell>
          <cell r="AV63">
            <v>13.55</v>
          </cell>
          <cell r="AW63">
            <v>13.55</v>
          </cell>
          <cell r="AX63">
            <v>13.55</v>
          </cell>
          <cell r="AY63">
            <v>13.55</v>
          </cell>
          <cell r="AZ63">
            <v>13.55</v>
          </cell>
          <cell r="BA63">
            <v>13.55</v>
          </cell>
          <cell r="BB63">
            <v>13.55</v>
          </cell>
          <cell r="BC63">
            <v>13.55</v>
          </cell>
          <cell r="BD63">
            <v>13.55</v>
          </cell>
          <cell r="BE63">
            <v>13.96</v>
          </cell>
          <cell r="BF63">
            <v>13.96</v>
          </cell>
          <cell r="BG63">
            <v>13.96</v>
          </cell>
          <cell r="BH63">
            <v>13.96</v>
          </cell>
          <cell r="BI63">
            <v>13.96</v>
          </cell>
          <cell r="BJ63">
            <v>13.96</v>
          </cell>
          <cell r="BK63">
            <v>13.96</v>
          </cell>
          <cell r="BL63">
            <v>13.96</v>
          </cell>
          <cell r="BM63">
            <v>13.96</v>
          </cell>
          <cell r="BN63">
            <v>13.96</v>
          </cell>
          <cell r="BO63">
            <v>13.96</v>
          </cell>
          <cell r="BP63">
            <v>13.96</v>
          </cell>
          <cell r="BQ63">
            <v>14.38</v>
          </cell>
          <cell r="BR63">
            <v>14.38</v>
          </cell>
          <cell r="BS63">
            <v>14.38</v>
          </cell>
          <cell r="BT63">
            <v>14.38</v>
          </cell>
          <cell r="BU63">
            <v>14.38</v>
          </cell>
          <cell r="BV63">
            <v>14.38</v>
          </cell>
          <cell r="BW63">
            <v>14.38</v>
          </cell>
          <cell r="BX63">
            <v>14.38</v>
          </cell>
          <cell r="BY63">
            <v>14.38</v>
          </cell>
          <cell r="BZ63">
            <v>14.38</v>
          </cell>
          <cell r="CA63">
            <v>14.38</v>
          </cell>
          <cell r="CB63">
            <v>14.38</v>
          </cell>
          <cell r="CC63">
            <v>14.81</v>
          </cell>
          <cell r="CD63">
            <v>14.81</v>
          </cell>
          <cell r="CE63">
            <v>14.81</v>
          </cell>
          <cell r="CF63">
            <v>14.81</v>
          </cell>
          <cell r="CG63">
            <v>14.81</v>
          </cell>
          <cell r="CH63">
            <v>14.81</v>
          </cell>
          <cell r="CI63">
            <v>14.81</v>
          </cell>
          <cell r="CJ63">
            <v>14.81</v>
          </cell>
          <cell r="CK63">
            <v>14.81</v>
          </cell>
          <cell r="CL63">
            <v>14.81</v>
          </cell>
          <cell r="CM63">
            <v>14.81</v>
          </cell>
          <cell r="CN63">
            <v>14.81</v>
          </cell>
          <cell r="CO63">
            <v>15.26</v>
          </cell>
          <cell r="CP63">
            <v>15.26</v>
          </cell>
          <cell r="CQ63">
            <v>15.26</v>
          </cell>
          <cell r="CR63">
            <v>15.26</v>
          </cell>
          <cell r="CS63">
            <v>15.26</v>
          </cell>
          <cell r="CT63">
            <v>15.26</v>
          </cell>
          <cell r="CU63">
            <v>15.26</v>
          </cell>
          <cell r="CV63">
            <v>15.26</v>
          </cell>
          <cell r="CW63">
            <v>15.26</v>
          </cell>
          <cell r="CX63">
            <v>15.26</v>
          </cell>
          <cell r="CY63">
            <v>15.26</v>
          </cell>
          <cell r="CZ63">
            <v>15.26</v>
          </cell>
          <cell r="DA63">
            <v>15.72</v>
          </cell>
          <cell r="DB63">
            <v>15.72</v>
          </cell>
          <cell r="DC63">
            <v>15.72</v>
          </cell>
          <cell r="DD63">
            <v>15.72</v>
          </cell>
          <cell r="DE63">
            <v>15.72</v>
          </cell>
          <cell r="DF63">
            <v>15.72</v>
          </cell>
          <cell r="DG63">
            <v>15.72</v>
          </cell>
          <cell r="DH63">
            <v>15.72</v>
          </cell>
          <cell r="DI63">
            <v>15.72</v>
          </cell>
          <cell r="DJ63">
            <v>15.72</v>
          </cell>
          <cell r="DK63">
            <v>15.72</v>
          </cell>
          <cell r="DL63">
            <v>15.72</v>
          </cell>
          <cell r="DM63">
            <v>16.21</v>
          </cell>
          <cell r="DN63">
            <v>16.21</v>
          </cell>
          <cell r="DO63">
            <v>16.21</v>
          </cell>
          <cell r="DP63">
            <v>16.21</v>
          </cell>
          <cell r="DQ63">
            <v>16.21</v>
          </cell>
          <cell r="DR63">
            <v>16.21</v>
          </cell>
          <cell r="DS63">
            <v>16.21</v>
          </cell>
          <cell r="DT63">
            <v>16.21</v>
          </cell>
          <cell r="DU63">
            <v>16.21</v>
          </cell>
          <cell r="DV63">
            <v>16.21</v>
          </cell>
          <cell r="DW63">
            <v>16.21</v>
          </cell>
          <cell r="DX63">
            <v>16.21</v>
          </cell>
          <cell r="DY63">
            <v>16.850000000000001</v>
          </cell>
          <cell r="DZ63">
            <v>16.850000000000001</v>
          </cell>
          <cell r="EA63">
            <v>16.850000000000001</v>
          </cell>
          <cell r="EB63">
            <v>16.850000000000001</v>
          </cell>
          <cell r="EC63">
            <v>16.850000000000001</v>
          </cell>
          <cell r="ED63">
            <v>16.850000000000001</v>
          </cell>
          <cell r="EE63">
            <v>16.850000000000001</v>
          </cell>
          <cell r="EF63">
            <v>16.850000000000001</v>
          </cell>
          <cell r="EG63">
            <v>16.850000000000001</v>
          </cell>
          <cell r="EH63">
            <v>16.850000000000001</v>
          </cell>
          <cell r="EI63">
            <v>16.850000000000001</v>
          </cell>
          <cell r="EJ63">
            <v>16.850000000000001</v>
          </cell>
          <cell r="EK63">
            <v>17.440000000000001</v>
          </cell>
          <cell r="EL63">
            <v>17.440000000000001</v>
          </cell>
          <cell r="EM63">
            <v>17.440000000000001</v>
          </cell>
          <cell r="EN63">
            <v>17.440000000000001</v>
          </cell>
          <cell r="EO63">
            <v>17.440000000000001</v>
          </cell>
          <cell r="EP63">
            <v>17.440000000000001</v>
          </cell>
          <cell r="EQ63">
            <v>17.440000000000001</v>
          </cell>
          <cell r="ER63">
            <v>17.440000000000001</v>
          </cell>
          <cell r="ES63">
            <v>17.440000000000001</v>
          </cell>
          <cell r="ET63">
            <v>17.440000000000001</v>
          </cell>
          <cell r="EU63">
            <v>17.440000000000001</v>
          </cell>
          <cell r="EV63">
            <v>17.440000000000001</v>
          </cell>
          <cell r="EW63">
            <v>18.05</v>
          </cell>
          <cell r="EX63">
            <v>18.05</v>
          </cell>
          <cell r="EY63">
            <v>18.05</v>
          </cell>
          <cell r="EZ63">
            <v>18.05</v>
          </cell>
          <cell r="FA63">
            <v>18.05</v>
          </cell>
          <cell r="FB63">
            <v>18.05</v>
          </cell>
          <cell r="FC63">
            <v>18.05</v>
          </cell>
          <cell r="FD63">
            <v>18.05</v>
          </cell>
          <cell r="FE63">
            <v>18.05</v>
          </cell>
          <cell r="FF63">
            <v>18.05</v>
          </cell>
          <cell r="FG63">
            <v>18.05</v>
          </cell>
          <cell r="FH63">
            <v>18.05</v>
          </cell>
          <cell r="FI63">
            <v>18.68</v>
          </cell>
          <cell r="FJ63">
            <v>18.68</v>
          </cell>
          <cell r="FK63">
            <v>18.68</v>
          </cell>
          <cell r="FL63">
            <v>18.68</v>
          </cell>
          <cell r="FM63">
            <v>18.68</v>
          </cell>
          <cell r="FN63">
            <v>18.68</v>
          </cell>
          <cell r="FO63">
            <v>18.68</v>
          </cell>
          <cell r="FP63">
            <v>18.68</v>
          </cell>
          <cell r="FQ63">
            <v>18.68</v>
          </cell>
          <cell r="FR63">
            <v>18.68</v>
          </cell>
          <cell r="FS63">
            <v>18.68</v>
          </cell>
          <cell r="FT63">
            <v>18.68</v>
          </cell>
          <cell r="FU63">
            <v>19.34</v>
          </cell>
          <cell r="FV63">
            <v>19.34</v>
          </cell>
          <cell r="FW63">
            <v>19.34</v>
          </cell>
          <cell r="FX63">
            <v>19.34</v>
          </cell>
          <cell r="FY63">
            <v>19.34</v>
          </cell>
          <cell r="FZ63">
            <v>19.34</v>
          </cell>
          <cell r="GA63">
            <v>19.34</v>
          </cell>
          <cell r="GB63">
            <v>19.34</v>
          </cell>
          <cell r="GC63">
            <v>19.34</v>
          </cell>
          <cell r="GD63">
            <v>19.34</v>
          </cell>
          <cell r="GE63">
            <v>19.34</v>
          </cell>
          <cell r="GF63">
            <v>19.34</v>
          </cell>
          <cell r="GG63">
            <v>21.32</v>
          </cell>
          <cell r="GH63">
            <v>21.32</v>
          </cell>
          <cell r="GI63">
            <v>21.32</v>
          </cell>
          <cell r="GJ63">
            <v>21.32</v>
          </cell>
          <cell r="GK63">
            <v>21.32</v>
          </cell>
          <cell r="GL63">
            <v>21.32</v>
          </cell>
          <cell r="GM63">
            <v>21.32</v>
          </cell>
          <cell r="GN63">
            <v>21.32</v>
          </cell>
          <cell r="GO63">
            <v>21.32</v>
          </cell>
          <cell r="GP63">
            <v>21.32</v>
          </cell>
          <cell r="GQ63">
            <v>20.010000000000002</v>
          </cell>
          <cell r="GR63">
            <v>20.010000000000002</v>
          </cell>
          <cell r="GS63">
            <v>20.010000000000002</v>
          </cell>
          <cell r="GT63">
            <v>20.010000000000002</v>
          </cell>
        </row>
        <row r="64">
          <cell r="F64" t="str">
            <v>50000084NN</v>
          </cell>
          <cell r="G64">
            <v>12.27</v>
          </cell>
          <cell r="H64">
            <v>12.27</v>
          </cell>
          <cell r="I64">
            <v>12.27</v>
          </cell>
          <cell r="J64">
            <v>12.27</v>
          </cell>
          <cell r="K64">
            <v>12.27</v>
          </cell>
          <cell r="L64">
            <v>12.27</v>
          </cell>
          <cell r="M64">
            <v>12.27</v>
          </cell>
          <cell r="N64">
            <v>12.27</v>
          </cell>
          <cell r="O64">
            <v>12.27</v>
          </cell>
          <cell r="P64">
            <v>12.27</v>
          </cell>
          <cell r="Q64">
            <v>12.27</v>
          </cell>
          <cell r="R64">
            <v>12.27</v>
          </cell>
          <cell r="S64">
            <v>12.27</v>
          </cell>
          <cell r="T64">
            <v>12.27</v>
          </cell>
          <cell r="U64">
            <v>12.69</v>
          </cell>
          <cell r="V64">
            <v>12.69</v>
          </cell>
          <cell r="W64">
            <v>12.69</v>
          </cell>
          <cell r="X64">
            <v>12.69</v>
          </cell>
          <cell r="Y64">
            <v>12.69</v>
          </cell>
          <cell r="Z64">
            <v>12.69</v>
          </cell>
          <cell r="AA64">
            <v>12.69</v>
          </cell>
          <cell r="AB64">
            <v>12.69</v>
          </cell>
          <cell r="AC64">
            <v>12.69</v>
          </cell>
          <cell r="AD64">
            <v>12.69</v>
          </cell>
          <cell r="AE64">
            <v>12.69</v>
          </cell>
          <cell r="AF64">
            <v>12.69</v>
          </cell>
          <cell r="AG64">
            <v>13.1</v>
          </cell>
          <cell r="AH64">
            <v>13.1</v>
          </cell>
          <cell r="AI64">
            <v>13.1</v>
          </cell>
          <cell r="AJ64">
            <v>13.1</v>
          </cell>
          <cell r="AK64">
            <v>13.1</v>
          </cell>
          <cell r="AL64">
            <v>13.1</v>
          </cell>
          <cell r="AM64">
            <v>13.1</v>
          </cell>
          <cell r="AN64">
            <v>13.1</v>
          </cell>
          <cell r="AO64">
            <v>13.1</v>
          </cell>
          <cell r="AP64">
            <v>13.1</v>
          </cell>
          <cell r="AQ64">
            <v>13.1</v>
          </cell>
          <cell r="AR64">
            <v>13.1</v>
          </cell>
          <cell r="AS64">
            <v>13.5</v>
          </cell>
          <cell r="AT64">
            <v>13.5</v>
          </cell>
          <cell r="AU64">
            <v>13.5</v>
          </cell>
          <cell r="AV64">
            <v>13.5</v>
          </cell>
          <cell r="AW64">
            <v>13.5</v>
          </cell>
          <cell r="AX64">
            <v>13.5</v>
          </cell>
          <cell r="AY64">
            <v>13.5</v>
          </cell>
          <cell r="AZ64">
            <v>13.5</v>
          </cell>
          <cell r="BA64">
            <v>13.5</v>
          </cell>
          <cell r="BB64">
            <v>13.5</v>
          </cell>
          <cell r="BC64">
            <v>13.5</v>
          </cell>
          <cell r="BD64">
            <v>13.5</v>
          </cell>
          <cell r="BE64">
            <v>13.92</v>
          </cell>
          <cell r="BF64">
            <v>13.92</v>
          </cell>
          <cell r="BG64">
            <v>13.92</v>
          </cell>
          <cell r="BH64">
            <v>13.92</v>
          </cell>
          <cell r="BI64">
            <v>13.92</v>
          </cell>
          <cell r="BJ64">
            <v>13.92</v>
          </cell>
          <cell r="BK64">
            <v>13.92</v>
          </cell>
          <cell r="BL64">
            <v>13.92</v>
          </cell>
          <cell r="BM64">
            <v>13.92</v>
          </cell>
          <cell r="BN64">
            <v>13.92</v>
          </cell>
          <cell r="BO64">
            <v>13.92</v>
          </cell>
          <cell r="BP64">
            <v>13.92</v>
          </cell>
          <cell r="BQ64">
            <v>14.34</v>
          </cell>
          <cell r="BR64">
            <v>14.34</v>
          </cell>
          <cell r="BS64">
            <v>14.34</v>
          </cell>
          <cell r="BT64">
            <v>14.34</v>
          </cell>
          <cell r="BU64">
            <v>14.34</v>
          </cell>
          <cell r="BV64">
            <v>14.34</v>
          </cell>
          <cell r="BW64">
            <v>14.34</v>
          </cell>
          <cell r="BX64">
            <v>14.34</v>
          </cell>
          <cell r="BY64">
            <v>14.34</v>
          </cell>
          <cell r="BZ64">
            <v>14.34</v>
          </cell>
          <cell r="CA64">
            <v>14.34</v>
          </cell>
          <cell r="CB64">
            <v>14.34</v>
          </cell>
          <cell r="CC64">
            <v>14.76</v>
          </cell>
          <cell r="CD64">
            <v>14.76</v>
          </cell>
          <cell r="CE64">
            <v>14.76</v>
          </cell>
          <cell r="CF64">
            <v>14.76</v>
          </cell>
          <cell r="CG64">
            <v>14.76</v>
          </cell>
          <cell r="CH64">
            <v>14.76</v>
          </cell>
          <cell r="CI64">
            <v>14.76</v>
          </cell>
          <cell r="CJ64">
            <v>14.76</v>
          </cell>
          <cell r="CK64">
            <v>14.76</v>
          </cell>
          <cell r="CL64">
            <v>14.76</v>
          </cell>
          <cell r="CM64">
            <v>14.76</v>
          </cell>
          <cell r="CN64">
            <v>14.76</v>
          </cell>
          <cell r="CO64">
            <v>15.21</v>
          </cell>
          <cell r="CP64">
            <v>15.21</v>
          </cell>
          <cell r="CQ64">
            <v>15.21</v>
          </cell>
          <cell r="CR64">
            <v>15.21</v>
          </cell>
          <cell r="CS64">
            <v>15.21</v>
          </cell>
          <cell r="CT64">
            <v>15.21</v>
          </cell>
          <cell r="CU64">
            <v>15.21</v>
          </cell>
          <cell r="CV64">
            <v>15.21</v>
          </cell>
          <cell r="CW64">
            <v>15.21</v>
          </cell>
          <cell r="CX64">
            <v>15.21</v>
          </cell>
          <cell r="CY64">
            <v>15.21</v>
          </cell>
          <cell r="CZ64">
            <v>15.21</v>
          </cell>
          <cell r="DA64">
            <v>15.67</v>
          </cell>
          <cell r="DB64">
            <v>15.67</v>
          </cell>
          <cell r="DC64">
            <v>15.67</v>
          </cell>
          <cell r="DD64">
            <v>15.67</v>
          </cell>
          <cell r="DE64">
            <v>15.67</v>
          </cell>
          <cell r="DF64">
            <v>15.67</v>
          </cell>
          <cell r="DG64">
            <v>15.67</v>
          </cell>
          <cell r="DH64">
            <v>15.67</v>
          </cell>
          <cell r="DI64">
            <v>15.67</v>
          </cell>
          <cell r="DJ64">
            <v>15.67</v>
          </cell>
          <cell r="DK64">
            <v>15.67</v>
          </cell>
          <cell r="DL64">
            <v>15.67</v>
          </cell>
          <cell r="DM64">
            <v>16.16</v>
          </cell>
          <cell r="DN64">
            <v>16.16</v>
          </cell>
          <cell r="DO64">
            <v>16.16</v>
          </cell>
          <cell r="DP64">
            <v>16.16</v>
          </cell>
          <cell r="DQ64">
            <v>16.16</v>
          </cell>
          <cell r="DR64">
            <v>16.16</v>
          </cell>
          <cell r="DS64">
            <v>16.16</v>
          </cell>
          <cell r="DT64">
            <v>16.16</v>
          </cell>
          <cell r="DU64">
            <v>16.16</v>
          </cell>
          <cell r="DV64">
            <v>16.16</v>
          </cell>
          <cell r="DW64">
            <v>16.16</v>
          </cell>
          <cell r="DX64">
            <v>16.16</v>
          </cell>
          <cell r="DY64">
            <v>16.8</v>
          </cell>
          <cell r="DZ64">
            <v>16.8</v>
          </cell>
          <cell r="EA64">
            <v>16.8</v>
          </cell>
          <cell r="EB64">
            <v>16.8</v>
          </cell>
          <cell r="EC64">
            <v>16.8</v>
          </cell>
          <cell r="ED64">
            <v>16.8</v>
          </cell>
          <cell r="EE64">
            <v>16.8</v>
          </cell>
          <cell r="EF64">
            <v>16.8</v>
          </cell>
          <cell r="EG64">
            <v>16.8</v>
          </cell>
          <cell r="EH64">
            <v>16.8</v>
          </cell>
          <cell r="EI64">
            <v>16.8</v>
          </cell>
          <cell r="EJ64">
            <v>16.8</v>
          </cell>
          <cell r="EK64">
            <v>17.38</v>
          </cell>
          <cell r="EL64">
            <v>17.38</v>
          </cell>
          <cell r="EM64">
            <v>17.38</v>
          </cell>
          <cell r="EN64">
            <v>17.38</v>
          </cell>
          <cell r="EO64">
            <v>17.38</v>
          </cell>
          <cell r="EP64">
            <v>17.38</v>
          </cell>
          <cell r="EQ64">
            <v>17.38</v>
          </cell>
          <cell r="ER64">
            <v>17.38</v>
          </cell>
          <cell r="ES64">
            <v>17.38</v>
          </cell>
          <cell r="ET64">
            <v>17.38</v>
          </cell>
          <cell r="EU64">
            <v>17.38</v>
          </cell>
          <cell r="EV64">
            <v>17.38</v>
          </cell>
          <cell r="EW64">
            <v>17.989999999999998</v>
          </cell>
          <cell r="EX64">
            <v>17.989999999999998</v>
          </cell>
          <cell r="EY64">
            <v>17.989999999999998</v>
          </cell>
          <cell r="EZ64">
            <v>17.989999999999998</v>
          </cell>
          <cell r="FA64">
            <v>17.989999999999998</v>
          </cell>
          <cell r="FB64">
            <v>17.989999999999998</v>
          </cell>
          <cell r="FC64">
            <v>17.989999999999998</v>
          </cell>
          <cell r="FD64">
            <v>17.989999999999998</v>
          </cell>
          <cell r="FE64">
            <v>17.989999999999998</v>
          </cell>
          <cell r="FF64">
            <v>17.989999999999998</v>
          </cell>
          <cell r="FG64">
            <v>17.989999999999998</v>
          </cell>
          <cell r="FH64">
            <v>17.989999999999998</v>
          </cell>
          <cell r="FI64">
            <v>18.62</v>
          </cell>
          <cell r="FJ64">
            <v>18.62</v>
          </cell>
          <cell r="FK64">
            <v>18.62</v>
          </cell>
          <cell r="FL64">
            <v>18.62</v>
          </cell>
          <cell r="FM64">
            <v>18.62</v>
          </cell>
          <cell r="FN64">
            <v>18.62</v>
          </cell>
          <cell r="FO64">
            <v>18.62</v>
          </cell>
          <cell r="FP64">
            <v>18.62</v>
          </cell>
          <cell r="FQ64">
            <v>18.62</v>
          </cell>
          <cell r="FR64">
            <v>18.62</v>
          </cell>
          <cell r="FS64">
            <v>18.62</v>
          </cell>
          <cell r="FT64">
            <v>18.62</v>
          </cell>
          <cell r="FU64">
            <v>19.27</v>
          </cell>
          <cell r="FV64">
            <v>19.27</v>
          </cell>
          <cell r="FW64">
            <v>19.27</v>
          </cell>
          <cell r="FX64">
            <v>19.27</v>
          </cell>
          <cell r="FY64">
            <v>19.27</v>
          </cell>
          <cell r="FZ64">
            <v>19.27</v>
          </cell>
          <cell r="GA64">
            <v>19.27</v>
          </cell>
          <cell r="GB64">
            <v>19.27</v>
          </cell>
          <cell r="GC64">
            <v>19.27</v>
          </cell>
          <cell r="GD64">
            <v>19.27</v>
          </cell>
          <cell r="GE64">
            <v>19.27</v>
          </cell>
          <cell r="GF64">
            <v>19.27</v>
          </cell>
          <cell r="GG64">
            <v>21.25</v>
          </cell>
          <cell r="GH64">
            <v>21.25</v>
          </cell>
          <cell r="GI64">
            <v>21.25</v>
          </cell>
          <cell r="GJ64">
            <v>21.25</v>
          </cell>
          <cell r="GK64">
            <v>21.25</v>
          </cell>
          <cell r="GL64">
            <v>21.25</v>
          </cell>
          <cell r="GM64">
            <v>21.25</v>
          </cell>
          <cell r="GN64">
            <v>21.25</v>
          </cell>
          <cell r="GO64">
            <v>21.25</v>
          </cell>
          <cell r="GP64">
            <v>21.25</v>
          </cell>
          <cell r="GQ64">
            <v>19.95</v>
          </cell>
          <cell r="GR64">
            <v>19.95</v>
          </cell>
          <cell r="GS64">
            <v>19.95</v>
          </cell>
          <cell r="GT64">
            <v>19.95</v>
          </cell>
        </row>
        <row r="65">
          <cell r="F65" t="str">
            <v>50000085NN</v>
          </cell>
          <cell r="G65">
            <v>13.85</v>
          </cell>
          <cell r="H65">
            <v>13.85</v>
          </cell>
          <cell r="I65">
            <v>13.85</v>
          </cell>
          <cell r="J65">
            <v>13.85</v>
          </cell>
          <cell r="K65">
            <v>13.85</v>
          </cell>
          <cell r="L65">
            <v>13.85</v>
          </cell>
          <cell r="M65">
            <v>13.85</v>
          </cell>
          <cell r="N65">
            <v>13.85</v>
          </cell>
          <cell r="O65">
            <v>13.85</v>
          </cell>
          <cell r="P65">
            <v>13.85</v>
          </cell>
          <cell r="Q65">
            <v>13.85</v>
          </cell>
          <cell r="R65">
            <v>13.85</v>
          </cell>
          <cell r="S65">
            <v>13.85</v>
          </cell>
          <cell r="T65">
            <v>13.85</v>
          </cell>
          <cell r="U65">
            <v>14.32</v>
          </cell>
          <cell r="V65">
            <v>14.32</v>
          </cell>
          <cell r="W65">
            <v>14.32</v>
          </cell>
          <cell r="X65">
            <v>14.32</v>
          </cell>
          <cell r="Y65">
            <v>14.32</v>
          </cell>
          <cell r="Z65">
            <v>14.32</v>
          </cell>
          <cell r="AA65">
            <v>14.32</v>
          </cell>
          <cell r="AB65">
            <v>14.32</v>
          </cell>
          <cell r="AC65">
            <v>14.32</v>
          </cell>
          <cell r="AD65">
            <v>14.32</v>
          </cell>
          <cell r="AE65">
            <v>14.32</v>
          </cell>
          <cell r="AF65">
            <v>14.32</v>
          </cell>
          <cell r="AG65">
            <v>14.78</v>
          </cell>
          <cell r="AH65">
            <v>14.78</v>
          </cell>
          <cell r="AI65">
            <v>14.78</v>
          </cell>
          <cell r="AJ65">
            <v>14.78</v>
          </cell>
          <cell r="AK65">
            <v>14.78</v>
          </cell>
          <cell r="AL65">
            <v>14.78</v>
          </cell>
          <cell r="AM65">
            <v>14.78</v>
          </cell>
          <cell r="AN65">
            <v>14.78</v>
          </cell>
          <cell r="AO65">
            <v>14.78</v>
          </cell>
          <cell r="AP65">
            <v>14.78</v>
          </cell>
          <cell r="AQ65">
            <v>14.78</v>
          </cell>
          <cell r="AR65">
            <v>14.78</v>
          </cell>
          <cell r="AS65">
            <v>15.24</v>
          </cell>
          <cell r="AT65">
            <v>15.24</v>
          </cell>
          <cell r="AU65">
            <v>15.24</v>
          </cell>
          <cell r="AV65">
            <v>15.24</v>
          </cell>
          <cell r="AW65">
            <v>15.24</v>
          </cell>
          <cell r="AX65">
            <v>15.24</v>
          </cell>
          <cell r="AY65">
            <v>15.24</v>
          </cell>
          <cell r="AZ65">
            <v>15.24</v>
          </cell>
          <cell r="BA65">
            <v>15.24</v>
          </cell>
          <cell r="BB65">
            <v>15.24</v>
          </cell>
          <cell r="BC65">
            <v>15.24</v>
          </cell>
          <cell r="BD65">
            <v>15.24</v>
          </cell>
          <cell r="BE65">
            <v>15.71</v>
          </cell>
          <cell r="BF65">
            <v>15.71</v>
          </cell>
          <cell r="BG65">
            <v>15.71</v>
          </cell>
          <cell r="BH65">
            <v>15.71</v>
          </cell>
          <cell r="BI65">
            <v>15.71</v>
          </cell>
          <cell r="BJ65">
            <v>15.71</v>
          </cell>
          <cell r="BK65">
            <v>15.71</v>
          </cell>
          <cell r="BL65">
            <v>15.71</v>
          </cell>
          <cell r="BM65">
            <v>15.71</v>
          </cell>
          <cell r="BN65">
            <v>15.71</v>
          </cell>
          <cell r="BO65">
            <v>15.71</v>
          </cell>
          <cell r="BP65">
            <v>15.71</v>
          </cell>
          <cell r="BQ65">
            <v>16.18</v>
          </cell>
          <cell r="BR65">
            <v>16.18</v>
          </cell>
          <cell r="BS65">
            <v>16.18</v>
          </cell>
          <cell r="BT65">
            <v>16.18</v>
          </cell>
          <cell r="BU65">
            <v>16.18</v>
          </cell>
          <cell r="BV65">
            <v>16.18</v>
          </cell>
          <cell r="BW65">
            <v>16.18</v>
          </cell>
          <cell r="BX65">
            <v>16.18</v>
          </cell>
          <cell r="BY65">
            <v>16.18</v>
          </cell>
          <cell r="BZ65">
            <v>16.18</v>
          </cell>
          <cell r="CA65">
            <v>16.18</v>
          </cell>
          <cell r="CB65">
            <v>16.18</v>
          </cell>
          <cell r="CC65">
            <v>16.670000000000002</v>
          </cell>
          <cell r="CD65">
            <v>16.670000000000002</v>
          </cell>
          <cell r="CE65">
            <v>16.670000000000002</v>
          </cell>
          <cell r="CF65">
            <v>16.670000000000002</v>
          </cell>
          <cell r="CG65">
            <v>16.670000000000002</v>
          </cell>
          <cell r="CH65">
            <v>16.670000000000002</v>
          </cell>
          <cell r="CI65">
            <v>16.670000000000002</v>
          </cell>
          <cell r="CJ65">
            <v>16.670000000000002</v>
          </cell>
          <cell r="CK65">
            <v>16.670000000000002</v>
          </cell>
          <cell r="CL65">
            <v>16.670000000000002</v>
          </cell>
          <cell r="CM65">
            <v>16.670000000000002</v>
          </cell>
          <cell r="CN65">
            <v>16.670000000000002</v>
          </cell>
          <cell r="CO65">
            <v>17.170000000000002</v>
          </cell>
          <cell r="CP65">
            <v>17.170000000000002</v>
          </cell>
          <cell r="CQ65">
            <v>17.170000000000002</v>
          </cell>
          <cell r="CR65">
            <v>17.170000000000002</v>
          </cell>
          <cell r="CS65">
            <v>17.170000000000002</v>
          </cell>
          <cell r="CT65">
            <v>17.170000000000002</v>
          </cell>
          <cell r="CU65">
            <v>17.170000000000002</v>
          </cell>
          <cell r="CV65">
            <v>17.170000000000002</v>
          </cell>
          <cell r="CW65">
            <v>17.170000000000002</v>
          </cell>
          <cell r="CX65">
            <v>17.170000000000002</v>
          </cell>
          <cell r="CY65">
            <v>17.170000000000002</v>
          </cell>
          <cell r="CZ65">
            <v>17.170000000000002</v>
          </cell>
          <cell r="DA65">
            <v>17.690000000000001</v>
          </cell>
          <cell r="DB65">
            <v>17.690000000000001</v>
          </cell>
          <cell r="DC65">
            <v>17.690000000000001</v>
          </cell>
          <cell r="DD65">
            <v>17.690000000000001</v>
          </cell>
          <cell r="DE65">
            <v>17.690000000000001</v>
          </cell>
          <cell r="DF65">
            <v>17.690000000000001</v>
          </cell>
          <cell r="DG65">
            <v>17.690000000000001</v>
          </cell>
          <cell r="DH65">
            <v>17.690000000000001</v>
          </cell>
          <cell r="DI65">
            <v>17.690000000000001</v>
          </cell>
          <cell r="DJ65">
            <v>17.690000000000001</v>
          </cell>
          <cell r="DK65">
            <v>17.690000000000001</v>
          </cell>
          <cell r="DL65">
            <v>17.690000000000001</v>
          </cell>
          <cell r="DM65">
            <v>18.239999999999998</v>
          </cell>
          <cell r="DN65">
            <v>18.239999999999998</v>
          </cell>
          <cell r="DO65">
            <v>18.239999999999998</v>
          </cell>
          <cell r="DP65">
            <v>18.239999999999998</v>
          </cell>
          <cell r="DQ65">
            <v>18.239999999999998</v>
          </cell>
          <cell r="DR65">
            <v>18.239999999999998</v>
          </cell>
          <cell r="DS65">
            <v>18.239999999999998</v>
          </cell>
          <cell r="DT65">
            <v>18.239999999999998</v>
          </cell>
          <cell r="DU65">
            <v>18.239999999999998</v>
          </cell>
          <cell r="DV65">
            <v>18.239999999999998</v>
          </cell>
          <cell r="DW65">
            <v>18.239999999999998</v>
          </cell>
          <cell r="DX65">
            <v>18.239999999999998</v>
          </cell>
          <cell r="DY65">
            <v>18.96</v>
          </cell>
          <cell r="DZ65">
            <v>18.96</v>
          </cell>
          <cell r="EA65">
            <v>18.96</v>
          </cell>
          <cell r="EB65">
            <v>18.96</v>
          </cell>
          <cell r="EC65">
            <v>18.96</v>
          </cell>
          <cell r="ED65">
            <v>18.96</v>
          </cell>
          <cell r="EE65">
            <v>18.96</v>
          </cell>
          <cell r="EF65">
            <v>18.96</v>
          </cell>
          <cell r="EG65">
            <v>18.96</v>
          </cell>
          <cell r="EH65">
            <v>18.96</v>
          </cell>
          <cell r="EI65">
            <v>18.96</v>
          </cell>
          <cell r="EJ65">
            <v>18.96</v>
          </cell>
          <cell r="EK65">
            <v>19.62</v>
          </cell>
          <cell r="EL65">
            <v>19.62</v>
          </cell>
          <cell r="EM65">
            <v>19.62</v>
          </cell>
          <cell r="EN65">
            <v>19.62</v>
          </cell>
          <cell r="EO65">
            <v>19.62</v>
          </cell>
          <cell r="EP65">
            <v>19.62</v>
          </cell>
          <cell r="EQ65">
            <v>19.62</v>
          </cell>
          <cell r="ER65">
            <v>19.62</v>
          </cell>
          <cell r="ES65">
            <v>19.62</v>
          </cell>
          <cell r="ET65">
            <v>19.62</v>
          </cell>
          <cell r="EU65">
            <v>19.62</v>
          </cell>
          <cell r="EV65">
            <v>19.62</v>
          </cell>
          <cell r="EW65">
            <v>20.309999999999999</v>
          </cell>
          <cell r="EX65">
            <v>20.309999999999999</v>
          </cell>
          <cell r="EY65">
            <v>20.309999999999999</v>
          </cell>
          <cell r="EZ65">
            <v>20.309999999999999</v>
          </cell>
          <cell r="FA65">
            <v>20.309999999999999</v>
          </cell>
          <cell r="FB65">
            <v>20.309999999999999</v>
          </cell>
          <cell r="FC65">
            <v>20.309999999999999</v>
          </cell>
          <cell r="FD65">
            <v>20.309999999999999</v>
          </cell>
          <cell r="FE65">
            <v>20.309999999999999</v>
          </cell>
          <cell r="FF65">
            <v>20.309999999999999</v>
          </cell>
          <cell r="FG65">
            <v>20.309999999999999</v>
          </cell>
          <cell r="FH65">
            <v>20.309999999999999</v>
          </cell>
          <cell r="FI65">
            <v>21.02</v>
          </cell>
          <cell r="FJ65">
            <v>21.02</v>
          </cell>
          <cell r="FK65">
            <v>21.02</v>
          </cell>
          <cell r="FL65">
            <v>21.02</v>
          </cell>
          <cell r="FM65">
            <v>21.02</v>
          </cell>
          <cell r="FN65">
            <v>21.02</v>
          </cell>
          <cell r="FO65">
            <v>21.02</v>
          </cell>
          <cell r="FP65">
            <v>21.02</v>
          </cell>
          <cell r="FQ65">
            <v>21.02</v>
          </cell>
          <cell r="FR65">
            <v>21.02</v>
          </cell>
          <cell r="FS65">
            <v>21.02</v>
          </cell>
          <cell r="FT65">
            <v>21.02</v>
          </cell>
          <cell r="FU65">
            <v>21.76</v>
          </cell>
          <cell r="FV65">
            <v>21.76</v>
          </cell>
          <cell r="FW65">
            <v>21.76</v>
          </cell>
          <cell r="FX65">
            <v>21.76</v>
          </cell>
          <cell r="FY65">
            <v>21.76</v>
          </cell>
          <cell r="FZ65">
            <v>21.76</v>
          </cell>
          <cell r="GA65">
            <v>21.76</v>
          </cell>
          <cell r="GB65">
            <v>21.76</v>
          </cell>
          <cell r="GC65">
            <v>21.76</v>
          </cell>
          <cell r="GD65">
            <v>21.76</v>
          </cell>
          <cell r="GE65">
            <v>21.76</v>
          </cell>
          <cell r="GF65">
            <v>21.76</v>
          </cell>
          <cell r="GG65">
            <v>23.98</v>
          </cell>
          <cell r="GH65">
            <v>23.98</v>
          </cell>
          <cell r="GI65">
            <v>23.98</v>
          </cell>
          <cell r="GJ65">
            <v>23.98</v>
          </cell>
          <cell r="GK65">
            <v>23.98</v>
          </cell>
          <cell r="GL65">
            <v>23.98</v>
          </cell>
          <cell r="GM65">
            <v>23.98</v>
          </cell>
          <cell r="GN65">
            <v>23.98</v>
          </cell>
          <cell r="GO65">
            <v>23.98</v>
          </cell>
          <cell r="GP65">
            <v>23.98</v>
          </cell>
          <cell r="GQ65">
            <v>22.52</v>
          </cell>
          <cell r="GR65">
            <v>22.52</v>
          </cell>
          <cell r="GS65">
            <v>22.52</v>
          </cell>
          <cell r="GT65">
            <v>22.52</v>
          </cell>
        </row>
        <row r="66">
          <cell r="F66" t="str">
            <v>50000086NN</v>
          </cell>
          <cell r="G66">
            <v>12.15</v>
          </cell>
          <cell r="H66">
            <v>12.15</v>
          </cell>
          <cell r="I66">
            <v>12.15</v>
          </cell>
          <cell r="J66">
            <v>12.15</v>
          </cell>
          <cell r="K66">
            <v>12.15</v>
          </cell>
          <cell r="L66">
            <v>12.15</v>
          </cell>
          <cell r="M66">
            <v>12.15</v>
          </cell>
          <cell r="N66">
            <v>12.15</v>
          </cell>
          <cell r="O66">
            <v>12.15</v>
          </cell>
          <cell r="P66">
            <v>12.15</v>
          </cell>
          <cell r="Q66">
            <v>12.15</v>
          </cell>
          <cell r="R66">
            <v>12.15</v>
          </cell>
          <cell r="S66">
            <v>12.15</v>
          </cell>
          <cell r="T66">
            <v>12.15</v>
          </cell>
          <cell r="U66">
            <v>12.57</v>
          </cell>
          <cell r="V66">
            <v>12.57</v>
          </cell>
          <cell r="W66">
            <v>12.57</v>
          </cell>
          <cell r="X66">
            <v>12.57</v>
          </cell>
          <cell r="Y66">
            <v>12.57</v>
          </cell>
          <cell r="Z66">
            <v>12.57</v>
          </cell>
          <cell r="AA66">
            <v>12.57</v>
          </cell>
          <cell r="AB66">
            <v>12.57</v>
          </cell>
          <cell r="AC66">
            <v>12.57</v>
          </cell>
          <cell r="AD66">
            <v>12.57</v>
          </cell>
          <cell r="AE66">
            <v>12.57</v>
          </cell>
          <cell r="AF66">
            <v>12.57</v>
          </cell>
          <cell r="AG66">
            <v>12.97</v>
          </cell>
          <cell r="AH66">
            <v>12.97</v>
          </cell>
          <cell r="AI66">
            <v>12.97</v>
          </cell>
          <cell r="AJ66">
            <v>12.97</v>
          </cell>
          <cell r="AK66">
            <v>12.97</v>
          </cell>
          <cell r="AL66">
            <v>12.97</v>
          </cell>
          <cell r="AM66">
            <v>12.97</v>
          </cell>
          <cell r="AN66">
            <v>12.97</v>
          </cell>
          <cell r="AO66">
            <v>12.97</v>
          </cell>
          <cell r="AP66">
            <v>12.97</v>
          </cell>
          <cell r="AQ66">
            <v>12.97</v>
          </cell>
          <cell r="AR66">
            <v>12.97</v>
          </cell>
          <cell r="AS66">
            <v>13.37</v>
          </cell>
          <cell r="AT66">
            <v>13.37</v>
          </cell>
          <cell r="AU66">
            <v>13.37</v>
          </cell>
          <cell r="AV66">
            <v>13.37</v>
          </cell>
          <cell r="AW66">
            <v>13.37</v>
          </cell>
          <cell r="AX66">
            <v>13.37</v>
          </cell>
          <cell r="AY66">
            <v>13.37</v>
          </cell>
          <cell r="AZ66">
            <v>13.37</v>
          </cell>
          <cell r="BA66">
            <v>13.37</v>
          </cell>
          <cell r="BB66">
            <v>13.37</v>
          </cell>
          <cell r="BC66">
            <v>13.37</v>
          </cell>
          <cell r="BD66">
            <v>13.37</v>
          </cell>
          <cell r="BE66">
            <v>13.78</v>
          </cell>
          <cell r="BF66">
            <v>13.78</v>
          </cell>
          <cell r="BG66">
            <v>13.78</v>
          </cell>
          <cell r="BH66">
            <v>13.78</v>
          </cell>
          <cell r="BI66">
            <v>13.78</v>
          </cell>
          <cell r="BJ66">
            <v>13.78</v>
          </cell>
          <cell r="BK66">
            <v>13.78</v>
          </cell>
          <cell r="BL66">
            <v>13.78</v>
          </cell>
          <cell r="BM66">
            <v>13.78</v>
          </cell>
          <cell r="BN66">
            <v>13.78</v>
          </cell>
          <cell r="BO66">
            <v>13.78</v>
          </cell>
          <cell r="BP66">
            <v>13.78</v>
          </cell>
          <cell r="BQ66">
            <v>14.19</v>
          </cell>
          <cell r="BR66">
            <v>14.19</v>
          </cell>
          <cell r="BS66">
            <v>14.19</v>
          </cell>
          <cell r="BT66">
            <v>14.19</v>
          </cell>
          <cell r="BU66">
            <v>14.19</v>
          </cell>
          <cell r="BV66">
            <v>14.19</v>
          </cell>
          <cell r="BW66">
            <v>14.19</v>
          </cell>
          <cell r="BX66">
            <v>14.19</v>
          </cell>
          <cell r="BY66">
            <v>14.19</v>
          </cell>
          <cell r="BZ66">
            <v>14.19</v>
          </cell>
          <cell r="CA66">
            <v>14.19</v>
          </cell>
          <cell r="CB66">
            <v>14.19</v>
          </cell>
          <cell r="CC66">
            <v>14.62</v>
          </cell>
          <cell r="CD66">
            <v>14.62</v>
          </cell>
          <cell r="CE66">
            <v>14.62</v>
          </cell>
          <cell r="CF66">
            <v>14.62</v>
          </cell>
          <cell r="CG66">
            <v>14.62</v>
          </cell>
          <cell r="CH66">
            <v>14.62</v>
          </cell>
          <cell r="CI66">
            <v>14.62</v>
          </cell>
          <cell r="CJ66">
            <v>14.62</v>
          </cell>
          <cell r="CK66">
            <v>14.62</v>
          </cell>
          <cell r="CL66">
            <v>14.62</v>
          </cell>
          <cell r="CM66">
            <v>14.62</v>
          </cell>
          <cell r="CN66">
            <v>14.62</v>
          </cell>
          <cell r="CO66">
            <v>15.06</v>
          </cell>
          <cell r="CP66">
            <v>15.06</v>
          </cell>
          <cell r="CQ66">
            <v>15.06</v>
          </cell>
          <cell r="CR66">
            <v>15.06</v>
          </cell>
          <cell r="CS66">
            <v>15.06</v>
          </cell>
          <cell r="CT66">
            <v>15.06</v>
          </cell>
          <cell r="CU66">
            <v>15.06</v>
          </cell>
          <cell r="CV66">
            <v>15.06</v>
          </cell>
          <cell r="CW66">
            <v>15.06</v>
          </cell>
          <cell r="CX66">
            <v>15.06</v>
          </cell>
          <cell r="CY66">
            <v>15.06</v>
          </cell>
          <cell r="CZ66">
            <v>15.06</v>
          </cell>
          <cell r="DA66">
            <v>15.52</v>
          </cell>
          <cell r="DB66">
            <v>15.52</v>
          </cell>
          <cell r="DC66">
            <v>15.52</v>
          </cell>
          <cell r="DD66">
            <v>15.52</v>
          </cell>
          <cell r="DE66">
            <v>15.52</v>
          </cell>
          <cell r="DF66">
            <v>15.52</v>
          </cell>
          <cell r="DG66">
            <v>15.52</v>
          </cell>
          <cell r="DH66">
            <v>15.52</v>
          </cell>
          <cell r="DI66">
            <v>15.52</v>
          </cell>
          <cell r="DJ66">
            <v>15.52</v>
          </cell>
          <cell r="DK66">
            <v>15.52</v>
          </cell>
          <cell r="DL66">
            <v>15.52</v>
          </cell>
          <cell r="DM66">
            <v>16</v>
          </cell>
          <cell r="DN66">
            <v>16</v>
          </cell>
          <cell r="DO66">
            <v>16</v>
          </cell>
          <cell r="DP66">
            <v>16</v>
          </cell>
          <cell r="DQ66">
            <v>16</v>
          </cell>
          <cell r="DR66">
            <v>16</v>
          </cell>
          <cell r="DS66">
            <v>16</v>
          </cell>
          <cell r="DT66">
            <v>16</v>
          </cell>
          <cell r="DU66">
            <v>16</v>
          </cell>
          <cell r="DV66">
            <v>16</v>
          </cell>
          <cell r="DW66">
            <v>16</v>
          </cell>
          <cell r="DX66">
            <v>16</v>
          </cell>
          <cell r="DY66">
            <v>16.63</v>
          </cell>
          <cell r="DZ66">
            <v>16.63</v>
          </cell>
          <cell r="EA66">
            <v>16.63</v>
          </cell>
          <cell r="EB66">
            <v>16.63</v>
          </cell>
          <cell r="EC66">
            <v>16.63</v>
          </cell>
          <cell r="ED66">
            <v>16.63</v>
          </cell>
          <cell r="EE66">
            <v>16.63</v>
          </cell>
          <cell r="EF66">
            <v>16.63</v>
          </cell>
          <cell r="EG66">
            <v>16.63</v>
          </cell>
          <cell r="EH66">
            <v>16.63</v>
          </cell>
          <cell r="EI66">
            <v>16.63</v>
          </cell>
          <cell r="EJ66">
            <v>16.63</v>
          </cell>
          <cell r="EK66">
            <v>17.21</v>
          </cell>
          <cell r="EL66">
            <v>17.21</v>
          </cell>
          <cell r="EM66">
            <v>17.21</v>
          </cell>
          <cell r="EN66">
            <v>17.21</v>
          </cell>
          <cell r="EO66">
            <v>17.21</v>
          </cell>
          <cell r="EP66">
            <v>17.21</v>
          </cell>
          <cell r="EQ66">
            <v>17.21</v>
          </cell>
          <cell r="ER66">
            <v>17.21</v>
          </cell>
          <cell r="ES66">
            <v>17.21</v>
          </cell>
          <cell r="ET66">
            <v>17.21</v>
          </cell>
          <cell r="EU66">
            <v>17.21</v>
          </cell>
          <cell r="EV66">
            <v>17.21</v>
          </cell>
          <cell r="EW66">
            <v>17.82</v>
          </cell>
          <cell r="EX66">
            <v>17.82</v>
          </cell>
          <cell r="EY66">
            <v>17.82</v>
          </cell>
          <cell r="EZ66">
            <v>17.82</v>
          </cell>
          <cell r="FA66">
            <v>17.82</v>
          </cell>
          <cell r="FB66">
            <v>17.82</v>
          </cell>
          <cell r="FC66">
            <v>17.82</v>
          </cell>
          <cell r="FD66">
            <v>17.82</v>
          </cell>
          <cell r="FE66">
            <v>17.82</v>
          </cell>
          <cell r="FF66">
            <v>17.82</v>
          </cell>
          <cell r="FG66">
            <v>17.82</v>
          </cell>
          <cell r="FH66">
            <v>17.82</v>
          </cell>
          <cell r="FI66">
            <v>18.440000000000001</v>
          </cell>
          <cell r="FJ66">
            <v>18.440000000000001</v>
          </cell>
          <cell r="FK66">
            <v>18.440000000000001</v>
          </cell>
          <cell r="FL66">
            <v>18.440000000000001</v>
          </cell>
          <cell r="FM66">
            <v>18.440000000000001</v>
          </cell>
          <cell r="FN66">
            <v>18.440000000000001</v>
          </cell>
          <cell r="FO66">
            <v>18.440000000000001</v>
          </cell>
          <cell r="FP66">
            <v>18.440000000000001</v>
          </cell>
          <cell r="FQ66">
            <v>18.440000000000001</v>
          </cell>
          <cell r="FR66">
            <v>18.440000000000001</v>
          </cell>
          <cell r="FS66">
            <v>18.440000000000001</v>
          </cell>
          <cell r="FT66">
            <v>18.440000000000001</v>
          </cell>
          <cell r="FU66">
            <v>19.079999999999998</v>
          </cell>
          <cell r="FV66">
            <v>19.079999999999998</v>
          </cell>
          <cell r="FW66">
            <v>19.079999999999998</v>
          </cell>
          <cell r="FX66">
            <v>19.079999999999998</v>
          </cell>
          <cell r="FY66">
            <v>19.079999999999998</v>
          </cell>
          <cell r="FZ66">
            <v>19.079999999999998</v>
          </cell>
          <cell r="GA66">
            <v>19.079999999999998</v>
          </cell>
          <cell r="GB66">
            <v>19.079999999999998</v>
          </cell>
          <cell r="GC66">
            <v>19.079999999999998</v>
          </cell>
          <cell r="GD66">
            <v>19.079999999999998</v>
          </cell>
          <cell r="GE66">
            <v>19.079999999999998</v>
          </cell>
          <cell r="GF66">
            <v>19.079999999999998</v>
          </cell>
          <cell r="GG66">
            <v>21.04</v>
          </cell>
          <cell r="GH66">
            <v>21.04</v>
          </cell>
          <cell r="GI66">
            <v>21.04</v>
          </cell>
          <cell r="GJ66">
            <v>21.04</v>
          </cell>
          <cell r="GK66">
            <v>21.04</v>
          </cell>
          <cell r="GL66">
            <v>21.04</v>
          </cell>
          <cell r="GM66">
            <v>21.04</v>
          </cell>
          <cell r="GN66">
            <v>21.04</v>
          </cell>
          <cell r="GO66">
            <v>21.04</v>
          </cell>
          <cell r="GP66">
            <v>21.04</v>
          </cell>
          <cell r="GQ66">
            <v>19.75</v>
          </cell>
          <cell r="GR66">
            <v>19.75</v>
          </cell>
          <cell r="GS66">
            <v>19.75</v>
          </cell>
          <cell r="GT66">
            <v>19.75</v>
          </cell>
        </row>
        <row r="67">
          <cell r="F67" t="str">
            <v>50000087NN</v>
          </cell>
          <cell r="G67">
            <v>15.4</v>
          </cell>
          <cell r="H67">
            <v>15.4</v>
          </cell>
          <cell r="I67">
            <v>15.4</v>
          </cell>
          <cell r="J67">
            <v>15.4</v>
          </cell>
          <cell r="K67">
            <v>15.4</v>
          </cell>
          <cell r="L67">
            <v>15.4</v>
          </cell>
          <cell r="M67">
            <v>15.4</v>
          </cell>
          <cell r="N67">
            <v>15.4</v>
          </cell>
          <cell r="O67">
            <v>15.4</v>
          </cell>
          <cell r="P67">
            <v>15.4</v>
          </cell>
          <cell r="Q67">
            <v>15.4</v>
          </cell>
          <cell r="R67">
            <v>15.4</v>
          </cell>
          <cell r="S67">
            <v>15.4</v>
          </cell>
          <cell r="T67">
            <v>15.4</v>
          </cell>
          <cell r="U67">
            <v>15.93</v>
          </cell>
          <cell r="V67">
            <v>15.93</v>
          </cell>
          <cell r="W67">
            <v>15.93</v>
          </cell>
          <cell r="X67">
            <v>15.93</v>
          </cell>
          <cell r="Y67">
            <v>15.93</v>
          </cell>
          <cell r="Z67">
            <v>15.93</v>
          </cell>
          <cell r="AA67">
            <v>15.93</v>
          </cell>
          <cell r="AB67">
            <v>15.93</v>
          </cell>
          <cell r="AC67">
            <v>15.93</v>
          </cell>
          <cell r="AD67">
            <v>15.93</v>
          </cell>
          <cell r="AE67">
            <v>15.93</v>
          </cell>
          <cell r="AF67">
            <v>15.93</v>
          </cell>
          <cell r="AG67">
            <v>16.440000000000001</v>
          </cell>
          <cell r="AH67">
            <v>16.440000000000001</v>
          </cell>
          <cell r="AI67">
            <v>16.440000000000001</v>
          </cell>
          <cell r="AJ67">
            <v>16.440000000000001</v>
          </cell>
          <cell r="AK67">
            <v>16.440000000000001</v>
          </cell>
          <cell r="AL67">
            <v>16.440000000000001</v>
          </cell>
          <cell r="AM67">
            <v>16.440000000000001</v>
          </cell>
          <cell r="AN67">
            <v>16.440000000000001</v>
          </cell>
          <cell r="AO67">
            <v>16.440000000000001</v>
          </cell>
          <cell r="AP67">
            <v>16.440000000000001</v>
          </cell>
          <cell r="AQ67">
            <v>16.440000000000001</v>
          </cell>
          <cell r="AR67">
            <v>16.440000000000001</v>
          </cell>
          <cell r="AS67">
            <v>16.95</v>
          </cell>
          <cell r="AT67">
            <v>16.95</v>
          </cell>
          <cell r="AU67">
            <v>16.95</v>
          </cell>
          <cell r="AV67">
            <v>16.95</v>
          </cell>
          <cell r="AW67">
            <v>16.95</v>
          </cell>
          <cell r="AX67">
            <v>16.95</v>
          </cell>
          <cell r="AY67">
            <v>16.95</v>
          </cell>
          <cell r="AZ67">
            <v>16.95</v>
          </cell>
          <cell r="BA67">
            <v>16.95</v>
          </cell>
          <cell r="BB67">
            <v>16.95</v>
          </cell>
          <cell r="BC67">
            <v>16.95</v>
          </cell>
          <cell r="BD67">
            <v>16.95</v>
          </cell>
          <cell r="BE67">
            <v>17.47</v>
          </cell>
          <cell r="BF67">
            <v>17.47</v>
          </cell>
          <cell r="BG67">
            <v>17.47</v>
          </cell>
          <cell r="BH67">
            <v>17.47</v>
          </cell>
          <cell r="BI67">
            <v>17.47</v>
          </cell>
          <cell r="BJ67">
            <v>17.47</v>
          </cell>
          <cell r="BK67">
            <v>17.47</v>
          </cell>
          <cell r="BL67">
            <v>17.47</v>
          </cell>
          <cell r="BM67">
            <v>17.47</v>
          </cell>
          <cell r="BN67">
            <v>17.47</v>
          </cell>
          <cell r="BO67">
            <v>17.47</v>
          </cell>
          <cell r="BP67">
            <v>17.47</v>
          </cell>
          <cell r="BQ67">
            <v>17.989999999999998</v>
          </cell>
          <cell r="BR67">
            <v>17.989999999999998</v>
          </cell>
          <cell r="BS67">
            <v>17.989999999999998</v>
          </cell>
          <cell r="BT67">
            <v>17.989999999999998</v>
          </cell>
          <cell r="BU67">
            <v>17.989999999999998</v>
          </cell>
          <cell r="BV67">
            <v>17.989999999999998</v>
          </cell>
          <cell r="BW67">
            <v>17.989999999999998</v>
          </cell>
          <cell r="BX67">
            <v>17.989999999999998</v>
          </cell>
          <cell r="BY67">
            <v>17.989999999999998</v>
          </cell>
          <cell r="BZ67">
            <v>17.989999999999998</v>
          </cell>
          <cell r="CA67">
            <v>17.989999999999998</v>
          </cell>
          <cell r="CB67">
            <v>17.989999999999998</v>
          </cell>
          <cell r="CC67">
            <v>18.53</v>
          </cell>
          <cell r="CD67">
            <v>18.53</v>
          </cell>
          <cell r="CE67">
            <v>18.53</v>
          </cell>
          <cell r="CF67">
            <v>18.53</v>
          </cell>
          <cell r="CG67">
            <v>18.53</v>
          </cell>
          <cell r="CH67">
            <v>18.53</v>
          </cell>
          <cell r="CI67">
            <v>18.53</v>
          </cell>
          <cell r="CJ67">
            <v>18.53</v>
          </cell>
          <cell r="CK67">
            <v>18.53</v>
          </cell>
          <cell r="CL67">
            <v>18.53</v>
          </cell>
          <cell r="CM67">
            <v>18.53</v>
          </cell>
          <cell r="CN67">
            <v>18.53</v>
          </cell>
          <cell r="CO67">
            <v>19.09</v>
          </cell>
          <cell r="CP67">
            <v>19.09</v>
          </cell>
          <cell r="CQ67">
            <v>19.09</v>
          </cell>
          <cell r="CR67">
            <v>19.09</v>
          </cell>
          <cell r="CS67">
            <v>19.09</v>
          </cell>
          <cell r="CT67">
            <v>19.09</v>
          </cell>
          <cell r="CU67">
            <v>19.09</v>
          </cell>
          <cell r="CV67">
            <v>19.09</v>
          </cell>
          <cell r="CW67">
            <v>19.09</v>
          </cell>
          <cell r="CX67">
            <v>19.09</v>
          </cell>
          <cell r="CY67">
            <v>19.09</v>
          </cell>
          <cell r="CZ67">
            <v>19.09</v>
          </cell>
          <cell r="DA67">
            <v>19.670000000000002</v>
          </cell>
          <cell r="DB67">
            <v>19.670000000000002</v>
          </cell>
          <cell r="DC67">
            <v>19.670000000000002</v>
          </cell>
          <cell r="DD67">
            <v>19.670000000000002</v>
          </cell>
          <cell r="DE67">
            <v>19.670000000000002</v>
          </cell>
          <cell r="DF67">
            <v>19.670000000000002</v>
          </cell>
          <cell r="DG67">
            <v>19.670000000000002</v>
          </cell>
          <cell r="DH67">
            <v>19.670000000000002</v>
          </cell>
          <cell r="DI67">
            <v>19.670000000000002</v>
          </cell>
          <cell r="DJ67">
            <v>19.670000000000002</v>
          </cell>
          <cell r="DK67">
            <v>19.670000000000002</v>
          </cell>
          <cell r="DL67">
            <v>19.670000000000002</v>
          </cell>
          <cell r="DM67">
            <v>20.28</v>
          </cell>
          <cell r="DN67">
            <v>20.28</v>
          </cell>
          <cell r="DO67">
            <v>20.28</v>
          </cell>
          <cell r="DP67">
            <v>20.28</v>
          </cell>
          <cell r="DQ67">
            <v>20.28</v>
          </cell>
          <cell r="DR67">
            <v>20.28</v>
          </cell>
          <cell r="DS67">
            <v>20.28</v>
          </cell>
          <cell r="DT67">
            <v>20.28</v>
          </cell>
          <cell r="DU67">
            <v>20.28</v>
          </cell>
          <cell r="DV67">
            <v>20.28</v>
          </cell>
          <cell r="DW67">
            <v>20.28</v>
          </cell>
          <cell r="DX67">
            <v>20.28</v>
          </cell>
          <cell r="DY67">
            <v>21.08</v>
          </cell>
          <cell r="DZ67">
            <v>21.08</v>
          </cell>
          <cell r="EA67">
            <v>21.08</v>
          </cell>
          <cell r="EB67">
            <v>21.08</v>
          </cell>
          <cell r="EC67">
            <v>21.08</v>
          </cell>
          <cell r="ED67">
            <v>21.08</v>
          </cell>
          <cell r="EE67">
            <v>21.08</v>
          </cell>
          <cell r="EF67">
            <v>21.08</v>
          </cell>
          <cell r="EG67">
            <v>21.08</v>
          </cell>
          <cell r="EH67">
            <v>21.08</v>
          </cell>
          <cell r="EI67">
            <v>21.08</v>
          </cell>
          <cell r="EJ67">
            <v>21.08</v>
          </cell>
          <cell r="EK67">
            <v>21.82</v>
          </cell>
          <cell r="EL67">
            <v>21.82</v>
          </cell>
          <cell r="EM67">
            <v>21.82</v>
          </cell>
          <cell r="EN67">
            <v>21.82</v>
          </cell>
          <cell r="EO67">
            <v>21.82</v>
          </cell>
          <cell r="EP67">
            <v>21.82</v>
          </cell>
          <cell r="EQ67">
            <v>21.82</v>
          </cell>
          <cell r="ER67">
            <v>21.82</v>
          </cell>
          <cell r="ES67">
            <v>21.82</v>
          </cell>
          <cell r="ET67">
            <v>21.82</v>
          </cell>
          <cell r="EU67">
            <v>21.82</v>
          </cell>
          <cell r="EV67">
            <v>21.82</v>
          </cell>
          <cell r="EW67">
            <v>22.58</v>
          </cell>
          <cell r="EX67">
            <v>22.58</v>
          </cell>
          <cell r="EY67">
            <v>22.58</v>
          </cell>
          <cell r="EZ67">
            <v>22.58</v>
          </cell>
          <cell r="FA67">
            <v>22.58</v>
          </cell>
          <cell r="FB67">
            <v>22.58</v>
          </cell>
          <cell r="FC67">
            <v>22.58</v>
          </cell>
          <cell r="FD67">
            <v>22.58</v>
          </cell>
          <cell r="FE67">
            <v>22.58</v>
          </cell>
          <cell r="FF67">
            <v>22.58</v>
          </cell>
          <cell r="FG67">
            <v>22.58</v>
          </cell>
          <cell r="FH67">
            <v>22.58</v>
          </cell>
          <cell r="FI67">
            <v>23.37</v>
          </cell>
          <cell r="FJ67">
            <v>23.37</v>
          </cell>
          <cell r="FK67">
            <v>23.37</v>
          </cell>
          <cell r="FL67">
            <v>23.37</v>
          </cell>
          <cell r="FM67">
            <v>23.37</v>
          </cell>
          <cell r="FN67">
            <v>23.37</v>
          </cell>
          <cell r="FO67">
            <v>23.37</v>
          </cell>
          <cell r="FP67">
            <v>23.37</v>
          </cell>
          <cell r="FQ67">
            <v>23.37</v>
          </cell>
          <cell r="FR67">
            <v>23.37</v>
          </cell>
          <cell r="FS67">
            <v>23.37</v>
          </cell>
          <cell r="FT67">
            <v>23.37</v>
          </cell>
          <cell r="FU67">
            <v>24.19</v>
          </cell>
          <cell r="FV67">
            <v>24.19</v>
          </cell>
          <cell r="FW67">
            <v>24.19</v>
          </cell>
          <cell r="FX67">
            <v>24.19</v>
          </cell>
          <cell r="FY67">
            <v>24.19</v>
          </cell>
          <cell r="FZ67">
            <v>24.19</v>
          </cell>
          <cell r="GA67">
            <v>24.19</v>
          </cell>
          <cell r="GB67">
            <v>24.19</v>
          </cell>
          <cell r="GC67">
            <v>24.19</v>
          </cell>
          <cell r="GD67">
            <v>24.19</v>
          </cell>
          <cell r="GE67">
            <v>24.19</v>
          </cell>
          <cell r="GF67">
            <v>24.19</v>
          </cell>
          <cell r="GG67">
            <v>26.67</v>
          </cell>
          <cell r="GH67">
            <v>26.67</v>
          </cell>
          <cell r="GI67">
            <v>26.67</v>
          </cell>
          <cell r="GJ67">
            <v>26.67</v>
          </cell>
          <cell r="GK67">
            <v>26.67</v>
          </cell>
          <cell r="GL67">
            <v>26.67</v>
          </cell>
          <cell r="GM67">
            <v>26.67</v>
          </cell>
          <cell r="GN67">
            <v>26.67</v>
          </cell>
          <cell r="GO67">
            <v>26.67</v>
          </cell>
          <cell r="GP67">
            <v>26.67</v>
          </cell>
          <cell r="GQ67">
            <v>25.04</v>
          </cell>
          <cell r="GR67">
            <v>25.04</v>
          </cell>
          <cell r="GS67">
            <v>25.04</v>
          </cell>
          <cell r="GT67">
            <v>25.04</v>
          </cell>
        </row>
        <row r="68">
          <cell r="F68" t="str">
            <v>50000088NN</v>
          </cell>
          <cell r="G68">
            <v>14.95</v>
          </cell>
          <cell r="H68">
            <v>14.95</v>
          </cell>
          <cell r="I68">
            <v>14.95</v>
          </cell>
          <cell r="J68">
            <v>14.95</v>
          </cell>
          <cell r="K68">
            <v>14.95</v>
          </cell>
          <cell r="L68">
            <v>14.95</v>
          </cell>
          <cell r="M68">
            <v>14.95</v>
          </cell>
          <cell r="N68">
            <v>14.95</v>
          </cell>
          <cell r="O68">
            <v>14.95</v>
          </cell>
          <cell r="P68">
            <v>14.95</v>
          </cell>
          <cell r="Q68">
            <v>14.95</v>
          </cell>
          <cell r="R68">
            <v>14.95</v>
          </cell>
          <cell r="S68">
            <v>14.95</v>
          </cell>
          <cell r="T68">
            <v>14.95</v>
          </cell>
          <cell r="U68">
            <v>15.46</v>
          </cell>
          <cell r="V68">
            <v>15.46</v>
          </cell>
          <cell r="W68">
            <v>15.46</v>
          </cell>
          <cell r="X68">
            <v>15.46</v>
          </cell>
          <cell r="Y68">
            <v>15.46</v>
          </cell>
          <cell r="Z68">
            <v>15.46</v>
          </cell>
          <cell r="AA68">
            <v>15.46</v>
          </cell>
          <cell r="AB68">
            <v>15.46</v>
          </cell>
          <cell r="AC68">
            <v>15.46</v>
          </cell>
          <cell r="AD68">
            <v>15.46</v>
          </cell>
          <cell r="AE68">
            <v>15.46</v>
          </cell>
          <cell r="AF68">
            <v>15.46</v>
          </cell>
          <cell r="AG68">
            <v>15.96</v>
          </cell>
          <cell r="AH68">
            <v>15.96</v>
          </cell>
          <cell r="AI68">
            <v>15.96</v>
          </cell>
          <cell r="AJ68">
            <v>15.96</v>
          </cell>
          <cell r="AK68">
            <v>15.96</v>
          </cell>
          <cell r="AL68">
            <v>15.96</v>
          </cell>
          <cell r="AM68">
            <v>15.96</v>
          </cell>
          <cell r="AN68">
            <v>15.96</v>
          </cell>
          <cell r="AO68">
            <v>15.96</v>
          </cell>
          <cell r="AP68">
            <v>15.96</v>
          </cell>
          <cell r="AQ68">
            <v>15.96</v>
          </cell>
          <cell r="AR68">
            <v>15.96</v>
          </cell>
          <cell r="AS68">
            <v>16.45</v>
          </cell>
          <cell r="AT68">
            <v>16.45</v>
          </cell>
          <cell r="AU68">
            <v>16.45</v>
          </cell>
          <cell r="AV68">
            <v>16.45</v>
          </cell>
          <cell r="AW68">
            <v>16.45</v>
          </cell>
          <cell r="AX68">
            <v>16.45</v>
          </cell>
          <cell r="AY68">
            <v>16.45</v>
          </cell>
          <cell r="AZ68">
            <v>16.45</v>
          </cell>
          <cell r="BA68">
            <v>16.45</v>
          </cell>
          <cell r="BB68">
            <v>16.45</v>
          </cell>
          <cell r="BC68">
            <v>16.45</v>
          </cell>
          <cell r="BD68">
            <v>16.45</v>
          </cell>
          <cell r="BE68">
            <v>16.96</v>
          </cell>
          <cell r="BF68">
            <v>16.96</v>
          </cell>
          <cell r="BG68">
            <v>16.96</v>
          </cell>
          <cell r="BH68">
            <v>16.96</v>
          </cell>
          <cell r="BI68">
            <v>16.96</v>
          </cell>
          <cell r="BJ68">
            <v>16.96</v>
          </cell>
          <cell r="BK68">
            <v>16.96</v>
          </cell>
          <cell r="BL68">
            <v>16.96</v>
          </cell>
          <cell r="BM68">
            <v>16.96</v>
          </cell>
          <cell r="BN68">
            <v>16.96</v>
          </cell>
          <cell r="BO68">
            <v>16.96</v>
          </cell>
          <cell r="BP68">
            <v>16.96</v>
          </cell>
          <cell r="BQ68">
            <v>17.47</v>
          </cell>
          <cell r="BR68">
            <v>17.47</v>
          </cell>
          <cell r="BS68">
            <v>17.47</v>
          </cell>
          <cell r="BT68">
            <v>17.47</v>
          </cell>
          <cell r="BU68">
            <v>17.47</v>
          </cell>
          <cell r="BV68">
            <v>17.47</v>
          </cell>
          <cell r="BW68">
            <v>17.47</v>
          </cell>
          <cell r="BX68">
            <v>17.47</v>
          </cell>
          <cell r="BY68">
            <v>17.47</v>
          </cell>
          <cell r="BZ68">
            <v>17.47</v>
          </cell>
          <cell r="CA68">
            <v>17.47</v>
          </cell>
          <cell r="CB68">
            <v>17.47</v>
          </cell>
          <cell r="CC68">
            <v>17.989999999999998</v>
          </cell>
          <cell r="CD68">
            <v>17.989999999999998</v>
          </cell>
          <cell r="CE68">
            <v>17.989999999999998</v>
          </cell>
          <cell r="CF68">
            <v>17.989999999999998</v>
          </cell>
          <cell r="CG68">
            <v>17.989999999999998</v>
          </cell>
          <cell r="CH68">
            <v>17.989999999999998</v>
          </cell>
          <cell r="CI68">
            <v>17.989999999999998</v>
          </cell>
          <cell r="CJ68">
            <v>17.989999999999998</v>
          </cell>
          <cell r="CK68">
            <v>17.989999999999998</v>
          </cell>
          <cell r="CL68">
            <v>17.989999999999998</v>
          </cell>
          <cell r="CM68">
            <v>17.989999999999998</v>
          </cell>
          <cell r="CN68">
            <v>17.989999999999998</v>
          </cell>
          <cell r="CO68">
            <v>18.53</v>
          </cell>
          <cell r="CP68">
            <v>18.53</v>
          </cell>
          <cell r="CQ68">
            <v>18.53</v>
          </cell>
          <cell r="CR68">
            <v>18.53</v>
          </cell>
          <cell r="CS68">
            <v>18.53</v>
          </cell>
          <cell r="CT68">
            <v>18.53</v>
          </cell>
          <cell r="CU68">
            <v>18.53</v>
          </cell>
          <cell r="CV68">
            <v>18.53</v>
          </cell>
          <cell r="CW68">
            <v>18.53</v>
          </cell>
          <cell r="CX68">
            <v>18.53</v>
          </cell>
          <cell r="CY68">
            <v>18.53</v>
          </cell>
          <cell r="CZ68">
            <v>18.53</v>
          </cell>
          <cell r="DA68">
            <v>19.09</v>
          </cell>
          <cell r="DB68">
            <v>19.09</v>
          </cell>
          <cell r="DC68">
            <v>19.09</v>
          </cell>
          <cell r="DD68">
            <v>19.09</v>
          </cell>
          <cell r="DE68">
            <v>19.09</v>
          </cell>
          <cell r="DF68">
            <v>19.09</v>
          </cell>
          <cell r="DG68">
            <v>19.09</v>
          </cell>
          <cell r="DH68">
            <v>19.09</v>
          </cell>
          <cell r="DI68">
            <v>19.09</v>
          </cell>
          <cell r="DJ68">
            <v>19.09</v>
          </cell>
          <cell r="DK68">
            <v>19.09</v>
          </cell>
          <cell r="DL68">
            <v>19.09</v>
          </cell>
          <cell r="DM68">
            <v>19.68</v>
          </cell>
          <cell r="DN68">
            <v>19.68</v>
          </cell>
          <cell r="DO68">
            <v>19.68</v>
          </cell>
          <cell r="DP68">
            <v>19.68</v>
          </cell>
          <cell r="DQ68">
            <v>19.68</v>
          </cell>
          <cell r="DR68">
            <v>19.68</v>
          </cell>
          <cell r="DS68">
            <v>19.68</v>
          </cell>
          <cell r="DT68">
            <v>19.68</v>
          </cell>
          <cell r="DU68">
            <v>19.68</v>
          </cell>
          <cell r="DV68">
            <v>19.68</v>
          </cell>
          <cell r="DW68">
            <v>19.68</v>
          </cell>
          <cell r="DX68">
            <v>19.68</v>
          </cell>
          <cell r="DY68">
            <v>20.46</v>
          </cell>
          <cell r="DZ68">
            <v>20.46</v>
          </cell>
          <cell r="EA68">
            <v>20.46</v>
          </cell>
          <cell r="EB68">
            <v>20.46</v>
          </cell>
          <cell r="EC68">
            <v>20.46</v>
          </cell>
          <cell r="ED68">
            <v>20.46</v>
          </cell>
          <cell r="EE68">
            <v>20.46</v>
          </cell>
          <cell r="EF68">
            <v>20.46</v>
          </cell>
          <cell r="EG68">
            <v>20.46</v>
          </cell>
          <cell r="EH68">
            <v>20.46</v>
          </cell>
          <cell r="EI68">
            <v>20.46</v>
          </cell>
          <cell r="EJ68">
            <v>20.46</v>
          </cell>
          <cell r="EK68">
            <v>21.18</v>
          </cell>
          <cell r="EL68">
            <v>21.18</v>
          </cell>
          <cell r="EM68">
            <v>21.18</v>
          </cell>
          <cell r="EN68">
            <v>21.18</v>
          </cell>
          <cell r="EO68">
            <v>21.18</v>
          </cell>
          <cell r="EP68">
            <v>21.18</v>
          </cell>
          <cell r="EQ68">
            <v>21.18</v>
          </cell>
          <cell r="ER68">
            <v>21.18</v>
          </cell>
          <cell r="ES68">
            <v>21.18</v>
          </cell>
          <cell r="ET68">
            <v>21.18</v>
          </cell>
          <cell r="EU68">
            <v>21.18</v>
          </cell>
          <cell r="EV68">
            <v>21.18</v>
          </cell>
          <cell r="EW68">
            <v>21.92</v>
          </cell>
          <cell r="EX68">
            <v>21.92</v>
          </cell>
          <cell r="EY68">
            <v>21.92</v>
          </cell>
          <cell r="EZ68">
            <v>21.92</v>
          </cell>
          <cell r="FA68">
            <v>21.92</v>
          </cell>
          <cell r="FB68">
            <v>21.92</v>
          </cell>
          <cell r="FC68">
            <v>21.92</v>
          </cell>
          <cell r="FD68">
            <v>21.92</v>
          </cell>
          <cell r="FE68">
            <v>21.92</v>
          </cell>
          <cell r="FF68">
            <v>21.92</v>
          </cell>
          <cell r="FG68">
            <v>21.92</v>
          </cell>
          <cell r="FH68">
            <v>21.92</v>
          </cell>
          <cell r="FI68">
            <v>22.69</v>
          </cell>
          <cell r="FJ68">
            <v>22.69</v>
          </cell>
          <cell r="FK68">
            <v>22.69</v>
          </cell>
          <cell r="FL68">
            <v>22.69</v>
          </cell>
          <cell r="FM68">
            <v>22.69</v>
          </cell>
          <cell r="FN68">
            <v>22.69</v>
          </cell>
          <cell r="FO68">
            <v>22.69</v>
          </cell>
          <cell r="FP68">
            <v>22.69</v>
          </cell>
          <cell r="FQ68">
            <v>22.69</v>
          </cell>
          <cell r="FR68">
            <v>22.69</v>
          </cell>
          <cell r="FS68">
            <v>22.69</v>
          </cell>
          <cell r="FT68">
            <v>22.69</v>
          </cell>
          <cell r="FU68">
            <v>23.48</v>
          </cell>
          <cell r="FV68">
            <v>23.48</v>
          </cell>
          <cell r="FW68">
            <v>23.48</v>
          </cell>
          <cell r="FX68">
            <v>23.48</v>
          </cell>
          <cell r="FY68">
            <v>23.48</v>
          </cell>
          <cell r="FZ68">
            <v>23.48</v>
          </cell>
          <cell r="GA68">
            <v>23.48</v>
          </cell>
          <cell r="GB68">
            <v>23.48</v>
          </cell>
          <cell r="GC68">
            <v>23.48</v>
          </cell>
          <cell r="GD68">
            <v>23.48</v>
          </cell>
          <cell r="GE68">
            <v>23.48</v>
          </cell>
          <cell r="GF68">
            <v>23.48</v>
          </cell>
          <cell r="GG68">
            <v>25.89</v>
          </cell>
          <cell r="GH68">
            <v>25.89</v>
          </cell>
          <cell r="GI68">
            <v>25.89</v>
          </cell>
          <cell r="GJ68">
            <v>25.89</v>
          </cell>
          <cell r="GK68">
            <v>25.89</v>
          </cell>
          <cell r="GL68">
            <v>25.89</v>
          </cell>
          <cell r="GM68">
            <v>25.89</v>
          </cell>
          <cell r="GN68">
            <v>25.89</v>
          </cell>
          <cell r="GO68">
            <v>25.89</v>
          </cell>
          <cell r="GP68">
            <v>25.89</v>
          </cell>
          <cell r="GQ68">
            <v>24.31</v>
          </cell>
          <cell r="GR68">
            <v>24.31</v>
          </cell>
          <cell r="GS68">
            <v>24.31</v>
          </cell>
          <cell r="GT68">
            <v>24.31</v>
          </cell>
        </row>
        <row r="69">
          <cell r="F69" t="str">
            <v>50000094NN</v>
          </cell>
          <cell r="G69">
            <v>18.07</v>
          </cell>
          <cell r="H69">
            <v>18.07</v>
          </cell>
          <cell r="I69">
            <v>18.07</v>
          </cell>
          <cell r="J69">
            <v>18.07</v>
          </cell>
          <cell r="K69">
            <v>18.07</v>
          </cell>
          <cell r="L69">
            <v>18.07</v>
          </cell>
          <cell r="M69">
            <v>18.07</v>
          </cell>
          <cell r="N69">
            <v>18.07</v>
          </cell>
          <cell r="O69">
            <v>18.07</v>
          </cell>
          <cell r="P69">
            <v>18.07</v>
          </cell>
          <cell r="Q69">
            <v>18.07</v>
          </cell>
          <cell r="R69">
            <v>18.07</v>
          </cell>
          <cell r="S69">
            <v>18.07</v>
          </cell>
          <cell r="T69">
            <v>18.07</v>
          </cell>
          <cell r="U69">
            <v>18.690000000000001</v>
          </cell>
          <cell r="V69">
            <v>18.690000000000001</v>
          </cell>
          <cell r="W69">
            <v>18.690000000000001</v>
          </cell>
          <cell r="X69">
            <v>18.690000000000001</v>
          </cell>
          <cell r="Y69">
            <v>18.690000000000001</v>
          </cell>
          <cell r="Z69">
            <v>18.690000000000001</v>
          </cell>
          <cell r="AA69">
            <v>18.690000000000001</v>
          </cell>
          <cell r="AB69">
            <v>18.690000000000001</v>
          </cell>
          <cell r="AC69">
            <v>18.690000000000001</v>
          </cell>
          <cell r="AD69">
            <v>18.690000000000001</v>
          </cell>
          <cell r="AE69">
            <v>18.690000000000001</v>
          </cell>
          <cell r="AF69">
            <v>18.690000000000001</v>
          </cell>
          <cell r="AG69">
            <v>19.29</v>
          </cell>
          <cell r="AH69">
            <v>19.29</v>
          </cell>
          <cell r="AI69">
            <v>19.29</v>
          </cell>
          <cell r="AJ69">
            <v>19.29</v>
          </cell>
          <cell r="AK69">
            <v>19.29</v>
          </cell>
          <cell r="AL69">
            <v>19.29</v>
          </cell>
          <cell r="AM69">
            <v>19.29</v>
          </cell>
          <cell r="AN69">
            <v>19.29</v>
          </cell>
          <cell r="AO69">
            <v>19.29</v>
          </cell>
          <cell r="AP69">
            <v>19.29</v>
          </cell>
          <cell r="AQ69">
            <v>19.29</v>
          </cell>
          <cell r="AR69">
            <v>19.29</v>
          </cell>
          <cell r="AS69">
            <v>19.89</v>
          </cell>
          <cell r="AT69">
            <v>19.89</v>
          </cell>
          <cell r="AU69">
            <v>19.89</v>
          </cell>
          <cell r="AV69">
            <v>19.89</v>
          </cell>
          <cell r="AW69">
            <v>19.89</v>
          </cell>
          <cell r="AX69">
            <v>19.89</v>
          </cell>
          <cell r="AY69">
            <v>19.89</v>
          </cell>
          <cell r="AZ69">
            <v>19.89</v>
          </cell>
          <cell r="BA69">
            <v>19.89</v>
          </cell>
          <cell r="BB69">
            <v>19.89</v>
          </cell>
          <cell r="BC69">
            <v>19.89</v>
          </cell>
          <cell r="BD69">
            <v>19.89</v>
          </cell>
          <cell r="BE69">
            <v>20.5</v>
          </cell>
          <cell r="BF69">
            <v>20.5</v>
          </cell>
          <cell r="BG69">
            <v>20.5</v>
          </cell>
          <cell r="BH69">
            <v>20.5</v>
          </cell>
          <cell r="BI69">
            <v>20.5</v>
          </cell>
          <cell r="BJ69">
            <v>20.5</v>
          </cell>
          <cell r="BK69">
            <v>20.5</v>
          </cell>
          <cell r="BL69">
            <v>20.5</v>
          </cell>
          <cell r="BM69">
            <v>20.5</v>
          </cell>
          <cell r="BN69">
            <v>20.5</v>
          </cell>
          <cell r="BO69">
            <v>20.5</v>
          </cell>
          <cell r="BP69">
            <v>20.5</v>
          </cell>
          <cell r="BQ69">
            <v>21.11</v>
          </cell>
          <cell r="BR69">
            <v>21.11</v>
          </cell>
          <cell r="BS69">
            <v>21.11</v>
          </cell>
          <cell r="BT69">
            <v>21.11</v>
          </cell>
          <cell r="BU69">
            <v>21.11</v>
          </cell>
          <cell r="BV69">
            <v>21.11</v>
          </cell>
          <cell r="BW69">
            <v>21.11</v>
          </cell>
          <cell r="BX69">
            <v>21.11</v>
          </cell>
          <cell r="BY69">
            <v>21.11</v>
          </cell>
          <cell r="BZ69">
            <v>21.11</v>
          </cell>
          <cell r="CA69">
            <v>21.11</v>
          </cell>
          <cell r="CB69">
            <v>21.11</v>
          </cell>
          <cell r="CC69">
            <v>21.74</v>
          </cell>
          <cell r="CD69">
            <v>21.74</v>
          </cell>
          <cell r="CE69">
            <v>21.74</v>
          </cell>
          <cell r="CF69">
            <v>21.74</v>
          </cell>
          <cell r="CG69">
            <v>21.74</v>
          </cell>
          <cell r="CH69">
            <v>21.74</v>
          </cell>
          <cell r="CI69">
            <v>21.74</v>
          </cell>
          <cell r="CJ69">
            <v>21.74</v>
          </cell>
          <cell r="CK69">
            <v>21.74</v>
          </cell>
          <cell r="CL69">
            <v>21.74</v>
          </cell>
          <cell r="CM69">
            <v>21.74</v>
          </cell>
          <cell r="CN69">
            <v>21.74</v>
          </cell>
          <cell r="CO69">
            <v>22.4</v>
          </cell>
          <cell r="CP69">
            <v>22.4</v>
          </cell>
          <cell r="CQ69">
            <v>22.4</v>
          </cell>
          <cell r="CR69">
            <v>22.4</v>
          </cell>
          <cell r="CS69">
            <v>22.4</v>
          </cell>
          <cell r="CT69">
            <v>22.4</v>
          </cell>
          <cell r="CU69">
            <v>22.4</v>
          </cell>
          <cell r="CV69">
            <v>22.4</v>
          </cell>
          <cell r="CW69">
            <v>22.4</v>
          </cell>
          <cell r="CX69">
            <v>22.4</v>
          </cell>
          <cell r="CY69">
            <v>22.4</v>
          </cell>
          <cell r="CZ69">
            <v>22.4</v>
          </cell>
          <cell r="DA69">
            <v>23.08</v>
          </cell>
          <cell r="DB69">
            <v>23.08</v>
          </cell>
          <cell r="DC69">
            <v>23.08</v>
          </cell>
          <cell r="DD69">
            <v>23.08</v>
          </cell>
          <cell r="DE69">
            <v>23.08</v>
          </cell>
          <cell r="DF69">
            <v>23.08</v>
          </cell>
          <cell r="DG69">
            <v>23.08</v>
          </cell>
          <cell r="DH69">
            <v>23.08</v>
          </cell>
          <cell r="DI69">
            <v>23.08</v>
          </cell>
          <cell r="DJ69">
            <v>23.08</v>
          </cell>
          <cell r="DK69">
            <v>23.08</v>
          </cell>
          <cell r="DL69">
            <v>23.08</v>
          </cell>
          <cell r="DM69">
            <v>23.79</v>
          </cell>
          <cell r="DN69">
            <v>23.79</v>
          </cell>
          <cell r="DO69">
            <v>23.79</v>
          </cell>
          <cell r="DP69">
            <v>23.79</v>
          </cell>
          <cell r="DQ69">
            <v>23.79</v>
          </cell>
          <cell r="DR69">
            <v>23.79</v>
          </cell>
          <cell r="DS69">
            <v>23.79</v>
          </cell>
          <cell r="DT69">
            <v>23.79</v>
          </cell>
          <cell r="DU69">
            <v>23.79</v>
          </cell>
          <cell r="DV69">
            <v>23.79</v>
          </cell>
          <cell r="DW69">
            <v>23.79</v>
          </cell>
          <cell r="DX69">
            <v>23.79</v>
          </cell>
          <cell r="DY69">
            <v>24.73</v>
          </cell>
          <cell r="DZ69">
            <v>24.73</v>
          </cell>
          <cell r="EA69">
            <v>24.73</v>
          </cell>
          <cell r="EB69">
            <v>24.73</v>
          </cell>
          <cell r="EC69">
            <v>24.73</v>
          </cell>
          <cell r="ED69">
            <v>24.73</v>
          </cell>
          <cell r="EE69">
            <v>24.73</v>
          </cell>
          <cell r="EF69">
            <v>24.73</v>
          </cell>
          <cell r="EG69">
            <v>24.73</v>
          </cell>
          <cell r="EH69">
            <v>24.73</v>
          </cell>
          <cell r="EI69">
            <v>24.73</v>
          </cell>
          <cell r="EJ69">
            <v>24.73</v>
          </cell>
          <cell r="EK69">
            <v>25.6</v>
          </cell>
          <cell r="EL69">
            <v>25.6</v>
          </cell>
          <cell r="EM69">
            <v>25.6</v>
          </cell>
          <cell r="EN69">
            <v>25.6</v>
          </cell>
          <cell r="EO69">
            <v>25.6</v>
          </cell>
          <cell r="EP69">
            <v>25.6</v>
          </cell>
          <cell r="EQ69">
            <v>25.6</v>
          </cell>
          <cell r="ER69">
            <v>25.6</v>
          </cell>
          <cell r="ES69">
            <v>25.6</v>
          </cell>
          <cell r="ET69">
            <v>25.6</v>
          </cell>
          <cell r="EU69">
            <v>25.6</v>
          </cell>
          <cell r="EV69">
            <v>25.6</v>
          </cell>
          <cell r="EW69">
            <v>26.5</v>
          </cell>
          <cell r="EX69">
            <v>26.5</v>
          </cell>
          <cell r="EY69">
            <v>26.5</v>
          </cell>
          <cell r="EZ69">
            <v>26.5</v>
          </cell>
          <cell r="FA69">
            <v>26.5</v>
          </cell>
          <cell r="FB69">
            <v>26.5</v>
          </cell>
          <cell r="FC69">
            <v>26.5</v>
          </cell>
          <cell r="FD69">
            <v>26.5</v>
          </cell>
          <cell r="FE69">
            <v>26.5</v>
          </cell>
          <cell r="FF69">
            <v>26.5</v>
          </cell>
          <cell r="FG69">
            <v>26.5</v>
          </cell>
          <cell r="FH69">
            <v>26.5</v>
          </cell>
          <cell r="FI69">
            <v>27.42</v>
          </cell>
          <cell r="FJ69">
            <v>27.42</v>
          </cell>
          <cell r="FK69">
            <v>27.42</v>
          </cell>
          <cell r="FL69">
            <v>27.42</v>
          </cell>
          <cell r="FM69">
            <v>27.42</v>
          </cell>
          <cell r="FN69">
            <v>27.42</v>
          </cell>
          <cell r="FO69">
            <v>27.42</v>
          </cell>
          <cell r="FP69">
            <v>27.42</v>
          </cell>
          <cell r="FQ69">
            <v>27.42</v>
          </cell>
          <cell r="FR69">
            <v>27.42</v>
          </cell>
          <cell r="FS69">
            <v>27.42</v>
          </cell>
          <cell r="FT69">
            <v>27.42</v>
          </cell>
          <cell r="FU69">
            <v>28.38</v>
          </cell>
          <cell r="FV69">
            <v>28.38</v>
          </cell>
          <cell r="FW69">
            <v>28.38</v>
          </cell>
          <cell r="FX69">
            <v>28.38</v>
          </cell>
          <cell r="FY69">
            <v>28.38</v>
          </cell>
          <cell r="FZ69">
            <v>28.38</v>
          </cell>
          <cell r="GA69">
            <v>28.38</v>
          </cell>
          <cell r="GB69">
            <v>28.38</v>
          </cell>
          <cell r="GC69">
            <v>28.38</v>
          </cell>
          <cell r="GD69">
            <v>28.38</v>
          </cell>
          <cell r="GE69">
            <v>28.38</v>
          </cell>
          <cell r="GF69">
            <v>28.38</v>
          </cell>
          <cell r="GG69">
            <v>31.29</v>
          </cell>
          <cell r="GH69">
            <v>31.29</v>
          </cell>
          <cell r="GI69">
            <v>31.29</v>
          </cell>
          <cell r="GJ69">
            <v>31.29</v>
          </cell>
          <cell r="GK69">
            <v>31.29</v>
          </cell>
          <cell r="GL69">
            <v>31.29</v>
          </cell>
          <cell r="GM69">
            <v>31.29</v>
          </cell>
          <cell r="GN69">
            <v>31.29</v>
          </cell>
          <cell r="GO69">
            <v>31.29</v>
          </cell>
          <cell r="GP69">
            <v>31.29</v>
          </cell>
          <cell r="GQ69">
            <v>29.38</v>
          </cell>
          <cell r="GR69">
            <v>29.38</v>
          </cell>
          <cell r="GS69">
            <v>29.38</v>
          </cell>
          <cell r="GT69">
            <v>29.38</v>
          </cell>
        </row>
        <row r="70">
          <cell r="F70" t="str">
            <v>50000296NN</v>
          </cell>
          <cell r="G70">
            <v>28.21</v>
          </cell>
          <cell r="H70">
            <v>28.21</v>
          </cell>
          <cell r="I70">
            <v>28.21</v>
          </cell>
          <cell r="J70">
            <v>28.21</v>
          </cell>
          <cell r="K70">
            <v>28.21</v>
          </cell>
          <cell r="L70">
            <v>28.21</v>
          </cell>
          <cell r="M70">
            <v>28.21</v>
          </cell>
          <cell r="N70">
            <v>28.21</v>
          </cell>
          <cell r="O70">
            <v>28.21</v>
          </cell>
          <cell r="P70">
            <v>28.21</v>
          </cell>
          <cell r="Q70">
            <v>28.21</v>
          </cell>
          <cell r="R70">
            <v>28.21</v>
          </cell>
          <cell r="S70">
            <v>28.21</v>
          </cell>
          <cell r="T70">
            <v>28.21</v>
          </cell>
          <cell r="U70">
            <v>29.17</v>
          </cell>
          <cell r="V70">
            <v>29.17</v>
          </cell>
          <cell r="W70">
            <v>29.17</v>
          </cell>
          <cell r="X70">
            <v>29.17</v>
          </cell>
          <cell r="Y70">
            <v>29.17</v>
          </cell>
          <cell r="Z70">
            <v>29.17</v>
          </cell>
          <cell r="AA70">
            <v>29.17</v>
          </cell>
          <cell r="AB70">
            <v>29.17</v>
          </cell>
          <cell r="AC70">
            <v>29.17</v>
          </cell>
          <cell r="AD70">
            <v>29.17</v>
          </cell>
          <cell r="AE70">
            <v>29.17</v>
          </cell>
          <cell r="AF70">
            <v>29.17</v>
          </cell>
          <cell r="AG70">
            <v>30.11</v>
          </cell>
          <cell r="AH70">
            <v>30.11</v>
          </cell>
          <cell r="AI70">
            <v>30.11</v>
          </cell>
          <cell r="AJ70">
            <v>30.11</v>
          </cell>
          <cell r="AK70">
            <v>30.11</v>
          </cell>
          <cell r="AL70">
            <v>30.11</v>
          </cell>
          <cell r="AM70">
            <v>30.11</v>
          </cell>
          <cell r="AN70">
            <v>30.11</v>
          </cell>
          <cell r="AO70">
            <v>30.11</v>
          </cell>
          <cell r="AP70">
            <v>30.11</v>
          </cell>
          <cell r="AQ70">
            <v>30.11</v>
          </cell>
          <cell r="AR70">
            <v>30.11</v>
          </cell>
          <cell r="AS70">
            <v>31.05</v>
          </cell>
          <cell r="AT70">
            <v>31.05</v>
          </cell>
          <cell r="AU70">
            <v>31.05</v>
          </cell>
          <cell r="AV70">
            <v>31.05</v>
          </cell>
          <cell r="AW70">
            <v>31.05</v>
          </cell>
          <cell r="AX70">
            <v>31.05</v>
          </cell>
          <cell r="AY70">
            <v>31.05</v>
          </cell>
          <cell r="AZ70">
            <v>31.05</v>
          </cell>
          <cell r="BA70">
            <v>31.05</v>
          </cell>
          <cell r="BB70">
            <v>31.05</v>
          </cell>
          <cell r="BC70">
            <v>31.05</v>
          </cell>
          <cell r="BD70">
            <v>31.05</v>
          </cell>
          <cell r="BE70">
            <v>32</v>
          </cell>
          <cell r="BF70">
            <v>32</v>
          </cell>
          <cell r="BG70">
            <v>32</v>
          </cell>
          <cell r="BH70">
            <v>32</v>
          </cell>
          <cell r="BI70">
            <v>32</v>
          </cell>
          <cell r="BJ70">
            <v>32</v>
          </cell>
          <cell r="BK70">
            <v>32</v>
          </cell>
          <cell r="BL70">
            <v>32</v>
          </cell>
          <cell r="BM70">
            <v>32</v>
          </cell>
          <cell r="BN70">
            <v>32</v>
          </cell>
          <cell r="BO70">
            <v>32</v>
          </cell>
          <cell r="BP70">
            <v>32</v>
          </cell>
          <cell r="BQ70">
            <v>32.96</v>
          </cell>
          <cell r="BR70">
            <v>32.96</v>
          </cell>
          <cell r="BS70">
            <v>32.96</v>
          </cell>
          <cell r="BT70">
            <v>32.96</v>
          </cell>
          <cell r="BU70">
            <v>32.96</v>
          </cell>
          <cell r="BV70">
            <v>32.96</v>
          </cell>
          <cell r="BW70">
            <v>32.96</v>
          </cell>
          <cell r="BX70">
            <v>32.96</v>
          </cell>
          <cell r="BY70">
            <v>32.96</v>
          </cell>
          <cell r="BZ70">
            <v>32.96</v>
          </cell>
          <cell r="CA70">
            <v>32.96</v>
          </cell>
          <cell r="CB70">
            <v>32.96</v>
          </cell>
          <cell r="CC70">
            <v>33.950000000000003</v>
          </cell>
          <cell r="CD70">
            <v>33.950000000000003</v>
          </cell>
          <cell r="CE70">
            <v>33.950000000000003</v>
          </cell>
          <cell r="CF70">
            <v>33.950000000000003</v>
          </cell>
          <cell r="CG70">
            <v>33.950000000000003</v>
          </cell>
          <cell r="CH70">
            <v>33.950000000000003</v>
          </cell>
          <cell r="CI70">
            <v>33.950000000000003</v>
          </cell>
          <cell r="CJ70">
            <v>33.950000000000003</v>
          </cell>
          <cell r="CK70">
            <v>33.950000000000003</v>
          </cell>
          <cell r="CL70">
            <v>33.950000000000003</v>
          </cell>
          <cell r="CM70">
            <v>33.950000000000003</v>
          </cell>
          <cell r="CN70">
            <v>33.950000000000003</v>
          </cell>
          <cell r="CO70">
            <v>34.96</v>
          </cell>
          <cell r="CP70">
            <v>34.96</v>
          </cell>
          <cell r="CQ70">
            <v>34.96</v>
          </cell>
          <cell r="CR70">
            <v>34.96</v>
          </cell>
          <cell r="CS70">
            <v>34.96</v>
          </cell>
          <cell r="CT70">
            <v>34.96</v>
          </cell>
          <cell r="CU70">
            <v>34.96</v>
          </cell>
          <cell r="CV70">
            <v>34.96</v>
          </cell>
          <cell r="CW70">
            <v>34.96</v>
          </cell>
          <cell r="CX70">
            <v>34.96</v>
          </cell>
          <cell r="CY70">
            <v>34.96</v>
          </cell>
          <cell r="CZ70">
            <v>34.96</v>
          </cell>
          <cell r="DA70">
            <v>36.03</v>
          </cell>
          <cell r="DB70">
            <v>36.03</v>
          </cell>
          <cell r="DC70">
            <v>36.03</v>
          </cell>
          <cell r="DD70">
            <v>36.03</v>
          </cell>
          <cell r="DE70">
            <v>36.03</v>
          </cell>
          <cell r="DF70">
            <v>36.03</v>
          </cell>
          <cell r="DG70">
            <v>36.03</v>
          </cell>
          <cell r="DH70">
            <v>36.03</v>
          </cell>
          <cell r="DI70">
            <v>36.03</v>
          </cell>
          <cell r="DJ70">
            <v>36.03</v>
          </cell>
          <cell r="DK70">
            <v>36.03</v>
          </cell>
          <cell r="DL70">
            <v>36.03</v>
          </cell>
          <cell r="DM70">
            <v>37.14</v>
          </cell>
          <cell r="DN70">
            <v>37.14</v>
          </cell>
          <cell r="DO70">
            <v>37.14</v>
          </cell>
          <cell r="DP70">
            <v>37.14</v>
          </cell>
          <cell r="DQ70">
            <v>37.14</v>
          </cell>
          <cell r="DR70">
            <v>37.14</v>
          </cell>
          <cell r="DS70">
            <v>37.14</v>
          </cell>
          <cell r="DT70">
            <v>37.14</v>
          </cell>
          <cell r="DU70">
            <v>37.14</v>
          </cell>
          <cell r="DV70">
            <v>37.14</v>
          </cell>
          <cell r="DW70">
            <v>37.14</v>
          </cell>
          <cell r="DX70">
            <v>37.14</v>
          </cell>
          <cell r="DY70">
            <v>38.619999999999997</v>
          </cell>
          <cell r="DZ70">
            <v>38.619999999999997</v>
          </cell>
          <cell r="EA70">
            <v>38.619999999999997</v>
          </cell>
          <cell r="EB70">
            <v>38.619999999999997</v>
          </cell>
          <cell r="EC70">
            <v>38.619999999999997</v>
          </cell>
          <cell r="ED70">
            <v>38.619999999999997</v>
          </cell>
          <cell r="EE70">
            <v>38.619999999999997</v>
          </cell>
          <cell r="EF70">
            <v>38.619999999999997</v>
          </cell>
          <cell r="EG70">
            <v>38.619999999999997</v>
          </cell>
          <cell r="EH70">
            <v>38.619999999999997</v>
          </cell>
          <cell r="EI70">
            <v>38.619999999999997</v>
          </cell>
          <cell r="EJ70">
            <v>38.619999999999997</v>
          </cell>
          <cell r="EK70">
            <v>39.97</v>
          </cell>
          <cell r="EL70">
            <v>39.97</v>
          </cell>
          <cell r="EM70">
            <v>39.97</v>
          </cell>
          <cell r="EN70">
            <v>39.97</v>
          </cell>
          <cell r="EO70">
            <v>39.97</v>
          </cell>
          <cell r="EP70">
            <v>39.97</v>
          </cell>
          <cell r="EQ70">
            <v>39.97</v>
          </cell>
          <cell r="ER70">
            <v>39.97</v>
          </cell>
          <cell r="ES70">
            <v>39.97</v>
          </cell>
          <cell r="ET70">
            <v>39.97</v>
          </cell>
          <cell r="EU70">
            <v>39.97</v>
          </cell>
          <cell r="EV70">
            <v>39.97</v>
          </cell>
          <cell r="EW70">
            <v>41.37</v>
          </cell>
          <cell r="EX70">
            <v>41.37</v>
          </cell>
          <cell r="EY70">
            <v>41.37</v>
          </cell>
          <cell r="EZ70">
            <v>41.37</v>
          </cell>
          <cell r="FA70">
            <v>41.37</v>
          </cell>
          <cell r="FB70">
            <v>41.37</v>
          </cell>
          <cell r="FC70">
            <v>41.37</v>
          </cell>
          <cell r="FD70">
            <v>41.37</v>
          </cell>
          <cell r="FE70">
            <v>41.37</v>
          </cell>
          <cell r="FF70">
            <v>41.37</v>
          </cell>
          <cell r="FG70">
            <v>41.37</v>
          </cell>
          <cell r="FH70">
            <v>41.37</v>
          </cell>
          <cell r="FI70">
            <v>42.81</v>
          </cell>
          <cell r="FJ70">
            <v>42.81</v>
          </cell>
          <cell r="FK70">
            <v>42.81</v>
          </cell>
          <cell r="FL70">
            <v>42.81</v>
          </cell>
          <cell r="FM70">
            <v>42.81</v>
          </cell>
          <cell r="FN70">
            <v>42.81</v>
          </cell>
          <cell r="FO70">
            <v>42.81</v>
          </cell>
          <cell r="FP70">
            <v>42.81</v>
          </cell>
          <cell r="FQ70">
            <v>42.81</v>
          </cell>
          <cell r="FR70">
            <v>42.81</v>
          </cell>
          <cell r="FS70">
            <v>42.81</v>
          </cell>
          <cell r="FT70">
            <v>42.81</v>
          </cell>
          <cell r="FU70">
            <v>44.31</v>
          </cell>
          <cell r="FV70">
            <v>44.31</v>
          </cell>
          <cell r="FW70">
            <v>44.31</v>
          </cell>
          <cell r="FX70">
            <v>44.31</v>
          </cell>
          <cell r="FY70">
            <v>44.31</v>
          </cell>
          <cell r="FZ70">
            <v>44.31</v>
          </cell>
          <cell r="GA70">
            <v>44.31</v>
          </cell>
          <cell r="GB70">
            <v>44.31</v>
          </cell>
          <cell r="GC70">
            <v>44.31</v>
          </cell>
          <cell r="GD70">
            <v>44.31</v>
          </cell>
          <cell r="GE70">
            <v>44.31</v>
          </cell>
          <cell r="GF70">
            <v>44.31</v>
          </cell>
          <cell r="GG70">
            <v>48.85</v>
          </cell>
          <cell r="GH70">
            <v>48.85</v>
          </cell>
          <cell r="GI70">
            <v>48.85</v>
          </cell>
          <cell r="GJ70">
            <v>48.85</v>
          </cell>
          <cell r="GK70">
            <v>48.85</v>
          </cell>
          <cell r="GL70">
            <v>48.85</v>
          </cell>
          <cell r="GM70">
            <v>48.85</v>
          </cell>
          <cell r="GN70">
            <v>48.85</v>
          </cell>
          <cell r="GO70">
            <v>48.85</v>
          </cell>
          <cell r="GP70">
            <v>48.85</v>
          </cell>
          <cell r="GQ70">
            <v>45.86</v>
          </cell>
          <cell r="GR70">
            <v>45.86</v>
          </cell>
          <cell r="GS70">
            <v>45.86</v>
          </cell>
          <cell r="GT70">
            <v>45.86</v>
          </cell>
        </row>
        <row r="71">
          <cell r="F71" t="str">
            <v>70000003NN</v>
          </cell>
          <cell r="G71">
            <v>17.190000000000001</v>
          </cell>
          <cell r="H71">
            <v>17.190000000000001</v>
          </cell>
          <cell r="I71">
            <v>17.190000000000001</v>
          </cell>
          <cell r="J71">
            <v>17.190000000000001</v>
          </cell>
          <cell r="K71">
            <v>17.190000000000001</v>
          </cell>
          <cell r="L71">
            <v>17.190000000000001</v>
          </cell>
          <cell r="M71">
            <v>17.190000000000001</v>
          </cell>
          <cell r="N71">
            <v>17.190000000000001</v>
          </cell>
          <cell r="O71">
            <v>17.190000000000001</v>
          </cell>
          <cell r="P71">
            <v>17.190000000000001</v>
          </cell>
          <cell r="Q71">
            <v>17.190000000000001</v>
          </cell>
          <cell r="R71">
            <v>17.190000000000001</v>
          </cell>
          <cell r="S71">
            <v>17.190000000000001</v>
          </cell>
          <cell r="T71">
            <v>17.190000000000001</v>
          </cell>
          <cell r="U71">
            <v>17.78</v>
          </cell>
          <cell r="V71">
            <v>17.78</v>
          </cell>
          <cell r="W71">
            <v>17.78</v>
          </cell>
          <cell r="X71">
            <v>17.78</v>
          </cell>
          <cell r="Y71">
            <v>17.78</v>
          </cell>
          <cell r="Z71">
            <v>17.78</v>
          </cell>
          <cell r="AA71">
            <v>17.78</v>
          </cell>
          <cell r="AB71">
            <v>17.78</v>
          </cell>
          <cell r="AC71">
            <v>17.78</v>
          </cell>
          <cell r="AD71">
            <v>17.78</v>
          </cell>
          <cell r="AE71">
            <v>17.78</v>
          </cell>
          <cell r="AF71">
            <v>17.78</v>
          </cell>
          <cell r="AG71">
            <v>18.350000000000001</v>
          </cell>
          <cell r="AH71">
            <v>18.350000000000001</v>
          </cell>
          <cell r="AI71">
            <v>18.350000000000001</v>
          </cell>
          <cell r="AJ71">
            <v>18.350000000000001</v>
          </cell>
          <cell r="AK71">
            <v>18.350000000000001</v>
          </cell>
          <cell r="AL71">
            <v>18.350000000000001</v>
          </cell>
          <cell r="AM71">
            <v>18.350000000000001</v>
          </cell>
          <cell r="AN71">
            <v>18.350000000000001</v>
          </cell>
          <cell r="AO71">
            <v>18.350000000000001</v>
          </cell>
          <cell r="AP71">
            <v>18.350000000000001</v>
          </cell>
          <cell r="AQ71">
            <v>18.350000000000001</v>
          </cell>
          <cell r="AR71">
            <v>18.350000000000001</v>
          </cell>
          <cell r="AS71">
            <v>18.920000000000002</v>
          </cell>
          <cell r="AT71">
            <v>18.920000000000002</v>
          </cell>
          <cell r="AU71">
            <v>18.920000000000002</v>
          </cell>
          <cell r="AV71">
            <v>18.920000000000002</v>
          </cell>
          <cell r="AW71">
            <v>18.920000000000002</v>
          </cell>
          <cell r="AX71">
            <v>18.920000000000002</v>
          </cell>
          <cell r="AY71">
            <v>18.920000000000002</v>
          </cell>
          <cell r="AZ71">
            <v>18.920000000000002</v>
          </cell>
          <cell r="BA71">
            <v>18.920000000000002</v>
          </cell>
          <cell r="BB71">
            <v>18.920000000000002</v>
          </cell>
          <cell r="BC71">
            <v>18.920000000000002</v>
          </cell>
          <cell r="BD71">
            <v>18.920000000000002</v>
          </cell>
          <cell r="BE71">
            <v>19.5</v>
          </cell>
          <cell r="BF71">
            <v>19.5</v>
          </cell>
          <cell r="BG71">
            <v>19.5</v>
          </cell>
          <cell r="BH71">
            <v>19.5</v>
          </cell>
          <cell r="BI71">
            <v>19.5</v>
          </cell>
          <cell r="BJ71">
            <v>19.5</v>
          </cell>
          <cell r="BK71">
            <v>19.5</v>
          </cell>
          <cell r="BL71">
            <v>19.5</v>
          </cell>
          <cell r="BM71">
            <v>19.5</v>
          </cell>
          <cell r="BN71">
            <v>19.5</v>
          </cell>
          <cell r="BO71">
            <v>19.5</v>
          </cell>
          <cell r="BP71">
            <v>19.5</v>
          </cell>
          <cell r="BQ71">
            <v>20.079999999999998</v>
          </cell>
          <cell r="BR71">
            <v>20.079999999999998</v>
          </cell>
          <cell r="BS71">
            <v>20.079999999999998</v>
          </cell>
          <cell r="BT71">
            <v>20.079999999999998</v>
          </cell>
          <cell r="BU71">
            <v>20.079999999999998</v>
          </cell>
          <cell r="BV71">
            <v>20.079999999999998</v>
          </cell>
          <cell r="BW71">
            <v>20.079999999999998</v>
          </cell>
          <cell r="BX71">
            <v>20.079999999999998</v>
          </cell>
          <cell r="BY71">
            <v>20.079999999999998</v>
          </cell>
          <cell r="BZ71">
            <v>20.079999999999998</v>
          </cell>
          <cell r="CA71">
            <v>20.079999999999998</v>
          </cell>
          <cell r="CB71">
            <v>20.079999999999998</v>
          </cell>
          <cell r="CC71">
            <v>20.68</v>
          </cell>
          <cell r="CD71">
            <v>20.68</v>
          </cell>
          <cell r="CE71">
            <v>20.68</v>
          </cell>
          <cell r="CF71">
            <v>20.68</v>
          </cell>
          <cell r="CG71">
            <v>20.68</v>
          </cell>
          <cell r="CH71">
            <v>20.68</v>
          </cell>
          <cell r="CI71">
            <v>20.68</v>
          </cell>
          <cell r="CJ71">
            <v>20.68</v>
          </cell>
          <cell r="CK71">
            <v>20.68</v>
          </cell>
          <cell r="CL71">
            <v>20.68</v>
          </cell>
          <cell r="CM71">
            <v>20.68</v>
          </cell>
          <cell r="CN71">
            <v>20.68</v>
          </cell>
          <cell r="CO71">
            <v>21.31</v>
          </cell>
          <cell r="CP71">
            <v>21.31</v>
          </cell>
          <cell r="CQ71">
            <v>21.31</v>
          </cell>
          <cell r="CR71">
            <v>21.31</v>
          </cell>
          <cell r="CS71">
            <v>21.31</v>
          </cell>
          <cell r="CT71">
            <v>21.31</v>
          </cell>
          <cell r="CU71">
            <v>21.31</v>
          </cell>
          <cell r="CV71">
            <v>21.31</v>
          </cell>
          <cell r="CW71">
            <v>21.31</v>
          </cell>
          <cell r="CX71">
            <v>21.31</v>
          </cell>
          <cell r="CY71">
            <v>21.31</v>
          </cell>
          <cell r="CZ71">
            <v>21.31</v>
          </cell>
          <cell r="DA71">
            <v>21.95</v>
          </cell>
          <cell r="DB71">
            <v>21.95</v>
          </cell>
          <cell r="DC71">
            <v>21.95</v>
          </cell>
          <cell r="DD71">
            <v>21.95</v>
          </cell>
          <cell r="DE71">
            <v>21.95</v>
          </cell>
          <cell r="DF71">
            <v>21.95</v>
          </cell>
          <cell r="DG71">
            <v>21.95</v>
          </cell>
          <cell r="DH71">
            <v>21.95</v>
          </cell>
          <cell r="DI71">
            <v>21.95</v>
          </cell>
          <cell r="DJ71">
            <v>21.95</v>
          </cell>
          <cell r="DK71">
            <v>21.95</v>
          </cell>
          <cell r="DL71">
            <v>21.95</v>
          </cell>
          <cell r="DM71">
            <v>22.63</v>
          </cell>
          <cell r="DN71">
            <v>22.63</v>
          </cell>
          <cell r="DO71">
            <v>22.63</v>
          </cell>
          <cell r="DP71">
            <v>22.63</v>
          </cell>
          <cell r="DQ71">
            <v>22.63</v>
          </cell>
          <cell r="DR71">
            <v>22.63</v>
          </cell>
          <cell r="DS71">
            <v>22.63</v>
          </cell>
          <cell r="DT71">
            <v>22.63</v>
          </cell>
          <cell r="DU71">
            <v>22.63</v>
          </cell>
          <cell r="DV71">
            <v>22.63</v>
          </cell>
          <cell r="DW71">
            <v>22.63</v>
          </cell>
          <cell r="DX71">
            <v>22.63</v>
          </cell>
          <cell r="DY71">
            <v>23.53</v>
          </cell>
          <cell r="DZ71">
            <v>23.53</v>
          </cell>
          <cell r="EA71">
            <v>23.53</v>
          </cell>
          <cell r="EB71">
            <v>23.53</v>
          </cell>
          <cell r="EC71">
            <v>23.53</v>
          </cell>
          <cell r="ED71">
            <v>23.53</v>
          </cell>
          <cell r="EE71">
            <v>23.53</v>
          </cell>
          <cell r="EF71">
            <v>23.53</v>
          </cell>
          <cell r="EG71">
            <v>23.53</v>
          </cell>
          <cell r="EH71">
            <v>23.53</v>
          </cell>
          <cell r="EI71">
            <v>23.53</v>
          </cell>
          <cell r="EJ71">
            <v>23.53</v>
          </cell>
          <cell r="EK71">
            <v>24.35</v>
          </cell>
          <cell r="EL71">
            <v>24.35</v>
          </cell>
          <cell r="EM71">
            <v>24.35</v>
          </cell>
          <cell r="EN71">
            <v>24.35</v>
          </cell>
          <cell r="EO71">
            <v>24.35</v>
          </cell>
          <cell r="EP71">
            <v>24.35</v>
          </cell>
          <cell r="EQ71">
            <v>24.35</v>
          </cell>
          <cell r="ER71">
            <v>24.35</v>
          </cell>
          <cell r="ES71">
            <v>24.35</v>
          </cell>
          <cell r="ET71">
            <v>24.35</v>
          </cell>
          <cell r="EU71">
            <v>24.35</v>
          </cell>
          <cell r="EV71">
            <v>24.35</v>
          </cell>
          <cell r="EW71">
            <v>25.21</v>
          </cell>
          <cell r="EX71">
            <v>25.21</v>
          </cell>
          <cell r="EY71">
            <v>25.21</v>
          </cell>
          <cell r="EZ71">
            <v>25.21</v>
          </cell>
          <cell r="FA71">
            <v>25.21</v>
          </cell>
          <cell r="FB71">
            <v>25.21</v>
          </cell>
          <cell r="FC71">
            <v>25.21</v>
          </cell>
          <cell r="FD71">
            <v>25.21</v>
          </cell>
          <cell r="FE71">
            <v>25.21</v>
          </cell>
          <cell r="FF71">
            <v>25.21</v>
          </cell>
          <cell r="FG71">
            <v>25.21</v>
          </cell>
          <cell r="FH71">
            <v>25.21</v>
          </cell>
          <cell r="FI71">
            <v>26.09</v>
          </cell>
          <cell r="FJ71">
            <v>26.09</v>
          </cell>
          <cell r="FK71">
            <v>26.09</v>
          </cell>
          <cell r="FL71">
            <v>26.09</v>
          </cell>
          <cell r="FM71">
            <v>26.09</v>
          </cell>
          <cell r="FN71">
            <v>26.09</v>
          </cell>
          <cell r="FO71">
            <v>26.09</v>
          </cell>
          <cell r="FP71">
            <v>26.09</v>
          </cell>
          <cell r="FQ71">
            <v>26.09</v>
          </cell>
          <cell r="FR71">
            <v>26.09</v>
          </cell>
          <cell r="FS71">
            <v>26.09</v>
          </cell>
          <cell r="FT71">
            <v>26.09</v>
          </cell>
          <cell r="FU71">
            <v>27</v>
          </cell>
          <cell r="FV71">
            <v>27</v>
          </cell>
          <cell r="FW71">
            <v>27</v>
          </cell>
          <cell r="FX71">
            <v>27</v>
          </cell>
          <cell r="FY71">
            <v>27</v>
          </cell>
          <cell r="FZ71">
            <v>27</v>
          </cell>
          <cell r="GA71">
            <v>27</v>
          </cell>
          <cell r="GB71">
            <v>27</v>
          </cell>
          <cell r="GC71">
            <v>27</v>
          </cell>
          <cell r="GD71">
            <v>27</v>
          </cell>
          <cell r="GE71">
            <v>27</v>
          </cell>
          <cell r="GF71">
            <v>27</v>
          </cell>
          <cell r="GG71">
            <v>29.77</v>
          </cell>
          <cell r="GH71">
            <v>29.77</v>
          </cell>
          <cell r="GI71">
            <v>29.77</v>
          </cell>
          <cell r="GJ71">
            <v>29.77</v>
          </cell>
          <cell r="GK71">
            <v>29.77</v>
          </cell>
          <cell r="GL71">
            <v>29.77</v>
          </cell>
          <cell r="GM71">
            <v>29.77</v>
          </cell>
          <cell r="GN71">
            <v>29.77</v>
          </cell>
          <cell r="GO71">
            <v>29.77</v>
          </cell>
          <cell r="GP71">
            <v>29.77</v>
          </cell>
          <cell r="GQ71">
            <v>27.95</v>
          </cell>
          <cell r="GR71">
            <v>27.95</v>
          </cell>
          <cell r="GS71">
            <v>27.95</v>
          </cell>
          <cell r="GT71">
            <v>27.95</v>
          </cell>
        </row>
        <row r="72">
          <cell r="F72" t="str">
            <v>70000004NN</v>
          </cell>
          <cell r="G72">
            <v>17.88</v>
          </cell>
          <cell r="H72">
            <v>17.88</v>
          </cell>
          <cell r="I72">
            <v>17.88</v>
          </cell>
          <cell r="J72">
            <v>17.88</v>
          </cell>
          <cell r="K72">
            <v>17.88</v>
          </cell>
          <cell r="L72">
            <v>17.88</v>
          </cell>
          <cell r="M72">
            <v>17.88</v>
          </cell>
          <cell r="N72">
            <v>17.88</v>
          </cell>
          <cell r="O72">
            <v>17.88</v>
          </cell>
          <cell r="P72">
            <v>17.88</v>
          </cell>
          <cell r="Q72">
            <v>17.88</v>
          </cell>
          <cell r="R72">
            <v>17.88</v>
          </cell>
          <cell r="S72">
            <v>17.88</v>
          </cell>
          <cell r="T72">
            <v>17.88</v>
          </cell>
          <cell r="U72">
            <v>18.489999999999998</v>
          </cell>
          <cell r="V72">
            <v>18.489999999999998</v>
          </cell>
          <cell r="W72">
            <v>18.489999999999998</v>
          </cell>
          <cell r="X72">
            <v>18.489999999999998</v>
          </cell>
          <cell r="Y72">
            <v>18.489999999999998</v>
          </cell>
          <cell r="Z72">
            <v>18.489999999999998</v>
          </cell>
          <cell r="AA72">
            <v>18.489999999999998</v>
          </cell>
          <cell r="AB72">
            <v>18.489999999999998</v>
          </cell>
          <cell r="AC72">
            <v>18.489999999999998</v>
          </cell>
          <cell r="AD72">
            <v>18.489999999999998</v>
          </cell>
          <cell r="AE72">
            <v>18.489999999999998</v>
          </cell>
          <cell r="AF72">
            <v>18.489999999999998</v>
          </cell>
          <cell r="AG72">
            <v>19.09</v>
          </cell>
          <cell r="AH72">
            <v>19.09</v>
          </cell>
          <cell r="AI72">
            <v>19.09</v>
          </cell>
          <cell r="AJ72">
            <v>19.09</v>
          </cell>
          <cell r="AK72">
            <v>19.09</v>
          </cell>
          <cell r="AL72">
            <v>19.09</v>
          </cell>
          <cell r="AM72">
            <v>19.09</v>
          </cell>
          <cell r="AN72">
            <v>19.09</v>
          </cell>
          <cell r="AO72">
            <v>19.09</v>
          </cell>
          <cell r="AP72">
            <v>19.09</v>
          </cell>
          <cell r="AQ72">
            <v>19.09</v>
          </cell>
          <cell r="AR72">
            <v>19.09</v>
          </cell>
          <cell r="AS72">
            <v>19.68</v>
          </cell>
          <cell r="AT72">
            <v>19.68</v>
          </cell>
          <cell r="AU72">
            <v>19.68</v>
          </cell>
          <cell r="AV72">
            <v>19.68</v>
          </cell>
          <cell r="AW72">
            <v>19.68</v>
          </cell>
          <cell r="AX72">
            <v>19.68</v>
          </cell>
          <cell r="AY72">
            <v>19.68</v>
          </cell>
          <cell r="AZ72">
            <v>19.68</v>
          </cell>
          <cell r="BA72">
            <v>19.68</v>
          </cell>
          <cell r="BB72">
            <v>19.68</v>
          </cell>
          <cell r="BC72">
            <v>19.68</v>
          </cell>
          <cell r="BD72">
            <v>19.68</v>
          </cell>
          <cell r="BE72">
            <v>20.28</v>
          </cell>
          <cell r="BF72">
            <v>20.28</v>
          </cell>
          <cell r="BG72">
            <v>20.28</v>
          </cell>
          <cell r="BH72">
            <v>20.28</v>
          </cell>
          <cell r="BI72">
            <v>20.28</v>
          </cell>
          <cell r="BJ72">
            <v>20.28</v>
          </cell>
          <cell r="BK72">
            <v>20.28</v>
          </cell>
          <cell r="BL72">
            <v>20.28</v>
          </cell>
          <cell r="BM72">
            <v>20.28</v>
          </cell>
          <cell r="BN72">
            <v>20.28</v>
          </cell>
          <cell r="BO72">
            <v>20.28</v>
          </cell>
          <cell r="BP72">
            <v>20.28</v>
          </cell>
          <cell r="BQ72">
            <v>20.89</v>
          </cell>
          <cell r="BR72">
            <v>20.89</v>
          </cell>
          <cell r="BS72">
            <v>20.89</v>
          </cell>
          <cell r="BT72">
            <v>20.89</v>
          </cell>
          <cell r="BU72">
            <v>20.89</v>
          </cell>
          <cell r="BV72">
            <v>20.89</v>
          </cell>
          <cell r="BW72">
            <v>20.89</v>
          </cell>
          <cell r="BX72">
            <v>20.89</v>
          </cell>
          <cell r="BY72">
            <v>20.89</v>
          </cell>
          <cell r="BZ72">
            <v>20.89</v>
          </cell>
          <cell r="CA72">
            <v>20.89</v>
          </cell>
          <cell r="CB72">
            <v>20.89</v>
          </cell>
          <cell r="CC72">
            <v>21.52</v>
          </cell>
          <cell r="CD72">
            <v>21.52</v>
          </cell>
          <cell r="CE72">
            <v>21.52</v>
          </cell>
          <cell r="CF72">
            <v>21.52</v>
          </cell>
          <cell r="CG72">
            <v>21.52</v>
          </cell>
          <cell r="CH72">
            <v>21.52</v>
          </cell>
          <cell r="CI72">
            <v>21.52</v>
          </cell>
          <cell r="CJ72">
            <v>21.52</v>
          </cell>
          <cell r="CK72">
            <v>21.52</v>
          </cell>
          <cell r="CL72">
            <v>21.52</v>
          </cell>
          <cell r="CM72">
            <v>21.52</v>
          </cell>
          <cell r="CN72">
            <v>21.52</v>
          </cell>
          <cell r="CO72">
            <v>22.16</v>
          </cell>
          <cell r="CP72">
            <v>22.16</v>
          </cell>
          <cell r="CQ72">
            <v>22.16</v>
          </cell>
          <cell r="CR72">
            <v>22.16</v>
          </cell>
          <cell r="CS72">
            <v>22.16</v>
          </cell>
          <cell r="CT72">
            <v>22.16</v>
          </cell>
          <cell r="CU72">
            <v>22.16</v>
          </cell>
          <cell r="CV72">
            <v>22.16</v>
          </cell>
          <cell r="CW72">
            <v>22.16</v>
          </cell>
          <cell r="CX72">
            <v>22.16</v>
          </cell>
          <cell r="CY72">
            <v>22.16</v>
          </cell>
          <cell r="CZ72">
            <v>22.16</v>
          </cell>
          <cell r="DA72">
            <v>22.83</v>
          </cell>
          <cell r="DB72">
            <v>22.83</v>
          </cell>
          <cell r="DC72">
            <v>22.83</v>
          </cell>
          <cell r="DD72">
            <v>22.83</v>
          </cell>
          <cell r="DE72">
            <v>22.83</v>
          </cell>
          <cell r="DF72">
            <v>22.83</v>
          </cell>
          <cell r="DG72">
            <v>22.83</v>
          </cell>
          <cell r="DH72">
            <v>22.83</v>
          </cell>
          <cell r="DI72">
            <v>22.83</v>
          </cell>
          <cell r="DJ72">
            <v>22.83</v>
          </cell>
          <cell r="DK72">
            <v>22.83</v>
          </cell>
          <cell r="DL72">
            <v>22.83</v>
          </cell>
          <cell r="DM72">
            <v>23.54</v>
          </cell>
          <cell r="DN72">
            <v>23.54</v>
          </cell>
          <cell r="DO72">
            <v>23.54</v>
          </cell>
          <cell r="DP72">
            <v>23.54</v>
          </cell>
          <cell r="DQ72">
            <v>23.54</v>
          </cell>
          <cell r="DR72">
            <v>23.54</v>
          </cell>
          <cell r="DS72">
            <v>23.54</v>
          </cell>
          <cell r="DT72">
            <v>23.54</v>
          </cell>
          <cell r="DU72">
            <v>23.54</v>
          </cell>
          <cell r="DV72">
            <v>23.54</v>
          </cell>
          <cell r="DW72">
            <v>23.54</v>
          </cell>
          <cell r="DX72">
            <v>23.54</v>
          </cell>
          <cell r="DY72">
            <v>24.47</v>
          </cell>
          <cell r="DZ72">
            <v>24.47</v>
          </cell>
          <cell r="EA72">
            <v>24.47</v>
          </cell>
          <cell r="EB72">
            <v>24.47</v>
          </cell>
          <cell r="EC72">
            <v>24.47</v>
          </cell>
          <cell r="ED72">
            <v>24.47</v>
          </cell>
          <cell r="EE72">
            <v>24.47</v>
          </cell>
          <cell r="EF72">
            <v>24.47</v>
          </cell>
          <cell r="EG72">
            <v>24.47</v>
          </cell>
          <cell r="EH72">
            <v>24.47</v>
          </cell>
          <cell r="EI72">
            <v>24.47</v>
          </cell>
          <cell r="EJ72">
            <v>24.47</v>
          </cell>
          <cell r="EK72">
            <v>25.33</v>
          </cell>
          <cell r="EL72">
            <v>25.33</v>
          </cell>
          <cell r="EM72">
            <v>25.33</v>
          </cell>
          <cell r="EN72">
            <v>25.33</v>
          </cell>
          <cell r="EO72">
            <v>25.33</v>
          </cell>
          <cell r="EP72">
            <v>25.33</v>
          </cell>
          <cell r="EQ72">
            <v>25.33</v>
          </cell>
          <cell r="ER72">
            <v>25.33</v>
          </cell>
          <cell r="ES72">
            <v>25.33</v>
          </cell>
          <cell r="ET72">
            <v>25.33</v>
          </cell>
          <cell r="EU72">
            <v>25.33</v>
          </cell>
          <cell r="EV72">
            <v>25.33</v>
          </cell>
          <cell r="EW72">
            <v>26.22</v>
          </cell>
          <cell r="EX72">
            <v>26.22</v>
          </cell>
          <cell r="EY72">
            <v>26.22</v>
          </cell>
          <cell r="EZ72">
            <v>26.22</v>
          </cell>
          <cell r="FA72">
            <v>26.22</v>
          </cell>
          <cell r="FB72">
            <v>26.22</v>
          </cell>
          <cell r="FC72">
            <v>26.22</v>
          </cell>
          <cell r="FD72">
            <v>26.22</v>
          </cell>
          <cell r="FE72">
            <v>26.22</v>
          </cell>
          <cell r="FF72">
            <v>26.22</v>
          </cell>
          <cell r="FG72">
            <v>26.22</v>
          </cell>
          <cell r="FH72">
            <v>26.22</v>
          </cell>
          <cell r="FI72">
            <v>27.14</v>
          </cell>
          <cell r="FJ72">
            <v>27.14</v>
          </cell>
          <cell r="FK72">
            <v>27.14</v>
          </cell>
          <cell r="FL72">
            <v>27.14</v>
          </cell>
          <cell r="FM72">
            <v>27.14</v>
          </cell>
          <cell r="FN72">
            <v>27.14</v>
          </cell>
          <cell r="FO72">
            <v>27.14</v>
          </cell>
          <cell r="FP72">
            <v>27.14</v>
          </cell>
          <cell r="FQ72">
            <v>27.14</v>
          </cell>
          <cell r="FR72">
            <v>27.14</v>
          </cell>
          <cell r="FS72">
            <v>27.14</v>
          </cell>
          <cell r="FT72">
            <v>27.14</v>
          </cell>
          <cell r="FU72">
            <v>28.09</v>
          </cell>
          <cell r="FV72">
            <v>28.09</v>
          </cell>
          <cell r="FW72">
            <v>28.09</v>
          </cell>
          <cell r="FX72">
            <v>28.09</v>
          </cell>
          <cell r="FY72">
            <v>28.09</v>
          </cell>
          <cell r="FZ72">
            <v>28.09</v>
          </cell>
          <cell r="GA72">
            <v>28.09</v>
          </cell>
          <cell r="GB72">
            <v>28.09</v>
          </cell>
          <cell r="GC72">
            <v>28.09</v>
          </cell>
          <cell r="GD72">
            <v>28.09</v>
          </cell>
          <cell r="GE72">
            <v>28.09</v>
          </cell>
          <cell r="GF72">
            <v>28.09</v>
          </cell>
          <cell r="GG72">
            <v>30.96</v>
          </cell>
          <cell r="GH72">
            <v>30.96</v>
          </cell>
          <cell r="GI72">
            <v>30.96</v>
          </cell>
          <cell r="GJ72">
            <v>30.96</v>
          </cell>
          <cell r="GK72">
            <v>30.96</v>
          </cell>
          <cell r="GL72">
            <v>30.96</v>
          </cell>
          <cell r="GM72">
            <v>30.96</v>
          </cell>
          <cell r="GN72">
            <v>30.96</v>
          </cell>
          <cell r="GO72">
            <v>30.96</v>
          </cell>
          <cell r="GP72">
            <v>30.96</v>
          </cell>
          <cell r="GQ72">
            <v>29.07</v>
          </cell>
          <cell r="GR72">
            <v>29.07</v>
          </cell>
          <cell r="GS72">
            <v>29.07</v>
          </cell>
          <cell r="GT72">
            <v>29.07</v>
          </cell>
        </row>
        <row r="73">
          <cell r="F73" t="str">
            <v>70000005NN</v>
          </cell>
          <cell r="G73">
            <v>10.51</v>
          </cell>
          <cell r="H73">
            <v>10.51</v>
          </cell>
          <cell r="I73">
            <v>10.51</v>
          </cell>
          <cell r="J73">
            <v>10.51</v>
          </cell>
          <cell r="K73">
            <v>10.51</v>
          </cell>
          <cell r="L73">
            <v>10.51</v>
          </cell>
          <cell r="M73">
            <v>10.51</v>
          </cell>
          <cell r="N73">
            <v>10.51</v>
          </cell>
          <cell r="O73">
            <v>10.51</v>
          </cell>
          <cell r="P73">
            <v>10.51</v>
          </cell>
          <cell r="Q73">
            <v>10.51</v>
          </cell>
          <cell r="R73">
            <v>10.51</v>
          </cell>
          <cell r="S73">
            <v>10.51</v>
          </cell>
          <cell r="T73">
            <v>10.51</v>
          </cell>
          <cell r="U73">
            <v>10.87</v>
          </cell>
          <cell r="V73">
            <v>10.87</v>
          </cell>
          <cell r="W73">
            <v>10.87</v>
          </cell>
          <cell r="X73">
            <v>10.87</v>
          </cell>
          <cell r="Y73">
            <v>10.87</v>
          </cell>
          <cell r="Z73">
            <v>10.87</v>
          </cell>
          <cell r="AA73">
            <v>10.87</v>
          </cell>
          <cell r="AB73">
            <v>10.87</v>
          </cell>
          <cell r="AC73">
            <v>10.87</v>
          </cell>
          <cell r="AD73">
            <v>10.87</v>
          </cell>
          <cell r="AE73">
            <v>10.87</v>
          </cell>
          <cell r="AF73">
            <v>10.87</v>
          </cell>
          <cell r="AG73">
            <v>11.22</v>
          </cell>
          <cell r="AH73">
            <v>11.22</v>
          </cell>
          <cell r="AI73">
            <v>11.22</v>
          </cell>
          <cell r="AJ73">
            <v>11.22</v>
          </cell>
          <cell r="AK73">
            <v>11.22</v>
          </cell>
          <cell r="AL73">
            <v>11.22</v>
          </cell>
          <cell r="AM73">
            <v>11.22</v>
          </cell>
          <cell r="AN73">
            <v>11.22</v>
          </cell>
          <cell r="AO73">
            <v>11.22</v>
          </cell>
          <cell r="AP73">
            <v>11.22</v>
          </cell>
          <cell r="AQ73">
            <v>11.22</v>
          </cell>
          <cell r="AR73">
            <v>11.22</v>
          </cell>
          <cell r="AS73">
            <v>11.57</v>
          </cell>
          <cell r="AT73">
            <v>11.57</v>
          </cell>
          <cell r="AU73">
            <v>11.57</v>
          </cell>
          <cell r="AV73">
            <v>11.57</v>
          </cell>
          <cell r="AW73">
            <v>11.57</v>
          </cell>
          <cell r="AX73">
            <v>11.57</v>
          </cell>
          <cell r="AY73">
            <v>11.57</v>
          </cell>
          <cell r="AZ73">
            <v>11.57</v>
          </cell>
          <cell r="BA73">
            <v>11.57</v>
          </cell>
          <cell r="BB73">
            <v>11.57</v>
          </cell>
          <cell r="BC73">
            <v>11.57</v>
          </cell>
          <cell r="BD73">
            <v>11.57</v>
          </cell>
          <cell r="BE73">
            <v>11.92</v>
          </cell>
          <cell r="BF73">
            <v>11.92</v>
          </cell>
          <cell r="BG73">
            <v>11.92</v>
          </cell>
          <cell r="BH73">
            <v>11.92</v>
          </cell>
          <cell r="BI73">
            <v>11.92</v>
          </cell>
          <cell r="BJ73">
            <v>11.92</v>
          </cell>
          <cell r="BK73">
            <v>11.92</v>
          </cell>
          <cell r="BL73">
            <v>11.92</v>
          </cell>
          <cell r="BM73">
            <v>11.92</v>
          </cell>
          <cell r="BN73">
            <v>11.92</v>
          </cell>
          <cell r="BO73">
            <v>11.92</v>
          </cell>
          <cell r="BP73">
            <v>11.92</v>
          </cell>
          <cell r="BQ73">
            <v>12.28</v>
          </cell>
          <cell r="BR73">
            <v>12.28</v>
          </cell>
          <cell r="BS73">
            <v>12.28</v>
          </cell>
          <cell r="BT73">
            <v>12.28</v>
          </cell>
          <cell r="BU73">
            <v>12.28</v>
          </cell>
          <cell r="BV73">
            <v>12.28</v>
          </cell>
          <cell r="BW73">
            <v>12.28</v>
          </cell>
          <cell r="BX73">
            <v>12.28</v>
          </cell>
          <cell r="BY73">
            <v>12.28</v>
          </cell>
          <cell r="BZ73">
            <v>12.28</v>
          </cell>
          <cell r="CA73">
            <v>12.28</v>
          </cell>
          <cell r="CB73">
            <v>12.28</v>
          </cell>
          <cell r="CC73">
            <v>12.65</v>
          </cell>
          <cell r="CD73">
            <v>12.65</v>
          </cell>
          <cell r="CE73">
            <v>12.65</v>
          </cell>
          <cell r="CF73">
            <v>12.65</v>
          </cell>
          <cell r="CG73">
            <v>12.65</v>
          </cell>
          <cell r="CH73">
            <v>12.65</v>
          </cell>
          <cell r="CI73">
            <v>12.65</v>
          </cell>
          <cell r="CJ73">
            <v>12.65</v>
          </cell>
          <cell r="CK73">
            <v>12.65</v>
          </cell>
          <cell r="CL73">
            <v>12.65</v>
          </cell>
          <cell r="CM73">
            <v>12.65</v>
          </cell>
          <cell r="CN73">
            <v>12.65</v>
          </cell>
          <cell r="CO73">
            <v>13.03</v>
          </cell>
          <cell r="CP73">
            <v>13.03</v>
          </cell>
          <cell r="CQ73">
            <v>13.03</v>
          </cell>
          <cell r="CR73">
            <v>13.03</v>
          </cell>
          <cell r="CS73">
            <v>13.03</v>
          </cell>
          <cell r="CT73">
            <v>13.03</v>
          </cell>
          <cell r="CU73">
            <v>13.03</v>
          </cell>
          <cell r="CV73">
            <v>13.03</v>
          </cell>
          <cell r="CW73">
            <v>13.03</v>
          </cell>
          <cell r="CX73">
            <v>13.03</v>
          </cell>
          <cell r="CY73">
            <v>13.03</v>
          </cell>
          <cell r="CZ73">
            <v>13.03</v>
          </cell>
          <cell r="DA73">
            <v>13.42</v>
          </cell>
          <cell r="DB73">
            <v>13.42</v>
          </cell>
          <cell r="DC73">
            <v>13.42</v>
          </cell>
          <cell r="DD73">
            <v>13.42</v>
          </cell>
          <cell r="DE73">
            <v>13.42</v>
          </cell>
          <cell r="DF73">
            <v>13.42</v>
          </cell>
          <cell r="DG73">
            <v>13.42</v>
          </cell>
          <cell r="DH73">
            <v>13.42</v>
          </cell>
          <cell r="DI73">
            <v>13.42</v>
          </cell>
          <cell r="DJ73">
            <v>13.42</v>
          </cell>
          <cell r="DK73">
            <v>13.42</v>
          </cell>
          <cell r="DL73">
            <v>13.42</v>
          </cell>
          <cell r="DM73">
            <v>13.84</v>
          </cell>
          <cell r="DN73">
            <v>13.84</v>
          </cell>
          <cell r="DO73">
            <v>13.84</v>
          </cell>
          <cell r="DP73">
            <v>13.84</v>
          </cell>
          <cell r="DQ73">
            <v>13.84</v>
          </cell>
          <cell r="DR73">
            <v>13.84</v>
          </cell>
          <cell r="DS73">
            <v>13.84</v>
          </cell>
          <cell r="DT73">
            <v>13.84</v>
          </cell>
          <cell r="DU73">
            <v>13.84</v>
          </cell>
          <cell r="DV73">
            <v>13.84</v>
          </cell>
          <cell r="DW73">
            <v>13.84</v>
          </cell>
          <cell r="DX73">
            <v>13.84</v>
          </cell>
          <cell r="DY73">
            <v>14.39</v>
          </cell>
          <cell r="DZ73">
            <v>14.39</v>
          </cell>
          <cell r="EA73">
            <v>14.39</v>
          </cell>
          <cell r="EB73">
            <v>14.39</v>
          </cell>
          <cell r="EC73">
            <v>14.39</v>
          </cell>
          <cell r="ED73">
            <v>14.39</v>
          </cell>
          <cell r="EE73">
            <v>14.39</v>
          </cell>
          <cell r="EF73">
            <v>14.39</v>
          </cell>
          <cell r="EG73">
            <v>14.39</v>
          </cell>
          <cell r="EH73">
            <v>14.39</v>
          </cell>
          <cell r="EI73">
            <v>14.39</v>
          </cell>
          <cell r="EJ73">
            <v>14.39</v>
          </cell>
          <cell r="EK73">
            <v>14.89</v>
          </cell>
          <cell r="EL73">
            <v>14.89</v>
          </cell>
          <cell r="EM73">
            <v>14.89</v>
          </cell>
          <cell r="EN73">
            <v>14.89</v>
          </cell>
          <cell r="EO73">
            <v>14.89</v>
          </cell>
          <cell r="EP73">
            <v>14.89</v>
          </cell>
          <cell r="EQ73">
            <v>14.89</v>
          </cell>
          <cell r="ER73">
            <v>14.89</v>
          </cell>
          <cell r="ES73">
            <v>14.89</v>
          </cell>
          <cell r="ET73">
            <v>14.89</v>
          </cell>
          <cell r="EU73">
            <v>14.89</v>
          </cell>
          <cell r="EV73">
            <v>14.89</v>
          </cell>
          <cell r="EW73">
            <v>15.41</v>
          </cell>
          <cell r="EX73">
            <v>15.41</v>
          </cell>
          <cell r="EY73">
            <v>15.41</v>
          </cell>
          <cell r="EZ73">
            <v>15.41</v>
          </cell>
          <cell r="FA73">
            <v>15.41</v>
          </cell>
          <cell r="FB73">
            <v>15.41</v>
          </cell>
          <cell r="FC73">
            <v>15.41</v>
          </cell>
          <cell r="FD73">
            <v>15.41</v>
          </cell>
          <cell r="FE73">
            <v>15.41</v>
          </cell>
          <cell r="FF73">
            <v>15.41</v>
          </cell>
          <cell r="FG73">
            <v>15.41</v>
          </cell>
          <cell r="FH73">
            <v>15.41</v>
          </cell>
          <cell r="FI73">
            <v>15.95</v>
          </cell>
          <cell r="FJ73">
            <v>15.95</v>
          </cell>
          <cell r="FK73">
            <v>15.95</v>
          </cell>
          <cell r="FL73">
            <v>15.95</v>
          </cell>
          <cell r="FM73">
            <v>15.95</v>
          </cell>
          <cell r="FN73">
            <v>15.95</v>
          </cell>
          <cell r="FO73">
            <v>15.95</v>
          </cell>
          <cell r="FP73">
            <v>15.95</v>
          </cell>
          <cell r="FQ73">
            <v>15.95</v>
          </cell>
          <cell r="FR73">
            <v>15.95</v>
          </cell>
          <cell r="FS73">
            <v>15.95</v>
          </cell>
          <cell r="FT73">
            <v>15.95</v>
          </cell>
          <cell r="FU73">
            <v>16.510000000000002</v>
          </cell>
          <cell r="FV73">
            <v>16.510000000000002</v>
          </cell>
          <cell r="FW73">
            <v>16.510000000000002</v>
          </cell>
          <cell r="FX73">
            <v>16.510000000000002</v>
          </cell>
          <cell r="FY73">
            <v>16.510000000000002</v>
          </cell>
          <cell r="FZ73">
            <v>16.510000000000002</v>
          </cell>
          <cell r="GA73">
            <v>16.510000000000002</v>
          </cell>
          <cell r="GB73">
            <v>16.510000000000002</v>
          </cell>
          <cell r="GC73">
            <v>16.510000000000002</v>
          </cell>
          <cell r="GD73">
            <v>16.510000000000002</v>
          </cell>
          <cell r="GE73">
            <v>16.510000000000002</v>
          </cell>
          <cell r="GF73">
            <v>16.510000000000002</v>
          </cell>
          <cell r="GG73">
            <v>18.2</v>
          </cell>
          <cell r="GH73">
            <v>18.2</v>
          </cell>
          <cell r="GI73">
            <v>18.2</v>
          </cell>
          <cell r="GJ73">
            <v>18.2</v>
          </cell>
          <cell r="GK73">
            <v>18.2</v>
          </cell>
          <cell r="GL73">
            <v>18.2</v>
          </cell>
          <cell r="GM73">
            <v>18.2</v>
          </cell>
          <cell r="GN73">
            <v>18.2</v>
          </cell>
          <cell r="GO73">
            <v>18.2</v>
          </cell>
          <cell r="GP73">
            <v>18.2</v>
          </cell>
          <cell r="GQ73">
            <v>17.09</v>
          </cell>
          <cell r="GR73">
            <v>17.09</v>
          </cell>
          <cell r="GS73">
            <v>17.09</v>
          </cell>
          <cell r="GT73">
            <v>17.09</v>
          </cell>
        </row>
        <row r="74">
          <cell r="F74" t="str">
            <v>70000006NN</v>
          </cell>
          <cell r="G74">
            <v>10.01</v>
          </cell>
          <cell r="H74">
            <v>10.01</v>
          </cell>
          <cell r="I74">
            <v>10.01</v>
          </cell>
          <cell r="J74">
            <v>10.01</v>
          </cell>
          <cell r="K74">
            <v>10.01</v>
          </cell>
          <cell r="L74">
            <v>10.01</v>
          </cell>
          <cell r="M74">
            <v>10.01</v>
          </cell>
          <cell r="N74">
            <v>10.01</v>
          </cell>
          <cell r="O74">
            <v>10.01</v>
          </cell>
          <cell r="P74">
            <v>10.01</v>
          </cell>
          <cell r="Q74">
            <v>10.01</v>
          </cell>
          <cell r="R74">
            <v>10.01</v>
          </cell>
          <cell r="S74">
            <v>10.01</v>
          </cell>
          <cell r="T74">
            <v>10.01</v>
          </cell>
          <cell r="U74">
            <v>10.35</v>
          </cell>
          <cell r="V74">
            <v>10.35</v>
          </cell>
          <cell r="W74">
            <v>10.35</v>
          </cell>
          <cell r="X74">
            <v>10.35</v>
          </cell>
          <cell r="Y74">
            <v>10.35</v>
          </cell>
          <cell r="Z74">
            <v>10.35</v>
          </cell>
          <cell r="AA74">
            <v>10.35</v>
          </cell>
          <cell r="AB74">
            <v>10.35</v>
          </cell>
          <cell r="AC74">
            <v>10.35</v>
          </cell>
          <cell r="AD74">
            <v>10.35</v>
          </cell>
          <cell r="AE74">
            <v>10.35</v>
          </cell>
          <cell r="AF74">
            <v>10.35</v>
          </cell>
          <cell r="AG74">
            <v>10.69</v>
          </cell>
          <cell r="AH74">
            <v>10.69</v>
          </cell>
          <cell r="AI74">
            <v>10.69</v>
          </cell>
          <cell r="AJ74">
            <v>10.69</v>
          </cell>
          <cell r="AK74">
            <v>10.69</v>
          </cell>
          <cell r="AL74">
            <v>10.69</v>
          </cell>
          <cell r="AM74">
            <v>10.69</v>
          </cell>
          <cell r="AN74">
            <v>10.69</v>
          </cell>
          <cell r="AO74">
            <v>10.69</v>
          </cell>
          <cell r="AP74">
            <v>10.69</v>
          </cell>
          <cell r="AQ74">
            <v>10.69</v>
          </cell>
          <cell r="AR74">
            <v>10.69</v>
          </cell>
          <cell r="AS74">
            <v>11.02</v>
          </cell>
          <cell r="AT74">
            <v>11.02</v>
          </cell>
          <cell r="AU74">
            <v>11.02</v>
          </cell>
          <cell r="AV74">
            <v>11.02</v>
          </cell>
          <cell r="AW74">
            <v>11.02</v>
          </cell>
          <cell r="AX74">
            <v>11.02</v>
          </cell>
          <cell r="AY74">
            <v>11.02</v>
          </cell>
          <cell r="AZ74">
            <v>11.02</v>
          </cell>
          <cell r="BA74">
            <v>11.02</v>
          </cell>
          <cell r="BB74">
            <v>11.02</v>
          </cell>
          <cell r="BC74">
            <v>11.02</v>
          </cell>
          <cell r="BD74">
            <v>11.02</v>
          </cell>
          <cell r="BE74">
            <v>11.35</v>
          </cell>
          <cell r="BF74">
            <v>11.35</v>
          </cell>
          <cell r="BG74">
            <v>11.35</v>
          </cell>
          <cell r="BH74">
            <v>11.35</v>
          </cell>
          <cell r="BI74">
            <v>11.35</v>
          </cell>
          <cell r="BJ74">
            <v>11.35</v>
          </cell>
          <cell r="BK74">
            <v>11.35</v>
          </cell>
          <cell r="BL74">
            <v>11.35</v>
          </cell>
          <cell r="BM74">
            <v>11.35</v>
          </cell>
          <cell r="BN74">
            <v>11.35</v>
          </cell>
          <cell r="BO74">
            <v>11.35</v>
          </cell>
          <cell r="BP74">
            <v>11.35</v>
          </cell>
          <cell r="BQ74">
            <v>11.69</v>
          </cell>
          <cell r="BR74">
            <v>11.69</v>
          </cell>
          <cell r="BS74">
            <v>11.69</v>
          </cell>
          <cell r="BT74">
            <v>11.69</v>
          </cell>
          <cell r="BU74">
            <v>11.69</v>
          </cell>
          <cell r="BV74">
            <v>11.69</v>
          </cell>
          <cell r="BW74">
            <v>11.69</v>
          </cell>
          <cell r="BX74">
            <v>11.69</v>
          </cell>
          <cell r="BY74">
            <v>11.69</v>
          </cell>
          <cell r="BZ74">
            <v>11.69</v>
          </cell>
          <cell r="CA74">
            <v>11.69</v>
          </cell>
          <cell r="CB74">
            <v>11.69</v>
          </cell>
          <cell r="CC74">
            <v>12.05</v>
          </cell>
          <cell r="CD74">
            <v>12.05</v>
          </cell>
          <cell r="CE74">
            <v>12.05</v>
          </cell>
          <cell r="CF74">
            <v>12.05</v>
          </cell>
          <cell r="CG74">
            <v>12.05</v>
          </cell>
          <cell r="CH74">
            <v>12.05</v>
          </cell>
          <cell r="CI74">
            <v>12.05</v>
          </cell>
          <cell r="CJ74">
            <v>12.05</v>
          </cell>
          <cell r="CK74">
            <v>12.05</v>
          </cell>
          <cell r="CL74">
            <v>12.05</v>
          </cell>
          <cell r="CM74">
            <v>12.05</v>
          </cell>
          <cell r="CN74">
            <v>12.05</v>
          </cell>
          <cell r="CO74">
            <v>12.41</v>
          </cell>
          <cell r="CP74">
            <v>12.41</v>
          </cell>
          <cell r="CQ74">
            <v>12.41</v>
          </cell>
          <cell r="CR74">
            <v>12.41</v>
          </cell>
          <cell r="CS74">
            <v>12.41</v>
          </cell>
          <cell r="CT74">
            <v>12.41</v>
          </cell>
          <cell r="CU74">
            <v>12.41</v>
          </cell>
          <cell r="CV74">
            <v>12.41</v>
          </cell>
          <cell r="CW74">
            <v>12.41</v>
          </cell>
          <cell r="CX74">
            <v>12.41</v>
          </cell>
          <cell r="CY74">
            <v>12.41</v>
          </cell>
          <cell r="CZ74">
            <v>12.41</v>
          </cell>
          <cell r="DA74">
            <v>12.78</v>
          </cell>
          <cell r="DB74">
            <v>12.78</v>
          </cell>
          <cell r="DC74">
            <v>12.78</v>
          </cell>
          <cell r="DD74">
            <v>12.78</v>
          </cell>
          <cell r="DE74">
            <v>12.78</v>
          </cell>
          <cell r="DF74">
            <v>12.78</v>
          </cell>
          <cell r="DG74">
            <v>12.78</v>
          </cell>
          <cell r="DH74">
            <v>12.78</v>
          </cell>
          <cell r="DI74">
            <v>12.78</v>
          </cell>
          <cell r="DJ74">
            <v>12.78</v>
          </cell>
          <cell r="DK74">
            <v>12.78</v>
          </cell>
          <cell r="DL74">
            <v>12.78</v>
          </cell>
          <cell r="DM74">
            <v>13.18</v>
          </cell>
          <cell r="DN74">
            <v>13.18</v>
          </cell>
          <cell r="DO74">
            <v>13.18</v>
          </cell>
          <cell r="DP74">
            <v>13.18</v>
          </cell>
          <cell r="DQ74">
            <v>13.18</v>
          </cell>
          <cell r="DR74">
            <v>13.18</v>
          </cell>
          <cell r="DS74">
            <v>13.18</v>
          </cell>
          <cell r="DT74">
            <v>13.18</v>
          </cell>
          <cell r="DU74">
            <v>13.18</v>
          </cell>
          <cell r="DV74">
            <v>13.18</v>
          </cell>
          <cell r="DW74">
            <v>13.18</v>
          </cell>
          <cell r="DX74">
            <v>13.18</v>
          </cell>
          <cell r="DY74">
            <v>13.7</v>
          </cell>
          <cell r="DZ74">
            <v>13.7</v>
          </cell>
          <cell r="EA74">
            <v>13.7</v>
          </cell>
          <cell r="EB74">
            <v>13.7</v>
          </cell>
          <cell r="EC74">
            <v>13.7</v>
          </cell>
          <cell r="ED74">
            <v>13.7</v>
          </cell>
          <cell r="EE74">
            <v>13.7</v>
          </cell>
          <cell r="EF74">
            <v>13.7</v>
          </cell>
          <cell r="EG74">
            <v>13.7</v>
          </cell>
          <cell r="EH74">
            <v>13.7</v>
          </cell>
          <cell r="EI74">
            <v>13.7</v>
          </cell>
          <cell r="EJ74">
            <v>13.7</v>
          </cell>
          <cell r="EK74">
            <v>14.18</v>
          </cell>
          <cell r="EL74">
            <v>14.18</v>
          </cell>
          <cell r="EM74">
            <v>14.18</v>
          </cell>
          <cell r="EN74">
            <v>14.18</v>
          </cell>
          <cell r="EO74">
            <v>14.18</v>
          </cell>
          <cell r="EP74">
            <v>14.18</v>
          </cell>
          <cell r="EQ74">
            <v>14.18</v>
          </cell>
          <cell r="ER74">
            <v>14.18</v>
          </cell>
          <cell r="ES74">
            <v>14.18</v>
          </cell>
          <cell r="ET74">
            <v>14.18</v>
          </cell>
          <cell r="EU74">
            <v>14.18</v>
          </cell>
          <cell r="EV74">
            <v>14.18</v>
          </cell>
          <cell r="EW74">
            <v>14.68</v>
          </cell>
          <cell r="EX74">
            <v>14.68</v>
          </cell>
          <cell r="EY74">
            <v>14.68</v>
          </cell>
          <cell r="EZ74">
            <v>14.68</v>
          </cell>
          <cell r="FA74">
            <v>14.68</v>
          </cell>
          <cell r="FB74">
            <v>14.68</v>
          </cell>
          <cell r="FC74">
            <v>14.68</v>
          </cell>
          <cell r="FD74">
            <v>14.68</v>
          </cell>
          <cell r="FE74">
            <v>14.68</v>
          </cell>
          <cell r="FF74">
            <v>14.68</v>
          </cell>
          <cell r="FG74">
            <v>14.68</v>
          </cell>
          <cell r="FH74">
            <v>14.68</v>
          </cell>
          <cell r="FI74">
            <v>15.19</v>
          </cell>
          <cell r="FJ74">
            <v>15.19</v>
          </cell>
          <cell r="FK74">
            <v>15.19</v>
          </cell>
          <cell r="FL74">
            <v>15.19</v>
          </cell>
          <cell r="FM74">
            <v>15.19</v>
          </cell>
          <cell r="FN74">
            <v>15.19</v>
          </cell>
          <cell r="FO74">
            <v>15.19</v>
          </cell>
          <cell r="FP74">
            <v>15.19</v>
          </cell>
          <cell r="FQ74">
            <v>15.19</v>
          </cell>
          <cell r="FR74">
            <v>15.19</v>
          </cell>
          <cell r="FS74">
            <v>15.19</v>
          </cell>
          <cell r="FT74">
            <v>15.19</v>
          </cell>
          <cell r="FU74">
            <v>15.72</v>
          </cell>
          <cell r="FV74">
            <v>15.72</v>
          </cell>
          <cell r="FW74">
            <v>15.72</v>
          </cell>
          <cell r="FX74">
            <v>15.72</v>
          </cell>
          <cell r="FY74">
            <v>15.72</v>
          </cell>
          <cell r="FZ74">
            <v>15.72</v>
          </cell>
          <cell r="GA74">
            <v>15.72</v>
          </cell>
          <cell r="GB74">
            <v>15.72</v>
          </cell>
          <cell r="GC74">
            <v>15.72</v>
          </cell>
          <cell r="GD74">
            <v>15.72</v>
          </cell>
          <cell r="GE74">
            <v>15.72</v>
          </cell>
          <cell r="GF74">
            <v>15.72</v>
          </cell>
          <cell r="GG74">
            <v>17.329999999999998</v>
          </cell>
          <cell r="GH74">
            <v>17.329999999999998</v>
          </cell>
          <cell r="GI74">
            <v>17.329999999999998</v>
          </cell>
          <cell r="GJ74">
            <v>17.329999999999998</v>
          </cell>
          <cell r="GK74">
            <v>17.329999999999998</v>
          </cell>
          <cell r="GL74">
            <v>17.329999999999998</v>
          </cell>
          <cell r="GM74">
            <v>17.329999999999998</v>
          </cell>
          <cell r="GN74">
            <v>17.329999999999998</v>
          </cell>
          <cell r="GO74">
            <v>17.329999999999998</v>
          </cell>
          <cell r="GP74">
            <v>17.329999999999998</v>
          </cell>
          <cell r="GQ74">
            <v>16.27</v>
          </cell>
          <cell r="GR74">
            <v>16.27</v>
          </cell>
          <cell r="GS74">
            <v>16.27</v>
          </cell>
          <cell r="GT74">
            <v>16.27</v>
          </cell>
        </row>
        <row r="75">
          <cell r="F75" t="str">
            <v>70000007NN</v>
          </cell>
          <cell r="G75">
            <v>16.21</v>
          </cell>
          <cell r="H75">
            <v>16.21</v>
          </cell>
          <cell r="I75">
            <v>16.21</v>
          </cell>
          <cell r="J75">
            <v>16.21</v>
          </cell>
          <cell r="K75">
            <v>16.21</v>
          </cell>
          <cell r="L75">
            <v>16.21</v>
          </cell>
          <cell r="M75">
            <v>16.21</v>
          </cell>
          <cell r="N75">
            <v>16.21</v>
          </cell>
          <cell r="O75">
            <v>16.21</v>
          </cell>
          <cell r="P75">
            <v>16.21</v>
          </cell>
          <cell r="Q75">
            <v>16.21</v>
          </cell>
          <cell r="R75">
            <v>16.21</v>
          </cell>
          <cell r="S75">
            <v>16.21</v>
          </cell>
          <cell r="T75">
            <v>16.21</v>
          </cell>
          <cell r="U75">
            <v>16.760000000000002</v>
          </cell>
          <cell r="V75">
            <v>16.760000000000002</v>
          </cell>
          <cell r="W75">
            <v>16.760000000000002</v>
          </cell>
          <cell r="X75">
            <v>16.760000000000002</v>
          </cell>
          <cell r="Y75">
            <v>16.760000000000002</v>
          </cell>
          <cell r="Z75">
            <v>16.760000000000002</v>
          </cell>
          <cell r="AA75">
            <v>16.760000000000002</v>
          </cell>
          <cell r="AB75">
            <v>16.760000000000002</v>
          </cell>
          <cell r="AC75">
            <v>16.760000000000002</v>
          </cell>
          <cell r="AD75">
            <v>16.760000000000002</v>
          </cell>
          <cell r="AE75">
            <v>16.760000000000002</v>
          </cell>
          <cell r="AF75">
            <v>16.760000000000002</v>
          </cell>
          <cell r="AG75">
            <v>17.3</v>
          </cell>
          <cell r="AH75">
            <v>17.3</v>
          </cell>
          <cell r="AI75">
            <v>17.3</v>
          </cell>
          <cell r="AJ75">
            <v>17.3</v>
          </cell>
          <cell r="AK75">
            <v>17.3</v>
          </cell>
          <cell r="AL75">
            <v>17.3</v>
          </cell>
          <cell r="AM75">
            <v>17.3</v>
          </cell>
          <cell r="AN75">
            <v>17.3</v>
          </cell>
          <cell r="AO75">
            <v>17.3</v>
          </cell>
          <cell r="AP75">
            <v>17.3</v>
          </cell>
          <cell r="AQ75">
            <v>17.3</v>
          </cell>
          <cell r="AR75">
            <v>17.3</v>
          </cell>
          <cell r="AS75">
            <v>17.84</v>
          </cell>
          <cell r="AT75">
            <v>17.84</v>
          </cell>
          <cell r="AU75">
            <v>17.84</v>
          </cell>
          <cell r="AV75">
            <v>17.84</v>
          </cell>
          <cell r="AW75">
            <v>17.84</v>
          </cell>
          <cell r="AX75">
            <v>17.84</v>
          </cell>
          <cell r="AY75">
            <v>17.84</v>
          </cell>
          <cell r="AZ75">
            <v>17.84</v>
          </cell>
          <cell r="BA75">
            <v>17.84</v>
          </cell>
          <cell r="BB75">
            <v>17.84</v>
          </cell>
          <cell r="BC75">
            <v>17.84</v>
          </cell>
          <cell r="BD75">
            <v>17.84</v>
          </cell>
          <cell r="BE75">
            <v>18.39</v>
          </cell>
          <cell r="BF75">
            <v>18.39</v>
          </cell>
          <cell r="BG75">
            <v>18.39</v>
          </cell>
          <cell r="BH75">
            <v>18.39</v>
          </cell>
          <cell r="BI75">
            <v>18.39</v>
          </cell>
          <cell r="BJ75">
            <v>18.39</v>
          </cell>
          <cell r="BK75">
            <v>18.39</v>
          </cell>
          <cell r="BL75">
            <v>18.39</v>
          </cell>
          <cell r="BM75">
            <v>18.39</v>
          </cell>
          <cell r="BN75">
            <v>18.39</v>
          </cell>
          <cell r="BO75">
            <v>18.39</v>
          </cell>
          <cell r="BP75">
            <v>18.39</v>
          </cell>
          <cell r="BQ75">
            <v>18.940000000000001</v>
          </cell>
          <cell r="BR75">
            <v>18.940000000000001</v>
          </cell>
          <cell r="BS75">
            <v>18.940000000000001</v>
          </cell>
          <cell r="BT75">
            <v>18.940000000000001</v>
          </cell>
          <cell r="BU75">
            <v>18.940000000000001</v>
          </cell>
          <cell r="BV75">
            <v>18.940000000000001</v>
          </cell>
          <cell r="BW75">
            <v>18.940000000000001</v>
          </cell>
          <cell r="BX75">
            <v>18.940000000000001</v>
          </cell>
          <cell r="BY75">
            <v>18.940000000000001</v>
          </cell>
          <cell r="BZ75">
            <v>18.940000000000001</v>
          </cell>
          <cell r="CA75">
            <v>18.940000000000001</v>
          </cell>
          <cell r="CB75">
            <v>18.940000000000001</v>
          </cell>
          <cell r="CC75">
            <v>19.510000000000002</v>
          </cell>
          <cell r="CD75">
            <v>19.510000000000002</v>
          </cell>
          <cell r="CE75">
            <v>19.510000000000002</v>
          </cell>
          <cell r="CF75">
            <v>19.510000000000002</v>
          </cell>
          <cell r="CG75">
            <v>19.510000000000002</v>
          </cell>
          <cell r="CH75">
            <v>19.510000000000002</v>
          </cell>
          <cell r="CI75">
            <v>19.510000000000002</v>
          </cell>
          <cell r="CJ75">
            <v>19.510000000000002</v>
          </cell>
          <cell r="CK75">
            <v>19.510000000000002</v>
          </cell>
          <cell r="CL75">
            <v>19.510000000000002</v>
          </cell>
          <cell r="CM75">
            <v>19.510000000000002</v>
          </cell>
          <cell r="CN75">
            <v>19.510000000000002</v>
          </cell>
          <cell r="CO75">
            <v>20.09</v>
          </cell>
          <cell r="CP75">
            <v>20.09</v>
          </cell>
          <cell r="CQ75">
            <v>20.09</v>
          </cell>
          <cell r="CR75">
            <v>20.09</v>
          </cell>
          <cell r="CS75">
            <v>20.09</v>
          </cell>
          <cell r="CT75">
            <v>20.09</v>
          </cell>
          <cell r="CU75">
            <v>20.09</v>
          </cell>
          <cell r="CV75">
            <v>20.09</v>
          </cell>
          <cell r="CW75">
            <v>20.09</v>
          </cell>
          <cell r="CX75">
            <v>20.09</v>
          </cell>
          <cell r="CY75">
            <v>20.09</v>
          </cell>
          <cell r="CZ75">
            <v>20.09</v>
          </cell>
          <cell r="DA75">
            <v>20.7</v>
          </cell>
          <cell r="DB75">
            <v>20.7</v>
          </cell>
          <cell r="DC75">
            <v>20.7</v>
          </cell>
          <cell r="DD75">
            <v>20.7</v>
          </cell>
          <cell r="DE75">
            <v>20.7</v>
          </cell>
          <cell r="DF75">
            <v>20.7</v>
          </cell>
          <cell r="DG75">
            <v>20.7</v>
          </cell>
          <cell r="DH75">
            <v>20.7</v>
          </cell>
          <cell r="DI75">
            <v>20.7</v>
          </cell>
          <cell r="DJ75">
            <v>20.7</v>
          </cell>
          <cell r="DK75">
            <v>20.7</v>
          </cell>
          <cell r="DL75">
            <v>20.7</v>
          </cell>
          <cell r="DM75">
            <v>21.34</v>
          </cell>
          <cell r="DN75">
            <v>21.34</v>
          </cell>
          <cell r="DO75">
            <v>21.34</v>
          </cell>
          <cell r="DP75">
            <v>21.34</v>
          </cell>
          <cell r="DQ75">
            <v>21.34</v>
          </cell>
          <cell r="DR75">
            <v>21.34</v>
          </cell>
          <cell r="DS75">
            <v>21.34</v>
          </cell>
          <cell r="DT75">
            <v>21.34</v>
          </cell>
          <cell r="DU75">
            <v>21.34</v>
          </cell>
          <cell r="DV75">
            <v>21.34</v>
          </cell>
          <cell r="DW75">
            <v>21.34</v>
          </cell>
          <cell r="DX75">
            <v>21.34</v>
          </cell>
          <cell r="DY75">
            <v>22.19</v>
          </cell>
          <cell r="DZ75">
            <v>22.19</v>
          </cell>
          <cell r="EA75">
            <v>22.19</v>
          </cell>
          <cell r="EB75">
            <v>22.19</v>
          </cell>
          <cell r="EC75">
            <v>22.19</v>
          </cell>
          <cell r="ED75">
            <v>22.19</v>
          </cell>
          <cell r="EE75">
            <v>22.19</v>
          </cell>
          <cell r="EF75">
            <v>22.19</v>
          </cell>
          <cell r="EG75">
            <v>22.19</v>
          </cell>
          <cell r="EH75">
            <v>22.19</v>
          </cell>
          <cell r="EI75">
            <v>22.19</v>
          </cell>
          <cell r="EJ75">
            <v>22.19</v>
          </cell>
          <cell r="EK75">
            <v>22.97</v>
          </cell>
          <cell r="EL75">
            <v>22.97</v>
          </cell>
          <cell r="EM75">
            <v>22.97</v>
          </cell>
          <cell r="EN75">
            <v>22.97</v>
          </cell>
          <cell r="EO75">
            <v>22.97</v>
          </cell>
          <cell r="EP75">
            <v>22.97</v>
          </cell>
          <cell r="EQ75">
            <v>22.97</v>
          </cell>
          <cell r="ER75">
            <v>22.97</v>
          </cell>
          <cell r="ES75">
            <v>22.97</v>
          </cell>
          <cell r="ET75">
            <v>22.97</v>
          </cell>
          <cell r="EU75">
            <v>22.97</v>
          </cell>
          <cell r="EV75">
            <v>22.97</v>
          </cell>
          <cell r="EW75">
            <v>23.77</v>
          </cell>
          <cell r="EX75">
            <v>23.77</v>
          </cell>
          <cell r="EY75">
            <v>23.77</v>
          </cell>
          <cell r="EZ75">
            <v>23.77</v>
          </cell>
          <cell r="FA75">
            <v>23.77</v>
          </cell>
          <cell r="FB75">
            <v>23.77</v>
          </cell>
          <cell r="FC75">
            <v>23.77</v>
          </cell>
          <cell r="FD75">
            <v>23.77</v>
          </cell>
          <cell r="FE75">
            <v>23.77</v>
          </cell>
          <cell r="FF75">
            <v>23.77</v>
          </cell>
          <cell r="FG75">
            <v>23.77</v>
          </cell>
          <cell r="FH75">
            <v>23.77</v>
          </cell>
          <cell r="FI75">
            <v>24.6</v>
          </cell>
          <cell r="FJ75">
            <v>24.6</v>
          </cell>
          <cell r="FK75">
            <v>24.6</v>
          </cell>
          <cell r="FL75">
            <v>24.6</v>
          </cell>
          <cell r="FM75">
            <v>24.6</v>
          </cell>
          <cell r="FN75">
            <v>24.6</v>
          </cell>
          <cell r="FO75">
            <v>24.6</v>
          </cell>
          <cell r="FP75">
            <v>24.6</v>
          </cell>
          <cell r="FQ75">
            <v>24.6</v>
          </cell>
          <cell r="FR75">
            <v>24.6</v>
          </cell>
          <cell r="FS75">
            <v>24.6</v>
          </cell>
          <cell r="FT75">
            <v>24.6</v>
          </cell>
          <cell r="FU75">
            <v>25.46</v>
          </cell>
          <cell r="FV75">
            <v>25.46</v>
          </cell>
          <cell r="FW75">
            <v>25.46</v>
          </cell>
          <cell r="FX75">
            <v>25.46</v>
          </cell>
          <cell r="FY75">
            <v>25.46</v>
          </cell>
          <cell r="FZ75">
            <v>25.46</v>
          </cell>
          <cell r="GA75">
            <v>25.46</v>
          </cell>
          <cell r="GB75">
            <v>25.46</v>
          </cell>
          <cell r="GC75">
            <v>25.46</v>
          </cell>
          <cell r="GD75">
            <v>25.46</v>
          </cell>
          <cell r="GE75">
            <v>25.46</v>
          </cell>
          <cell r="GF75">
            <v>25.46</v>
          </cell>
          <cell r="GG75">
            <v>28.07</v>
          </cell>
          <cell r="GH75">
            <v>28.07</v>
          </cell>
          <cell r="GI75">
            <v>28.07</v>
          </cell>
          <cell r="GJ75">
            <v>28.07</v>
          </cell>
          <cell r="GK75">
            <v>28.07</v>
          </cell>
          <cell r="GL75">
            <v>28.07</v>
          </cell>
          <cell r="GM75">
            <v>28.07</v>
          </cell>
          <cell r="GN75">
            <v>28.07</v>
          </cell>
          <cell r="GO75">
            <v>28.07</v>
          </cell>
          <cell r="GP75">
            <v>28.07</v>
          </cell>
          <cell r="GQ75">
            <v>26.35</v>
          </cell>
          <cell r="GR75">
            <v>26.35</v>
          </cell>
          <cell r="GS75">
            <v>26.35</v>
          </cell>
          <cell r="GT75">
            <v>26.35</v>
          </cell>
        </row>
        <row r="76">
          <cell r="F76" t="str">
            <v>70000008NN</v>
          </cell>
          <cell r="G76">
            <v>16.21</v>
          </cell>
          <cell r="H76">
            <v>16.21</v>
          </cell>
          <cell r="I76">
            <v>16.21</v>
          </cell>
          <cell r="J76">
            <v>16.21</v>
          </cell>
          <cell r="K76">
            <v>16.21</v>
          </cell>
          <cell r="L76">
            <v>16.21</v>
          </cell>
          <cell r="M76">
            <v>16.21</v>
          </cell>
          <cell r="N76">
            <v>16.21</v>
          </cell>
          <cell r="O76">
            <v>16.21</v>
          </cell>
          <cell r="P76">
            <v>16.21</v>
          </cell>
          <cell r="Q76">
            <v>16.21</v>
          </cell>
          <cell r="R76">
            <v>16.21</v>
          </cell>
          <cell r="S76">
            <v>16.21</v>
          </cell>
          <cell r="T76">
            <v>16.21</v>
          </cell>
          <cell r="U76">
            <v>16.760000000000002</v>
          </cell>
          <cell r="V76">
            <v>16.760000000000002</v>
          </cell>
          <cell r="W76">
            <v>16.760000000000002</v>
          </cell>
          <cell r="X76">
            <v>16.760000000000002</v>
          </cell>
          <cell r="Y76">
            <v>16.760000000000002</v>
          </cell>
          <cell r="Z76">
            <v>16.760000000000002</v>
          </cell>
          <cell r="AA76">
            <v>16.760000000000002</v>
          </cell>
          <cell r="AB76">
            <v>16.760000000000002</v>
          </cell>
          <cell r="AC76">
            <v>16.760000000000002</v>
          </cell>
          <cell r="AD76">
            <v>16.760000000000002</v>
          </cell>
          <cell r="AE76">
            <v>16.760000000000002</v>
          </cell>
          <cell r="AF76">
            <v>16.760000000000002</v>
          </cell>
          <cell r="AG76">
            <v>17.3</v>
          </cell>
          <cell r="AH76">
            <v>17.3</v>
          </cell>
          <cell r="AI76">
            <v>17.3</v>
          </cell>
          <cell r="AJ76">
            <v>17.3</v>
          </cell>
          <cell r="AK76">
            <v>17.3</v>
          </cell>
          <cell r="AL76">
            <v>17.3</v>
          </cell>
          <cell r="AM76">
            <v>17.3</v>
          </cell>
          <cell r="AN76">
            <v>17.3</v>
          </cell>
          <cell r="AO76">
            <v>17.3</v>
          </cell>
          <cell r="AP76">
            <v>17.3</v>
          </cell>
          <cell r="AQ76">
            <v>17.3</v>
          </cell>
          <cell r="AR76">
            <v>17.3</v>
          </cell>
          <cell r="AS76">
            <v>17.84</v>
          </cell>
          <cell r="AT76">
            <v>17.84</v>
          </cell>
          <cell r="AU76">
            <v>17.84</v>
          </cell>
          <cell r="AV76">
            <v>17.84</v>
          </cell>
          <cell r="AW76">
            <v>17.84</v>
          </cell>
          <cell r="AX76">
            <v>17.84</v>
          </cell>
          <cell r="AY76">
            <v>17.84</v>
          </cell>
          <cell r="AZ76">
            <v>17.84</v>
          </cell>
          <cell r="BA76">
            <v>17.84</v>
          </cell>
          <cell r="BB76">
            <v>17.84</v>
          </cell>
          <cell r="BC76">
            <v>17.84</v>
          </cell>
          <cell r="BD76">
            <v>17.84</v>
          </cell>
          <cell r="BE76">
            <v>18.39</v>
          </cell>
          <cell r="BF76">
            <v>18.39</v>
          </cell>
          <cell r="BG76">
            <v>18.39</v>
          </cell>
          <cell r="BH76">
            <v>18.39</v>
          </cell>
          <cell r="BI76">
            <v>18.39</v>
          </cell>
          <cell r="BJ76">
            <v>18.39</v>
          </cell>
          <cell r="BK76">
            <v>18.39</v>
          </cell>
          <cell r="BL76">
            <v>18.39</v>
          </cell>
          <cell r="BM76">
            <v>18.39</v>
          </cell>
          <cell r="BN76">
            <v>18.39</v>
          </cell>
          <cell r="BO76">
            <v>18.39</v>
          </cell>
          <cell r="BP76">
            <v>18.39</v>
          </cell>
          <cell r="BQ76">
            <v>18.940000000000001</v>
          </cell>
          <cell r="BR76">
            <v>18.940000000000001</v>
          </cell>
          <cell r="BS76">
            <v>18.940000000000001</v>
          </cell>
          <cell r="BT76">
            <v>18.940000000000001</v>
          </cell>
          <cell r="BU76">
            <v>18.940000000000001</v>
          </cell>
          <cell r="BV76">
            <v>18.940000000000001</v>
          </cell>
          <cell r="BW76">
            <v>18.940000000000001</v>
          </cell>
          <cell r="BX76">
            <v>18.940000000000001</v>
          </cell>
          <cell r="BY76">
            <v>18.940000000000001</v>
          </cell>
          <cell r="BZ76">
            <v>18.940000000000001</v>
          </cell>
          <cell r="CA76">
            <v>18.940000000000001</v>
          </cell>
          <cell r="CB76">
            <v>18.940000000000001</v>
          </cell>
          <cell r="CC76">
            <v>19.510000000000002</v>
          </cell>
          <cell r="CD76">
            <v>19.510000000000002</v>
          </cell>
          <cell r="CE76">
            <v>19.510000000000002</v>
          </cell>
          <cell r="CF76">
            <v>19.510000000000002</v>
          </cell>
          <cell r="CG76">
            <v>19.510000000000002</v>
          </cell>
          <cell r="CH76">
            <v>19.510000000000002</v>
          </cell>
          <cell r="CI76">
            <v>19.510000000000002</v>
          </cell>
          <cell r="CJ76">
            <v>19.510000000000002</v>
          </cell>
          <cell r="CK76">
            <v>19.510000000000002</v>
          </cell>
          <cell r="CL76">
            <v>19.510000000000002</v>
          </cell>
          <cell r="CM76">
            <v>19.510000000000002</v>
          </cell>
          <cell r="CN76">
            <v>19.510000000000002</v>
          </cell>
          <cell r="CO76">
            <v>20.09</v>
          </cell>
          <cell r="CP76">
            <v>20.09</v>
          </cell>
          <cell r="CQ76">
            <v>20.09</v>
          </cell>
          <cell r="CR76">
            <v>20.09</v>
          </cell>
          <cell r="CS76">
            <v>20.09</v>
          </cell>
          <cell r="CT76">
            <v>20.09</v>
          </cell>
          <cell r="CU76">
            <v>20.09</v>
          </cell>
          <cell r="CV76">
            <v>20.09</v>
          </cell>
          <cell r="CW76">
            <v>20.09</v>
          </cell>
          <cell r="CX76">
            <v>20.09</v>
          </cell>
          <cell r="CY76">
            <v>20.09</v>
          </cell>
          <cell r="CZ76">
            <v>20.09</v>
          </cell>
          <cell r="DA76">
            <v>20.7</v>
          </cell>
          <cell r="DB76">
            <v>20.7</v>
          </cell>
          <cell r="DC76">
            <v>20.7</v>
          </cell>
          <cell r="DD76">
            <v>20.7</v>
          </cell>
          <cell r="DE76">
            <v>20.7</v>
          </cell>
          <cell r="DF76">
            <v>20.7</v>
          </cell>
          <cell r="DG76">
            <v>20.7</v>
          </cell>
          <cell r="DH76">
            <v>20.7</v>
          </cell>
          <cell r="DI76">
            <v>20.7</v>
          </cell>
          <cell r="DJ76">
            <v>20.7</v>
          </cell>
          <cell r="DK76">
            <v>20.7</v>
          </cell>
          <cell r="DL76">
            <v>20.7</v>
          </cell>
          <cell r="DM76">
            <v>21.34</v>
          </cell>
          <cell r="DN76">
            <v>21.34</v>
          </cell>
          <cell r="DO76">
            <v>21.34</v>
          </cell>
          <cell r="DP76">
            <v>21.34</v>
          </cell>
          <cell r="DQ76">
            <v>21.34</v>
          </cell>
          <cell r="DR76">
            <v>21.34</v>
          </cell>
          <cell r="DS76">
            <v>21.34</v>
          </cell>
          <cell r="DT76">
            <v>21.34</v>
          </cell>
          <cell r="DU76">
            <v>21.34</v>
          </cell>
          <cell r="DV76">
            <v>21.34</v>
          </cell>
          <cell r="DW76">
            <v>21.34</v>
          </cell>
          <cell r="DX76">
            <v>21.34</v>
          </cell>
          <cell r="DY76">
            <v>22.19</v>
          </cell>
          <cell r="DZ76">
            <v>22.19</v>
          </cell>
          <cell r="EA76">
            <v>22.19</v>
          </cell>
          <cell r="EB76">
            <v>22.19</v>
          </cell>
          <cell r="EC76">
            <v>22.19</v>
          </cell>
          <cell r="ED76">
            <v>22.19</v>
          </cell>
          <cell r="EE76">
            <v>22.19</v>
          </cell>
          <cell r="EF76">
            <v>22.19</v>
          </cell>
          <cell r="EG76">
            <v>22.19</v>
          </cell>
          <cell r="EH76">
            <v>22.19</v>
          </cell>
          <cell r="EI76">
            <v>22.19</v>
          </cell>
          <cell r="EJ76">
            <v>22.19</v>
          </cell>
          <cell r="EK76">
            <v>22.97</v>
          </cell>
          <cell r="EL76">
            <v>22.97</v>
          </cell>
          <cell r="EM76">
            <v>22.97</v>
          </cell>
          <cell r="EN76">
            <v>22.97</v>
          </cell>
          <cell r="EO76">
            <v>22.97</v>
          </cell>
          <cell r="EP76">
            <v>22.97</v>
          </cell>
          <cell r="EQ76">
            <v>22.97</v>
          </cell>
          <cell r="ER76">
            <v>22.97</v>
          </cell>
          <cell r="ES76">
            <v>22.97</v>
          </cell>
          <cell r="ET76">
            <v>22.97</v>
          </cell>
          <cell r="EU76">
            <v>22.97</v>
          </cell>
          <cell r="EV76">
            <v>22.97</v>
          </cell>
          <cell r="EW76">
            <v>23.77</v>
          </cell>
          <cell r="EX76">
            <v>23.77</v>
          </cell>
          <cell r="EY76">
            <v>23.77</v>
          </cell>
          <cell r="EZ76">
            <v>23.77</v>
          </cell>
          <cell r="FA76">
            <v>23.77</v>
          </cell>
          <cell r="FB76">
            <v>23.77</v>
          </cell>
          <cell r="FC76">
            <v>23.77</v>
          </cell>
          <cell r="FD76">
            <v>23.77</v>
          </cell>
          <cell r="FE76">
            <v>23.77</v>
          </cell>
          <cell r="FF76">
            <v>23.77</v>
          </cell>
          <cell r="FG76">
            <v>23.77</v>
          </cell>
          <cell r="FH76">
            <v>23.77</v>
          </cell>
          <cell r="FI76">
            <v>24.6</v>
          </cell>
          <cell r="FJ76">
            <v>24.6</v>
          </cell>
          <cell r="FK76">
            <v>24.6</v>
          </cell>
          <cell r="FL76">
            <v>24.6</v>
          </cell>
          <cell r="FM76">
            <v>24.6</v>
          </cell>
          <cell r="FN76">
            <v>24.6</v>
          </cell>
          <cell r="FO76">
            <v>24.6</v>
          </cell>
          <cell r="FP76">
            <v>24.6</v>
          </cell>
          <cell r="FQ76">
            <v>24.6</v>
          </cell>
          <cell r="FR76">
            <v>24.6</v>
          </cell>
          <cell r="FS76">
            <v>24.6</v>
          </cell>
          <cell r="FT76">
            <v>24.6</v>
          </cell>
          <cell r="FU76">
            <v>25.46</v>
          </cell>
          <cell r="FV76">
            <v>25.46</v>
          </cell>
          <cell r="FW76">
            <v>25.46</v>
          </cell>
          <cell r="FX76">
            <v>25.46</v>
          </cell>
          <cell r="FY76">
            <v>25.46</v>
          </cell>
          <cell r="FZ76">
            <v>25.46</v>
          </cell>
          <cell r="GA76">
            <v>25.46</v>
          </cell>
          <cell r="GB76">
            <v>25.46</v>
          </cell>
          <cell r="GC76">
            <v>25.46</v>
          </cell>
          <cell r="GD76">
            <v>25.46</v>
          </cell>
          <cell r="GE76">
            <v>25.46</v>
          </cell>
          <cell r="GF76">
            <v>25.46</v>
          </cell>
          <cell r="GG76">
            <v>28.07</v>
          </cell>
          <cell r="GH76">
            <v>28.07</v>
          </cell>
          <cell r="GI76">
            <v>28.07</v>
          </cell>
          <cell r="GJ76">
            <v>28.07</v>
          </cell>
          <cell r="GK76">
            <v>28.07</v>
          </cell>
          <cell r="GL76">
            <v>28.07</v>
          </cell>
          <cell r="GM76">
            <v>28.07</v>
          </cell>
          <cell r="GN76">
            <v>28.07</v>
          </cell>
          <cell r="GO76">
            <v>28.07</v>
          </cell>
          <cell r="GP76">
            <v>28.07</v>
          </cell>
          <cell r="GQ76">
            <v>26.35</v>
          </cell>
          <cell r="GR76">
            <v>26.35</v>
          </cell>
          <cell r="GS76">
            <v>26.35</v>
          </cell>
          <cell r="GT76">
            <v>26.35</v>
          </cell>
        </row>
        <row r="77">
          <cell r="F77" t="str">
            <v>70000011NN</v>
          </cell>
          <cell r="G77">
            <v>12.27</v>
          </cell>
          <cell r="H77">
            <v>12.27</v>
          </cell>
          <cell r="I77">
            <v>12.27</v>
          </cell>
          <cell r="J77">
            <v>12.27</v>
          </cell>
          <cell r="K77">
            <v>12.27</v>
          </cell>
          <cell r="L77">
            <v>12.27</v>
          </cell>
          <cell r="M77">
            <v>12.27</v>
          </cell>
          <cell r="N77">
            <v>12.27</v>
          </cell>
          <cell r="O77">
            <v>12.27</v>
          </cell>
          <cell r="P77">
            <v>12.27</v>
          </cell>
          <cell r="Q77">
            <v>12.27</v>
          </cell>
          <cell r="R77">
            <v>12.27</v>
          </cell>
          <cell r="S77">
            <v>12.27</v>
          </cell>
          <cell r="T77">
            <v>12.27</v>
          </cell>
          <cell r="U77">
            <v>12.69</v>
          </cell>
          <cell r="V77">
            <v>12.69</v>
          </cell>
          <cell r="W77">
            <v>12.69</v>
          </cell>
          <cell r="X77">
            <v>12.69</v>
          </cell>
          <cell r="Y77">
            <v>12.69</v>
          </cell>
          <cell r="Z77">
            <v>12.69</v>
          </cell>
          <cell r="AA77">
            <v>12.69</v>
          </cell>
          <cell r="AB77">
            <v>12.69</v>
          </cell>
          <cell r="AC77">
            <v>12.69</v>
          </cell>
          <cell r="AD77">
            <v>12.69</v>
          </cell>
          <cell r="AE77">
            <v>12.69</v>
          </cell>
          <cell r="AF77">
            <v>12.69</v>
          </cell>
          <cell r="AG77">
            <v>13.1</v>
          </cell>
          <cell r="AH77">
            <v>13.1</v>
          </cell>
          <cell r="AI77">
            <v>13.1</v>
          </cell>
          <cell r="AJ77">
            <v>13.1</v>
          </cell>
          <cell r="AK77">
            <v>13.1</v>
          </cell>
          <cell r="AL77">
            <v>13.1</v>
          </cell>
          <cell r="AM77">
            <v>13.1</v>
          </cell>
          <cell r="AN77">
            <v>13.1</v>
          </cell>
          <cell r="AO77">
            <v>13.1</v>
          </cell>
          <cell r="AP77">
            <v>13.1</v>
          </cell>
          <cell r="AQ77">
            <v>13.1</v>
          </cell>
          <cell r="AR77">
            <v>13.1</v>
          </cell>
          <cell r="AS77">
            <v>13.5</v>
          </cell>
          <cell r="AT77">
            <v>13.5</v>
          </cell>
          <cell r="AU77">
            <v>13.5</v>
          </cell>
          <cell r="AV77">
            <v>13.5</v>
          </cell>
          <cell r="AW77">
            <v>13.5</v>
          </cell>
          <cell r="AX77">
            <v>13.5</v>
          </cell>
          <cell r="AY77">
            <v>13.5</v>
          </cell>
          <cell r="AZ77">
            <v>13.5</v>
          </cell>
          <cell r="BA77">
            <v>13.5</v>
          </cell>
          <cell r="BB77">
            <v>13.5</v>
          </cell>
          <cell r="BC77">
            <v>13.5</v>
          </cell>
          <cell r="BD77">
            <v>13.5</v>
          </cell>
          <cell r="BE77">
            <v>13.92</v>
          </cell>
          <cell r="BF77">
            <v>13.92</v>
          </cell>
          <cell r="BG77">
            <v>13.92</v>
          </cell>
          <cell r="BH77">
            <v>13.92</v>
          </cell>
          <cell r="BI77">
            <v>13.92</v>
          </cell>
          <cell r="BJ77">
            <v>13.92</v>
          </cell>
          <cell r="BK77">
            <v>13.92</v>
          </cell>
          <cell r="BL77">
            <v>13.92</v>
          </cell>
          <cell r="BM77">
            <v>13.92</v>
          </cell>
          <cell r="BN77">
            <v>13.92</v>
          </cell>
          <cell r="BO77">
            <v>13.92</v>
          </cell>
          <cell r="BP77">
            <v>13.92</v>
          </cell>
          <cell r="BQ77">
            <v>14.34</v>
          </cell>
          <cell r="BR77">
            <v>14.34</v>
          </cell>
          <cell r="BS77">
            <v>14.34</v>
          </cell>
          <cell r="BT77">
            <v>14.34</v>
          </cell>
          <cell r="BU77">
            <v>14.34</v>
          </cell>
          <cell r="BV77">
            <v>14.34</v>
          </cell>
          <cell r="BW77">
            <v>14.34</v>
          </cell>
          <cell r="BX77">
            <v>14.34</v>
          </cell>
          <cell r="BY77">
            <v>14.34</v>
          </cell>
          <cell r="BZ77">
            <v>14.34</v>
          </cell>
          <cell r="CA77">
            <v>14.34</v>
          </cell>
          <cell r="CB77">
            <v>14.34</v>
          </cell>
          <cell r="CC77">
            <v>14.76</v>
          </cell>
          <cell r="CD77">
            <v>14.76</v>
          </cell>
          <cell r="CE77">
            <v>14.76</v>
          </cell>
          <cell r="CF77">
            <v>14.76</v>
          </cell>
          <cell r="CG77">
            <v>14.76</v>
          </cell>
          <cell r="CH77">
            <v>14.76</v>
          </cell>
          <cell r="CI77">
            <v>14.76</v>
          </cell>
          <cell r="CJ77">
            <v>14.76</v>
          </cell>
          <cell r="CK77">
            <v>14.76</v>
          </cell>
          <cell r="CL77">
            <v>14.76</v>
          </cell>
          <cell r="CM77">
            <v>14.76</v>
          </cell>
          <cell r="CN77">
            <v>14.76</v>
          </cell>
          <cell r="CO77">
            <v>15.21</v>
          </cell>
          <cell r="CP77">
            <v>15.21</v>
          </cell>
          <cell r="CQ77">
            <v>15.21</v>
          </cell>
          <cell r="CR77">
            <v>15.21</v>
          </cell>
          <cell r="CS77">
            <v>15.21</v>
          </cell>
          <cell r="CT77">
            <v>15.21</v>
          </cell>
          <cell r="CU77">
            <v>15.21</v>
          </cell>
          <cell r="CV77">
            <v>15.21</v>
          </cell>
          <cell r="CW77">
            <v>15.21</v>
          </cell>
          <cell r="CX77">
            <v>15.21</v>
          </cell>
          <cell r="CY77">
            <v>15.21</v>
          </cell>
          <cell r="CZ77">
            <v>15.21</v>
          </cell>
          <cell r="DA77">
            <v>15.67</v>
          </cell>
          <cell r="DB77">
            <v>15.67</v>
          </cell>
          <cell r="DC77">
            <v>15.67</v>
          </cell>
          <cell r="DD77">
            <v>15.67</v>
          </cell>
          <cell r="DE77">
            <v>15.67</v>
          </cell>
          <cell r="DF77">
            <v>15.67</v>
          </cell>
          <cell r="DG77">
            <v>15.67</v>
          </cell>
          <cell r="DH77">
            <v>15.67</v>
          </cell>
          <cell r="DI77">
            <v>15.67</v>
          </cell>
          <cell r="DJ77">
            <v>15.67</v>
          </cell>
          <cell r="DK77">
            <v>15.67</v>
          </cell>
          <cell r="DL77">
            <v>15.67</v>
          </cell>
          <cell r="DM77">
            <v>16.16</v>
          </cell>
          <cell r="DN77">
            <v>16.16</v>
          </cell>
          <cell r="DO77">
            <v>16.16</v>
          </cell>
          <cell r="DP77">
            <v>16.16</v>
          </cell>
          <cell r="DQ77">
            <v>16.16</v>
          </cell>
          <cell r="DR77">
            <v>16.16</v>
          </cell>
          <cell r="DS77">
            <v>16.16</v>
          </cell>
          <cell r="DT77">
            <v>16.16</v>
          </cell>
          <cell r="DU77">
            <v>16.16</v>
          </cell>
          <cell r="DV77">
            <v>16.16</v>
          </cell>
          <cell r="DW77">
            <v>16.16</v>
          </cell>
          <cell r="DX77">
            <v>16.16</v>
          </cell>
          <cell r="DY77">
            <v>16.8</v>
          </cell>
          <cell r="DZ77">
            <v>16.8</v>
          </cell>
          <cell r="EA77">
            <v>16.8</v>
          </cell>
          <cell r="EB77">
            <v>16.8</v>
          </cell>
          <cell r="EC77">
            <v>16.8</v>
          </cell>
          <cell r="ED77">
            <v>16.8</v>
          </cell>
          <cell r="EE77">
            <v>16.8</v>
          </cell>
          <cell r="EF77">
            <v>16.8</v>
          </cell>
          <cell r="EG77">
            <v>16.8</v>
          </cell>
          <cell r="EH77">
            <v>16.8</v>
          </cell>
          <cell r="EI77">
            <v>16.8</v>
          </cell>
          <cell r="EJ77">
            <v>16.8</v>
          </cell>
          <cell r="EK77">
            <v>17.38</v>
          </cell>
          <cell r="EL77">
            <v>17.38</v>
          </cell>
          <cell r="EM77">
            <v>17.38</v>
          </cell>
          <cell r="EN77">
            <v>17.38</v>
          </cell>
          <cell r="EO77">
            <v>17.38</v>
          </cell>
          <cell r="EP77">
            <v>17.38</v>
          </cell>
          <cell r="EQ77">
            <v>17.38</v>
          </cell>
          <cell r="ER77">
            <v>17.38</v>
          </cell>
          <cell r="ES77">
            <v>17.38</v>
          </cell>
          <cell r="ET77">
            <v>17.38</v>
          </cell>
          <cell r="EU77">
            <v>17.38</v>
          </cell>
          <cell r="EV77">
            <v>17.38</v>
          </cell>
          <cell r="EW77">
            <v>17.989999999999998</v>
          </cell>
          <cell r="EX77">
            <v>17.989999999999998</v>
          </cell>
          <cell r="EY77">
            <v>17.989999999999998</v>
          </cell>
          <cell r="EZ77">
            <v>17.989999999999998</v>
          </cell>
          <cell r="FA77">
            <v>17.989999999999998</v>
          </cell>
          <cell r="FB77">
            <v>17.989999999999998</v>
          </cell>
          <cell r="FC77">
            <v>17.989999999999998</v>
          </cell>
          <cell r="FD77">
            <v>17.989999999999998</v>
          </cell>
          <cell r="FE77">
            <v>17.989999999999998</v>
          </cell>
          <cell r="FF77">
            <v>17.989999999999998</v>
          </cell>
          <cell r="FG77">
            <v>17.989999999999998</v>
          </cell>
          <cell r="FH77">
            <v>17.989999999999998</v>
          </cell>
          <cell r="FI77">
            <v>18.62</v>
          </cell>
          <cell r="FJ77">
            <v>18.62</v>
          </cell>
          <cell r="FK77">
            <v>18.62</v>
          </cell>
          <cell r="FL77">
            <v>18.62</v>
          </cell>
          <cell r="FM77">
            <v>18.62</v>
          </cell>
          <cell r="FN77">
            <v>18.62</v>
          </cell>
          <cell r="FO77">
            <v>18.62</v>
          </cell>
          <cell r="FP77">
            <v>18.62</v>
          </cell>
          <cell r="FQ77">
            <v>18.62</v>
          </cell>
          <cell r="FR77">
            <v>18.62</v>
          </cell>
          <cell r="FS77">
            <v>18.62</v>
          </cell>
          <cell r="FT77">
            <v>18.62</v>
          </cell>
          <cell r="FU77">
            <v>19.27</v>
          </cell>
          <cell r="FV77">
            <v>19.27</v>
          </cell>
          <cell r="FW77">
            <v>19.27</v>
          </cell>
          <cell r="FX77">
            <v>19.27</v>
          </cell>
          <cell r="FY77">
            <v>19.27</v>
          </cell>
          <cell r="FZ77">
            <v>19.27</v>
          </cell>
          <cell r="GA77">
            <v>19.27</v>
          </cell>
          <cell r="GB77">
            <v>19.27</v>
          </cell>
          <cell r="GC77">
            <v>19.27</v>
          </cell>
          <cell r="GD77">
            <v>19.27</v>
          </cell>
          <cell r="GE77">
            <v>19.27</v>
          </cell>
          <cell r="GF77">
            <v>19.27</v>
          </cell>
          <cell r="GG77">
            <v>21.25</v>
          </cell>
          <cell r="GH77">
            <v>21.25</v>
          </cell>
          <cell r="GI77">
            <v>21.25</v>
          </cell>
          <cell r="GJ77">
            <v>21.25</v>
          </cell>
          <cell r="GK77">
            <v>21.25</v>
          </cell>
          <cell r="GL77">
            <v>21.25</v>
          </cell>
          <cell r="GM77">
            <v>21.25</v>
          </cell>
          <cell r="GN77">
            <v>21.25</v>
          </cell>
          <cell r="GO77">
            <v>21.25</v>
          </cell>
          <cell r="GP77">
            <v>21.25</v>
          </cell>
          <cell r="GQ77">
            <v>19.95</v>
          </cell>
          <cell r="GR77">
            <v>19.95</v>
          </cell>
          <cell r="GS77">
            <v>19.95</v>
          </cell>
          <cell r="GT77">
            <v>19.95</v>
          </cell>
        </row>
        <row r="78">
          <cell r="F78" t="str">
            <v>70000018NN</v>
          </cell>
          <cell r="G78">
            <v>14.95</v>
          </cell>
          <cell r="H78">
            <v>14.95</v>
          </cell>
          <cell r="I78">
            <v>14.95</v>
          </cell>
          <cell r="J78">
            <v>14.95</v>
          </cell>
          <cell r="K78">
            <v>14.95</v>
          </cell>
          <cell r="L78">
            <v>14.95</v>
          </cell>
          <cell r="M78">
            <v>14.95</v>
          </cell>
          <cell r="N78">
            <v>14.95</v>
          </cell>
          <cell r="O78">
            <v>14.95</v>
          </cell>
          <cell r="P78">
            <v>14.95</v>
          </cell>
          <cell r="Q78">
            <v>14.95</v>
          </cell>
          <cell r="R78">
            <v>14.95</v>
          </cell>
          <cell r="S78">
            <v>14.95</v>
          </cell>
          <cell r="T78">
            <v>14.95</v>
          </cell>
          <cell r="U78">
            <v>15.46</v>
          </cell>
          <cell r="V78">
            <v>15.46</v>
          </cell>
          <cell r="W78">
            <v>15.46</v>
          </cell>
          <cell r="X78">
            <v>15.46</v>
          </cell>
          <cell r="Y78">
            <v>15.46</v>
          </cell>
          <cell r="Z78">
            <v>15.46</v>
          </cell>
          <cell r="AA78">
            <v>15.46</v>
          </cell>
          <cell r="AB78">
            <v>15.46</v>
          </cell>
          <cell r="AC78">
            <v>15.46</v>
          </cell>
          <cell r="AD78">
            <v>15.46</v>
          </cell>
          <cell r="AE78">
            <v>15.46</v>
          </cell>
          <cell r="AF78">
            <v>15.46</v>
          </cell>
          <cell r="AG78">
            <v>15.96</v>
          </cell>
          <cell r="AH78">
            <v>15.96</v>
          </cell>
          <cell r="AI78">
            <v>15.96</v>
          </cell>
          <cell r="AJ78">
            <v>15.96</v>
          </cell>
          <cell r="AK78">
            <v>15.96</v>
          </cell>
          <cell r="AL78">
            <v>15.96</v>
          </cell>
          <cell r="AM78">
            <v>15.96</v>
          </cell>
          <cell r="AN78">
            <v>15.96</v>
          </cell>
          <cell r="AO78">
            <v>15.96</v>
          </cell>
          <cell r="AP78">
            <v>15.96</v>
          </cell>
          <cell r="AQ78">
            <v>15.96</v>
          </cell>
          <cell r="AR78">
            <v>15.96</v>
          </cell>
          <cell r="AS78">
            <v>16.45</v>
          </cell>
          <cell r="AT78">
            <v>16.45</v>
          </cell>
          <cell r="AU78">
            <v>16.45</v>
          </cell>
          <cell r="AV78">
            <v>16.45</v>
          </cell>
          <cell r="AW78">
            <v>16.45</v>
          </cell>
          <cell r="AX78">
            <v>16.45</v>
          </cell>
          <cell r="AY78">
            <v>16.45</v>
          </cell>
          <cell r="AZ78">
            <v>16.45</v>
          </cell>
          <cell r="BA78">
            <v>16.45</v>
          </cell>
          <cell r="BB78">
            <v>16.45</v>
          </cell>
          <cell r="BC78">
            <v>16.45</v>
          </cell>
          <cell r="BD78">
            <v>16.45</v>
          </cell>
          <cell r="BE78">
            <v>16.96</v>
          </cell>
          <cell r="BF78">
            <v>16.96</v>
          </cell>
          <cell r="BG78">
            <v>16.96</v>
          </cell>
          <cell r="BH78">
            <v>16.96</v>
          </cell>
          <cell r="BI78">
            <v>16.96</v>
          </cell>
          <cell r="BJ78">
            <v>16.96</v>
          </cell>
          <cell r="BK78">
            <v>16.96</v>
          </cell>
          <cell r="BL78">
            <v>16.96</v>
          </cell>
          <cell r="BM78">
            <v>16.96</v>
          </cell>
          <cell r="BN78">
            <v>16.96</v>
          </cell>
          <cell r="BO78">
            <v>16.96</v>
          </cell>
          <cell r="BP78">
            <v>16.96</v>
          </cell>
          <cell r="BQ78">
            <v>17.47</v>
          </cell>
          <cell r="BR78">
            <v>17.47</v>
          </cell>
          <cell r="BS78">
            <v>17.47</v>
          </cell>
          <cell r="BT78">
            <v>17.47</v>
          </cell>
          <cell r="BU78">
            <v>17.47</v>
          </cell>
          <cell r="BV78">
            <v>17.47</v>
          </cell>
          <cell r="BW78">
            <v>17.47</v>
          </cell>
          <cell r="BX78">
            <v>17.47</v>
          </cell>
          <cell r="BY78">
            <v>17.47</v>
          </cell>
          <cell r="BZ78">
            <v>17.47</v>
          </cell>
          <cell r="CA78">
            <v>17.47</v>
          </cell>
          <cell r="CB78">
            <v>17.47</v>
          </cell>
          <cell r="CC78">
            <v>17.989999999999998</v>
          </cell>
          <cell r="CD78">
            <v>17.989999999999998</v>
          </cell>
          <cell r="CE78">
            <v>17.989999999999998</v>
          </cell>
          <cell r="CF78">
            <v>17.989999999999998</v>
          </cell>
          <cell r="CG78">
            <v>17.989999999999998</v>
          </cell>
          <cell r="CH78">
            <v>17.989999999999998</v>
          </cell>
          <cell r="CI78">
            <v>17.989999999999998</v>
          </cell>
          <cell r="CJ78">
            <v>17.989999999999998</v>
          </cell>
          <cell r="CK78">
            <v>17.989999999999998</v>
          </cell>
          <cell r="CL78">
            <v>17.989999999999998</v>
          </cell>
          <cell r="CM78">
            <v>17.989999999999998</v>
          </cell>
          <cell r="CN78">
            <v>17.989999999999998</v>
          </cell>
          <cell r="CO78">
            <v>18.53</v>
          </cell>
          <cell r="CP78">
            <v>18.53</v>
          </cell>
          <cell r="CQ78">
            <v>18.53</v>
          </cell>
          <cell r="CR78">
            <v>18.53</v>
          </cell>
          <cell r="CS78">
            <v>18.53</v>
          </cell>
          <cell r="CT78">
            <v>18.53</v>
          </cell>
          <cell r="CU78">
            <v>18.53</v>
          </cell>
          <cell r="CV78">
            <v>18.53</v>
          </cell>
          <cell r="CW78">
            <v>18.53</v>
          </cell>
          <cell r="CX78">
            <v>18.53</v>
          </cell>
          <cell r="CY78">
            <v>18.53</v>
          </cell>
          <cell r="CZ78">
            <v>18.53</v>
          </cell>
          <cell r="DA78">
            <v>19.09</v>
          </cell>
          <cell r="DB78">
            <v>19.09</v>
          </cell>
          <cell r="DC78">
            <v>19.09</v>
          </cell>
          <cell r="DD78">
            <v>19.09</v>
          </cell>
          <cell r="DE78">
            <v>19.09</v>
          </cell>
          <cell r="DF78">
            <v>19.09</v>
          </cell>
          <cell r="DG78">
            <v>19.09</v>
          </cell>
          <cell r="DH78">
            <v>19.09</v>
          </cell>
          <cell r="DI78">
            <v>19.09</v>
          </cell>
          <cell r="DJ78">
            <v>19.09</v>
          </cell>
          <cell r="DK78">
            <v>19.09</v>
          </cell>
          <cell r="DL78">
            <v>19.09</v>
          </cell>
          <cell r="DM78">
            <v>19.68</v>
          </cell>
          <cell r="DN78">
            <v>19.68</v>
          </cell>
          <cell r="DO78">
            <v>19.68</v>
          </cell>
          <cell r="DP78">
            <v>19.68</v>
          </cell>
          <cell r="DQ78">
            <v>19.68</v>
          </cell>
          <cell r="DR78">
            <v>19.68</v>
          </cell>
          <cell r="DS78">
            <v>19.68</v>
          </cell>
          <cell r="DT78">
            <v>19.68</v>
          </cell>
          <cell r="DU78">
            <v>19.68</v>
          </cell>
          <cell r="DV78">
            <v>19.68</v>
          </cell>
          <cell r="DW78">
            <v>19.68</v>
          </cell>
          <cell r="DX78">
            <v>19.68</v>
          </cell>
          <cell r="DY78">
            <v>20.46</v>
          </cell>
          <cell r="DZ78">
            <v>20.46</v>
          </cell>
          <cell r="EA78">
            <v>20.46</v>
          </cell>
          <cell r="EB78">
            <v>20.46</v>
          </cell>
          <cell r="EC78">
            <v>20.46</v>
          </cell>
          <cell r="ED78">
            <v>20.46</v>
          </cell>
          <cell r="EE78">
            <v>20.46</v>
          </cell>
          <cell r="EF78">
            <v>20.46</v>
          </cell>
          <cell r="EG78">
            <v>20.46</v>
          </cell>
          <cell r="EH78">
            <v>20.46</v>
          </cell>
          <cell r="EI78">
            <v>20.46</v>
          </cell>
          <cell r="EJ78">
            <v>20.46</v>
          </cell>
          <cell r="EK78">
            <v>21.18</v>
          </cell>
          <cell r="EL78">
            <v>21.18</v>
          </cell>
          <cell r="EM78">
            <v>21.18</v>
          </cell>
          <cell r="EN78">
            <v>21.18</v>
          </cell>
          <cell r="EO78">
            <v>21.18</v>
          </cell>
          <cell r="EP78">
            <v>21.18</v>
          </cell>
          <cell r="EQ78">
            <v>21.18</v>
          </cell>
          <cell r="ER78">
            <v>21.18</v>
          </cell>
          <cell r="ES78">
            <v>21.18</v>
          </cell>
          <cell r="ET78">
            <v>21.18</v>
          </cell>
          <cell r="EU78">
            <v>21.18</v>
          </cell>
          <cell r="EV78">
            <v>21.18</v>
          </cell>
          <cell r="EW78">
            <v>21.92</v>
          </cell>
          <cell r="EX78">
            <v>21.92</v>
          </cell>
          <cell r="EY78">
            <v>21.92</v>
          </cell>
          <cell r="EZ78">
            <v>21.92</v>
          </cell>
          <cell r="FA78">
            <v>21.92</v>
          </cell>
          <cell r="FB78">
            <v>21.92</v>
          </cell>
          <cell r="FC78">
            <v>21.92</v>
          </cell>
          <cell r="FD78">
            <v>21.92</v>
          </cell>
          <cell r="FE78">
            <v>21.92</v>
          </cell>
          <cell r="FF78">
            <v>21.92</v>
          </cell>
          <cell r="FG78">
            <v>21.92</v>
          </cell>
          <cell r="FH78">
            <v>21.92</v>
          </cell>
          <cell r="FI78">
            <v>22.69</v>
          </cell>
          <cell r="FJ78">
            <v>22.69</v>
          </cell>
          <cell r="FK78">
            <v>22.69</v>
          </cell>
          <cell r="FL78">
            <v>22.69</v>
          </cell>
          <cell r="FM78">
            <v>22.69</v>
          </cell>
          <cell r="FN78">
            <v>22.69</v>
          </cell>
          <cell r="FO78">
            <v>22.69</v>
          </cell>
          <cell r="FP78">
            <v>22.69</v>
          </cell>
          <cell r="FQ78">
            <v>22.69</v>
          </cell>
          <cell r="FR78">
            <v>22.69</v>
          </cell>
          <cell r="FS78">
            <v>22.69</v>
          </cell>
          <cell r="FT78">
            <v>22.69</v>
          </cell>
          <cell r="FU78">
            <v>23.48</v>
          </cell>
          <cell r="FV78">
            <v>23.48</v>
          </cell>
          <cell r="FW78">
            <v>23.48</v>
          </cell>
          <cell r="FX78">
            <v>23.48</v>
          </cell>
          <cell r="FY78">
            <v>23.48</v>
          </cell>
          <cell r="FZ78">
            <v>23.48</v>
          </cell>
          <cell r="GA78">
            <v>23.48</v>
          </cell>
          <cell r="GB78">
            <v>23.48</v>
          </cell>
          <cell r="GC78">
            <v>23.48</v>
          </cell>
          <cell r="GD78">
            <v>23.48</v>
          </cell>
          <cell r="GE78">
            <v>23.48</v>
          </cell>
          <cell r="GF78">
            <v>23.48</v>
          </cell>
          <cell r="GG78">
            <v>25.89</v>
          </cell>
          <cell r="GH78">
            <v>25.89</v>
          </cell>
          <cell r="GI78">
            <v>25.89</v>
          </cell>
          <cell r="GJ78">
            <v>25.89</v>
          </cell>
          <cell r="GK78">
            <v>25.89</v>
          </cell>
          <cell r="GL78">
            <v>25.89</v>
          </cell>
          <cell r="GM78">
            <v>25.89</v>
          </cell>
          <cell r="GN78">
            <v>25.89</v>
          </cell>
          <cell r="GO78">
            <v>25.89</v>
          </cell>
          <cell r="GP78">
            <v>25.89</v>
          </cell>
          <cell r="GQ78">
            <v>24.31</v>
          </cell>
          <cell r="GR78">
            <v>24.31</v>
          </cell>
          <cell r="GS78">
            <v>24.31</v>
          </cell>
          <cell r="GT78">
            <v>24.31</v>
          </cell>
        </row>
        <row r="79">
          <cell r="F79" t="str">
            <v>70000020NN</v>
          </cell>
          <cell r="G79">
            <v>9.44</v>
          </cell>
          <cell r="H79">
            <v>9.44</v>
          </cell>
          <cell r="I79">
            <v>9.44</v>
          </cell>
          <cell r="J79">
            <v>9.44</v>
          </cell>
          <cell r="K79">
            <v>9.44</v>
          </cell>
          <cell r="L79">
            <v>9.44</v>
          </cell>
          <cell r="M79">
            <v>9.44</v>
          </cell>
          <cell r="N79">
            <v>9.44</v>
          </cell>
          <cell r="O79">
            <v>9.44</v>
          </cell>
          <cell r="P79">
            <v>9.44</v>
          </cell>
          <cell r="Q79">
            <v>9.44</v>
          </cell>
          <cell r="R79">
            <v>9.44</v>
          </cell>
          <cell r="S79">
            <v>9.44</v>
          </cell>
          <cell r="T79">
            <v>9.44</v>
          </cell>
          <cell r="U79">
            <v>9.76</v>
          </cell>
          <cell r="V79">
            <v>9.76</v>
          </cell>
          <cell r="W79">
            <v>9.76</v>
          </cell>
          <cell r="X79">
            <v>9.76</v>
          </cell>
          <cell r="Y79">
            <v>9.76</v>
          </cell>
          <cell r="Z79">
            <v>9.76</v>
          </cell>
          <cell r="AA79">
            <v>9.76</v>
          </cell>
          <cell r="AB79">
            <v>9.76</v>
          </cell>
          <cell r="AC79">
            <v>9.76</v>
          </cell>
          <cell r="AD79">
            <v>9.76</v>
          </cell>
          <cell r="AE79">
            <v>9.76</v>
          </cell>
          <cell r="AF79">
            <v>9.76</v>
          </cell>
          <cell r="AG79">
            <v>10.08</v>
          </cell>
          <cell r="AH79">
            <v>10.08</v>
          </cell>
          <cell r="AI79">
            <v>10.08</v>
          </cell>
          <cell r="AJ79">
            <v>10.08</v>
          </cell>
          <cell r="AK79">
            <v>10.08</v>
          </cell>
          <cell r="AL79">
            <v>10.08</v>
          </cell>
          <cell r="AM79">
            <v>10.08</v>
          </cell>
          <cell r="AN79">
            <v>10.08</v>
          </cell>
          <cell r="AO79">
            <v>10.08</v>
          </cell>
          <cell r="AP79">
            <v>10.08</v>
          </cell>
          <cell r="AQ79">
            <v>10.08</v>
          </cell>
          <cell r="AR79">
            <v>10.08</v>
          </cell>
          <cell r="AS79">
            <v>10.39</v>
          </cell>
          <cell r="AT79">
            <v>10.39</v>
          </cell>
          <cell r="AU79">
            <v>10.39</v>
          </cell>
          <cell r="AV79">
            <v>10.39</v>
          </cell>
          <cell r="AW79">
            <v>10.39</v>
          </cell>
          <cell r="AX79">
            <v>10.39</v>
          </cell>
          <cell r="AY79">
            <v>10.39</v>
          </cell>
          <cell r="AZ79">
            <v>10.39</v>
          </cell>
          <cell r="BA79">
            <v>10.39</v>
          </cell>
          <cell r="BB79">
            <v>10.39</v>
          </cell>
          <cell r="BC79">
            <v>10.39</v>
          </cell>
          <cell r="BD79">
            <v>10.39</v>
          </cell>
          <cell r="BE79">
            <v>10.71</v>
          </cell>
          <cell r="BF79">
            <v>10.71</v>
          </cell>
          <cell r="BG79">
            <v>10.71</v>
          </cell>
          <cell r="BH79">
            <v>10.71</v>
          </cell>
          <cell r="BI79">
            <v>10.71</v>
          </cell>
          <cell r="BJ79">
            <v>10.71</v>
          </cell>
          <cell r="BK79">
            <v>10.71</v>
          </cell>
          <cell r="BL79">
            <v>10.71</v>
          </cell>
          <cell r="BM79">
            <v>10.71</v>
          </cell>
          <cell r="BN79">
            <v>10.71</v>
          </cell>
          <cell r="BO79">
            <v>10.71</v>
          </cell>
          <cell r="BP79">
            <v>10.71</v>
          </cell>
          <cell r="BQ79">
            <v>11.03</v>
          </cell>
          <cell r="BR79">
            <v>11.03</v>
          </cell>
          <cell r="BS79">
            <v>11.03</v>
          </cell>
          <cell r="BT79">
            <v>11.03</v>
          </cell>
          <cell r="BU79">
            <v>11.03</v>
          </cell>
          <cell r="BV79">
            <v>11.03</v>
          </cell>
          <cell r="BW79">
            <v>11.03</v>
          </cell>
          <cell r="BX79">
            <v>11.03</v>
          </cell>
          <cell r="BY79">
            <v>11.03</v>
          </cell>
          <cell r="BZ79">
            <v>11.03</v>
          </cell>
          <cell r="CA79">
            <v>11.03</v>
          </cell>
          <cell r="CB79">
            <v>11.03</v>
          </cell>
          <cell r="CC79">
            <v>11.36</v>
          </cell>
          <cell r="CD79">
            <v>11.36</v>
          </cell>
          <cell r="CE79">
            <v>11.36</v>
          </cell>
          <cell r="CF79">
            <v>11.36</v>
          </cell>
          <cell r="CG79">
            <v>11.36</v>
          </cell>
          <cell r="CH79">
            <v>11.36</v>
          </cell>
          <cell r="CI79">
            <v>11.36</v>
          </cell>
          <cell r="CJ79">
            <v>11.36</v>
          </cell>
          <cell r="CK79">
            <v>11.36</v>
          </cell>
          <cell r="CL79">
            <v>11.36</v>
          </cell>
          <cell r="CM79">
            <v>11.36</v>
          </cell>
          <cell r="CN79">
            <v>11.36</v>
          </cell>
          <cell r="CO79">
            <v>11.7</v>
          </cell>
          <cell r="CP79">
            <v>11.7</v>
          </cell>
          <cell r="CQ79">
            <v>11.7</v>
          </cell>
          <cell r="CR79">
            <v>11.7</v>
          </cell>
          <cell r="CS79">
            <v>11.7</v>
          </cell>
          <cell r="CT79">
            <v>11.7</v>
          </cell>
          <cell r="CU79">
            <v>11.7</v>
          </cell>
          <cell r="CV79">
            <v>11.7</v>
          </cell>
          <cell r="CW79">
            <v>11.7</v>
          </cell>
          <cell r="CX79">
            <v>11.7</v>
          </cell>
          <cell r="CY79">
            <v>11.7</v>
          </cell>
          <cell r="CZ79">
            <v>11.7</v>
          </cell>
          <cell r="DA79">
            <v>12.06</v>
          </cell>
          <cell r="DB79">
            <v>12.06</v>
          </cell>
          <cell r="DC79">
            <v>12.06</v>
          </cell>
          <cell r="DD79">
            <v>12.06</v>
          </cell>
          <cell r="DE79">
            <v>12.06</v>
          </cell>
          <cell r="DF79">
            <v>12.06</v>
          </cell>
          <cell r="DG79">
            <v>12.06</v>
          </cell>
          <cell r="DH79">
            <v>12.06</v>
          </cell>
          <cell r="DI79">
            <v>12.06</v>
          </cell>
          <cell r="DJ79">
            <v>12.06</v>
          </cell>
          <cell r="DK79">
            <v>12.06</v>
          </cell>
          <cell r="DL79">
            <v>12.06</v>
          </cell>
          <cell r="DM79">
            <v>12.43</v>
          </cell>
          <cell r="DN79">
            <v>12.43</v>
          </cell>
          <cell r="DO79">
            <v>12.43</v>
          </cell>
          <cell r="DP79">
            <v>12.43</v>
          </cell>
          <cell r="DQ79">
            <v>12.43</v>
          </cell>
          <cell r="DR79">
            <v>12.43</v>
          </cell>
          <cell r="DS79">
            <v>12.43</v>
          </cell>
          <cell r="DT79">
            <v>12.43</v>
          </cell>
          <cell r="DU79">
            <v>12.43</v>
          </cell>
          <cell r="DV79">
            <v>12.43</v>
          </cell>
          <cell r="DW79">
            <v>12.43</v>
          </cell>
          <cell r="DX79">
            <v>12.43</v>
          </cell>
          <cell r="DY79">
            <v>12.92</v>
          </cell>
          <cell r="DZ79">
            <v>12.92</v>
          </cell>
          <cell r="EA79">
            <v>12.92</v>
          </cell>
          <cell r="EB79">
            <v>12.92</v>
          </cell>
          <cell r="EC79">
            <v>12.92</v>
          </cell>
          <cell r="ED79">
            <v>12.92</v>
          </cell>
          <cell r="EE79">
            <v>12.92</v>
          </cell>
          <cell r="EF79">
            <v>12.92</v>
          </cell>
          <cell r="EG79">
            <v>12.92</v>
          </cell>
          <cell r="EH79">
            <v>12.92</v>
          </cell>
          <cell r="EI79">
            <v>12.92</v>
          </cell>
          <cell r="EJ79">
            <v>12.92</v>
          </cell>
          <cell r="EK79">
            <v>13.37</v>
          </cell>
          <cell r="EL79">
            <v>13.37</v>
          </cell>
          <cell r="EM79">
            <v>13.37</v>
          </cell>
          <cell r="EN79">
            <v>13.37</v>
          </cell>
          <cell r="EO79">
            <v>13.37</v>
          </cell>
          <cell r="EP79">
            <v>13.37</v>
          </cell>
          <cell r="EQ79">
            <v>13.37</v>
          </cell>
          <cell r="ER79">
            <v>13.37</v>
          </cell>
          <cell r="ES79">
            <v>13.37</v>
          </cell>
          <cell r="ET79">
            <v>13.37</v>
          </cell>
          <cell r="EU79">
            <v>13.37</v>
          </cell>
          <cell r="EV79">
            <v>13.37</v>
          </cell>
          <cell r="EW79">
            <v>13.84</v>
          </cell>
          <cell r="EX79">
            <v>13.84</v>
          </cell>
          <cell r="EY79">
            <v>13.84</v>
          </cell>
          <cell r="EZ79">
            <v>13.84</v>
          </cell>
          <cell r="FA79">
            <v>13.84</v>
          </cell>
          <cell r="FB79">
            <v>13.84</v>
          </cell>
          <cell r="FC79">
            <v>13.84</v>
          </cell>
          <cell r="FD79">
            <v>13.84</v>
          </cell>
          <cell r="FE79">
            <v>13.84</v>
          </cell>
          <cell r="FF79">
            <v>13.84</v>
          </cell>
          <cell r="FG79">
            <v>13.84</v>
          </cell>
          <cell r="FH79">
            <v>13.84</v>
          </cell>
          <cell r="FI79">
            <v>14.33</v>
          </cell>
          <cell r="FJ79">
            <v>14.33</v>
          </cell>
          <cell r="FK79">
            <v>14.33</v>
          </cell>
          <cell r="FL79">
            <v>14.33</v>
          </cell>
          <cell r="FM79">
            <v>14.33</v>
          </cell>
          <cell r="FN79">
            <v>14.33</v>
          </cell>
          <cell r="FO79">
            <v>14.33</v>
          </cell>
          <cell r="FP79">
            <v>14.33</v>
          </cell>
          <cell r="FQ79">
            <v>14.33</v>
          </cell>
          <cell r="FR79">
            <v>14.33</v>
          </cell>
          <cell r="FS79">
            <v>14.33</v>
          </cell>
          <cell r="FT79">
            <v>14.33</v>
          </cell>
          <cell r="FU79">
            <v>14.83</v>
          </cell>
          <cell r="FV79">
            <v>14.83</v>
          </cell>
          <cell r="FW79">
            <v>14.83</v>
          </cell>
          <cell r="FX79">
            <v>14.83</v>
          </cell>
          <cell r="FY79">
            <v>14.83</v>
          </cell>
          <cell r="FZ79">
            <v>14.83</v>
          </cell>
          <cell r="GA79">
            <v>14.83</v>
          </cell>
          <cell r="GB79">
            <v>14.83</v>
          </cell>
          <cell r="GC79">
            <v>14.83</v>
          </cell>
          <cell r="GD79">
            <v>14.83</v>
          </cell>
          <cell r="GE79">
            <v>14.83</v>
          </cell>
          <cell r="GF79">
            <v>14.83</v>
          </cell>
          <cell r="GG79">
            <v>16.350000000000001</v>
          </cell>
          <cell r="GH79">
            <v>16.350000000000001</v>
          </cell>
          <cell r="GI79">
            <v>16.350000000000001</v>
          </cell>
          <cell r="GJ79">
            <v>16.350000000000001</v>
          </cell>
          <cell r="GK79">
            <v>16.350000000000001</v>
          </cell>
          <cell r="GL79">
            <v>16.350000000000001</v>
          </cell>
          <cell r="GM79">
            <v>16.350000000000001</v>
          </cell>
          <cell r="GN79">
            <v>16.350000000000001</v>
          </cell>
          <cell r="GO79">
            <v>16.350000000000001</v>
          </cell>
          <cell r="GP79">
            <v>16.350000000000001</v>
          </cell>
          <cell r="GQ79">
            <v>15.35</v>
          </cell>
          <cell r="GR79">
            <v>15.35</v>
          </cell>
          <cell r="GS79">
            <v>15.35</v>
          </cell>
          <cell r="GT79">
            <v>15.35</v>
          </cell>
        </row>
        <row r="80">
          <cell r="F80" t="str">
            <v>70000021NN</v>
          </cell>
          <cell r="G80">
            <v>14.95</v>
          </cell>
          <cell r="H80">
            <v>14.95</v>
          </cell>
          <cell r="I80">
            <v>14.95</v>
          </cell>
          <cell r="J80">
            <v>14.95</v>
          </cell>
          <cell r="K80">
            <v>14.95</v>
          </cell>
          <cell r="L80">
            <v>14.95</v>
          </cell>
          <cell r="M80">
            <v>14.95</v>
          </cell>
          <cell r="N80">
            <v>14.95</v>
          </cell>
          <cell r="O80">
            <v>14.95</v>
          </cell>
          <cell r="P80">
            <v>14.95</v>
          </cell>
          <cell r="Q80">
            <v>14.95</v>
          </cell>
          <cell r="R80">
            <v>14.95</v>
          </cell>
          <cell r="S80">
            <v>14.95</v>
          </cell>
          <cell r="T80">
            <v>14.95</v>
          </cell>
          <cell r="U80">
            <v>15.46</v>
          </cell>
          <cell r="V80">
            <v>15.46</v>
          </cell>
          <cell r="W80">
            <v>15.46</v>
          </cell>
          <cell r="X80">
            <v>15.46</v>
          </cell>
          <cell r="Y80">
            <v>15.46</v>
          </cell>
          <cell r="Z80">
            <v>15.46</v>
          </cell>
          <cell r="AA80">
            <v>15.46</v>
          </cell>
          <cell r="AB80">
            <v>15.46</v>
          </cell>
          <cell r="AC80">
            <v>15.46</v>
          </cell>
          <cell r="AD80">
            <v>15.46</v>
          </cell>
          <cell r="AE80">
            <v>15.46</v>
          </cell>
          <cell r="AF80">
            <v>15.46</v>
          </cell>
          <cell r="AG80">
            <v>15.96</v>
          </cell>
          <cell r="AH80">
            <v>15.96</v>
          </cell>
          <cell r="AI80">
            <v>15.96</v>
          </cell>
          <cell r="AJ80">
            <v>15.96</v>
          </cell>
          <cell r="AK80">
            <v>15.96</v>
          </cell>
          <cell r="AL80">
            <v>15.96</v>
          </cell>
          <cell r="AM80">
            <v>15.96</v>
          </cell>
          <cell r="AN80">
            <v>15.96</v>
          </cell>
          <cell r="AO80">
            <v>15.96</v>
          </cell>
          <cell r="AP80">
            <v>15.96</v>
          </cell>
          <cell r="AQ80">
            <v>15.96</v>
          </cell>
          <cell r="AR80">
            <v>15.96</v>
          </cell>
          <cell r="AS80">
            <v>16.45</v>
          </cell>
          <cell r="AT80">
            <v>16.45</v>
          </cell>
          <cell r="AU80">
            <v>16.45</v>
          </cell>
          <cell r="AV80">
            <v>16.45</v>
          </cell>
          <cell r="AW80">
            <v>16.45</v>
          </cell>
          <cell r="AX80">
            <v>16.45</v>
          </cell>
          <cell r="AY80">
            <v>16.45</v>
          </cell>
          <cell r="AZ80">
            <v>16.45</v>
          </cell>
          <cell r="BA80">
            <v>16.45</v>
          </cell>
          <cell r="BB80">
            <v>16.45</v>
          </cell>
          <cell r="BC80">
            <v>16.45</v>
          </cell>
          <cell r="BD80">
            <v>16.45</v>
          </cell>
          <cell r="BE80">
            <v>16.96</v>
          </cell>
          <cell r="BF80">
            <v>16.96</v>
          </cell>
          <cell r="BG80">
            <v>16.96</v>
          </cell>
          <cell r="BH80">
            <v>16.96</v>
          </cell>
          <cell r="BI80">
            <v>16.96</v>
          </cell>
          <cell r="BJ80">
            <v>16.96</v>
          </cell>
          <cell r="BK80">
            <v>16.96</v>
          </cell>
          <cell r="BL80">
            <v>16.96</v>
          </cell>
          <cell r="BM80">
            <v>16.96</v>
          </cell>
          <cell r="BN80">
            <v>16.96</v>
          </cell>
          <cell r="BO80">
            <v>16.96</v>
          </cell>
          <cell r="BP80">
            <v>16.96</v>
          </cell>
          <cell r="BQ80">
            <v>17.47</v>
          </cell>
          <cell r="BR80">
            <v>17.47</v>
          </cell>
          <cell r="BS80">
            <v>17.47</v>
          </cell>
          <cell r="BT80">
            <v>17.47</v>
          </cell>
          <cell r="BU80">
            <v>17.47</v>
          </cell>
          <cell r="BV80">
            <v>17.47</v>
          </cell>
          <cell r="BW80">
            <v>17.47</v>
          </cell>
          <cell r="BX80">
            <v>17.47</v>
          </cell>
          <cell r="BY80">
            <v>17.47</v>
          </cell>
          <cell r="BZ80">
            <v>17.47</v>
          </cell>
          <cell r="CA80">
            <v>17.47</v>
          </cell>
          <cell r="CB80">
            <v>17.47</v>
          </cell>
          <cell r="CC80">
            <v>17.989999999999998</v>
          </cell>
          <cell r="CD80">
            <v>17.989999999999998</v>
          </cell>
          <cell r="CE80">
            <v>17.989999999999998</v>
          </cell>
          <cell r="CF80">
            <v>17.989999999999998</v>
          </cell>
          <cell r="CG80">
            <v>17.989999999999998</v>
          </cell>
          <cell r="CH80">
            <v>17.989999999999998</v>
          </cell>
          <cell r="CI80">
            <v>17.989999999999998</v>
          </cell>
          <cell r="CJ80">
            <v>17.989999999999998</v>
          </cell>
          <cell r="CK80">
            <v>17.989999999999998</v>
          </cell>
          <cell r="CL80">
            <v>17.989999999999998</v>
          </cell>
          <cell r="CM80">
            <v>17.989999999999998</v>
          </cell>
          <cell r="CN80">
            <v>17.989999999999998</v>
          </cell>
          <cell r="CO80">
            <v>18.53</v>
          </cell>
          <cell r="CP80">
            <v>18.53</v>
          </cell>
          <cell r="CQ80">
            <v>18.53</v>
          </cell>
          <cell r="CR80">
            <v>18.53</v>
          </cell>
          <cell r="CS80">
            <v>18.53</v>
          </cell>
          <cell r="CT80">
            <v>18.53</v>
          </cell>
          <cell r="CU80">
            <v>18.53</v>
          </cell>
          <cell r="CV80">
            <v>18.53</v>
          </cell>
          <cell r="CW80">
            <v>18.53</v>
          </cell>
          <cell r="CX80">
            <v>18.53</v>
          </cell>
          <cell r="CY80">
            <v>18.53</v>
          </cell>
          <cell r="CZ80">
            <v>18.53</v>
          </cell>
          <cell r="DA80">
            <v>19.09</v>
          </cell>
          <cell r="DB80">
            <v>19.09</v>
          </cell>
          <cell r="DC80">
            <v>19.09</v>
          </cell>
          <cell r="DD80">
            <v>19.09</v>
          </cell>
          <cell r="DE80">
            <v>19.09</v>
          </cell>
          <cell r="DF80">
            <v>19.09</v>
          </cell>
          <cell r="DG80">
            <v>19.09</v>
          </cell>
          <cell r="DH80">
            <v>19.09</v>
          </cell>
          <cell r="DI80">
            <v>19.09</v>
          </cell>
          <cell r="DJ80">
            <v>19.09</v>
          </cell>
          <cell r="DK80">
            <v>19.09</v>
          </cell>
          <cell r="DL80">
            <v>19.09</v>
          </cell>
          <cell r="DM80">
            <v>19.68</v>
          </cell>
          <cell r="DN80">
            <v>19.68</v>
          </cell>
          <cell r="DO80">
            <v>19.68</v>
          </cell>
          <cell r="DP80">
            <v>19.68</v>
          </cell>
          <cell r="DQ80">
            <v>19.68</v>
          </cell>
          <cell r="DR80">
            <v>19.68</v>
          </cell>
          <cell r="DS80">
            <v>19.68</v>
          </cell>
          <cell r="DT80">
            <v>19.68</v>
          </cell>
          <cell r="DU80">
            <v>19.68</v>
          </cell>
          <cell r="DV80">
            <v>19.68</v>
          </cell>
          <cell r="DW80">
            <v>19.68</v>
          </cell>
          <cell r="DX80">
            <v>19.68</v>
          </cell>
          <cell r="DY80">
            <v>20.46</v>
          </cell>
          <cell r="DZ80">
            <v>20.46</v>
          </cell>
          <cell r="EA80">
            <v>20.46</v>
          </cell>
          <cell r="EB80">
            <v>20.46</v>
          </cell>
          <cell r="EC80">
            <v>20.46</v>
          </cell>
          <cell r="ED80">
            <v>20.46</v>
          </cell>
          <cell r="EE80">
            <v>20.46</v>
          </cell>
          <cell r="EF80">
            <v>20.46</v>
          </cell>
          <cell r="EG80">
            <v>20.46</v>
          </cell>
          <cell r="EH80">
            <v>20.46</v>
          </cell>
          <cell r="EI80">
            <v>20.46</v>
          </cell>
          <cell r="EJ80">
            <v>20.46</v>
          </cell>
          <cell r="EK80">
            <v>21.18</v>
          </cell>
          <cell r="EL80">
            <v>21.18</v>
          </cell>
          <cell r="EM80">
            <v>21.18</v>
          </cell>
          <cell r="EN80">
            <v>21.18</v>
          </cell>
          <cell r="EO80">
            <v>21.18</v>
          </cell>
          <cell r="EP80">
            <v>21.18</v>
          </cell>
          <cell r="EQ80">
            <v>21.18</v>
          </cell>
          <cell r="ER80">
            <v>21.18</v>
          </cell>
          <cell r="ES80">
            <v>21.18</v>
          </cell>
          <cell r="ET80">
            <v>21.18</v>
          </cell>
          <cell r="EU80">
            <v>21.18</v>
          </cell>
          <cell r="EV80">
            <v>21.18</v>
          </cell>
          <cell r="EW80">
            <v>21.92</v>
          </cell>
          <cell r="EX80">
            <v>21.92</v>
          </cell>
          <cell r="EY80">
            <v>21.92</v>
          </cell>
          <cell r="EZ80">
            <v>21.92</v>
          </cell>
          <cell r="FA80">
            <v>21.92</v>
          </cell>
          <cell r="FB80">
            <v>21.92</v>
          </cell>
          <cell r="FC80">
            <v>21.92</v>
          </cell>
          <cell r="FD80">
            <v>21.92</v>
          </cell>
          <cell r="FE80">
            <v>21.92</v>
          </cell>
          <cell r="FF80">
            <v>21.92</v>
          </cell>
          <cell r="FG80">
            <v>21.92</v>
          </cell>
          <cell r="FH80">
            <v>21.92</v>
          </cell>
          <cell r="FI80">
            <v>22.69</v>
          </cell>
          <cell r="FJ80">
            <v>22.69</v>
          </cell>
          <cell r="FK80">
            <v>22.69</v>
          </cell>
          <cell r="FL80">
            <v>22.69</v>
          </cell>
          <cell r="FM80">
            <v>22.69</v>
          </cell>
          <cell r="FN80">
            <v>22.69</v>
          </cell>
          <cell r="FO80">
            <v>22.69</v>
          </cell>
          <cell r="FP80">
            <v>22.69</v>
          </cell>
          <cell r="FQ80">
            <v>22.69</v>
          </cell>
          <cell r="FR80">
            <v>22.69</v>
          </cell>
          <cell r="FS80">
            <v>22.69</v>
          </cell>
          <cell r="FT80">
            <v>22.69</v>
          </cell>
          <cell r="FU80">
            <v>23.48</v>
          </cell>
          <cell r="FV80">
            <v>23.48</v>
          </cell>
          <cell r="FW80">
            <v>23.48</v>
          </cell>
          <cell r="FX80">
            <v>23.48</v>
          </cell>
          <cell r="FY80">
            <v>23.48</v>
          </cell>
          <cell r="FZ80">
            <v>23.48</v>
          </cell>
          <cell r="GA80">
            <v>23.48</v>
          </cell>
          <cell r="GB80">
            <v>23.48</v>
          </cell>
          <cell r="GC80">
            <v>23.48</v>
          </cell>
          <cell r="GD80">
            <v>23.48</v>
          </cell>
          <cell r="GE80">
            <v>23.48</v>
          </cell>
          <cell r="GF80">
            <v>23.48</v>
          </cell>
          <cell r="GG80">
            <v>25.89</v>
          </cell>
          <cell r="GH80">
            <v>25.89</v>
          </cell>
          <cell r="GI80">
            <v>25.89</v>
          </cell>
          <cell r="GJ80">
            <v>25.89</v>
          </cell>
          <cell r="GK80">
            <v>25.89</v>
          </cell>
          <cell r="GL80">
            <v>25.89</v>
          </cell>
          <cell r="GM80">
            <v>25.89</v>
          </cell>
          <cell r="GN80">
            <v>25.89</v>
          </cell>
          <cell r="GO80">
            <v>25.89</v>
          </cell>
          <cell r="GP80">
            <v>25.89</v>
          </cell>
          <cell r="GQ80">
            <v>24.31</v>
          </cell>
          <cell r="GR80">
            <v>24.31</v>
          </cell>
          <cell r="GS80">
            <v>24.31</v>
          </cell>
          <cell r="GT80">
            <v>24.31</v>
          </cell>
        </row>
        <row r="81">
          <cell r="F81" t="str">
            <v>70000024NN</v>
          </cell>
          <cell r="G81">
            <v>17.190000000000001</v>
          </cell>
          <cell r="H81">
            <v>17.190000000000001</v>
          </cell>
          <cell r="I81">
            <v>17.190000000000001</v>
          </cell>
          <cell r="J81">
            <v>17.190000000000001</v>
          </cell>
          <cell r="K81">
            <v>17.190000000000001</v>
          </cell>
          <cell r="L81">
            <v>17.190000000000001</v>
          </cell>
          <cell r="M81">
            <v>17.190000000000001</v>
          </cell>
          <cell r="N81">
            <v>17.190000000000001</v>
          </cell>
          <cell r="O81">
            <v>17.190000000000001</v>
          </cell>
          <cell r="P81">
            <v>17.190000000000001</v>
          </cell>
          <cell r="Q81">
            <v>17.190000000000001</v>
          </cell>
          <cell r="R81">
            <v>17.190000000000001</v>
          </cell>
          <cell r="S81">
            <v>17.190000000000001</v>
          </cell>
          <cell r="T81">
            <v>17.190000000000001</v>
          </cell>
          <cell r="U81">
            <v>17.78</v>
          </cell>
          <cell r="V81">
            <v>17.78</v>
          </cell>
          <cell r="W81">
            <v>17.78</v>
          </cell>
          <cell r="X81">
            <v>17.78</v>
          </cell>
          <cell r="Y81">
            <v>17.78</v>
          </cell>
          <cell r="Z81">
            <v>17.78</v>
          </cell>
          <cell r="AA81">
            <v>17.78</v>
          </cell>
          <cell r="AB81">
            <v>17.78</v>
          </cell>
          <cell r="AC81">
            <v>17.78</v>
          </cell>
          <cell r="AD81">
            <v>17.78</v>
          </cell>
          <cell r="AE81">
            <v>17.78</v>
          </cell>
          <cell r="AF81">
            <v>17.78</v>
          </cell>
          <cell r="AG81">
            <v>18.350000000000001</v>
          </cell>
          <cell r="AH81">
            <v>18.350000000000001</v>
          </cell>
          <cell r="AI81">
            <v>18.350000000000001</v>
          </cell>
          <cell r="AJ81">
            <v>18.350000000000001</v>
          </cell>
          <cell r="AK81">
            <v>18.350000000000001</v>
          </cell>
          <cell r="AL81">
            <v>18.350000000000001</v>
          </cell>
          <cell r="AM81">
            <v>18.350000000000001</v>
          </cell>
          <cell r="AN81">
            <v>18.350000000000001</v>
          </cell>
          <cell r="AO81">
            <v>18.350000000000001</v>
          </cell>
          <cell r="AP81">
            <v>18.350000000000001</v>
          </cell>
          <cell r="AQ81">
            <v>18.350000000000001</v>
          </cell>
          <cell r="AR81">
            <v>18.350000000000001</v>
          </cell>
          <cell r="AS81">
            <v>18.920000000000002</v>
          </cell>
          <cell r="AT81">
            <v>18.920000000000002</v>
          </cell>
          <cell r="AU81">
            <v>18.920000000000002</v>
          </cell>
          <cell r="AV81">
            <v>18.920000000000002</v>
          </cell>
          <cell r="AW81">
            <v>18.920000000000002</v>
          </cell>
          <cell r="AX81">
            <v>18.920000000000002</v>
          </cell>
          <cell r="AY81">
            <v>18.920000000000002</v>
          </cell>
          <cell r="AZ81">
            <v>18.920000000000002</v>
          </cell>
          <cell r="BA81">
            <v>18.920000000000002</v>
          </cell>
          <cell r="BB81">
            <v>18.920000000000002</v>
          </cell>
          <cell r="BC81">
            <v>18.920000000000002</v>
          </cell>
          <cell r="BD81">
            <v>18.920000000000002</v>
          </cell>
          <cell r="BE81">
            <v>19.5</v>
          </cell>
          <cell r="BF81">
            <v>19.5</v>
          </cell>
          <cell r="BG81">
            <v>19.5</v>
          </cell>
          <cell r="BH81">
            <v>19.5</v>
          </cell>
          <cell r="BI81">
            <v>19.5</v>
          </cell>
          <cell r="BJ81">
            <v>19.5</v>
          </cell>
          <cell r="BK81">
            <v>19.5</v>
          </cell>
          <cell r="BL81">
            <v>19.5</v>
          </cell>
          <cell r="BM81">
            <v>19.5</v>
          </cell>
          <cell r="BN81">
            <v>19.5</v>
          </cell>
          <cell r="BO81">
            <v>19.5</v>
          </cell>
          <cell r="BP81">
            <v>19.5</v>
          </cell>
          <cell r="BQ81">
            <v>20.079999999999998</v>
          </cell>
          <cell r="BR81">
            <v>20.079999999999998</v>
          </cell>
          <cell r="BS81">
            <v>20.079999999999998</v>
          </cell>
          <cell r="BT81">
            <v>20.079999999999998</v>
          </cell>
          <cell r="BU81">
            <v>20.079999999999998</v>
          </cell>
          <cell r="BV81">
            <v>20.079999999999998</v>
          </cell>
          <cell r="BW81">
            <v>20.079999999999998</v>
          </cell>
          <cell r="BX81">
            <v>20.079999999999998</v>
          </cell>
          <cell r="BY81">
            <v>20.079999999999998</v>
          </cell>
          <cell r="BZ81">
            <v>20.079999999999998</v>
          </cell>
          <cell r="CA81">
            <v>20.079999999999998</v>
          </cell>
          <cell r="CB81">
            <v>20.079999999999998</v>
          </cell>
          <cell r="CC81">
            <v>20.68</v>
          </cell>
          <cell r="CD81">
            <v>20.68</v>
          </cell>
          <cell r="CE81">
            <v>20.68</v>
          </cell>
          <cell r="CF81">
            <v>20.68</v>
          </cell>
          <cell r="CG81">
            <v>20.68</v>
          </cell>
          <cell r="CH81">
            <v>20.68</v>
          </cell>
          <cell r="CI81">
            <v>20.68</v>
          </cell>
          <cell r="CJ81">
            <v>20.68</v>
          </cell>
          <cell r="CK81">
            <v>20.68</v>
          </cell>
          <cell r="CL81">
            <v>20.68</v>
          </cell>
          <cell r="CM81">
            <v>20.68</v>
          </cell>
          <cell r="CN81">
            <v>20.68</v>
          </cell>
          <cell r="CO81">
            <v>21.31</v>
          </cell>
          <cell r="CP81">
            <v>21.31</v>
          </cell>
          <cell r="CQ81">
            <v>21.31</v>
          </cell>
          <cell r="CR81">
            <v>21.31</v>
          </cell>
          <cell r="CS81">
            <v>21.31</v>
          </cell>
          <cell r="CT81">
            <v>21.31</v>
          </cell>
          <cell r="CU81">
            <v>21.31</v>
          </cell>
          <cell r="CV81">
            <v>21.31</v>
          </cell>
          <cell r="CW81">
            <v>21.31</v>
          </cell>
          <cell r="CX81">
            <v>21.31</v>
          </cell>
          <cell r="CY81">
            <v>21.31</v>
          </cell>
          <cell r="CZ81">
            <v>21.31</v>
          </cell>
          <cell r="DA81">
            <v>21.95</v>
          </cell>
          <cell r="DB81">
            <v>21.95</v>
          </cell>
          <cell r="DC81">
            <v>21.95</v>
          </cell>
          <cell r="DD81">
            <v>21.95</v>
          </cell>
          <cell r="DE81">
            <v>21.95</v>
          </cell>
          <cell r="DF81">
            <v>21.95</v>
          </cell>
          <cell r="DG81">
            <v>21.95</v>
          </cell>
          <cell r="DH81">
            <v>21.95</v>
          </cell>
          <cell r="DI81">
            <v>21.95</v>
          </cell>
          <cell r="DJ81">
            <v>21.95</v>
          </cell>
          <cell r="DK81">
            <v>21.95</v>
          </cell>
          <cell r="DL81">
            <v>21.95</v>
          </cell>
          <cell r="DM81">
            <v>22.63</v>
          </cell>
          <cell r="DN81">
            <v>22.63</v>
          </cell>
          <cell r="DO81">
            <v>22.63</v>
          </cell>
          <cell r="DP81">
            <v>22.63</v>
          </cell>
          <cell r="DQ81">
            <v>22.63</v>
          </cell>
          <cell r="DR81">
            <v>22.63</v>
          </cell>
          <cell r="DS81">
            <v>22.63</v>
          </cell>
          <cell r="DT81">
            <v>22.63</v>
          </cell>
          <cell r="DU81">
            <v>22.63</v>
          </cell>
          <cell r="DV81">
            <v>22.63</v>
          </cell>
          <cell r="DW81">
            <v>22.63</v>
          </cell>
          <cell r="DX81">
            <v>22.63</v>
          </cell>
          <cell r="DY81">
            <v>23.53</v>
          </cell>
          <cell r="DZ81">
            <v>23.53</v>
          </cell>
          <cell r="EA81">
            <v>23.53</v>
          </cell>
          <cell r="EB81">
            <v>23.53</v>
          </cell>
          <cell r="EC81">
            <v>23.53</v>
          </cell>
          <cell r="ED81">
            <v>23.53</v>
          </cell>
          <cell r="EE81">
            <v>23.53</v>
          </cell>
          <cell r="EF81">
            <v>23.53</v>
          </cell>
          <cell r="EG81">
            <v>23.53</v>
          </cell>
          <cell r="EH81">
            <v>23.53</v>
          </cell>
          <cell r="EI81">
            <v>23.53</v>
          </cell>
          <cell r="EJ81">
            <v>23.53</v>
          </cell>
          <cell r="EK81">
            <v>24.35</v>
          </cell>
          <cell r="EL81">
            <v>24.35</v>
          </cell>
          <cell r="EM81">
            <v>24.35</v>
          </cell>
          <cell r="EN81">
            <v>24.35</v>
          </cell>
          <cell r="EO81">
            <v>24.35</v>
          </cell>
          <cell r="EP81">
            <v>24.35</v>
          </cell>
          <cell r="EQ81">
            <v>24.35</v>
          </cell>
          <cell r="ER81">
            <v>24.35</v>
          </cell>
          <cell r="ES81">
            <v>24.35</v>
          </cell>
          <cell r="ET81">
            <v>24.35</v>
          </cell>
          <cell r="EU81">
            <v>24.35</v>
          </cell>
          <cell r="EV81">
            <v>24.35</v>
          </cell>
          <cell r="EW81">
            <v>25.21</v>
          </cell>
          <cell r="EX81">
            <v>25.21</v>
          </cell>
          <cell r="EY81">
            <v>25.21</v>
          </cell>
          <cell r="EZ81">
            <v>25.21</v>
          </cell>
          <cell r="FA81">
            <v>25.21</v>
          </cell>
          <cell r="FB81">
            <v>25.21</v>
          </cell>
          <cell r="FC81">
            <v>25.21</v>
          </cell>
          <cell r="FD81">
            <v>25.21</v>
          </cell>
          <cell r="FE81">
            <v>25.21</v>
          </cell>
          <cell r="FF81">
            <v>25.21</v>
          </cell>
          <cell r="FG81">
            <v>25.21</v>
          </cell>
          <cell r="FH81">
            <v>25.21</v>
          </cell>
          <cell r="FI81">
            <v>26.09</v>
          </cell>
          <cell r="FJ81">
            <v>26.09</v>
          </cell>
          <cell r="FK81">
            <v>26.09</v>
          </cell>
          <cell r="FL81">
            <v>26.09</v>
          </cell>
          <cell r="FM81">
            <v>26.09</v>
          </cell>
          <cell r="FN81">
            <v>26.09</v>
          </cell>
          <cell r="FO81">
            <v>26.09</v>
          </cell>
          <cell r="FP81">
            <v>26.09</v>
          </cell>
          <cell r="FQ81">
            <v>26.09</v>
          </cell>
          <cell r="FR81">
            <v>26.09</v>
          </cell>
          <cell r="FS81">
            <v>26.09</v>
          </cell>
          <cell r="FT81">
            <v>26.09</v>
          </cell>
          <cell r="FU81">
            <v>27</v>
          </cell>
          <cell r="FV81">
            <v>27</v>
          </cell>
          <cell r="FW81">
            <v>27</v>
          </cell>
          <cell r="FX81">
            <v>27</v>
          </cell>
          <cell r="FY81">
            <v>27</v>
          </cell>
          <cell r="FZ81">
            <v>27</v>
          </cell>
          <cell r="GA81">
            <v>27</v>
          </cell>
          <cell r="GB81">
            <v>27</v>
          </cell>
          <cell r="GC81">
            <v>27</v>
          </cell>
          <cell r="GD81">
            <v>27</v>
          </cell>
          <cell r="GE81">
            <v>27</v>
          </cell>
          <cell r="GF81">
            <v>27</v>
          </cell>
          <cell r="GG81">
            <v>29.77</v>
          </cell>
          <cell r="GH81">
            <v>29.77</v>
          </cell>
          <cell r="GI81">
            <v>29.77</v>
          </cell>
          <cell r="GJ81">
            <v>29.77</v>
          </cell>
          <cell r="GK81">
            <v>29.77</v>
          </cell>
          <cell r="GL81">
            <v>29.77</v>
          </cell>
          <cell r="GM81">
            <v>29.77</v>
          </cell>
          <cell r="GN81">
            <v>29.77</v>
          </cell>
          <cell r="GO81">
            <v>29.77</v>
          </cell>
          <cell r="GP81">
            <v>29.77</v>
          </cell>
          <cell r="GQ81">
            <v>27.95</v>
          </cell>
          <cell r="GR81">
            <v>27.95</v>
          </cell>
          <cell r="GS81">
            <v>27.95</v>
          </cell>
          <cell r="GT81">
            <v>27.95</v>
          </cell>
        </row>
        <row r="82">
          <cell r="F82" t="str">
            <v>70000025NN</v>
          </cell>
          <cell r="G82">
            <v>15.87</v>
          </cell>
          <cell r="H82">
            <v>15.87</v>
          </cell>
          <cell r="I82">
            <v>15.87</v>
          </cell>
          <cell r="J82">
            <v>15.87</v>
          </cell>
          <cell r="K82">
            <v>15.87</v>
          </cell>
          <cell r="L82">
            <v>15.87</v>
          </cell>
          <cell r="M82">
            <v>15.87</v>
          </cell>
          <cell r="N82">
            <v>15.87</v>
          </cell>
          <cell r="O82">
            <v>15.87</v>
          </cell>
          <cell r="P82">
            <v>15.87</v>
          </cell>
          <cell r="Q82">
            <v>15.87</v>
          </cell>
          <cell r="R82">
            <v>15.87</v>
          </cell>
          <cell r="S82">
            <v>15.87</v>
          </cell>
          <cell r="T82">
            <v>15.87</v>
          </cell>
          <cell r="U82">
            <v>16.41</v>
          </cell>
          <cell r="V82">
            <v>16.41</v>
          </cell>
          <cell r="W82">
            <v>16.41</v>
          </cell>
          <cell r="X82">
            <v>16.41</v>
          </cell>
          <cell r="Y82">
            <v>16.41</v>
          </cell>
          <cell r="Z82">
            <v>16.41</v>
          </cell>
          <cell r="AA82">
            <v>16.41</v>
          </cell>
          <cell r="AB82">
            <v>16.41</v>
          </cell>
          <cell r="AC82">
            <v>16.41</v>
          </cell>
          <cell r="AD82">
            <v>16.41</v>
          </cell>
          <cell r="AE82">
            <v>16.41</v>
          </cell>
          <cell r="AF82">
            <v>16.41</v>
          </cell>
          <cell r="AG82">
            <v>16.940000000000001</v>
          </cell>
          <cell r="AH82">
            <v>16.940000000000001</v>
          </cell>
          <cell r="AI82">
            <v>16.940000000000001</v>
          </cell>
          <cell r="AJ82">
            <v>16.940000000000001</v>
          </cell>
          <cell r="AK82">
            <v>16.940000000000001</v>
          </cell>
          <cell r="AL82">
            <v>16.940000000000001</v>
          </cell>
          <cell r="AM82">
            <v>16.940000000000001</v>
          </cell>
          <cell r="AN82">
            <v>16.940000000000001</v>
          </cell>
          <cell r="AO82">
            <v>16.940000000000001</v>
          </cell>
          <cell r="AP82">
            <v>16.940000000000001</v>
          </cell>
          <cell r="AQ82">
            <v>16.940000000000001</v>
          </cell>
          <cell r="AR82">
            <v>16.940000000000001</v>
          </cell>
          <cell r="AS82">
            <v>17.47</v>
          </cell>
          <cell r="AT82">
            <v>17.47</v>
          </cell>
          <cell r="AU82">
            <v>17.47</v>
          </cell>
          <cell r="AV82">
            <v>17.47</v>
          </cell>
          <cell r="AW82">
            <v>17.47</v>
          </cell>
          <cell r="AX82">
            <v>17.47</v>
          </cell>
          <cell r="AY82">
            <v>17.47</v>
          </cell>
          <cell r="AZ82">
            <v>17.47</v>
          </cell>
          <cell r="BA82">
            <v>17.47</v>
          </cell>
          <cell r="BB82">
            <v>17.47</v>
          </cell>
          <cell r="BC82">
            <v>17.47</v>
          </cell>
          <cell r="BD82">
            <v>17.47</v>
          </cell>
          <cell r="BE82">
            <v>18</v>
          </cell>
          <cell r="BF82">
            <v>18</v>
          </cell>
          <cell r="BG82">
            <v>18</v>
          </cell>
          <cell r="BH82">
            <v>18</v>
          </cell>
          <cell r="BI82">
            <v>18</v>
          </cell>
          <cell r="BJ82">
            <v>18</v>
          </cell>
          <cell r="BK82">
            <v>18</v>
          </cell>
          <cell r="BL82">
            <v>18</v>
          </cell>
          <cell r="BM82">
            <v>18</v>
          </cell>
          <cell r="BN82">
            <v>18</v>
          </cell>
          <cell r="BO82">
            <v>18</v>
          </cell>
          <cell r="BP82">
            <v>18</v>
          </cell>
          <cell r="BQ82">
            <v>18.54</v>
          </cell>
          <cell r="BR82">
            <v>18.54</v>
          </cell>
          <cell r="BS82">
            <v>18.54</v>
          </cell>
          <cell r="BT82">
            <v>18.54</v>
          </cell>
          <cell r="BU82">
            <v>18.54</v>
          </cell>
          <cell r="BV82">
            <v>18.54</v>
          </cell>
          <cell r="BW82">
            <v>18.54</v>
          </cell>
          <cell r="BX82">
            <v>18.54</v>
          </cell>
          <cell r="BY82">
            <v>18.54</v>
          </cell>
          <cell r="BZ82">
            <v>18.54</v>
          </cell>
          <cell r="CA82">
            <v>18.54</v>
          </cell>
          <cell r="CB82">
            <v>18.54</v>
          </cell>
          <cell r="CC82">
            <v>19.100000000000001</v>
          </cell>
          <cell r="CD82">
            <v>19.100000000000001</v>
          </cell>
          <cell r="CE82">
            <v>19.100000000000001</v>
          </cell>
          <cell r="CF82">
            <v>19.100000000000001</v>
          </cell>
          <cell r="CG82">
            <v>19.100000000000001</v>
          </cell>
          <cell r="CH82">
            <v>19.100000000000001</v>
          </cell>
          <cell r="CI82">
            <v>19.100000000000001</v>
          </cell>
          <cell r="CJ82">
            <v>19.100000000000001</v>
          </cell>
          <cell r="CK82">
            <v>19.100000000000001</v>
          </cell>
          <cell r="CL82">
            <v>19.100000000000001</v>
          </cell>
          <cell r="CM82">
            <v>19.100000000000001</v>
          </cell>
          <cell r="CN82">
            <v>19.100000000000001</v>
          </cell>
          <cell r="CO82">
            <v>19.670000000000002</v>
          </cell>
          <cell r="CP82">
            <v>19.670000000000002</v>
          </cell>
          <cell r="CQ82">
            <v>19.670000000000002</v>
          </cell>
          <cell r="CR82">
            <v>19.670000000000002</v>
          </cell>
          <cell r="CS82">
            <v>19.670000000000002</v>
          </cell>
          <cell r="CT82">
            <v>19.670000000000002</v>
          </cell>
          <cell r="CU82">
            <v>19.670000000000002</v>
          </cell>
          <cell r="CV82">
            <v>19.670000000000002</v>
          </cell>
          <cell r="CW82">
            <v>19.670000000000002</v>
          </cell>
          <cell r="CX82">
            <v>19.670000000000002</v>
          </cell>
          <cell r="CY82">
            <v>19.670000000000002</v>
          </cell>
          <cell r="CZ82">
            <v>19.670000000000002</v>
          </cell>
          <cell r="DA82">
            <v>20.27</v>
          </cell>
          <cell r="DB82">
            <v>20.27</v>
          </cell>
          <cell r="DC82">
            <v>20.27</v>
          </cell>
          <cell r="DD82">
            <v>20.27</v>
          </cell>
          <cell r="DE82">
            <v>20.27</v>
          </cell>
          <cell r="DF82">
            <v>20.27</v>
          </cell>
          <cell r="DG82">
            <v>20.27</v>
          </cell>
          <cell r="DH82">
            <v>20.27</v>
          </cell>
          <cell r="DI82">
            <v>20.27</v>
          </cell>
          <cell r="DJ82">
            <v>20.27</v>
          </cell>
          <cell r="DK82">
            <v>20.27</v>
          </cell>
          <cell r="DL82">
            <v>20.27</v>
          </cell>
          <cell r="DM82">
            <v>20.9</v>
          </cell>
          <cell r="DN82">
            <v>20.9</v>
          </cell>
          <cell r="DO82">
            <v>20.9</v>
          </cell>
          <cell r="DP82">
            <v>20.9</v>
          </cell>
          <cell r="DQ82">
            <v>20.9</v>
          </cell>
          <cell r="DR82">
            <v>20.9</v>
          </cell>
          <cell r="DS82">
            <v>20.9</v>
          </cell>
          <cell r="DT82">
            <v>20.9</v>
          </cell>
          <cell r="DU82">
            <v>20.9</v>
          </cell>
          <cell r="DV82">
            <v>20.9</v>
          </cell>
          <cell r="DW82">
            <v>20.9</v>
          </cell>
          <cell r="DX82">
            <v>20.9</v>
          </cell>
          <cell r="DY82">
            <v>21.72</v>
          </cell>
          <cell r="DZ82">
            <v>21.72</v>
          </cell>
          <cell r="EA82">
            <v>21.72</v>
          </cell>
          <cell r="EB82">
            <v>21.72</v>
          </cell>
          <cell r="EC82">
            <v>21.72</v>
          </cell>
          <cell r="ED82">
            <v>21.72</v>
          </cell>
          <cell r="EE82">
            <v>21.72</v>
          </cell>
          <cell r="EF82">
            <v>21.72</v>
          </cell>
          <cell r="EG82">
            <v>21.72</v>
          </cell>
          <cell r="EH82">
            <v>21.72</v>
          </cell>
          <cell r="EI82">
            <v>21.72</v>
          </cell>
          <cell r="EJ82">
            <v>21.72</v>
          </cell>
          <cell r="EK82">
            <v>22.48</v>
          </cell>
          <cell r="EL82">
            <v>22.48</v>
          </cell>
          <cell r="EM82">
            <v>22.48</v>
          </cell>
          <cell r="EN82">
            <v>22.48</v>
          </cell>
          <cell r="EO82">
            <v>22.48</v>
          </cell>
          <cell r="EP82">
            <v>22.48</v>
          </cell>
          <cell r="EQ82">
            <v>22.48</v>
          </cell>
          <cell r="ER82">
            <v>22.48</v>
          </cell>
          <cell r="ES82">
            <v>22.48</v>
          </cell>
          <cell r="ET82">
            <v>22.48</v>
          </cell>
          <cell r="EU82">
            <v>22.48</v>
          </cell>
          <cell r="EV82">
            <v>22.48</v>
          </cell>
          <cell r="EW82">
            <v>23.27</v>
          </cell>
          <cell r="EX82">
            <v>23.27</v>
          </cell>
          <cell r="EY82">
            <v>23.27</v>
          </cell>
          <cell r="EZ82">
            <v>23.27</v>
          </cell>
          <cell r="FA82">
            <v>23.27</v>
          </cell>
          <cell r="FB82">
            <v>23.27</v>
          </cell>
          <cell r="FC82">
            <v>23.27</v>
          </cell>
          <cell r="FD82">
            <v>23.27</v>
          </cell>
          <cell r="FE82">
            <v>23.27</v>
          </cell>
          <cell r="FF82">
            <v>23.27</v>
          </cell>
          <cell r="FG82">
            <v>23.27</v>
          </cell>
          <cell r="FH82">
            <v>23.27</v>
          </cell>
          <cell r="FI82">
            <v>24.09</v>
          </cell>
          <cell r="FJ82">
            <v>24.09</v>
          </cell>
          <cell r="FK82">
            <v>24.09</v>
          </cell>
          <cell r="FL82">
            <v>24.09</v>
          </cell>
          <cell r="FM82">
            <v>24.09</v>
          </cell>
          <cell r="FN82">
            <v>24.09</v>
          </cell>
          <cell r="FO82">
            <v>24.09</v>
          </cell>
          <cell r="FP82">
            <v>24.09</v>
          </cell>
          <cell r="FQ82">
            <v>24.09</v>
          </cell>
          <cell r="FR82">
            <v>24.09</v>
          </cell>
          <cell r="FS82">
            <v>24.09</v>
          </cell>
          <cell r="FT82">
            <v>24.09</v>
          </cell>
          <cell r="FU82">
            <v>24.93</v>
          </cell>
          <cell r="FV82">
            <v>24.93</v>
          </cell>
          <cell r="FW82">
            <v>24.93</v>
          </cell>
          <cell r="FX82">
            <v>24.93</v>
          </cell>
          <cell r="FY82">
            <v>24.93</v>
          </cell>
          <cell r="FZ82">
            <v>24.93</v>
          </cell>
          <cell r="GA82">
            <v>24.93</v>
          </cell>
          <cell r="GB82">
            <v>24.93</v>
          </cell>
          <cell r="GC82">
            <v>24.93</v>
          </cell>
          <cell r="GD82">
            <v>24.93</v>
          </cell>
          <cell r="GE82">
            <v>24.93</v>
          </cell>
          <cell r="GF82">
            <v>24.93</v>
          </cell>
          <cell r="GG82">
            <v>27.48</v>
          </cell>
          <cell r="GH82">
            <v>27.48</v>
          </cell>
          <cell r="GI82">
            <v>27.48</v>
          </cell>
          <cell r="GJ82">
            <v>27.48</v>
          </cell>
          <cell r="GK82">
            <v>27.48</v>
          </cell>
          <cell r="GL82">
            <v>27.48</v>
          </cell>
          <cell r="GM82">
            <v>27.48</v>
          </cell>
          <cell r="GN82">
            <v>27.48</v>
          </cell>
          <cell r="GO82">
            <v>27.48</v>
          </cell>
          <cell r="GP82">
            <v>27.48</v>
          </cell>
          <cell r="GQ82">
            <v>25.8</v>
          </cell>
          <cell r="GR82">
            <v>25.8</v>
          </cell>
          <cell r="GS82">
            <v>25.8</v>
          </cell>
          <cell r="GT82">
            <v>25.8</v>
          </cell>
        </row>
        <row r="83">
          <cell r="F83" t="str">
            <v>70000026NN</v>
          </cell>
          <cell r="G83">
            <v>14.95</v>
          </cell>
          <cell r="H83">
            <v>14.95</v>
          </cell>
          <cell r="I83">
            <v>14.95</v>
          </cell>
          <cell r="J83">
            <v>14.95</v>
          </cell>
          <cell r="K83">
            <v>14.95</v>
          </cell>
          <cell r="L83">
            <v>14.95</v>
          </cell>
          <cell r="M83">
            <v>14.95</v>
          </cell>
          <cell r="N83">
            <v>14.95</v>
          </cell>
          <cell r="O83">
            <v>14.95</v>
          </cell>
          <cell r="P83">
            <v>14.95</v>
          </cell>
          <cell r="Q83">
            <v>14.95</v>
          </cell>
          <cell r="R83">
            <v>14.95</v>
          </cell>
          <cell r="S83">
            <v>14.95</v>
          </cell>
          <cell r="T83">
            <v>14.95</v>
          </cell>
          <cell r="U83">
            <v>15.46</v>
          </cell>
          <cell r="V83">
            <v>15.46</v>
          </cell>
          <cell r="W83">
            <v>15.46</v>
          </cell>
          <cell r="X83">
            <v>15.46</v>
          </cell>
          <cell r="Y83">
            <v>15.46</v>
          </cell>
          <cell r="Z83">
            <v>15.46</v>
          </cell>
          <cell r="AA83">
            <v>15.46</v>
          </cell>
          <cell r="AB83">
            <v>15.46</v>
          </cell>
          <cell r="AC83">
            <v>15.46</v>
          </cell>
          <cell r="AD83">
            <v>15.46</v>
          </cell>
          <cell r="AE83">
            <v>15.46</v>
          </cell>
          <cell r="AF83">
            <v>15.46</v>
          </cell>
          <cell r="AG83">
            <v>15.96</v>
          </cell>
          <cell r="AH83">
            <v>15.96</v>
          </cell>
          <cell r="AI83">
            <v>15.96</v>
          </cell>
          <cell r="AJ83">
            <v>15.96</v>
          </cell>
          <cell r="AK83">
            <v>15.96</v>
          </cell>
          <cell r="AL83">
            <v>15.96</v>
          </cell>
          <cell r="AM83">
            <v>15.96</v>
          </cell>
          <cell r="AN83">
            <v>15.96</v>
          </cell>
          <cell r="AO83">
            <v>15.96</v>
          </cell>
          <cell r="AP83">
            <v>15.96</v>
          </cell>
          <cell r="AQ83">
            <v>15.96</v>
          </cell>
          <cell r="AR83">
            <v>15.96</v>
          </cell>
          <cell r="AS83">
            <v>16.45</v>
          </cell>
          <cell r="AT83">
            <v>16.45</v>
          </cell>
          <cell r="AU83">
            <v>16.45</v>
          </cell>
          <cell r="AV83">
            <v>16.45</v>
          </cell>
          <cell r="AW83">
            <v>16.45</v>
          </cell>
          <cell r="AX83">
            <v>16.45</v>
          </cell>
          <cell r="AY83">
            <v>16.45</v>
          </cell>
          <cell r="AZ83">
            <v>16.45</v>
          </cell>
          <cell r="BA83">
            <v>16.45</v>
          </cell>
          <cell r="BB83">
            <v>16.45</v>
          </cell>
          <cell r="BC83">
            <v>16.45</v>
          </cell>
          <cell r="BD83">
            <v>16.45</v>
          </cell>
          <cell r="BE83">
            <v>16.96</v>
          </cell>
          <cell r="BF83">
            <v>16.96</v>
          </cell>
          <cell r="BG83">
            <v>16.96</v>
          </cell>
          <cell r="BH83">
            <v>16.96</v>
          </cell>
          <cell r="BI83">
            <v>16.96</v>
          </cell>
          <cell r="BJ83">
            <v>16.96</v>
          </cell>
          <cell r="BK83">
            <v>16.96</v>
          </cell>
          <cell r="BL83">
            <v>16.96</v>
          </cell>
          <cell r="BM83">
            <v>16.96</v>
          </cell>
          <cell r="BN83">
            <v>16.96</v>
          </cell>
          <cell r="BO83">
            <v>16.96</v>
          </cell>
          <cell r="BP83">
            <v>16.96</v>
          </cell>
          <cell r="BQ83">
            <v>17.47</v>
          </cell>
          <cell r="BR83">
            <v>17.47</v>
          </cell>
          <cell r="BS83">
            <v>17.47</v>
          </cell>
          <cell r="BT83">
            <v>17.47</v>
          </cell>
          <cell r="BU83">
            <v>17.47</v>
          </cell>
          <cell r="BV83">
            <v>17.47</v>
          </cell>
          <cell r="BW83">
            <v>17.47</v>
          </cell>
          <cell r="BX83">
            <v>17.47</v>
          </cell>
          <cell r="BY83">
            <v>17.47</v>
          </cell>
          <cell r="BZ83">
            <v>17.47</v>
          </cell>
          <cell r="CA83">
            <v>17.47</v>
          </cell>
          <cell r="CB83">
            <v>17.47</v>
          </cell>
          <cell r="CC83">
            <v>17.989999999999998</v>
          </cell>
          <cell r="CD83">
            <v>17.989999999999998</v>
          </cell>
          <cell r="CE83">
            <v>17.989999999999998</v>
          </cell>
          <cell r="CF83">
            <v>17.989999999999998</v>
          </cell>
          <cell r="CG83">
            <v>17.989999999999998</v>
          </cell>
          <cell r="CH83">
            <v>17.989999999999998</v>
          </cell>
          <cell r="CI83">
            <v>17.989999999999998</v>
          </cell>
          <cell r="CJ83">
            <v>17.989999999999998</v>
          </cell>
          <cell r="CK83">
            <v>17.989999999999998</v>
          </cell>
          <cell r="CL83">
            <v>17.989999999999998</v>
          </cell>
          <cell r="CM83">
            <v>17.989999999999998</v>
          </cell>
          <cell r="CN83">
            <v>17.989999999999998</v>
          </cell>
          <cell r="CO83">
            <v>18.53</v>
          </cell>
          <cell r="CP83">
            <v>18.53</v>
          </cell>
          <cell r="CQ83">
            <v>18.53</v>
          </cell>
          <cell r="CR83">
            <v>18.53</v>
          </cell>
          <cell r="CS83">
            <v>18.53</v>
          </cell>
          <cell r="CT83">
            <v>18.53</v>
          </cell>
          <cell r="CU83">
            <v>18.53</v>
          </cell>
          <cell r="CV83">
            <v>18.53</v>
          </cell>
          <cell r="CW83">
            <v>18.53</v>
          </cell>
          <cell r="CX83">
            <v>18.53</v>
          </cell>
          <cell r="CY83">
            <v>18.53</v>
          </cell>
          <cell r="CZ83">
            <v>18.53</v>
          </cell>
          <cell r="DA83">
            <v>19.09</v>
          </cell>
          <cell r="DB83">
            <v>19.09</v>
          </cell>
          <cell r="DC83">
            <v>19.09</v>
          </cell>
          <cell r="DD83">
            <v>19.09</v>
          </cell>
          <cell r="DE83">
            <v>19.09</v>
          </cell>
          <cell r="DF83">
            <v>19.09</v>
          </cell>
          <cell r="DG83">
            <v>19.09</v>
          </cell>
          <cell r="DH83">
            <v>19.09</v>
          </cell>
          <cell r="DI83">
            <v>19.09</v>
          </cell>
          <cell r="DJ83">
            <v>19.09</v>
          </cell>
          <cell r="DK83">
            <v>19.09</v>
          </cell>
          <cell r="DL83">
            <v>19.09</v>
          </cell>
          <cell r="DM83">
            <v>19.68</v>
          </cell>
          <cell r="DN83">
            <v>19.68</v>
          </cell>
          <cell r="DO83">
            <v>19.68</v>
          </cell>
          <cell r="DP83">
            <v>19.68</v>
          </cell>
          <cell r="DQ83">
            <v>19.68</v>
          </cell>
          <cell r="DR83">
            <v>19.68</v>
          </cell>
          <cell r="DS83">
            <v>19.68</v>
          </cell>
          <cell r="DT83">
            <v>19.68</v>
          </cell>
          <cell r="DU83">
            <v>19.68</v>
          </cell>
          <cell r="DV83">
            <v>19.68</v>
          </cell>
          <cell r="DW83">
            <v>19.68</v>
          </cell>
          <cell r="DX83">
            <v>19.68</v>
          </cell>
          <cell r="DY83">
            <v>20.46</v>
          </cell>
          <cell r="DZ83">
            <v>20.46</v>
          </cell>
          <cell r="EA83">
            <v>20.46</v>
          </cell>
          <cell r="EB83">
            <v>20.46</v>
          </cell>
          <cell r="EC83">
            <v>20.46</v>
          </cell>
          <cell r="ED83">
            <v>20.46</v>
          </cell>
          <cell r="EE83">
            <v>20.46</v>
          </cell>
          <cell r="EF83">
            <v>20.46</v>
          </cell>
          <cell r="EG83">
            <v>20.46</v>
          </cell>
          <cell r="EH83">
            <v>20.46</v>
          </cell>
          <cell r="EI83">
            <v>20.46</v>
          </cell>
          <cell r="EJ83">
            <v>20.46</v>
          </cell>
          <cell r="EK83">
            <v>21.18</v>
          </cell>
          <cell r="EL83">
            <v>21.18</v>
          </cell>
          <cell r="EM83">
            <v>21.18</v>
          </cell>
          <cell r="EN83">
            <v>21.18</v>
          </cell>
          <cell r="EO83">
            <v>21.18</v>
          </cell>
          <cell r="EP83">
            <v>21.18</v>
          </cell>
          <cell r="EQ83">
            <v>21.18</v>
          </cell>
          <cell r="ER83">
            <v>21.18</v>
          </cell>
          <cell r="ES83">
            <v>21.18</v>
          </cell>
          <cell r="ET83">
            <v>21.18</v>
          </cell>
          <cell r="EU83">
            <v>21.18</v>
          </cell>
          <cell r="EV83">
            <v>21.18</v>
          </cell>
          <cell r="EW83">
            <v>21.92</v>
          </cell>
          <cell r="EX83">
            <v>21.92</v>
          </cell>
          <cell r="EY83">
            <v>21.92</v>
          </cell>
          <cell r="EZ83">
            <v>21.92</v>
          </cell>
          <cell r="FA83">
            <v>21.92</v>
          </cell>
          <cell r="FB83">
            <v>21.92</v>
          </cell>
          <cell r="FC83">
            <v>21.92</v>
          </cell>
          <cell r="FD83">
            <v>21.92</v>
          </cell>
          <cell r="FE83">
            <v>21.92</v>
          </cell>
          <cell r="FF83">
            <v>21.92</v>
          </cell>
          <cell r="FG83">
            <v>21.92</v>
          </cell>
          <cell r="FH83">
            <v>21.92</v>
          </cell>
          <cell r="FI83">
            <v>22.69</v>
          </cell>
          <cell r="FJ83">
            <v>22.69</v>
          </cell>
          <cell r="FK83">
            <v>22.69</v>
          </cell>
          <cell r="FL83">
            <v>22.69</v>
          </cell>
          <cell r="FM83">
            <v>22.69</v>
          </cell>
          <cell r="FN83">
            <v>22.69</v>
          </cell>
          <cell r="FO83">
            <v>22.69</v>
          </cell>
          <cell r="FP83">
            <v>22.69</v>
          </cell>
          <cell r="FQ83">
            <v>22.69</v>
          </cell>
          <cell r="FR83">
            <v>22.69</v>
          </cell>
          <cell r="FS83">
            <v>22.69</v>
          </cell>
          <cell r="FT83">
            <v>22.69</v>
          </cell>
          <cell r="FU83">
            <v>23.48</v>
          </cell>
          <cell r="FV83">
            <v>23.48</v>
          </cell>
          <cell r="FW83">
            <v>23.48</v>
          </cell>
          <cell r="FX83">
            <v>23.48</v>
          </cell>
          <cell r="FY83">
            <v>23.48</v>
          </cell>
          <cell r="FZ83">
            <v>23.48</v>
          </cell>
          <cell r="GA83">
            <v>23.48</v>
          </cell>
          <cell r="GB83">
            <v>23.48</v>
          </cell>
          <cell r="GC83">
            <v>23.48</v>
          </cell>
          <cell r="GD83">
            <v>23.48</v>
          </cell>
          <cell r="GE83">
            <v>23.48</v>
          </cell>
          <cell r="GF83">
            <v>23.48</v>
          </cell>
          <cell r="GG83">
            <v>25.89</v>
          </cell>
          <cell r="GH83">
            <v>25.89</v>
          </cell>
          <cell r="GI83">
            <v>25.89</v>
          </cell>
          <cell r="GJ83">
            <v>25.89</v>
          </cell>
          <cell r="GK83">
            <v>25.89</v>
          </cell>
          <cell r="GL83">
            <v>25.89</v>
          </cell>
          <cell r="GM83">
            <v>25.89</v>
          </cell>
          <cell r="GN83">
            <v>25.89</v>
          </cell>
          <cell r="GO83">
            <v>25.89</v>
          </cell>
          <cell r="GP83">
            <v>25.89</v>
          </cell>
          <cell r="GQ83">
            <v>24.31</v>
          </cell>
          <cell r="GR83">
            <v>24.31</v>
          </cell>
          <cell r="GS83">
            <v>24.31</v>
          </cell>
          <cell r="GT83">
            <v>24.31</v>
          </cell>
        </row>
        <row r="84">
          <cell r="F84" t="str">
            <v>70000027NN</v>
          </cell>
          <cell r="G84">
            <v>16.21</v>
          </cell>
          <cell r="H84">
            <v>16.21</v>
          </cell>
          <cell r="I84">
            <v>16.21</v>
          </cell>
          <cell r="J84">
            <v>16.21</v>
          </cell>
          <cell r="K84">
            <v>16.21</v>
          </cell>
          <cell r="L84">
            <v>16.21</v>
          </cell>
          <cell r="M84">
            <v>16.21</v>
          </cell>
          <cell r="N84">
            <v>16.21</v>
          </cell>
          <cell r="O84">
            <v>16.21</v>
          </cell>
          <cell r="P84">
            <v>16.21</v>
          </cell>
          <cell r="Q84">
            <v>16.21</v>
          </cell>
          <cell r="R84">
            <v>16.21</v>
          </cell>
          <cell r="S84">
            <v>16.21</v>
          </cell>
          <cell r="T84">
            <v>16.21</v>
          </cell>
          <cell r="U84">
            <v>16.760000000000002</v>
          </cell>
          <cell r="V84">
            <v>16.760000000000002</v>
          </cell>
          <cell r="W84">
            <v>16.760000000000002</v>
          </cell>
          <cell r="X84">
            <v>16.760000000000002</v>
          </cell>
          <cell r="Y84">
            <v>16.760000000000002</v>
          </cell>
          <cell r="Z84">
            <v>16.760000000000002</v>
          </cell>
          <cell r="AA84">
            <v>16.760000000000002</v>
          </cell>
          <cell r="AB84">
            <v>16.760000000000002</v>
          </cell>
          <cell r="AC84">
            <v>16.760000000000002</v>
          </cell>
          <cell r="AD84">
            <v>16.760000000000002</v>
          </cell>
          <cell r="AE84">
            <v>16.760000000000002</v>
          </cell>
          <cell r="AF84">
            <v>16.760000000000002</v>
          </cell>
          <cell r="AG84">
            <v>17.3</v>
          </cell>
          <cell r="AH84">
            <v>17.3</v>
          </cell>
          <cell r="AI84">
            <v>17.3</v>
          </cell>
          <cell r="AJ84">
            <v>17.3</v>
          </cell>
          <cell r="AK84">
            <v>17.3</v>
          </cell>
          <cell r="AL84">
            <v>17.3</v>
          </cell>
          <cell r="AM84">
            <v>17.3</v>
          </cell>
          <cell r="AN84">
            <v>17.3</v>
          </cell>
          <cell r="AO84">
            <v>17.3</v>
          </cell>
          <cell r="AP84">
            <v>17.3</v>
          </cell>
          <cell r="AQ84">
            <v>17.3</v>
          </cell>
          <cell r="AR84">
            <v>17.3</v>
          </cell>
          <cell r="AS84">
            <v>17.84</v>
          </cell>
          <cell r="AT84">
            <v>17.84</v>
          </cell>
          <cell r="AU84">
            <v>17.84</v>
          </cell>
          <cell r="AV84">
            <v>17.84</v>
          </cell>
          <cell r="AW84">
            <v>17.84</v>
          </cell>
          <cell r="AX84">
            <v>17.84</v>
          </cell>
          <cell r="AY84">
            <v>17.84</v>
          </cell>
          <cell r="AZ84">
            <v>17.84</v>
          </cell>
          <cell r="BA84">
            <v>17.84</v>
          </cell>
          <cell r="BB84">
            <v>17.84</v>
          </cell>
          <cell r="BC84">
            <v>17.84</v>
          </cell>
          <cell r="BD84">
            <v>17.84</v>
          </cell>
          <cell r="BE84">
            <v>18.39</v>
          </cell>
          <cell r="BF84">
            <v>18.39</v>
          </cell>
          <cell r="BG84">
            <v>18.39</v>
          </cell>
          <cell r="BH84">
            <v>18.39</v>
          </cell>
          <cell r="BI84">
            <v>18.39</v>
          </cell>
          <cell r="BJ84">
            <v>18.39</v>
          </cell>
          <cell r="BK84">
            <v>18.39</v>
          </cell>
          <cell r="BL84">
            <v>18.39</v>
          </cell>
          <cell r="BM84">
            <v>18.39</v>
          </cell>
          <cell r="BN84">
            <v>18.39</v>
          </cell>
          <cell r="BO84">
            <v>18.39</v>
          </cell>
          <cell r="BP84">
            <v>18.39</v>
          </cell>
          <cell r="BQ84">
            <v>18.940000000000001</v>
          </cell>
          <cell r="BR84">
            <v>18.940000000000001</v>
          </cell>
          <cell r="BS84">
            <v>18.940000000000001</v>
          </cell>
          <cell r="BT84">
            <v>18.940000000000001</v>
          </cell>
          <cell r="BU84">
            <v>18.940000000000001</v>
          </cell>
          <cell r="BV84">
            <v>18.940000000000001</v>
          </cell>
          <cell r="BW84">
            <v>18.940000000000001</v>
          </cell>
          <cell r="BX84">
            <v>18.940000000000001</v>
          </cell>
          <cell r="BY84">
            <v>18.940000000000001</v>
          </cell>
          <cell r="BZ84">
            <v>18.940000000000001</v>
          </cell>
          <cell r="CA84">
            <v>18.940000000000001</v>
          </cell>
          <cell r="CB84">
            <v>18.940000000000001</v>
          </cell>
          <cell r="CC84">
            <v>19.510000000000002</v>
          </cell>
          <cell r="CD84">
            <v>19.510000000000002</v>
          </cell>
          <cell r="CE84">
            <v>19.510000000000002</v>
          </cell>
          <cell r="CF84">
            <v>19.510000000000002</v>
          </cell>
          <cell r="CG84">
            <v>19.510000000000002</v>
          </cell>
          <cell r="CH84">
            <v>19.510000000000002</v>
          </cell>
          <cell r="CI84">
            <v>19.510000000000002</v>
          </cell>
          <cell r="CJ84">
            <v>19.510000000000002</v>
          </cell>
          <cell r="CK84">
            <v>19.510000000000002</v>
          </cell>
          <cell r="CL84">
            <v>19.510000000000002</v>
          </cell>
          <cell r="CM84">
            <v>19.510000000000002</v>
          </cell>
          <cell r="CN84">
            <v>19.510000000000002</v>
          </cell>
          <cell r="CO84">
            <v>20.09</v>
          </cell>
          <cell r="CP84">
            <v>20.09</v>
          </cell>
          <cell r="CQ84">
            <v>20.09</v>
          </cell>
          <cell r="CR84">
            <v>20.09</v>
          </cell>
          <cell r="CS84">
            <v>20.09</v>
          </cell>
          <cell r="CT84">
            <v>20.09</v>
          </cell>
          <cell r="CU84">
            <v>20.09</v>
          </cell>
          <cell r="CV84">
            <v>20.09</v>
          </cell>
          <cell r="CW84">
            <v>20.09</v>
          </cell>
          <cell r="CX84">
            <v>20.09</v>
          </cell>
          <cell r="CY84">
            <v>20.09</v>
          </cell>
          <cell r="CZ84">
            <v>20.09</v>
          </cell>
          <cell r="DA84">
            <v>20.7</v>
          </cell>
          <cell r="DB84">
            <v>20.7</v>
          </cell>
          <cell r="DC84">
            <v>20.7</v>
          </cell>
          <cell r="DD84">
            <v>20.7</v>
          </cell>
          <cell r="DE84">
            <v>20.7</v>
          </cell>
          <cell r="DF84">
            <v>20.7</v>
          </cell>
          <cell r="DG84">
            <v>20.7</v>
          </cell>
          <cell r="DH84">
            <v>20.7</v>
          </cell>
          <cell r="DI84">
            <v>20.7</v>
          </cell>
          <cell r="DJ84">
            <v>20.7</v>
          </cell>
          <cell r="DK84">
            <v>20.7</v>
          </cell>
          <cell r="DL84">
            <v>20.7</v>
          </cell>
          <cell r="DM84">
            <v>21.34</v>
          </cell>
          <cell r="DN84">
            <v>21.34</v>
          </cell>
          <cell r="DO84">
            <v>21.34</v>
          </cell>
          <cell r="DP84">
            <v>21.34</v>
          </cell>
          <cell r="DQ84">
            <v>21.34</v>
          </cell>
          <cell r="DR84">
            <v>21.34</v>
          </cell>
          <cell r="DS84">
            <v>21.34</v>
          </cell>
          <cell r="DT84">
            <v>21.34</v>
          </cell>
          <cell r="DU84">
            <v>21.34</v>
          </cell>
          <cell r="DV84">
            <v>21.34</v>
          </cell>
          <cell r="DW84">
            <v>21.34</v>
          </cell>
          <cell r="DX84">
            <v>21.34</v>
          </cell>
          <cell r="DY84">
            <v>22.19</v>
          </cell>
          <cell r="DZ84">
            <v>22.19</v>
          </cell>
          <cell r="EA84">
            <v>22.19</v>
          </cell>
          <cell r="EB84">
            <v>22.19</v>
          </cell>
          <cell r="EC84">
            <v>22.19</v>
          </cell>
          <cell r="ED84">
            <v>22.19</v>
          </cell>
          <cell r="EE84">
            <v>22.19</v>
          </cell>
          <cell r="EF84">
            <v>22.19</v>
          </cell>
          <cell r="EG84">
            <v>22.19</v>
          </cell>
          <cell r="EH84">
            <v>22.19</v>
          </cell>
          <cell r="EI84">
            <v>22.19</v>
          </cell>
          <cell r="EJ84">
            <v>22.19</v>
          </cell>
          <cell r="EK84">
            <v>22.97</v>
          </cell>
          <cell r="EL84">
            <v>22.97</v>
          </cell>
          <cell r="EM84">
            <v>22.97</v>
          </cell>
          <cell r="EN84">
            <v>22.97</v>
          </cell>
          <cell r="EO84">
            <v>22.97</v>
          </cell>
          <cell r="EP84">
            <v>22.97</v>
          </cell>
          <cell r="EQ84">
            <v>22.97</v>
          </cell>
          <cell r="ER84">
            <v>22.97</v>
          </cell>
          <cell r="ES84">
            <v>22.97</v>
          </cell>
          <cell r="ET84">
            <v>22.97</v>
          </cell>
          <cell r="EU84">
            <v>22.97</v>
          </cell>
          <cell r="EV84">
            <v>22.97</v>
          </cell>
          <cell r="EW84">
            <v>23.77</v>
          </cell>
          <cell r="EX84">
            <v>23.77</v>
          </cell>
          <cell r="EY84">
            <v>23.77</v>
          </cell>
          <cell r="EZ84">
            <v>23.77</v>
          </cell>
          <cell r="FA84">
            <v>23.77</v>
          </cell>
          <cell r="FB84">
            <v>23.77</v>
          </cell>
          <cell r="FC84">
            <v>23.77</v>
          </cell>
          <cell r="FD84">
            <v>23.77</v>
          </cell>
          <cell r="FE84">
            <v>23.77</v>
          </cell>
          <cell r="FF84">
            <v>23.77</v>
          </cell>
          <cell r="FG84">
            <v>23.77</v>
          </cell>
          <cell r="FH84">
            <v>23.77</v>
          </cell>
          <cell r="FI84">
            <v>24.6</v>
          </cell>
          <cell r="FJ84">
            <v>24.6</v>
          </cell>
          <cell r="FK84">
            <v>24.6</v>
          </cell>
          <cell r="FL84">
            <v>24.6</v>
          </cell>
          <cell r="FM84">
            <v>24.6</v>
          </cell>
          <cell r="FN84">
            <v>24.6</v>
          </cell>
          <cell r="FO84">
            <v>24.6</v>
          </cell>
          <cell r="FP84">
            <v>24.6</v>
          </cell>
          <cell r="FQ84">
            <v>24.6</v>
          </cell>
          <cell r="FR84">
            <v>24.6</v>
          </cell>
          <cell r="FS84">
            <v>24.6</v>
          </cell>
          <cell r="FT84">
            <v>24.6</v>
          </cell>
          <cell r="FU84">
            <v>25.46</v>
          </cell>
          <cell r="FV84">
            <v>25.46</v>
          </cell>
          <cell r="FW84">
            <v>25.46</v>
          </cell>
          <cell r="FX84">
            <v>25.46</v>
          </cell>
          <cell r="FY84">
            <v>25.46</v>
          </cell>
          <cell r="FZ84">
            <v>25.46</v>
          </cell>
          <cell r="GA84">
            <v>25.46</v>
          </cell>
          <cell r="GB84">
            <v>25.46</v>
          </cell>
          <cell r="GC84">
            <v>25.46</v>
          </cell>
          <cell r="GD84">
            <v>25.46</v>
          </cell>
          <cell r="GE84">
            <v>25.46</v>
          </cell>
          <cell r="GF84">
            <v>25.46</v>
          </cell>
          <cell r="GG84">
            <v>28.07</v>
          </cell>
          <cell r="GH84">
            <v>28.07</v>
          </cell>
          <cell r="GI84">
            <v>28.07</v>
          </cell>
          <cell r="GJ84">
            <v>28.07</v>
          </cell>
          <cell r="GK84">
            <v>28.07</v>
          </cell>
          <cell r="GL84">
            <v>28.07</v>
          </cell>
          <cell r="GM84">
            <v>28.07</v>
          </cell>
          <cell r="GN84">
            <v>28.07</v>
          </cell>
          <cell r="GO84">
            <v>28.07</v>
          </cell>
          <cell r="GP84">
            <v>28.07</v>
          </cell>
          <cell r="GQ84">
            <v>26.35</v>
          </cell>
          <cell r="GR84">
            <v>26.35</v>
          </cell>
          <cell r="GS84">
            <v>26.35</v>
          </cell>
          <cell r="GT84">
            <v>26.35</v>
          </cell>
        </row>
        <row r="85">
          <cell r="F85" t="str">
            <v>70000033NN</v>
          </cell>
          <cell r="G85">
            <v>11.69</v>
          </cell>
          <cell r="H85">
            <v>11.69</v>
          </cell>
          <cell r="I85">
            <v>11.69</v>
          </cell>
          <cell r="J85">
            <v>11.69</v>
          </cell>
          <cell r="K85">
            <v>11.69</v>
          </cell>
          <cell r="L85">
            <v>11.69</v>
          </cell>
          <cell r="M85">
            <v>11.69</v>
          </cell>
          <cell r="N85">
            <v>11.69</v>
          </cell>
          <cell r="O85">
            <v>11.69</v>
          </cell>
          <cell r="P85">
            <v>11.69</v>
          </cell>
          <cell r="Q85">
            <v>11.69</v>
          </cell>
          <cell r="R85">
            <v>11.69</v>
          </cell>
          <cell r="S85">
            <v>11.69</v>
          </cell>
          <cell r="T85">
            <v>11.69</v>
          </cell>
          <cell r="U85">
            <v>12.09</v>
          </cell>
          <cell r="V85">
            <v>12.09</v>
          </cell>
          <cell r="W85">
            <v>12.09</v>
          </cell>
          <cell r="X85">
            <v>12.09</v>
          </cell>
          <cell r="Y85">
            <v>12.09</v>
          </cell>
          <cell r="Z85">
            <v>12.09</v>
          </cell>
          <cell r="AA85">
            <v>12.09</v>
          </cell>
          <cell r="AB85">
            <v>12.09</v>
          </cell>
          <cell r="AC85">
            <v>12.09</v>
          </cell>
          <cell r="AD85">
            <v>12.09</v>
          </cell>
          <cell r="AE85">
            <v>12.09</v>
          </cell>
          <cell r="AF85">
            <v>12.09</v>
          </cell>
          <cell r="AG85">
            <v>12.48</v>
          </cell>
          <cell r="AH85">
            <v>12.48</v>
          </cell>
          <cell r="AI85">
            <v>12.48</v>
          </cell>
          <cell r="AJ85">
            <v>12.48</v>
          </cell>
          <cell r="AK85">
            <v>12.48</v>
          </cell>
          <cell r="AL85">
            <v>12.48</v>
          </cell>
          <cell r="AM85">
            <v>12.48</v>
          </cell>
          <cell r="AN85">
            <v>12.48</v>
          </cell>
          <cell r="AO85">
            <v>12.48</v>
          </cell>
          <cell r="AP85">
            <v>12.48</v>
          </cell>
          <cell r="AQ85">
            <v>12.48</v>
          </cell>
          <cell r="AR85">
            <v>12.48</v>
          </cell>
          <cell r="AS85">
            <v>12.87</v>
          </cell>
          <cell r="AT85">
            <v>12.87</v>
          </cell>
          <cell r="AU85">
            <v>12.87</v>
          </cell>
          <cell r="AV85">
            <v>12.87</v>
          </cell>
          <cell r="AW85">
            <v>12.87</v>
          </cell>
          <cell r="AX85">
            <v>12.87</v>
          </cell>
          <cell r="AY85">
            <v>12.87</v>
          </cell>
          <cell r="AZ85">
            <v>12.87</v>
          </cell>
          <cell r="BA85">
            <v>12.87</v>
          </cell>
          <cell r="BB85">
            <v>12.87</v>
          </cell>
          <cell r="BC85">
            <v>12.87</v>
          </cell>
          <cell r="BD85">
            <v>12.87</v>
          </cell>
          <cell r="BE85">
            <v>13.26</v>
          </cell>
          <cell r="BF85">
            <v>13.26</v>
          </cell>
          <cell r="BG85">
            <v>13.26</v>
          </cell>
          <cell r="BH85">
            <v>13.26</v>
          </cell>
          <cell r="BI85">
            <v>13.26</v>
          </cell>
          <cell r="BJ85">
            <v>13.26</v>
          </cell>
          <cell r="BK85">
            <v>13.26</v>
          </cell>
          <cell r="BL85">
            <v>13.26</v>
          </cell>
          <cell r="BM85">
            <v>13.26</v>
          </cell>
          <cell r="BN85">
            <v>13.26</v>
          </cell>
          <cell r="BO85">
            <v>13.26</v>
          </cell>
          <cell r="BP85">
            <v>13.26</v>
          </cell>
          <cell r="BQ85">
            <v>13.66</v>
          </cell>
          <cell r="BR85">
            <v>13.66</v>
          </cell>
          <cell r="BS85">
            <v>13.66</v>
          </cell>
          <cell r="BT85">
            <v>13.66</v>
          </cell>
          <cell r="BU85">
            <v>13.66</v>
          </cell>
          <cell r="BV85">
            <v>13.66</v>
          </cell>
          <cell r="BW85">
            <v>13.66</v>
          </cell>
          <cell r="BX85">
            <v>13.66</v>
          </cell>
          <cell r="BY85">
            <v>13.66</v>
          </cell>
          <cell r="BZ85">
            <v>13.66</v>
          </cell>
          <cell r="CA85">
            <v>13.66</v>
          </cell>
          <cell r="CB85">
            <v>13.66</v>
          </cell>
          <cell r="CC85">
            <v>14.07</v>
          </cell>
          <cell r="CD85">
            <v>14.07</v>
          </cell>
          <cell r="CE85">
            <v>14.07</v>
          </cell>
          <cell r="CF85">
            <v>14.07</v>
          </cell>
          <cell r="CG85">
            <v>14.07</v>
          </cell>
          <cell r="CH85">
            <v>14.07</v>
          </cell>
          <cell r="CI85">
            <v>14.07</v>
          </cell>
          <cell r="CJ85">
            <v>14.07</v>
          </cell>
          <cell r="CK85">
            <v>14.07</v>
          </cell>
          <cell r="CL85">
            <v>14.07</v>
          </cell>
          <cell r="CM85">
            <v>14.07</v>
          </cell>
          <cell r="CN85">
            <v>14.07</v>
          </cell>
          <cell r="CO85">
            <v>14.49</v>
          </cell>
          <cell r="CP85">
            <v>14.49</v>
          </cell>
          <cell r="CQ85">
            <v>14.49</v>
          </cell>
          <cell r="CR85">
            <v>14.49</v>
          </cell>
          <cell r="CS85">
            <v>14.49</v>
          </cell>
          <cell r="CT85">
            <v>14.49</v>
          </cell>
          <cell r="CU85">
            <v>14.49</v>
          </cell>
          <cell r="CV85">
            <v>14.49</v>
          </cell>
          <cell r="CW85">
            <v>14.49</v>
          </cell>
          <cell r="CX85">
            <v>14.49</v>
          </cell>
          <cell r="CY85">
            <v>14.49</v>
          </cell>
          <cell r="CZ85">
            <v>14.49</v>
          </cell>
          <cell r="DA85">
            <v>14.93</v>
          </cell>
          <cell r="DB85">
            <v>14.93</v>
          </cell>
          <cell r="DC85">
            <v>14.93</v>
          </cell>
          <cell r="DD85">
            <v>14.93</v>
          </cell>
          <cell r="DE85">
            <v>14.93</v>
          </cell>
          <cell r="DF85">
            <v>14.93</v>
          </cell>
          <cell r="DG85">
            <v>14.93</v>
          </cell>
          <cell r="DH85">
            <v>14.93</v>
          </cell>
          <cell r="DI85">
            <v>14.93</v>
          </cell>
          <cell r="DJ85">
            <v>14.93</v>
          </cell>
          <cell r="DK85">
            <v>14.93</v>
          </cell>
          <cell r="DL85">
            <v>14.93</v>
          </cell>
          <cell r="DM85">
            <v>15.39</v>
          </cell>
          <cell r="DN85">
            <v>15.39</v>
          </cell>
          <cell r="DO85">
            <v>15.39</v>
          </cell>
          <cell r="DP85">
            <v>15.39</v>
          </cell>
          <cell r="DQ85">
            <v>15.39</v>
          </cell>
          <cell r="DR85">
            <v>15.39</v>
          </cell>
          <cell r="DS85">
            <v>15.39</v>
          </cell>
          <cell r="DT85">
            <v>15.39</v>
          </cell>
          <cell r="DU85">
            <v>15.39</v>
          </cell>
          <cell r="DV85">
            <v>15.39</v>
          </cell>
          <cell r="DW85">
            <v>15.39</v>
          </cell>
          <cell r="DX85">
            <v>15.39</v>
          </cell>
          <cell r="DY85">
            <v>16</v>
          </cell>
          <cell r="DZ85">
            <v>16</v>
          </cell>
          <cell r="EA85">
            <v>16</v>
          </cell>
          <cell r="EB85">
            <v>16</v>
          </cell>
          <cell r="EC85">
            <v>16</v>
          </cell>
          <cell r="ED85">
            <v>16</v>
          </cell>
          <cell r="EE85">
            <v>16</v>
          </cell>
          <cell r="EF85">
            <v>16</v>
          </cell>
          <cell r="EG85">
            <v>16</v>
          </cell>
          <cell r="EH85">
            <v>16</v>
          </cell>
          <cell r="EI85">
            <v>16</v>
          </cell>
          <cell r="EJ85">
            <v>16</v>
          </cell>
          <cell r="EK85">
            <v>16.559999999999999</v>
          </cell>
          <cell r="EL85">
            <v>16.559999999999999</v>
          </cell>
          <cell r="EM85">
            <v>16.559999999999999</v>
          </cell>
          <cell r="EN85">
            <v>16.559999999999999</v>
          </cell>
          <cell r="EO85">
            <v>16.559999999999999</v>
          </cell>
          <cell r="EP85">
            <v>16.559999999999999</v>
          </cell>
          <cell r="EQ85">
            <v>16.559999999999999</v>
          </cell>
          <cell r="ER85">
            <v>16.559999999999999</v>
          </cell>
          <cell r="ES85">
            <v>16.559999999999999</v>
          </cell>
          <cell r="ET85">
            <v>16.559999999999999</v>
          </cell>
          <cell r="EU85">
            <v>16.559999999999999</v>
          </cell>
          <cell r="EV85">
            <v>16.559999999999999</v>
          </cell>
          <cell r="EW85">
            <v>17.14</v>
          </cell>
          <cell r="EX85">
            <v>17.14</v>
          </cell>
          <cell r="EY85">
            <v>17.14</v>
          </cell>
          <cell r="EZ85">
            <v>17.14</v>
          </cell>
          <cell r="FA85">
            <v>17.14</v>
          </cell>
          <cell r="FB85">
            <v>17.14</v>
          </cell>
          <cell r="FC85">
            <v>17.14</v>
          </cell>
          <cell r="FD85">
            <v>17.14</v>
          </cell>
          <cell r="FE85">
            <v>17.14</v>
          </cell>
          <cell r="FF85">
            <v>17.14</v>
          </cell>
          <cell r="FG85">
            <v>17.14</v>
          </cell>
          <cell r="FH85">
            <v>17.14</v>
          </cell>
          <cell r="FI85">
            <v>17.739999999999998</v>
          </cell>
          <cell r="FJ85">
            <v>17.739999999999998</v>
          </cell>
          <cell r="FK85">
            <v>17.739999999999998</v>
          </cell>
          <cell r="FL85">
            <v>17.739999999999998</v>
          </cell>
          <cell r="FM85">
            <v>17.739999999999998</v>
          </cell>
          <cell r="FN85">
            <v>17.739999999999998</v>
          </cell>
          <cell r="FO85">
            <v>17.739999999999998</v>
          </cell>
          <cell r="FP85">
            <v>17.739999999999998</v>
          </cell>
          <cell r="FQ85">
            <v>17.739999999999998</v>
          </cell>
          <cell r="FR85">
            <v>17.739999999999998</v>
          </cell>
          <cell r="FS85">
            <v>17.739999999999998</v>
          </cell>
          <cell r="FT85">
            <v>17.739999999999998</v>
          </cell>
          <cell r="FU85">
            <v>18.36</v>
          </cell>
          <cell r="FV85">
            <v>18.36</v>
          </cell>
          <cell r="FW85">
            <v>18.36</v>
          </cell>
          <cell r="FX85">
            <v>18.36</v>
          </cell>
          <cell r="FY85">
            <v>18.36</v>
          </cell>
          <cell r="FZ85">
            <v>18.36</v>
          </cell>
          <cell r="GA85">
            <v>18.36</v>
          </cell>
          <cell r="GB85">
            <v>18.36</v>
          </cell>
          <cell r="GC85">
            <v>18.36</v>
          </cell>
          <cell r="GD85">
            <v>18.36</v>
          </cell>
          <cell r="GE85">
            <v>18.36</v>
          </cell>
          <cell r="GF85">
            <v>18.36</v>
          </cell>
          <cell r="GG85">
            <v>20.239999999999998</v>
          </cell>
          <cell r="GH85">
            <v>20.239999999999998</v>
          </cell>
          <cell r="GI85">
            <v>20.239999999999998</v>
          </cell>
          <cell r="GJ85">
            <v>20.239999999999998</v>
          </cell>
          <cell r="GK85">
            <v>20.239999999999998</v>
          </cell>
          <cell r="GL85">
            <v>20.239999999999998</v>
          </cell>
          <cell r="GM85">
            <v>20.239999999999998</v>
          </cell>
          <cell r="GN85">
            <v>20.239999999999998</v>
          </cell>
          <cell r="GO85">
            <v>20.239999999999998</v>
          </cell>
          <cell r="GP85">
            <v>20.239999999999998</v>
          </cell>
          <cell r="GQ85">
            <v>19.010000000000002</v>
          </cell>
          <cell r="GR85">
            <v>19.010000000000002</v>
          </cell>
          <cell r="GS85">
            <v>19.010000000000002</v>
          </cell>
          <cell r="GT85">
            <v>19.010000000000002</v>
          </cell>
        </row>
        <row r="86">
          <cell r="F86" t="str">
            <v>50000051AC</v>
          </cell>
          <cell r="G86">
            <v>16.78</v>
          </cell>
          <cell r="H86">
            <v>16.78</v>
          </cell>
          <cell r="I86">
            <v>16.78</v>
          </cell>
          <cell r="J86">
            <v>16.78</v>
          </cell>
          <cell r="K86">
            <v>16.78</v>
          </cell>
          <cell r="L86">
            <v>16.78</v>
          </cell>
          <cell r="M86">
            <v>16.78</v>
          </cell>
          <cell r="N86">
            <v>16.78</v>
          </cell>
          <cell r="O86">
            <v>16.78</v>
          </cell>
          <cell r="P86">
            <v>16.78</v>
          </cell>
          <cell r="Q86">
            <v>16.78</v>
          </cell>
          <cell r="R86">
            <v>16.78</v>
          </cell>
          <cell r="S86">
            <v>16.78</v>
          </cell>
          <cell r="T86">
            <v>16.78</v>
          </cell>
          <cell r="U86">
            <v>17.350000000000001</v>
          </cell>
          <cell r="V86">
            <v>17.350000000000001</v>
          </cell>
          <cell r="W86">
            <v>17.350000000000001</v>
          </cell>
          <cell r="X86">
            <v>17.350000000000001</v>
          </cell>
          <cell r="Y86">
            <v>17.350000000000001</v>
          </cell>
          <cell r="Z86">
            <v>17.350000000000001</v>
          </cell>
          <cell r="AA86">
            <v>17.350000000000001</v>
          </cell>
          <cell r="AB86">
            <v>17.350000000000001</v>
          </cell>
          <cell r="AC86">
            <v>17.350000000000001</v>
          </cell>
          <cell r="AD86">
            <v>17.350000000000001</v>
          </cell>
          <cell r="AE86">
            <v>17.350000000000001</v>
          </cell>
          <cell r="AF86">
            <v>17.350000000000001</v>
          </cell>
          <cell r="AG86">
            <v>17.91</v>
          </cell>
          <cell r="AH86">
            <v>17.91</v>
          </cell>
          <cell r="AI86">
            <v>17.91</v>
          </cell>
          <cell r="AJ86">
            <v>17.91</v>
          </cell>
          <cell r="AK86">
            <v>17.91</v>
          </cell>
          <cell r="AL86">
            <v>17.91</v>
          </cell>
          <cell r="AM86">
            <v>17.91</v>
          </cell>
          <cell r="AN86">
            <v>17.91</v>
          </cell>
          <cell r="AO86">
            <v>17.91</v>
          </cell>
          <cell r="AP86">
            <v>17.91</v>
          </cell>
          <cell r="AQ86">
            <v>17.91</v>
          </cell>
          <cell r="AR86">
            <v>17.91</v>
          </cell>
          <cell r="AS86">
            <v>18.47</v>
          </cell>
          <cell r="AT86">
            <v>18.47</v>
          </cell>
          <cell r="AU86">
            <v>18.47</v>
          </cell>
          <cell r="AV86">
            <v>18.47</v>
          </cell>
          <cell r="AW86">
            <v>18.47</v>
          </cell>
          <cell r="AX86">
            <v>18.47</v>
          </cell>
          <cell r="AY86">
            <v>18.47</v>
          </cell>
          <cell r="AZ86">
            <v>18.47</v>
          </cell>
          <cell r="BA86">
            <v>18.47</v>
          </cell>
          <cell r="BB86">
            <v>18.47</v>
          </cell>
          <cell r="BC86">
            <v>18.47</v>
          </cell>
          <cell r="BD86">
            <v>18.47</v>
          </cell>
          <cell r="BE86">
            <v>19.03</v>
          </cell>
          <cell r="BF86">
            <v>19.03</v>
          </cell>
          <cell r="BG86">
            <v>19.03</v>
          </cell>
          <cell r="BH86">
            <v>19.03</v>
          </cell>
          <cell r="BI86">
            <v>19.03</v>
          </cell>
          <cell r="BJ86">
            <v>19.03</v>
          </cell>
          <cell r="BK86">
            <v>19.03</v>
          </cell>
          <cell r="BL86">
            <v>19.03</v>
          </cell>
          <cell r="BM86">
            <v>19.03</v>
          </cell>
          <cell r="BN86">
            <v>19.03</v>
          </cell>
          <cell r="BO86">
            <v>19.03</v>
          </cell>
          <cell r="BP86">
            <v>19.03</v>
          </cell>
          <cell r="BQ86">
            <v>19.600000000000001</v>
          </cell>
          <cell r="BR86">
            <v>19.600000000000001</v>
          </cell>
          <cell r="BS86">
            <v>19.600000000000001</v>
          </cell>
          <cell r="BT86">
            <v>19.600000000000001</v>
          </cell>
          <cell r="BU86">
            <v>19.600000000000001</v>
          </cell>
          <cell r="BV86">
            <v>19.600000000000001</v>
          </cell>
          <cell r="BW86">
            <v>19.600000000000001</v>
          </cell>
          <cell r="BX86">
            <v>19.600000000000001</v>
          </cell>
          <cell r="BY86">
            <v>19.600000000000001</v>
          </cell>
          <cell r="BZ86">
            <v>19.600000000000001</v>
          </cell>
          <cell r="CA86">
            <v>19.600000000000001</v>
          </cell>
          <cell r="CB86">
            <v>19.600000000000001</v>
          </cell>
          <cell r="CC86">
            <v>20.190000000000001</v>
          </cell>
          <cell r="CD86">
            <v>20.190000000000001</v>
          </cell>
          <cell r="CE86">
            <v>20.190000000000001</v>
          </cell>
          <cell r="CF86">
            <v>20.190000000000001</v>
          </cell>
          <cell r="CG86">
            <v>20.190000000000001</v>
          </cell>
          <cell r="CH86">
            <v>20.190000000000001</v>
          </cell>
          <cell r="CI86">
            <v>20.190000000000001</v>
          </cell>
          <cell r="CJ86">
            <v>20.190000000000001</v>
          </cell>
          <cell r="CK86">
            <v>20.190000000000001</v>
          </cell>
          <cell r="CL86">
            <v>20.190000000000001</v>
          </cell>
          <cell r="CM86">
            <v>20.190000000000001</v>
          </cell>
          <cell r="CN86">
            <v>20.190000000000001</v>
          </cell>
          <cell r="CO86">
            <v>20.8</v>
          </cell>
          <cell r="CP86">
            <v>20.8</v>
          </cell>
          <cell r="CQ86">
            <v>20.8</v>
          </cell>
          <cell r="CR86">
            <v>20.8</v>
          </cell>
          <cell r="CS86">
            <v>20.8</v>
          </cell>
          <cell r="CT86">
            <v>20.8</v>
          </cell>
          <cell r="CU86">
            <v>20.8</v>
          </cell>
          <cell r="CV86">
            <v>20.8</v>
          </cell>
          <cell r="CW86">
            <v>20.8</v>
          </cell>
          <cell r="CX86">
            <v>20.8</v>
          </cell>
          <cell r="CY86">
            <v>20.8</v>
          </cell>
          <cell r="CZ86">
            <v>20.8</v>
          </cell>
          <cell r="DA86">
            <v>21.43</v>
          </cell>
          <cell r="DB86">
            <v>21.43</v>
          </cell>
          <cell r="DC86">
            <v>21.43</v>
          </cell>
          <cell r="DD86">
            <v>21.43</v>
          </cell>
          <cell r="DE86">
            <v>21.43</v>
          </cell>
          <cell r="DF86">
            <v>21.43</v>
          </cell>
          <cell r="DG86">
            <v>21.43</v>
          </cell>
          <cell r="DH86">
            <v>21.43</v>
          </cell>
          <cell r="DI86">
            <v>21.43</v>
          </cell>
          <cell r="DJ86">
            <v>21.43</v>
          </cell>
          <cell r="DK86">
            <v>21.43</v>
          </cell>
          <cell r="DL86">
            <v>21.43</v>
          </cell>
          <cell r="DM86">
            <v>22.09</v>
          </cell>
          <cell r="DN86">
            <v>22.09</v>
          </cell>
          <cell r="DO86">
            <v>22.09</v>
          </cell>
          <cell r="DP86">
            <v>22.09</v>
          </cell>
          <cell r="DQ86">
            <v>22.09</v>
          </cell>
          <cell r="DR86">
            <v>22.09</v>
          </cell>
          <cell r="DS86">
            <v>22.09</v>
          </cell>
          <cell r="DT86">
            <v>22.09</v>
          </cell>
          <cell r="DU86">
            <v>22.09</v>
          </cell>
          <cell r="DV86">
            <v>22.09</v>
          </cell>
          <cell r="DW86">
            <v>22.09</v>
          </cell>
          <cell r="DX86">
            <v>22.09</v>
          </cell>
          <cell r="DY86">
            <v>22.97</v>
          </cell>
          <cell r="DZ86">
            <v>22.97</v>
          </cell>
          <cell r="EA86">
            <v>22.97</v>
          </cell>
          <cell r="EB86">
            <v>22.97</v>
          </cell>
          <cell r="EC86">
            <v>22.97</v>
          </cell>
          <cell r="ED86">
            <v>22.97</v>
          </cell>
          <cell r="EE86">
            <v>22.97</v>
          </cell>
          <cell r="EF86">
            <v>22.97</v>
          </cell>
          <cell r="EG86">
            <v>22.97</v>
          </cell>
          <cell r="EH86">
            <v>22.97</v>
          </cell>
          <cell r="EI86">
            <v>22.97</v>
          </cell>
          <cell r="EJ86">
            <v>22.97</v>
          </cell>
          <cell r="EK86">
            <v>23.77</v>
          </cell>
          <cell r="EL86">
            <v>23.77</v>
          </cell>
          <cell r="EM86">
            <v>23.77</v>
          </cell>
          <cell r="EN86">
            <v>23.77</v>
          </cell>
          <cell r="EO86">
            <v>23.77</v>
          </cell>
          <cell r="EP86">
            <v>23.77</v>
          </cell>
          <cell r="EQ86">
            <v>23.77</v>
          </cell>
          <cell r="ER86">
            <v>23.77</v>
          </cell>
          <cell r="ES86">
            <v>23.77</v>
          </cell>
          <cell r="ET86">
            <v>23.77</v>
          </cell>
          <cell r="EU86">
            <v>23.77</v>
          </cell>
          <cell r="EV86">
            <v>23.77</v>
          </cell>
          <cell r="EW86">
            <v>24.61</v>
          </cell>
          <cell r="EX86">
            <v>24.61</v>
          </cell>
          <cell r="EY86">
            <v>24.61</v>
          </cell>
          <cell r="EZ86">
            <v>24.61</v>
          </cell>
          <cell r="FA86">
            <v>24.61</v>
          </cell>
          <cell r="FB86">
            <v>24.61</v>
          </cell>
          <cell r="FC86">
            <v>24.61</v>
          </cell>
          <cell r="FD86">
            <v>24.61</v>
          </cell>
          <cell r="FE86">
            <v>24.61</v>
          </cell>
          <cell r="FF86">
            <v>24.61</v>
          </cell>
          <cell r="FG86">
            <v>24.61</v>
          </cell>
          <cell r="FH86">
            <v>24.61</v>
          </cell>
          <cell r="FI86">
            <v>25.47</v>
          </cell>
          <cell r="FJ86">
            <v>25.47</v>
          </cell>
          <cell r="FK86">
            <v>25.47</v>
          </cell>
          <cell r="FL86">
            <v>25.47</v>
          </cell>
          <cell r="FM86">
            <v>25.47</v>
          </cell>
          <cell r="FN86">
            <v>25.47</v>
          </cell>
          <cell r="FO86">
            <v>25.47</v>
          </cell>
          <cell r="FP86">
            <v>25.47</v>
          </cell>
          <cell r="FQ86">
            <v>25.47</v>
          </cell>
          <cell r="FR86">
            <v>25.47</v>
          </cell>
          <cell r="FS86">
            <v>25.47</v>
          </cell>
          <cell r="FT86">
            <v>25.47</v>
          </cell>
          <cell r="FU86">
            <v>26.36</v>
          </cell>
          <cell r="FV86">
            <v>26.36</v>
          </cell>
          <cell r="FW86">
            <v>26.36</v>
          </cell>
          <cell r="FX86">
            <v>26.36</v>
          </cell>
          <cell r="FY86">
            <v>26.36</v>
          </cell>
          <cell r="FZ86">
            <v>26.36</v>
          </cell>
          <cell r="GA86">
            <v>26.36</v>
          </cell>
          <cell r="GB86">
            <v>26.36</v>
          </cell>
          <cell r="GC86">
            <v>26.36</v>
          </cell>
          <cell r="GD86">
            <v>26.36</v>
          </cell>
          <cell r="GE86">
            <v>26.36</v>
          </cell>
          <cell r="GF86">
            <v>26.36</v>
          </cell>
          <cell r="GG86">
            <v>29.06</v>
          </cell>
          <cell r="GH86">
            <v>29.06</v>
          </cell>
          <cell r="GI86">
            <v>29.06</v>
          </cell>
          <cell r="GJ86">
            <v>29.06</v>
          </cell>
          <cell r="GK86">
            <v>29.06</v>
          </cell>
          <cell r="GL86">
            <v>29.06</v>
          </cell>
          <cell r="GM86">
            <v>29.06</v>
          </cell>
          <cell r="GN86">
            <v>29.06</v>
          </cell>
          <cell r="GO86">
            <v>29.06</v>
          </cell>
          <cell r="GP86">
            <v>29.06</v>
          </cell>
          <cell r="GQ86">
            <v>27.28</v>
          </cell>
          <cell r="GR86">
            <v>27.28</v>
          </cell>
          <cell r="GS86">
            <v>27.28</v>
          </cell>
          <cell r="GT86">
            <v>27.28</v>
          </cell>
        </row>
        <row r="87">
          <cell r="F87" t="str">
            <v>50000051AA</v>
          </cell>
          <cell r="G87">
            <v>16.850000000000001</v>
          </cell>
          <cell r="H87">
            <v>16.850000000000001</v>
          </cell>
          <cell r="I87">
            <v>16.850000000000001</v>
          </cell>
          <cell r="J87">
            <v>16.850000000000001</v>
          </cell>
          <cell r="K87">
            <v>16.850000000000001</v>
          </cell>
          <cell r="L87">
            <v>16.850000000000001</v>
          </cell>
          <cell r="M87">
            <v>16.850000000000001</v>
          </cell>
          <cell r="N87">
            <v>16.850000000000001</v>
          </cell>
          <cell r="O87">
            <v>16.850000000000001</v>
          </cell>
          <cell r="P87">
            <v>16.850000000000001</v>
          </cell>
          <cell r="Q87">
            <v>16.850000000000001</v>
          </cell>
          <cell r="R87">
            <v>16.850000000000001</v>
          </cell>
          <cell r="S87">
            <v>16.850000000000001</v>
          </cell>
          <cell r="T87">
            <v>16.850000000000001</v>
          </cell>
          <cell r="U87">
            <v>17.43</v>
          </cell>
          <cell r="V87">
            <v>17.43</v>
          </cell>
          <cell r="W87">
            <v>17.43</v>
          </cell>
          <cell r="X87">
            <v>17.43</v>
          </cell>
          <cell r="Y87">
            <v>17.43</v>
          </cell>
          <cell r="Z87">
            <v>17.43</v>
          </cell>
          <cell r="AA87">
            <v>17.43</v>
          </cell>
          <cell r="AB87">
            <v>17.43</v>
          </cell>
          <cell r="AC87">
            <v>17.43</v>
          </cell>
          <cell r="AD87">
            <v>17.43</v>
          </cell>
          <cell r="AE87">
            <v>17.43</v>
          </cell>
          <cell r="AF87">
            <v>17.43</v>
          </cell>
          <cell r="AG87">
            <v>17.989999999999998</v>
          </cell>
          <cell r="AH87">
            <v>17.989999999999998</v>
          </cell>
          <cell r="AI87">
            <v>17.989999999999998</v>
          </cell>
          <cell r="AJ87">
            <v>17.989999999999998</v>
          </cell>
          <cell r="AK87">
            <v>17.989999999999998</v>
          </cell>
          <cell r="AL87">
            <v>17.989999999999998</v>
          </cell>
          <cell r="AM87">
            <v>17.989999999999998</v>
          </cell>
          <cell r="AN87">
            <v>17.989999999999998</v>
          </cell>
          <cell r="AO87">
            <v>17.989999999999998</v>
          </cell>
          <cell r="AP87">
            <v>17.989999999999998</v>
          </cell>
          <cell r="AQ87">
            <v>17.989999999999998</v>
          </cell>
          <cell r="AR87">
            <v>17.989999999999998</v>
          </cell>
          <cell r="AS87">
            <v>18.55</v>
          </cell>
          <cell r="AT87">
            <v>18.55</v>
          </cell>
          <cell r="AU87">
            <v>18.55</v>
          </cell>
          <cell r="AV87">
            <v>18.55</v>
          </cell>
          <cell r="AW87">
            <v>18.55</v>
          </cell>
          <cell r="AX87">
            <v>18.55</v>
          </cell>
          <cell r="AY87">
            <v>18.55</v>
          </cell>
          <cell r="AZ87">
            <v>18.55</v>
          </cell>
          <cell r="BA87">
            <v>18.55</v>
          </cell>
          <cell r="BB87">
            <v>18.55</v>
          </cell>
          <cell r="BC87">
            <v>18.55</v>
          </cell>
          <cell r="BD87">
            <v>18.55</v>
          </cell>
          <cell r="BE87">
            <v>19.11</v>
          </cell>
          <cell r="BF87">
            <v>19.11</v>
          </cell>
          <cell r="BG87">
            <v>19.11</v>
          </cell>
          <cell r="BH87">
            <v>19.11</v>
          </cell>
          <cell r="BI87">
            <v>19.11</v>
          </cell>
          <cell r="BJ87">
            <v>19.11</v>
          </cell>
          <cell r="BK87">
            <v>19.11</v>
          </cell>
          <cell r="BL87">
            <v>19.11</v>
          </cell>
          <cell r="BM87">
            <v>19.11</v>
          </cell>
          <cell r="BN87">
            <v>19.11</v>
          </cell>
          <cell r="BO87">
            <v>19.11</v>
          </cell>
          <cell r="BP87">
            <v>19.11</v>
          </cell>
          <cell r="BQ87">
            <v>19.690000000000001</v>
          </cell>
          <cell r="BR87">
            <v>19.690000000000001</v>
          </cell>
          <cell r="BS87">
            <v>19.690000000000001</v>
          </cell>
          <cell r="BT87">
            <v>19.690000000000001</v>
          </cell>
          <cell r="BU87">
            <v>19.690000000000001</v>
          </cell>
          <cell r="BV87">
            <v>19.690000000000001</v>
          </cell>
          <cell r="BW87">
            <v>19.690000000000001</v>
          </cell>
          <cell r="BX87">
            <v>19.690000000000001</v>
          </cell>
          <cell r="BY87">
            <v>19.690000000000001</v>
          </cell>
          <cell r="BZ87">
            <v>19.690000000000001</v>
          </cell>
          <cell r="CA87">
            <v>19.690000000000001</v>
          </cell>
          <cell r="CB87">
            <v>19.690000000000001</v>
          </cell>
          <cell r="CC87">
            <v>20.28</v>
          </cell>
          <cell r="CD87">
            <v>20.28</v>
          </cell>
          <cell r="CE87">
            <v>20.28</v>
          </cell>
          <cell r="CF87">
            <v>20.28</v>
          </cell>
          <cell r="CG87">
            <v>20.28</v>
          </cell>
          <cell r="CH87">
            <v>20.28</v>
          </cell>
          <cell r="CI87">
            <v>20.28</v>
          </cell>
          <cell r="CJ87">
            <v>20.28</v>
          </cell>
          <cell r="CK87">
            <v>20.28</v>
          </cell>
          <cell r="CL87">
            <v>20.28</v>
          </cell>
          <cell r="CM87">
            <v>20.28</v>
          </cell>
          <cell r="CN87">
            <v>20.28</v>
          </cell>
          <cell r="CO87">
            <v>20.88</v>
          </cell>
          <cell r="CP87">
            <v>20.88</v>
          </cell>
          <cell r="CQ87">
            <v>20.88</v>
          </cell>
          <cell r="CR87">
            <v>20.88</v>
          </cell>
          <cell r="CS87">
            <v>20.88</v>
          </cell>
          <cell r="CT87">
            <v>20.88</v>
          </cell>
          <cell r="CU87">
            <v>20.88</v>
          </cell>
          <cell r="CV87">
            <v>20.88</v>
          </cell>
          <cell r="CW87">
            <v>20.88</v>
          </cell>
          <cell r="CX87">
            <v>20.88</v>
          </cell>
          <cell r="CY87">
            <v>20.88</v>
          </cell>
          <cell r="CZ87">
            <v>20.88</v>
          </cell>
          <cell r="DA87">
            <v>21.52</v>
          </cell>
          <cell r="DB87">
            <v>21.52</v>
          </cell>
          <cell r="DC87">
            <v>21.52</v>
          </cell>
          <cell r="DD87">
            <v>21.52</v>
          </cell>
          <cell r="DE87">
            <v>21.52</v>
          </cell>
          <cell r="DF87">
            <v>21.52</v>
          </cell>
          <cell r="DG87">
            <v>21.52</v>
          </cell>
          <cell r="DH87">
            <v>21.52</v>
          </cell>
          <cell r="DI87">
            <v>21.52</v>
          </cell>
          <cell r="DJ87">
            <v>21.52</v>
          </cell>
          <cell r="DK87">
            <v>21.52</v>
          </cell>
          <cell r="DL87">
            <v>21.52</v>
          </cell>
          <cell r="DM87">
            <v>22.19</v>
          </cell>
          <cell r="DN87">
            <v>22.19</v>
          </cell>
          <cell r="DO87">
            <v>22.19</v>
          </cell>
          <cell r="DP87">
            <v>22.19</v>
          </cell>
          <cell r="DQ87">
            <v>22.19</v>
          </cell>
          <cell r="DR87">
            <v>22.19</v>
          </cell>
          <cell r="DS87">
            <v>22.19</v>
          </cell>
          <cell r="DT87">
            <v>22.19</v>
          </cell>
          <cell r="DU87">
            <v>22.19</v>
          </cell>
          <cell r="DV87">
            <v>22.19</v>
          </cell>
          <cell r="DW87">
            <v>22.19</v>
          </cell>
          <cell r="DX87">
            <v>22.19</v>
          </cell>
          <cell r="DY87">
            <v>23.06</v>
          </cell>
          <cell r="DZ87">
            <v>23.06</v>
          </cell>
          <cell r="EA87">
            <v>23.06</v>
          </cell>
          <cell r="EB87">
            <v>23.06</v>
          </cell>
          <cell r="EC87">
            <v>23.06</v>
          </cell>
          <cell r="ED87">
            <v>23.06</v>
          </cell>
          <cell r="EE87">
            <v>23.06</v>
          </cell>
          <cell r="EF87">
            <v>23.06</v>
          </cell>
          <cell r="EG87">
            <v>23.06</v>
          </cell>
          <cell r="EH87">
            <v>23.06</v>
          </cell>
          <cell r="EI87">
            <v>23.06</v>
          </cell>
          <cell r="EJ87">
            <v>23.06</v>
          </cell>
          <cell r="EK87">
            <v>23.87</v>
          </cell>
          <cell r="EL87">
            <v>23.87</v>
          </cell>
          <cell r="EM87">
            <v>23.87</v>
          </cell>
          <cell r="EN87">
            <v>23.87</v>
          </cell>
          <cell r="EO87">
            <v>23.87</v>
          </cell>
          <cell r="EP87">
            <v>23.87</v>
          </cell>
          <cell r="EQ87">
            <v>23.87</v>
          </cell>
          <cell r="ER87">
            <v>23.87</v>
          </cell>
          <cell r="ES87">
            <v>23.87</v>
          </cell>
          <cell r="ET87">
            <v>23.87</v>
          </cell>
          <cell r="EU87">
            <v>23.87</v>
          </cell>
          <cell r="EV87">
            <v>23.87</v>
          </cell>
          <cell r="EW87">
            <v>24.71</v>
          </cell>
          <cell r="EX87">
            <v>24.71</v>
          </cell>
          <cell r="EY87">
            <v>24.71</v>
          </cell>
          <cell r="EZ87">
            <v>24.71</v>
          </cell>
          <cell r="FA87">
            <v>24.71</v>
          </cell>
          <cell r="FB87">
            <v>24.71</v>
          </cell>
          <cell r="FC87">
            <v>24.71</v>
          </cell>
          <cell r="FD87">
            <v>24.71</v>
          </cell>
          <cell r="FE87">
            <v>24.71</v>
          </cell>
          <cell r="FF87">
            <v>24.71</v>
          </cell>
          <cell r="FG87">
            <v>24.71</v>
          </cell>
          <cell r="FH87">
            <v>24.71</v>
          </cell>
          <cell r="FI87">
            <v>25.57</v>
          </cell>
          <cell r="FJ87">
            <v>25.57</v>
          </cell>
          <cell r="FK87">
            <v>25.57</v>
          </cell>
          <cell r="FL87">
            <v>25.57</v>
          </cell>
          <cell r="FM87">
            <v>25.57</v>
          </cell>
          <cell r="FN87">
            <v>25.57</v>
          </cell>
          <cell r="FO87">
            <v>25.57</v>
          </cell>
          <cell r="FP87">
            <v>25.57</v>
          </cell>
          <cell r="FQ87">
            <v>25.57</v>
          </cell>
          <cell r="FR87">
            <v>25.57</v>
          </cell>
          <cell r="FS87">
            <v>25.57</v>
          </cell>
          <cell r="FT87">
            <v>25.57</v>
          </cell>
          <cell r="FU87">
            <v>26.47</v>
          </cell>
          <cell r="FV87">
            <v>26.47</v>
          </cell>
          <cell r="FW87">
            <v>26.47</v>
          </cell>
          <cell r="FX87">
            <v>26.47</v>
          </cell>
          <cell r="FY87">
            <v>26.47</v>
          </cell>
          <cell r="FZ87">
            <v>26.47</v>
          </cell>
          <cell r="GA87">
            <v>26.47</v>
          </cell>
          <cell r="GB87">
            <v>26.47</v>
          </cell>
          <cell r="GC87">
            <v>26.47</v>
          </cell>
          <cell r="GD87">
            <v>26.47</v>
          </cell>
          <cell r="GE87">
            <v>26.47</v>
          </cell>
          <cell r="GF87">
            <v>26.47</v>
          </cell>
          <cell r="GG87">
            <v>29.18</v>
          </cell>
          <cell r="GH87">
            <v>29.18</v>
          </cell>
          <cell r="GI87">
            <v>29.18</v>
          </cell>
          <cell r="GJ87">
            <v>29.18</v>
          </cell>
          <cell r="GK87">
            <v>29.18</v>
          </cell>
          <cell r="GL87">
            <v>29.18</v>
          </cell>
          <cell r="GM87">
            <v>29.18</v>
          </cell>
          <cell r="GN87">
            <v>29.18</v>
          </cell>
          <cell r="GO87">
            <v>29.18</v>
          </cell>
          <cell r="GP87">
            <v>29.18</v>
          </cell>
          <cell r="GQ87">
            <v>27.39</v>
          </cell>
          <cell r="GR87">
            <v>27.39</v>
          </cell>
          <cell r="GS87">
            <v>27.39</v>
          </cell>
          <cell r="GT87">
            <v>27.39</v>
          </cell>
        </row>
        <row r="88">
          <cell r="F88" t="str">
            <v>50000051FA</v>
          </cell>
          <cell r="G88">
            <v>16.78</v>
          </cell>
          <cell r="H88">
            <v>16.78</v>
          </cell>
          <cell r="I88">
            <v>16.78</v>
          </cell>
          <cell r="J88">
            <v>16.78</v>
          </cell>
          <cell r="K88">
            <v>16.78</v>
          </cell>
          <cell r="L88">
            <v>16.78</v>
          </cell>
          <cell r="M88">
            <v>16.78</v>
          </cell>
          <cell r="N88">
            <v>16.78</v>
          </cell>
          <cell r="O88">
            <v>16.78</v>
          </cell>
          <cell r="P88">
            <v>16.78</v>
          </cell>
          <cell r="Q88">
            <v>16.78</v>
          </cell>
          <cell r="R88">
            <v>16.78</v>
          </cell>
          <cell r="S88">
            <v>16.78</v>
          </cell>
          <cell r="T88">
            <v>16.78</v>
          </cell>
          <cell r="U88">
            <v>17.350000000000001</v>
          </cell>
          <cell r="V88">
            <v>17.350000000000001</v>
          </cell>
          <cell r="W88">
            <v>17.350000000000001</v>
          </cell>
          <cell r="X88">
            <v>17.350000000000001</v>
          </cell>
          <cell r="Y88">
            <v>17.350000000000001</v>
          </cell>
          <cell r="Z88">
            <v>17.350000000000001</v>
          </cell>
          <cell r="AA88">
            <v>17.350000000000001</v>
          </cell>
          <cell r="AB88">
            <v>17.350000000000001</v>
          </cell>
          <cell r="AC88">
            <v>17.350000000000001</v>
          </cell>
          <cell r="AD88">
            <v>17.350000000000001</v>
          </cell>
          <cell r="AE88">
            <v>17.350000000000001</v>
          </cell>
          <cell r="AF88">
            <v>17.350000000000001</v>
          </cell>
          <cell r="AG88">
            <v>17.91</v>
          </cell>
          <cell r="AH88">
            <v>17.91</v>
          </cell>
          <cell r="AI88">
            <v>17.91</v>
          </cell>
          <cell r="AJ88">
            <v>17.91</v>
          </cell>
          <cell r="AK88">
            <v>17.91</v>
          </cell>
          <cell r="AL88">
            <v>17.91</v>
          </cell>
          <cell r="AM88">
            <v>17.91</v>
          </cell>
          <cell r="AN88">
            <v>17.91</v>
          </cell>
          <cell r="AO88">
            <v>17.91</v>
          </cell>
          <cell r="AP88">
            <v>17.91</v>
          </cell>
          <cell r="AQ88">
            <v>17.91</v>
          </cell>
          <cell r="AR88">
            <v>17.91</v>
          </cell>
          <cell r="AS88">
            <v>18.47</v>
          </cell>
          <cell r="AT88">
            <v>18.47</v>
          </cell>
          <cell r="AU88">
            <v>18.47</v>
          </cell>
          <cell r="AV88">
            <v>18.47</v>
          </cell>
          <cell r="AW88">
            <v>18.47</v>
          </cell>
          <cell r="AX88">
            <v>18.47</v>
          </cell>
          <cell r="AY88">
            <v>18.47</v>
          </cell>
          <cell r="AZ88">
            <v>18.47</v>
          </cell>
          <cell r="BA88">
            <v>18.47</v>
          </cell>
          <cell r="BB88">
            <v>18.47</v>
          </cell>
          <cell r="BC88">
            <v>18.47</v>
          </cell>
          <cell r="BD88">
            <v>18.47</v>
          </cell>
          <cell r="BE88">
            <v>19.03</v>
          </cell>
          <cell r="BF88">
            <v>19.03</v>
          </cell>
          <cell r="BG88">
            <v>19.03</v>
          </cell>
          <cell r="BH88">
            <v>19.03</v>
          </cell>
          <cell r="BI88">
            <v>19.03</v>
          </cell>
          <cell r="BJ88">
            <v>19.03</v>
          </cell>
          <cell r="BK88">
            <v>19.03</v>
          </cell>
          <cell r="BL88">
            <v>19.03</v>
          </cell>
          <cell r="BM88">
            <v>19.03</v>
          </cell>
          <cell r="BN88">
            <v>19.03</v>
          </cell>
          <cell r="BO88">
            <v>19.03</v>
          </cell>
          <cell r="BP88">
            <v>19.03</v>
          </cell>
          <cell r="BQ88">
            <v>19.600000000000001</v>
          </cell>
          <cell r="BR88">
            <v>19.600000000000001</v>
          </cell>
          <cell r="BS88">
            <v>19.600000000000001</v>
          </cell>
          <cell r="BT88">
            <v>19.600000000000001</v>
          </cell>
          <cell r="BU88">
            <v>19.600000000000001</v>
          </cell>
          <cell r="BV88">
            <v>19.600000000000001</v>
          </cell>
          <cell r="BW88">
            <v>19.600000000000001</v>
          </cell>
          <cell r="BX88">
            <v>19.600000000000001</v>
          </cell>
          <cell r="BY88">
            <v>19.600000000000001</v>
          </cell>
          <cell r="BZ88">
            <v>19.600000000000001</v>
          </cell>
          <cell r="CA88">
            <v>19.600000000000001</v>
          </cell>
          <cell r="CB88">
            <v>19.600000000000001</v>
          </cell>
          <cell r="CC88">
            <v>20.190000000000001</v>
          </cell>
          <cell r="CD88">
            <v>20.190000000000001</v>
          </cell>
          <cell r="CE88">
            <v>20.190000000000001</v>
          </cell>
          <cell r="CF88">
            <v>20.190000000000001</v>
          </cell>
          <cell r="CG88">
            <v>20.190000000000001</v>
          </cell>
          <cell r="CH88">
            <v>20.190000000000001</v>
          </cell>
          <cell r="CI88">
            <v>20.190000000000001</v>
          </cell>
          <cell r="CJ88">
            <v>20.190000000000001</v>
          </cell>
          <cell r="CK88">
            <v>20.190000000000001</v>
          </cell>
          <cell r="CL88">
            <v>20.190000000000001</v>
          </cell>
          <cell r="CM88">
            <v>20.190000000000001</v>
          </cell>
          <cell r="CN88">
            <v>20.190000000000001</v>
          </cell>
          <cell r="CO88">
            <v>20.8</v>
          </cell>
          <cell r="CP88">
            <v>20.8</v>
          </cell>
          <cell r="CQ88">
            <v>20.8</v>
          </cell>
          <cell r="CR88">
            <v>20.8</v>
          </cell>
          <cell r="CS88">
            <v>20.8</v>
          </cell>
          <cell r="CT88">
            <v>20.8</v>
          </cell>
          <cell r="CU88">
            <v>20.8</v>
          </cell>
          <cell r="CV88">
            <v>20.8</v>
          </cell>
          <cell r="CW88">
            <v>20.8</v>
          </cell>
          <cell r="CX88">
            <v>20.8</v>
          </cell>
          <cell r="CY88">
            <v>20.8</v>
          </cell>
          <cell r="CZ88">
            <v>20.8</v>
          </cell>
          <cell r="DA88">
            <v>21.43</v>
          </cell>
          <cell r="DB88">
            <v>21.43</v>
          </cell>
          <cell r="DC88">
            <v>21.43</v>
          </cell>
          <cell r="DD88">
            <v>21.43</v>
          </cell>
          <cell r="DE88">
            <v>21.43</v>
          </cell>
          <cell r="DF88">
            <v>21.43</v>
          </cell>
          <cell r="DG88">
            <v>21.43</v>
          </cell>
          <cell r="DH88">
            <v>21.43</v>
          </cell>
          <cell r="DI88">
            <v>21.43</v>
          </cell>
          <cell r="DJ88">
            <v>21.43</v>
          </cell>
          <cell r="DK88">
            <v>21.43</v>
          </cell>
          <cell r="DL88">
            <v>21.43</v>
          </cell>
          <cell r="DM88">
            <v>22.09</v>
          </cell>
          <cell r="DN88">
            <v>22.09</v>
          </cell>
          <cell r="DO88">
            <v>22.09</v>
          </cell>
          <cell r="DP88">
            <v>22.09</v>
          </cell>
          <cell r="DQ88">
            <v>22.09</v>
          </cell>
          <cell r="DR88">
            <v>22.09</v>
          </cell>
          <cell r="DS88">
            <v>22.09</v>
          </cell>
          <cell r="DT88">
            <v>22.09</v>
          </cell>
          <cell r="DU88">
            <v>22.09</v>
          </cell>
          <cell r="DV88">
            <v>22.09</v>
          </cell>
          <cell r="DW88">
            <v>22.09</v>
          </cell>
          <cell r="DX88">
            <v>22.09</v>
          </cell>
          <cell r="DY88">
            <v>22.97</v>
          </cell>
          <cell r="DZ88">
            <v>22.97</v>
          </cell>
          <cell r="EA88">
            <v>22.97</v>
          </cell>
          <cell r="EB88">
            <v>22.97</v>
          </cell>
          <cell r="EC88">
            <v>22.97</v>
          </cell>
          <cell r="ED88">
            <v>22.97</v>
          </cell>
          <cell r="EE88">
            <v>22.97</v>
          </cell>
          <cell r="EF88">
            <v>22.97</v>
          </cell>
          <cell r="EG88">
            <v>22.97</v>
          </cell>
          <cell r="EH88">
            <v>22.97</v>
          </cell>
          <cell r="EI88">
            <v>22.97</v>
          </cell>
          <cell r="EJ88">
            <v>22.97</v>
          </cell>
          <cell r="EK88">
            <v>23.77</v>
          </cell>
          <cell r="EL88">
            <v>23.77</v>
          </cell>
          <cell r="EM88">
            <v>23.77</v>
          </cell>
          <cell r="EN88">
            <v>23.77</v>
          </cell>
          <cell r="EO88">
            <v>23.77</v>
          </cell>
          <cell r="EP88">
            <v>23.77</v>
          </cell>
          <cell r="EQ88">
            <v>23.77</v>
          </cell>
          <cell r="ER88">
            <v>23.77</v>
          </cell>
          <cell r="ES88">
            <v>23.77</v>
          </cell>
          <cell r="ET88">
            <v>23.77</v>
          </cell>
          <cell r="EU88">
            <v>23.77</v>
          </cell>
          <cell r="EV88">
            <v>23.77</v>
          </cell>
          <cell r="EW88">
            <v>24.61</v>
          </cell>
          <cell r="EX88">
            <v>24.61</v>
          </cell>
          <cell r="EY88">
            <v>24.61</v>
          </cell>
          <cell r="EZ88">
            <v>24.61</v>
          </cell>
          <cell r="FA88">
            <v>24.61</v>
          </cell>
          <cell r="FB88">
            <v>24.61</v>
          </cell>
          <cell r="FC88">
            <v>24.61</v>
          </cell>
          <cell r="FD88">
            <v>24.61</v>
          </cell>
          <cell r="FE88">
            <v>24.61</v>
          </cell>
          <cell r="FF88">
            <v>24.61</v>
          </cell>
          <cell r="FG88">
            <v>24.61</v>
          </cell>
          <cell r="FH88">
            <v>24.61</v>
          </cell>
          <cell r="FI88">
            <v>25.47</v>
          </cell>
          <cell r="FJ88">
            <v>25.47</v>
          </cell>
          <cell r="FK88">
            <v>25.47</v>
          </cell>
          <cell r="FL88">
            <v>25.47</v>
          </cell>
          <cell r="FM88">
            <v>25.47</v>
          </cell>
          <cell r="FN88">
            <v>25.47</v>
          </cell>
          <cell r="FO88">
            <v>25.47</v>
          </cell>
          <cell r="FP88">
            <v>25.47</v>
          </cell>
          <cell r="FQ88">
            <v>25.47</v>
          </cell>
          <cell r="FR88">
            <v>25.47</v>
          </cell>
          <cell r="FS88">
            <v>25.47</v>
          </cell>
          <cell r="FT88">
            <v>25.47</v>
          </cell>
          <cell r="FU88">
            <v>26.36</v>
          </cell>
          <cell r="FV88">
            <v>26.36</v>
          </cell>
          <cell r="FW88">
            <v>26.36</v>
          </cell>
          <cell r="FX88">
            <v>26.36</v>
          </cell>
          <cell r="FY88">
            <v>26.36</v>
          </cell>
          <cell r="FZ88">
            <v>26.36</v>
          </cell>
          <cell r="GA88">
            <v>26.36</v>
          </cell>
          <cell r="GB88">
            <v>26.36</v>
          </cell>
          <cell r="GC88">
            <v>26.36</v>
          </cell>
          <cell r="GD88">
            <v>26.36</v>
          </cell>
          <cell r="GE88">
            <v>26.36</v>
          </cell>
          <cell r="GF88">
            <v>26.36</v>
          </cell>
          <cell r="GG88">
            <v>29.06</v>
          </cell>
          <cell r="GH88">
            <v>29.06</v>
          </cell>
          <cell r="GI88">
            <v>29.06</v>
          </cell>
          <cell r="GJ88">
            <v>29.06</v>
          </cell>
          <cell r="GK88">
            <v>29.06</v>
          </cell>
          <cell r="GL88">
            <v>29.06</v>
          </cell>
          <cell r="GM88">
            <v>29.06</v>
          </cell>
          <cell r="GN88">
            <v>29.06</v>
          </cell>
          <cell r="GO88">
            <v>29.06</v>
          </cell>
          <cell r="GP88">
            <v>29.06</v>
          </cell>
          <cell r="GQ88">
            <v>27.28</v>
          </cell>
          <cell r="GR88">
            <v>27.28</v>
          </cell>
          <cell r="GS88">
            <v>27.28</v>
          </cell>
          <cell r="GT88">
            <v>27.28</v>
          </cell>
        </row>
        <row r="89">
          <cell r="F89" t="str">
            <v>50000051FN</v>
          </cell>
          <cell r="G89">
            <v>16.78</v>
          </cell>
          <cell r="H89">
            <v>16.78</v>
          </cell>
          <cell r="I89">
            <v>16.78</v>
          </cell>
          <cell r="J89">
            <v>16.78</v>
          </cell>
          <cell r="K89">
            <v>16.78</v>
          </cell>
          <cell r="L89">
            <v>16.78</v>
          </cell>
          <cell r="M89">
            <v>16.78</v>
          </cell>
          <cell r="N89">
            <v>16.78</v>
          </cell>
          <cell r="O89">
            <v>16.78</v>
          </cell>
          <cell r="P89">
            <v>16.78</v>
          </cell>
          <cell r="Q89">
            <v>16.78</v>
          </cell>
          <cell r="R89">
            <v>16.78</v>
          </cell>
          <cell r="S89">
            <v>16.78</v>
          </cell>
          <cell r="T89">
            <v>16.78</v>
          </cell>
          <cell r="U89">
            <v>17.350000000000001</v>
          </cell>
          <cell r="V89">
            <v>17.350000000000001</v>
          </cell>
          <cell r="W89">
            <v>17.350000000000001</v>
          </cell>
          <cell r="X89">
            <v>17.350000000000001</v>
          </cell>
          <cell r="Y89">
            <v>17.350000000000001</v>
          </cell>
          <cell r="Z89">
            <v>17.350000000000001</v>
          </cell>
          <cell r="AA89">
            <v>17.350000000000001</v>
          </cell>
          <cell r="AB89">
            <v>17.350000000000001</v>
          </cell>
          <cell r="AC89">
            <v>17.350000000000001</v>
          </cell>
          <cell r="AD89">
            <v>17.350000000000001</v>
          </cell>
          <cell r="AE89">
            <v>17.350000000000001</v>
          </cell>
          <cell r="AF89">
            <v>17.350000000000001</v>
          </cell>
          <cell r="AG89">
            <v>17.91</v>
          </cell>
          <cell r="AH89">
            <v>17.91</v>
          </cell>
          <cell r="AI89">
            <v>17.91</v>
          </cell>
          <cell r="AJ89">
            <v>17.91</v>
          </cell>
          <cell r="AK89">
            <v>17.91</v>
          </cell>
          <cell r="AL89">
            <v>17.91</v>
          </cell>
          <cell r="AM89">
            <v>17.91</v>
          </cell>
          <cell r="AN89">
            <v>17.91</v>
          </cell>
          <cell r="AO89">
            <v>17.91</v>
          </cell>
          <cell r="AP89">
            <v>17.91</v>
          </cell>
          <cell r="AQ89">
            <v>17.91</v>
          </cell>
          <cell r="AR89">
            <v>17.91</v>
          </cell>
          <cell r="AS89">
            <v>18.47</v>
          </cell>
          <cell r="AT89">
            <v>18.47</v>
          </cell>
          <cell r="AU89">
            <v>18.47</v>
          </cell>
          <cell r="AV89">
            <v>18.47</v>
          </cell>
          <cell r="AW89">
            <v>18.47</v>
          </cell>
          <cell r="AX89">
            <v>18.47</v>
          </cell>
          <cell r="AY89">
            <v>18.47</v>
          </cell>
          <cell r="AZ89">
            <v>18.47</v>
          </cell>
          <cell r="BA89">
            <v>18.47</v>
          </cell>
          <cell r="BB89">
            <v>18.47</v>
          </cell>
          <cell r="BC89">
            <v>18.47</v>
          </cell>
          <cell r="BD89">
            <v>18.47</v>
          </cell>
          <cell r="BE89">
            <v>19.03</v>
          </cell>
          <cell r="BF89">
            <v>19.03</v>
          </cell>
          <cell r="BG89">
            <v>19.03</v>
          </cell>
          <cell r="BH89">
            <v>19.03</v>
          </cell>
          <cell r="BI89">
            <v>19.03</v>
          </cell>
          <cell r="BJ89">
            <v>19.03</v>
          </cell>
          <cell r="BK89">
            <v>19.03</v>
          </cell>
          <cell r="BL89">
            <v>19.03</v>
          </cell>
          <cell r="BM89">
            <v>19.03</v>
          </cell>
          <cell r="BN89">
            <v>19.03</v>
          </cell>
          <cell r="BO89">
            <v>19.03</v>
          </cell>
          <cell r="BP89">
            <v>19.03</v>
          </cell>
          <cell r="BQ89">
            <v>19.600000000000001</v>
          </cell>
          <cell r="BR89">
            <v>19.600000000000001</v>
          </cell>
          <cell r="BS89">
            <v>19.600000000000001</v>
          </cell>
          <cell r="BT89">
            <v>19.600000000000001</v>
          </cell>
          <cell r="BU89">
            <v>19.600000000000001</v>
          </cell>
          <cell r="BV89">
            <v>19.600000000000001</v>
          </cell>
          <cell r="BW89">
            <v>19.600000000000001</v>
          </cell>
          <cell r="BX89">
            <v>19.600000000000001</v>
          </cell>
          <cell r="BY89">
            <v>19.600000000000001</v>
          </cell>
          <cell r="BZ89">
            <v>19.600000000000001</v>
          </cell>
          <cell r="CA89">
            <v>19.600000000000001</v>
          </cell>
          <cell r="CB89">
            <v>19.600000000000001</v>
          </cell>
          <cell r="CC89">
            <v>20.190000000000001</v>
          </cell>
          <cell r="CD89">
            <v>20.190000000000001</v>
          </cell>
          <cell r="CE89">
            <v>20.190000000000001</v>
          </cell>
          <cell r="CF89">
            <v>20.190000000000001</v>
          </cell>
          <cell r="CG89">
            <v>20.190000000000001</v>
          </cell>
          <cell r="CH89">
            <v>20.190000000000001</v>
          </cell>
          <cell r="CI89">
            <v>20.190000000000001</v>
          </cell>
          <cell r="CJ89">
            <v>20.190000000000001</v>
          </cell>
          <cell r="CK89">
            <v>20.190000000000001</v>
          </cell>
          <cell r="CL89">
            <v>20.190000000000001</v>
          </cell>
          <cell r="CM89">
            <v>20.190000000000001</v>
          </cell>
          <cell r="CN89">
            <v>20.190000000000001</v>
          </cell>
          <cell r="CO89">
            <v>20.8</v>
          </cell>
          <cell r="CP89">
            <v>20.8</v>
          </cell>
          <cell r="CQ89">
            <v>20.8</v>
          </cell>
          <cell r="CR89">
            <v>20.8</v>
          </cell>
          <cell r="CS89">
            <v>20.8</v>
          </cell>
          <cell r="CT89">
            <v>20.8</v>
          </cell>
          <cell r="CU89">
            <v>20.8</v>
          </cell>
          <cell r="CV89">
            <v>20.8</v>
          </cell>
          <cell r="CW89">
            <v>20.8</v>
          </cell>
          <cell r="CX89">
            <v>20.8</v>
          </cell>
          <cell r="CY89">
            <v>20.8</v>
          </cell>
          <cell r="CZ89">
            <v>20.8</v>
          </cell>
          <cell r="DA89">
            <v>21.43</v>
          </cell>
          <cell r="DB89">
            <v>21.43</v>
          </cell>
          <cell r="DC89">
            <v>21.43</v>
          </cell>
          <cell r="DD89">
            <v>21.43</v>
          </cell>
          <cell r="DE89">
            <v>21.43</v>
          </cell>
          <cell r="DF89">
            <v>21.43</v>
          </cell>
          <cell r="DG89">
            <v>21.43</v>
          </cell>
          <cell r="DH89">
            <v>21.43</v>
          </cell>
          <cell r="DI89">
            <v>21.43</v>
          </cell>
          <cell r="DJ89">
            <v>21.43</v>
          </cell>
          <cell r="DK89">
            <v>21.43</v>
          </cell>
          <cell r="DL89">
            <v>21.43</v>
          </cell>
          <cell r="DM89">
            <v>22.09</v>
          </cell>
          <cell r="DN89">
            <v>22.09</v>
          </cell>
          <cell r="DO89">
            <v>22.09</v>
          </cell>
          <cell r="DP89">
            <v>22.09</v>
          </cell>
          <cell r="DQ89">
            <v>22.09</v>
          </cell>
          <cell r="DR89">
            <v>22.09</v>
          </cell>
          <cell r="DS89">
            <v>22.09</v>
          </cell>
          <cell r="DT89">
            <v>22.09</v>
          </cell>
          <cell r="DU89">
            <v>22.09</v>
          </cell>
          <cell r="DV89">
            <v>22.09</v>
          </cell>
          <cell r="DW89">
            <v>22.09</v>
          </cell>
          <cell r="DX89">
            <v>22.09</v>
          </cell>
          <cell r="DY89">
            <v>22.97</v>
          </cell>
          <cell r="DZ89">
            <v>22.97</v>
          </cell>
          <cell r="EA89">
            <v>22.97</v>
          </cell>
          <cell r="EB89">
            <v>22.97</v>
          </cell>
          <cell r="EC89">
            <v>22.97</v>
          </cell>
          <cell r="ED89">
            <v>22.97</v>
          </cell>
          <cell r="EE89">
            <v>22.97</v>
          </cell>
          <cell r="EF89">
            <v>22.97</v>
          </cell>
          <cell r="EG89">
            <v>22.97</v>
          </cell>
          <cell r="EH89">
            <v>22.97</v>
          </cell>
          <cell r="EI89">
            <v>22.97</v>
          </cell>
          <cell r="EJ89">
            <v>22.97</v>
          </cell>
          <cell r="EK89">
            <v>23.77</v>
          </cell>
          <cell r="EL89">
            <v>23.77</v>
          </cell>
          <cell r="EM89">
            <v>23.77</v>
          </cell>
          <cell r="EN89">
            <v>23.77</v>
          </cell>
          <cell r="EO89">
            <v>23.77</v>
          </cell>
          <cell r="EP89">
            <v>23.77</v>
          </cell>
          <cell r="EQ89">
            <v>23.77</v>
          </cell>
          <cell r="ER89">
            <v>23.77</v>
          </cell>
          <cell r="ES89">
            <v>23.77</v>
          </cell>
          <cell r="ET89">
            <v>23.77</v>
          </cell>
          <cell r="EU89">
            <v>23.77</v>
          </cell>
          <cell r="EV89">
            <v>23.77</v>
          </cell>
          <cell r="EW89">
            <v>24.61</v>
          </cell>
          <cell r="EX89">
            <v>24.61</v>
          </cell>
          <cell r="EY89">
            <v>24.61</v>
          </cell>
          <cell r="EZ89">
            <v>24.61</v>
          </cell>
          <cell r="FA89">
            <v>24.61</v>
          </cell>
          <cell r="FB89">
            <v>24.61</v>
          </cell>
          <cell r="FC89">
            <v>24.61</v>
          </cell>
          <cell r="FD89">
            <v>24.61</v>
          </cell>
          <cell r="FE89">
            <v>24.61</v>
          </cell>
          <cell r="FF89">
            <v>24.61</v>
          </cell>
          <cell r="FG89">
            <v>24.61</v>
          </cell>
          <cell r="FH89">
            <v>24.61</v>
          </cell>
          <cell r="FI89">
            <v>25.47</v>
          </cell>
          <cell r="FJ89">
            <v>25.47</v>
          </cell>
          <cell r="FK89">
            <v>25.47</v>
          </cell>
          <cell r="FL89">
            <v>25.47</v>
          </cell>
          <cell r="FM89">
            <v>25.47</v>
          </cell>
          <cell r="FN89">
            <v>25.47</v>
          </cell>
          <cell r="FO89">
            <v>25.47</v>
          </cell>
          <cell r="FP89">
            <v>25.47</v>
          </cell>
          <cell r="FQ89">
            <v>25.47</v>
          </cell>
          <cell r="FR89">
            <v>25.47</v>
          </cell>
          <cell r="FS89">
            <v>25.47</v>
          </cell>
          <cell r="FT89">
            <v>25.47</v>
          </cell>
          <cell r="FU89">
            <v>26.36</v>
          </cell>
          <cell r="FV89">
            <v>26.36</v>
          </cell>
          <cell r="FW89">
            <v>26.36</v>
          </cell>
          <cell r="FX89">
            <v>26.36</v>
          </cell>
          <cell r="FY89">
            <v>26.36</v>
          </cell>
          <cell r="FZ89">
            <v>26.36</v>
          </cell>
          <cell r="GA89">
            <v>26.36</v>
          </cell>
          <cell r="GB89">
            <v>26.36</v>
          </cell>
          <cell r="GC89">
            <v>26.36</v>
          </cell>
          <cell r="GD89">
            <v>26.36</v>
          </cell>
          <cell r="GE89">
            <v>26.36</v>
          </cell>
          <cell r="GF89">
            <v>26.36</v>
          </cell>
          <cell r="GG89">
            <v>29.06</v>
          </cell>
          <cell r="GH89">
            <v>29.06</v>
          </cell>
          <cell r="GI89">
            <v>29.06</v>
          </cell>
          <cell r="GJ89">
            <v>29.06</v>
          </cell>
          <cell r="GK89">
            <v>29.06</v>
          </cell>
          <cell r="GL89">
            <v>29.06</v>
          </cell>
          <cell r="GM89">
            <v>29.06</v>
          </cell>
          <cell r="GN89">
            <v>29.06</v>
          </cell>
          <cell r="GO89">
            <v>29.06</v>
          </cell>
          <cell r="GP89">
            <v>29.06</v>
          </cell>
          <cell r="GQ89">
            <v>27.28</v>
          </cell>
          <cell r="GR89">
            <v>27.28</v>
          </cell>
          <cell r="GS89">
            <v>27.28</v>
          </cell>
          <cell r="GT89">
            <v>27.28</v>
          </cell>
        </row>
        <row r="90">
          <cell r="F90" t="str">
            <v>50000051HR</v>
          </cell>
          <cell r="G90">
            <v>16.78</v>
          </cell>
          <cell r="H90">
            <v>16.78</v>
          </cell>
          <cell r="I90">
            <v>16.78</v>
          </cell>
          <cell r="J90">
            <v>16.78</v>
          </cell>
          <cell r="K90">
            <v>16.78</v>
          </cell>
          <cell r="L90">
            <v>16.78</v>
          </cell>
          <cell r="M90">
            <v>16.78</v>
          </cell>
          <cell r="N90">
            <v>16.78</v>
          </cell>
          <cell r="O90">
            <v>16.78</v>
          </cell>
          <cell r="P90">
            <v>16.78</v>
          </cell>
          <cell r="Q90">
            <v>16.78</v>
          </cell>
          <cell r="R90">
            <v>16.78</v>
          </cell>
          <cell r="S90">
            <v>16.78</v>
          </cell>
          <cell r="T90">
            <v>16.78</v>
          </cell>
          <cell r="U90">
            <v>17.350000000000001</v>
          </cell>
          <cell r="V90">
            <v>17.350000000000001</v>
          </cell>
          <cell r="W90">
            <v>17.350000000000001</v>
          </cell>
          <cell r="X90">
            <v>17.350000000000001</v>
          </cell>
          <cell r="Y90">
            <v>17.350000000000001</v>
          </cell>
          <cell r="Z90">
            <v>17.350000000000001</v>
          </cell>
          <cell r="AA90">
            <v>17.350000000000001</v>
          </cell>
          <cell r="AB90">
            <v>17.350000000000001</v>
          </cell>
          <cell r="AC90">
            <v>17.350000000000001</v>
          </cell>
          <cell r="AD90">
            <v>17.350000000000001</v>
          </cell>
          <cell r="AE90">
            <v>17.350000000000001</v>
          </cell>
          <cell r="AF90">
            <v>17.350000000000001</v>
          </cell>
          <cell r="AG90">
            <v>17.91</v>
          </cell>
          <cell r="AH90">
            <v>17.91</v>
          </cell>
          <cell r="AI90">
            <v>17.91</v>
          </cell>
          <cell r="AJ90">
            <v>17.91</v>
          </cell>
          <cell r="AK90">
            <v>17.91</v>
          </cell>
          <cell r="AL90">
            <v>17.91</v>
          </cell>
          <cell r="AM90">
            <v>17.91</v>
          </cell>
          <cell r="AN90">
            <v>17.91</v>
          </cell>
          <cell r="AO90">
            <v>17.91</v>
          </cell>
          <cell r="AP90">
            <v>17.91</v>
          </cell>
          <cell r="AQ90">
            <v>17.91</v>
          </cell>
          <cell r="AR90">
            <v>17.91</v>
          </cell>
          <cell r="AS90">
            <v>18.47</v>
          </cell>
          <cell r="AT90">
            <v>18.47</v>
          </cell>
          <cell r="AU90">
            <v>18.47</v>
          </cell>
          <cell r="AV90">
            <v>18.47</v>
          </cell>
          <cell r="AW90">
            <v>18.47</v>
          </cell>
          <cell r="AX90">
            <v>18.47</v>
          </cell>
          <cell r="AY90">
            <v>18.47</v>
          </cell>
          <cell r="AZ90">
            <v>18.47</v>
          </cell>
          <cell r="BA90">
            <v>18.47</v>
          </cell>
          <cell r="BB90">
            <v>18.47</v>
          </cell>
          <cell r="BC90">
            <v>18.47</v>
          </cell>
          <cell r="BD90">
            <v>18.47</v>
          </cell>
          <cell r="BE90">
            <v>19.03</v>
          </cell>
          <cell r="BF90">
            <v>19.03</v>
          </cell>
          <cell r="BG90">
            <v>19.03</v>
          </cell>
          <cell r="BH90">
            <v>19.03</v>
          </cell>
          <cell r="BI90">
            <v>19.03</v>
          </cell>
          <cell r="BJ90">
            <v>19.03</v>
          </cell>
          <cell r="BK90">
            <v>19.03</v>
          </cell>
          <cell r="BL90">
            <v>19.03</v>
          </cell>
          <cell r="BM90">
            <v>19.03</v>
          </cell>
          <cell r="BN90">
            <v>19.03</v>
          </cell>
          <cell r="BO90">
            <v>19.03</v>
          </cell>
          <cell r="BP90">
            <v>19.03</v>
          </cell>
          <cell r="BQ90">
            <v>19.600000000000001</v>
          </cell>
          <cell r="BR90">
            <v>19.600000000000001</v>
          </cell>
          <cell r="BS90">
            <v>19.600000000000001</v>
          </cell>
          <cell r="BT90">
            <v>19.600000000000001</v>
          </cell>
          <cell r="BU90">
            <v>19.600000000000001</v>
          </cell>
          <cell r="BV90">
            <v>19.600000000000001</v>
          </cell>
          <cell r="BW90">
            <v>19.600000000000001</v>
          </cell>
          <cell r="BX90">
            <v>19.600000000000001</v>
          </cell>
          <cell r="BY90">
            <v>19.600000000000001</v>
          </cell>
          <cell r="BZ90">
            <v>19.600000000000001</v>
          </cell>
          <cell r="CA90">
            <v>19.600000000000001</v>
          </cell>
          <cell r="CB90">
            <v>19.600000000000001</v>
          </cell>
          <cell r="CC90">
            <v>20.190000000000001</v>
          </cell>
          <cell r="CD90">
            <v>20.190000000000001</v>
          </cell>
          <cell r="CE90">
            <v>20.190000000000001</v>
          </cell>
          <cell r="CF90">
            <v>20.190000000000001</v>
          </cell>
          <cell r="CG90">
            <v>20.190000000000001</v>
          </cell>
          <cell r="CH90">
            <v>20.190000000000001</v>
          </cell>
          <cell r="CI90">
            <v>20.190000000000001</v>
          </cell>
          <cell r="CJ90">
            <v>20.190000000000001</v>
          </cell>
          <cell r="CK90">
            <v>20.190000000000001</v>
          </cell>
          <cell r="CL90">
            <v>20.190000000000001</v>
          </cell>
          <cell r="CM90">
            <v>20.190000000000001</v>
          </cell>
          <cell r="CN90">
            <v>20.190000000000001</v>
          </cell>
          <cell r="CO90">
            <v>20.8</v>
          </cell>
          <cell r="CP90">
            <v>20.8</v>
          </cell>
          <cell r="CQ90">
            <v>20.8</v>
          </cell>
          <cell r="CR90">
            <v>20.8</v>
          </cell>
          <cell r="CS90">
            <v>20.8</v>
          </cell>
          <cell r="CT90">
            <v>20.8</v>
          </cell>
          <cell r="CU90">
            <v>20.8</v>
          </cell>
          <cell r="CV90">
            <v>20.8</v>
          </cell>
          <cell r="CW90">
            <v>20.8</v>
          </cell>
          <cell r="CX90">
            <v>20.8</v>
          </cell>
          <cell r="CY90">
            <v>20.8</v>
          </cell>
          <cell r="CZ90">
            <v>20.8</v>
          </cell>
          <cell r="DA90">
            <v>21.43</v>
          </cell>
          <cell r="DB90">
            <v>21.43</v>
          </cell>
          <cell r="DC90">
            <v>21.43</v>
          </cell>
          <cell r="DD90">
            <v>21.43</v>
          </cell>
          <cell r="DE90">
            <v>21.43</v>
          </cell>
          <cell r="DF90">
            <v>21.43</v>
          </cell>
          <cell r="DG90">
            <v>21.43</v>
          </cell>
          <cell r="DH90">
            <v>21.43</v>
          </cell>
          <cell r="DI90">
            <v>21.43</v>
          </cell>
          <cell r="DJ90">
            <v>21.43</v>
          </cell>
          <cell r="DK90">
            <v>21.43</v>
          </cell>
          <cell r="DL90">
            <v>21.43</v>
          </cell>
          <cell r="DM90">
            <v>22.09</v>
          </cell>
          <cell r="DN90">
            <v>22.09</v>
          </cell>
          <cell r="DO90">
            <v>22.09</v>
          </cell>
          <cell r="DP90">
            <v>22.09</v>
          </cell>
          <cell r="DQ90">
            <v>22.09</v>
          </cell>
          <cell r="DR90">
            <v>22.09</v>
          </cell>
          <cell r="DS90">
            <v>22.09</v>
          </cell>
          <cell r="DT90">
            <v>22.09</v>
          </cell>
          <cell r="DU90">
            <v>22.09</v>
          </cell>
          <cell r="DV90">
            <v>22.09</v>
          </cell>
          <cell r="DW90">
            <v>22.09</v>
          </cell>
          <cell r="DX90">
            <v>22.09</v>
          </cell>
          <cell r="DY90">
            <v>22.97</v>
          </cell>
          <cell r="DZ90">
            <v>22.97</v>
          </cell>
          <cell r="EA90">
            <v>22.97</v>
          </cell>
          <cell r="EB90">
            <v>22.97</v>
          </cell>
          <cell r="EC90">
            <v>22.97</v>
          </cell>
          <cell r="ED90">
            <v>22.97</v>
          </cell>
          <cell r="EE90">
            <v>22.97</v>
          </cell>
          <cell r="EF90">
            <v>22.97</v>
          </cell>
          <cell r="EG90">
            <v>22.97</v>
          </cell>
          <cell r="EH90">
            <v>22.97</v>
          </cell>
          <cell r="EI90">
            <v>22.97</v>
          </cell>
          <cell r="EJ90">
            <v>22.97</v>
          </cell>
          <cell r="EK90">
            <v>23.77</v>
          </cell>
          <cell r="EL90">
            <v>23.77</v>
          </cell>
          <cell r="EM90">
            <v>23.77</v>
          </cell>
          <cell r="EN90">
            <v>23.77</v>
          </cell>
          <cell r="EO90">
            <v>23.77</v>
          </cell>
          <cell r="EP90">
            <v>23.77</v>
          </cell>
          <cell r="EQ90">
            <v>23.77</v>
          </cell>
          <cell r="ER90">
            <v>23.77</v>
          </cell>
          <cell r="ES90">
            <v>23.77</v>
          </cell>
          <cell r="ET90">
            <v>23.77</v>
          </cell>
          <cell r="EU90">
            <v>23.77</v>
          </cell>
          <cell r="EV90">
            <v>23.77</v>
          </cell>
          <cell r="EW90">
            <v>24.61</v>
          </cell>
          <cell r="EX90">
            <v>24.61</v>
          </cell>
          <cell r="EY90">
            <v>24.61</v>
          </cell>
          <cell r="EZ90">
            <v>24.61</v>
          </cell>
          <cell r="FA90">
            <v>24.61</v>
          </cell>
          <cell r="FB90">
            <v>24.61</v>
          </cell>
          <cell r="FC90">
            <v>24.61</v>
          </cell>
          <cell r="FD90">
            <v>24.61</v>
          </cell>
          <cell r="FE90">
            <v>24.61</v>
          </cell>
          <cell r="FF90">
            <v>24.61</v>
          </cell>
          <cell r="FG90">
            <v>24.61</v>
          </cell>
          <cell r="FH90">
            <v>24.61</v>
          </cell>
          <cell r="FI90">
            <v>25.47</v>
          </cell>
          <cell r="FJ90">
            <v>25.47</v>
          </cell>
          <cell r="FK90">
            <v>25.47</v>
          </cell>
          <cell r="FL90">
            <v>25.47</v>
          </cell>
          <cell r="FM90">
            <v>25.47</v>
          </cell>
          <cell r="FN90">
            <v>25.47</v>
          </cell>
          <cell r="FO90">
            <v>25.47</v>
          </cell>
          <cell r="FP90">
            <v>25.47</v>
          </cell>
          <cell r="FQ90">
            <v>25.47</v>
          </cell>
          <cell r="FR90">
            <v>25.47</v>
          </cell>
          <cell r="FS90">
            <v>25.47</v>
          </cell>
          <cell r="FT90">
            <v>25.47</v>
          </cell>
          <cell r="FU90">
            <v>26.36</v>
          </cell>
          <cell r="FV90">
            <v>26.36</v>
          </cell>
          <cell r="FW90">
            <v>26.36</v>
          </cell>
          <cell r="FX90">
            <v>26.36</v>
          </cell>
          <cell r="FY90">
            <v>26.36</v>
          </cell>
          <cell r="FZ90">
            <v>26.36</v>
          </cell>
          <cell r="GA90">
            <v>26.36</v>
          </cell>
          <cell r="GB90">
            <v>26.36</v>
          </cell>
          <cell r="GC90">
            <v>26.36</v>
          </cell>
          <cell r="GD90">
            <v>26.36</v>
          </cell>
          <cell r="GE90">
            <v>26.36</v>
          </cell>
          <cell r="GF90">
            <v>26.36</v>
          </cell>
          <cell r="GG90">
            <v>29.06</v>
          </cell>
          <cell r="GH90">
            <v>29.06</v>
          </cell>
          <cell r="GI90">
            <v>29.06</v>
          </cell>
          <cell r="GJ90">
            <v>29.06</v>
          </cell>
          <cell r="GK90">
            <v>29.06</v>
          </cell>
          <cell r="GL90">
            <v>29.06</v>
          </cell>
          <cell r="GM90">
            <v>29.06</v>
          </cell>
          <cell r="GN90">
            <v>29.06</v>
          </cell>
          <cell r="GO90">
            <v>29.06</v>
          </cell>
          <cell r="GP90">
            <v>29.06</v>
          </cell>
          <cell r="GQ90">
            <v>27.28</v>
          </cell>
          <cell r="GR90">
            <v>27.28</v>
          </cell>
          <cell r="GS90">
            <v>27.28</v>
          </cell>
          <cell r="GT90">
            <v>27.28</v>
          </cell>
        </row>
        <row r="91">
          <cell r="F91" t="str">
            <v>50000051PC</v>
          </cell>
          <cell r="G91">
            <v>15.93</v>
          </cell>
          <cell r="H91">
            <v>15.93</v>
          </cell>
          <cell r="I91">
            <v>15.93</v>
          </cell>
          <cell r="J91">
            <v>15.93</v>
          </cell>
          <cell r="K91">
            <v>15.93</v>
          </cell>
          <cell r="L91">
            <v>15.93</v>
          </cell>
          <cell r="M91">
            <v>15.93</v>
          </cell>
          <cell r="N91">
            <v>15.93</v>
          </cell>
          <cell r="O91">
            <v>15.93</v>
          </cell>
          <cell r="P91">
            <v>15.93</v>
          </cell>
          <cell r="Q91">
            <v>15.93</v>
          </cell>
          <cell r="R91">
            <v>15.93</v>
          </cell>
          <cell r="S91">
            <v>15.93</v>
          </cell>
          <cell r="T91">
            <v>15.93</v>
          </cell>
          <cell r="U91">
            <v>16.47</v>
          </cell>
          <cell r="V91">
            <v>16.47</v>
          </cell>
          <cell r="W91">
            <v>16.47</v>
          </cell>
          <cell r="X91">
            <v>16.47</v>
          </cell>
          <cell r="Y91">
            <v>16.47</v>
          </cell>
          <cell r="Z91">
            <v>16.47</v>
          </cell>
          <cell r="AA91">
            <v>16.47</v>
          </cell>
          <cell r="AB91">
            <v>16.47</v>
          </cell>
          <cell r="AC91">
            <v>16.47</v>
          </cell>
          <cell r="AD91">
            <v>16.47</v>
          </cell>
          <cell r="AE91">
            <v>16.47</v>
          </cell>
          <cell r="AF91">
            <v>16.47</v>
          </cell>
          <cell r="AG91">
            <v>17.010000000000002</v>
          </cell>
          <cell r="AH91">
            <v>17.010000000000002</v>
          </cell>
          <cell r="AI91">
            <v>17.010000000000002</v>
          </cell>
          <cell r="AJ91">
            <v>17.010000000000002</v>
          </cell>
          <cell r="AK91">
            <v>17.010000000000002</v>
          </cell>
          <cell r="AL91">
            <v>17.010000000000002</v>
          </cell>
          <cell r="AM91">
            <v>17.010000000000002</v>
          </cell>
          <cell r="AN91">
            <v>17.010000000000002</v>
          </cell>
          <cell r="AO91">
            <v>17.010000000000002</v>
          </cell>
          <cell r="AP91">
            <v>17.010000000000002</v>
          </cell>
          <cell r="AQ91">
            <v>17.010000000000002</v>
          </cell>
          <cell r="AR91">
            <v>17.010000000000002</v>
          </cell>
          <cell r="AS91">
            <v>17.53</v>
          </cell>
          <cell r="AT91">
            <v>17.53</v>
          </cell>
          <cell r="AU91">
            <v>17.53</v>
          </cell>
          <cell r="AV91">
            <v>17.53</v>
          </cell>
          <cell r="AW91">
            <v>17.53</v>
          </cell>
          <cell r="AX91">
            <v>17.53</v>
          </cell>
          <cell r="AY91">
            <v>17.53</v>
          </cell>
          <cell r="AZ91">
            <v>17.53</v>
          </cell>
          <cell r="BA91">
            <v>17.53</v>
          </cell>
          <cell r="BB91">
            <v>17.53</v>
          </cell>
          <cell r="BC91">
            <v>17.53</v>
          </cell>
          <cell r="BD91">
            <v>17.53</v>
          </cell>
          <cell r="BE91">
            <v>18.07</v>
          </cell>
          <cell r="BF91">
            <v>18.07</v>
          </cell>
          <cell r="BG91">
            <v>18.07</v>
          </cell>
          <cell r="BH91">
            <v>18.07</v>
          </cell>
          <cell r="BI91">
            <v>18.07</v>
          </cell>
          <cell r="BJ91">
            <v>18.07</v>
          </cell>
          <cell r="BK91">
            <v>18.07</v>
          </cell>
          <cell r="BL91">
            <v>18.07</v>
          </cell>
          <cell r="BM91">
            <v>18.07</v>
          </cell>
          <cell r="BN91">
            <v>18.07</v>
          </cell>
          <cell r="BO91">
            <v>18.07</v>
          </cell>
          <cell r="BP91">
            <v>18.07</v>
          </cell>
          <cell r="BQ91">
            <v>18.61</v>
          </cell>
          <cell r="BR91">
            <v>18.61</v>
          </cell>
          <cell r="BS91">
            <v>18.61</v>
          </cell>
          <cell r="BT91">
            <v>18.61</v>
          </cell>
          <cell r="BU91">
            <v>18.61</v>
          </cell>
          <cell r="BV91">
            <v>18.61</v>
          </cell>
          <cell r="BW91">
            <v>18.61</v>
          </cell>
          <cell r="BX91">
            <v>18.61</v>
          </cell>
          <cell r="BY91">
            <v>18.61</v>
          </cell>
          <cell r="BZ91">
            <v>18.61</v>
          </cell>
          <cell r="CA91">
            <v>18.61</v>
          </cell>
          <cell r="CB91">
            <v>18.61</v>
          </cell>
          <cell r="CC91">
            <v>19.170000000000002</v>
          </cell>
          <cell r="CD91">
            <v>19.170000000000002</v>
          </cell>
          <cell r="CE91">
            <v>19.170000000000002</v>
          </cell>
          <cell r="CF91">
            <v>19.170000000000002</v>
          </cell>
          <cell r="CG91">
            <v>19.170000000000002</v>
          </cell>
          <cell r="CH91">
            <v>19.170000000000002</v>
          </cell>
          <cell r="CI91">
            <v>19.170000000000002</v>
          </cell>
          <cell r="CJ91">
            <v>19.170000000000002</v>
          </cell>
          <cell r="CK91">
            <v>19.170000000000002</v>
          </cell>
          <cell r="CL91">
            <v>19.170000000000002</v>
          </cell>
          <cell r="CM91">
            <v>19.170000000000002</v>
          </cell>
          <cell r="CN91">
            <v>19.170000000000002</v>
          </cell>
          <cell r="CO91">
            <v>19.739999999999998</v>
          </cell>
          <cell r="CP91">
            <v>19.739999999999998</v>
          </cell>
          <cell r="CQ91">
            <v>19.739999999999998</v>
          </cell>
          <cell r="CR91">
            <v>19.739999999999998</v>
          </cell>
          <cell r="CS91">
            <v>19.739999999999998</v>
          </cell>
          <cell r="CT91">
            <v>19.739999999999998</v>
          </cell>
          <cell r="CU91">
            <v>19.739999999999998</v>
          </cell>
          <cell r="CV91">
            <v>19.739999999999998</v>
          </cell>
          <cell r="CW91">
            <v>19.739999999999998</v>
          </cell>
          <cell r="CX91">
            <v>19.739999999999998</v>
          </cell>
          <cell r="CY91">
            <v>19.739999999999998</v>
          </cell>
          <cell r="CZ91">
            <v>19.739999999999998</v>
          </cell>
          <cell r="DA91">
            <v>20.34</v>
          </cell>
          <cell r="DB91">
            <v>20.34</v>
          </cell>
          <cell r="DC91">
            <v>20.34</v>
          </cell>
          <cell r="DD91">
            <v>20.34</v>
          </cell>
          <cell r="DE91">
            <v>20.34</v>
          </cell>
          <cell r="DF91">
            <v>20.34</v>
          </cell>
          <cell r="DG91">
            <v>20.34</v>
          </cell>
          <cell r="DH91">
            <v>20.34</v>
          </cell>
          <cell r="DI91">
            <v>20.34</v>
          </cell>
          <cell r="DJ91">
            <v>20.34</v>
          </cell>
          <cell r="DK91">
            <v>20.34</v>
          </cell>
          <cell r="DL91">
            <v>20.34</v>
          </cell>
          <cell r="DM91">
            <v>20.98</v>
          </cell>
          <cell r="DN91">
            <v>20.98</v>
          </cell>
          <cell r="DO91">
            <v>20.98</v>
          </cell>
          <cell r="DP91">
            <v>20.98</v>
          </cell>
          <cell r="DQ91">
            <v>20.98</v>
          </cell>
          <cell r="DR91">
            <v>20.98</v>
          </cell>
          <cell r="DS91">
            <v>20.98</v>
          </cell>
          <cell r="DT91">
            <v>20.98</v>
          </cell>
          <cell r="DU91">
            <v>20.98</v>
          </cell>
          <cell r="DV91">
            <v>20.98</v>
          </cell>
          <cell r="DW91">
            <v>20.98</v>
          </cell>
          <cell r="DX91">
            <v>20.98</v>
          </cell>
          <cell r="DY91">
            <v>21.81</v>
          </cell>
          <cell r="DZ91">
            <v>21.81</v>
          </cell>
          <cell r="EA91">
            <v>21.81</v>
          </cell>
          <cell r="EB91">
            <v>21.81</v>
          </cell>
          <cell r="EC91">
            <v>21.81</v>
          </cell>
          <cell r="ED91">
            <v>21.81</v>
          </cell>
          <cell r="EE91">
            <v>21.81</v>
          </cell>
          <cell r="EF91">
            <v>21.81</v>
          </cell>
          <cell r="EG91">
            <v>21.81</v>
          </cell>
          <cell r="EH91">
            <v>21.81</v>
          </cell>
          <cell r="EI91">
            <v>21.81</v>
          </cell>
          <cell r="EJ91">
            <v>21.81</v>
          </cell>
          <cell r="EK91">
            <v>22.57</v>
          </cell>
          <cell r="EL91">
            <v>22.57</v>
          </cell>
          <cell r="EM91">
            <v>22.57</v>
          </cell>
          <cell r="EN91">
            <v>22.57</v>
          </cell>
          <cell r="EO91">
            <v>22.57</v>
          </cell>
          <cell r="EP91">
            <v>22.57</v>
          </cell>
          <cell r="EQ91">
            <v>22.57</v>
          </cell>
          <cell r="ER91">
            <v>22.57</v>
          </cell>
          <cell r="ES91">
            <v>22.57</v>
          </cell>
          <cell r="ET91">
            <v>22.57</v>
          </cell>
          <cell r="EU91">
            <v>22.57</v>
          </cell>
          <cell r="EV91">
            <v>22.57</v>
          </cell>
          <cell r="EW91">
            <v>23.36</v>
          </cell>
          <cell r="EX91">
            <v>23.36</v>
          </cell>
          <cell r="EY91">
            <v>23.36</v>
          </cell>
          <cell r="EZ91">
            <v>23.36</v>
          </cell>
          <cell r="FA91">
            <v>23.36</v>
          </cell>
          <cell r="FB91">
            <v>23.36</v>
          </cell>
          <cell r="FC91">
            <v>23.36</v>
          </cell>
          <cell r="FD91">
            <v>23.36</v>
          </cell>
          <cell r="FE91">
            <v>23.36</v>
          </cell>
          <cell r="FF91">
            <v>23.36</v>
          </cell>
          <cell r="FG91">
            <v>23.36</v>
          </cell>
          <cell r="FH91">
            <v>23.36</v>
          </cell>
          <cell r="FI91">
            <v>24.18</v>
          </cell>
          <cell r="FJ91">
            <v>24.18</v>
          </cell>
          <cell r="FK91">
            <v>24.18</v>
          </cell>
          <cell r="FL91">
            <v>24.18</v>
          </cell>
          <cell r="FM91">
            <v>24.18</v>
          </cell>
          <cell r="FN91">
            <v>24.18</v>
          </cell>
          <cell r="FO91">
            <v>24.18</v>
          </cell>
          <cell r="FP91">
            <v>24.18</v>
          </cell>
          <cell r="FQ91">
            <v>24.18</v>
          </cell>
          <cell r="FR91">
            <v>24.18</v>
          </cell>
          <cell r="FS91">
            <v>24.18</v>
          </cell>
          <cell r="FT91">
            <v>24.18</v>
          </cell>
          <cell r="FU91">
            <v>25.02</v>
          </cell>
          <cell r="FV91">
            <v>25.02</v>
          </cell>
          <cell r="FW91">
            <v>25.02</v>
          </cell>
          <cell r="FX91">
            <v>25.02</v>
          </cell>
          <cell r="FY91">
            <v>25.02</v>
          </cell>
          <cell r="FZ91">
            <v>25.02</v>
          </cell>
          <cell r="GA91">
            <v>25.02</v>
          </cell>
          <cell r="GB91">
            <v>25.02</v>
          </cell>
          <cell r="GC91">
            <v>25.02</v>
          </cell>
          <cell r="GD91">
            <v>25.02</v>
          </cell>
          <cell r="GE91">
            <v>25.02</v>
          </cell>
          <cell r="GF91">
            <v>25.02</v>
          </cell>
          <cell r="GG91">
            <v>27.59</v>
          </cell>
          <cell r="GH91">
            <v>27.59</v>
          </cell>
          <cell r="GI91">
            <v>27.59</v>
          </cell>
          <cell r="GJ91">
            <v>27.59</v>
          </cell>
          <cell r="GK91">
            <v>27.59</v>
          </cell>
          <cell r="GL91">
            <v>27.59</v>
          </cell>
          <cell r="GM91">
            <v>27.59</v>
          </cell>
          <cell r="GN91">
            <v>27.59</v>
          </cell>
          <cell r="GO91">
            <v>27.59</v>
          </cell>
          <cell r="GP91">
            <v>27.59</v>
          </cell>
          <cell r="GQ91">
            <v>25.9</v>
          </cell>
          <cell r="GR91">
            <v>25.9</v>
          </cell>
          <cell r="GS91">
            <v>25.9</v>
          </cell>
          <cell r="GT91">
            <v>25.9</v>
          </cell>
        </row>
        <row r="92">
          <cell r="F92" t="str">
            <v>50000051PT</v>
          </cell>
          <cell r="G92">
            <v>16.78</v>
          </cell>
          <cell r="H92">
            <v>16.78</v>
          </cell>
          <cell r="I92">
            <v>16.78</v>
          </cell>
          <cell r="J92">
            <v>16.78</v>
          </cell>
          <cell r="K92">
            <v>16.78</v>
          </cell>
          <cell r="L92">
            <v>16.78</v>
          </cell>
          <cell r="M92">
            <v>16.78</v>
          </cell>
          <cell r="N92">
            <v>16.78</v>
          </cell>
          <cell r="O92">
            <v>16.78</v>
          </cell>
          <cell r="P92">
            <v>16.78</v>
          </cell>
          <cell r="Q92">
            <v>16.78</v>
          </cell>
          <cell r="R92">
            <v>16.78</v>
          </cell>
          <cell r="S92">
            <v>16.78</v>
          </cell>
          <cell r="T92">
            <v>16.78</v>
          </cell>
          <cell r="U92">
            <v>17.350000000000001</v>
          </cell>
          <cell r="V92">
            <v>17.350000000000001</v>
          </cell>
          <cell r="W92">
            <v>17.350000000000001</v>
          </cell>
          <cell r="X92">
            <v>17.350000000000001</v>
          </cell>
          <cell r="Y92">
            <v>17.350000000000001</v>
          </cell>
          <cell r="Z92">
            <v>17.350000000000001</v>
          </cell>
          <cell r="AA92">
            <v>17.350000000000001</v>
          </cell>
          <cell r="AB92">
            <v>17.350000000000001</v>
          </cell>
          <cell r="AC92">
            <v>17.350000000000001</v>
          </cell>
          <cell r="AD92">
            <v>17.350000000000001</v>
          </cell>
          <cell r="AE92">
            <v>17.350000000000001</v>
          </cell>
          <cell r="AF92">
            <v>17.350000000000001</v>
          </cell>
          <cell r="AG92">
            <v>17.91</v>
          </cell>
          <cell r="AH92">
            <v>17.91</v>
          </cell>
          <cell r="AI92">
            <v>17.91</v>
          </cell>
          <cell r="AJ92">
            <v>17.91</v>
          </cell>
          <cell r="AK92">
            <v>17.91</v>
          </cell>
          <cell r="AL92">
            <v>17.91</v>
          </cell>
          <cell r="AM92">
            <v>17.91</v>
          </cell>
          <cell r="AN92">
            <v>17.91</v>
          </cell>
          <cell r="AO92">
            <v>17.91</v>
          </cell>
          <cell r="AP92">
            <v>17.91</v>
          </cell>
          <cell r="AQ92">
            <v>17.91</v>
          </cell>
          <cell r="AR92">
            <v>17.91</v>
          </cell>
          <cell r="AS92">
            <v>18.47</v>
          </cell>
          <cell r="AT92">
            <v>18.47</v>
          </cell>
          <cell r="AU92">
            <v>18.47</v>
          </cell>
          <cell r="AV92">
            <v>18.47</v>
          </cell>
          <cell r="AW92">
            <v>18.47</v>
          </cell>
          <cell r="AX92">
            <v>18.47</v>
          </cell>
          <cell r="AY92">
            <v>18.47</v>
          </cell>
          <cell r="AZ92">
            <v>18.47</v>
          </cell>
          <cell r="BA92">
            <v>18.47</v>
          </cell>
          <cell r="BB92">
            <v>18.47</v>
          </cell>
          <cell r="BC92">
            <v>18.47</v>
          </cell>
          <cell r="BD92">
            <v>18.47</v>
          </cell>
          <cell r="BE92">
            <v>19.03</v>
          </cell>
          <cell r="BF92">
            <v>19.03</v>
          </cell>
          <cell r="BG92">
            <v>19.03</v>
          </cell>
          <cell r="BH92">
            <v>19.03</v>
          </cell>
          <cell r="BI92">
            <v>19.03</v>
          </cell>
          <cell r="BJ92">
            <v>19.03</v>
          </cell>
          <cell r="BK92">
            <v>19.03</v>
          </cell>
          <cell r="BL92">
            <v>19.03</v>
          </cell>
          <cell r="BM92">
            <v>19.03</v>
          </cell>
          <cell r="BN92">
            <v>19.03</v>
          </cell>
          <cell r="BO92">
            <v>19.03</v>
          </cell>
          <cell r="BP92">
            <v>19.03</v>
          </cell>
          <cell r="BQ92">
            <v>19.600000000000001</v>
          </cell>
          <cell r="BR92">
            <v>19.600000000000001</v>
          </cell>
          <cell r="BS92">
            <v>19.600000000000001</v>
          </cell>
          <cell r="BT92">
            <v>19.600000000000001</v>
          </cell>
          <cell r="BU92">
            <v>19.600000000000001</v>
          </cell>
          <cell r="BV92">
            <v>19.600000000000001</v>
          </cell>
          <cell r="BW92">
            <v>19.600000000000001</v>
          </cell>
          <cell r="BX92">
            <v>19.600000000000001</v>
          </cell>
          <cell r="BY92">
            <v>19.600000000000001</v>
          </cell>
          <cell r="BZ92">
            <v>19.600000000000001</v>
          </cell>
          <cell r="CA92">
            <v>19.600000000000001</v>
          </cell>
          <cell r="CB92">
            <v>19.600000000000001</v>
          </cell>
          <cell r="CC92">
            <v>20.190000000000001</v>
          </cell>
          <cell r="CD92">
            <v>20.190000000000001</v>
          </cell>
          <cell r="CE92">
            <v>20.190000000000001</v>
          </cell>
          <cell r="CF92">
            <v>20.190000000000001</v>
          </cell>
          <cell r="CG92">
            <v>20.190000000000001</v>
          </cell>
          <cell r="CH92">
            <v>20.190000000000001</v>
          </cell>
          <cell r="CI92">
            <v>20.190000000000001</v>
          </cell>
          <cell r="CJ92">
            <v>20.190000000000001</v>
          </cell>
          <cell r="CK92">
            <v>20.190000000000001</v>
          </cell>
          <cell r="CL92">
            <v>20.190000000000001</v>
          </cell>
          <cell r="CM92">
            <v>20.190000000000001</v>
          </cell>
          <cell r="CN92">
            <v>20.190000000000001</v>
          </cell>
          <cell r="CO92">
            <v>20.8</v>
          </cell>
          <cell r="CP92">
            <v>20.8</v>
          </cell>
          <cell r="CQ92">
            <v>20.8</v>
          </cell>
          <cell r="CR92">
            <v>20.8</v>
          </cell>
          <cell r="CS92">
            <v>20.8</v>
          </cell>
          <cell r="CT92">
            <v>20.8</v>
          </cell>
          <cell r="CU92">
            <v>20.8</v>
          </cell>
          <cell r="CV92">
            <v>20.8</v>
          </cell>
          <cell r="CW92">
            <v>20.8</v>
          </cell>
          <cell r="CX92">
            <v>20.8</v>
          </cell>
          <cell r="CY92">
            <v>20.8</v>
          </cell>
          <cell r="CZ92">
            <v>20.8</v>
          </cell>
          <cell r="DA92">
            <v>21.43</v>
          </cell>
          <cell r="DB92">
            <v>21.43</v>
          </cell>
          <cell r="DC92">
            <v>21.43</v>
          </cell>
          <cell r="DD92">
            <v>21.43</v>
          </cell>
          <cell r="DE92">
            <v>21.43</v>
          </cell>
          <cell r="DF92">
            <v>21.43</v>
          </cell>
          <cell r="DG92">
            <v>21.43</v>
          </cell>
          <cell r="DH92">
            <v>21.43</v>
          </cell>
          <cell r="DI92">
            <v>21.43</v>
          </cell>
          <cell r="DJ92">
            <v>21.43</v>
          </cell>
          <cell r="DK92">
            <v>21.43</v>
          </cell>
          <cell r="DL92">
            <v>21.43</v>
          </cell>
          <cell r="DM92">
            <v>22.09</v>
          </cell>
          <cell r="DN92">
            <v>22.09</v>
          </cell>
          <cell r="DO92">
            <v>22.09</v>
          </cell>
          <cell r="DP92">
            <v>22.09</v>
          </cell>
          <cell r="DQ92">
            <v>22.09</v>
          </cell>
          <cell r="DR92">
            <v>22.09</v>
          </cell>
          <cell r="DS92">
            <v>22.09</v>
          </cell>
          <cell r="DT92">
            <v>22.09</v>
          </cell>
          <cell r="DU92">
            <v>22.09</v>
          </cell>
          <cell r="DV92">
            <v>22.09</v>
          </cell>
          <cell r="DW92">
            <v>22.09</v>
          </cell>
          <cell r="DX92">
            <v>22.09</v>
          </cell>
          <cell r="DY92">
            <v>22.97</v>
          </cell>
          <cell r="DZ92">
            <v>22.97</v>
          </cell>
          <cell r="EA92">
            <v>22.97</v>
          </cell>
          <cell r="EB92">
            <v>22.97</v>
          </cell>
          <cell r="EC92">
            <v>22.97</v>
          </cell>
          <cell r="ED92">
            <v>22.97</v>
          </cell>
          <cell r="EE92">
            <v>22.97</v>
          </cell>
          <cell r="EF92">
            <v>22.97</v>
          </cell>
          <cell r="EG92">
            <v>22.97</v>
          </cell>
          <cell r="EH92">
            <v>22.97</v>
          </cell>
          <cell r="EI92">
            <v>22.97</v>
          </cell>
          <cell r="EJ92">
            <v>22.97</v>
          </cell>
          <cell r="EK92">
            <v>23.77</v>
          </cell>
          <cell r="EL92">
            <v>23.77</v>
          </cell>
          <cell r="EM92">
            <v>23.77</v>
          </cell>
          <cell r="EN92">
            <v>23.77</v>
          </cell>
          <cell r="EO92">
            <v>23.77</v>
          </cell>
          <cell r="EP92">
            <v>23.77</v>
          </cell>
          <cell r="EQ92">
            <v>23.77</v>
          </cell>
          <cell r="ER92">
            <v>23.77</v>
          </cell>
          <cell r="ES92">
            <v>23.77</v>
          </cell>
          <cell r="ET92">
            <v>23.77</v>
          </cell>
          <cell r="EU92">
            <v>23.77</v>
          </cell>
          <cell r="EV92">
            <v>23.77</v>
          </cell>
          <cell r="EW92">
            <v>24.61</v>
          </cell>
          <cell r="EX92">
            <v>24.61</v>
          </cell>
          <cell r="EY92">
            <v>24.61</v>
          </cell>
          <cell r="EZ92">
            <v>24.61</v>
          </cell>
          <cell r="FA92">
            <v>24.61</v>
          </cell>
          <cell r="FB92">
            <v>24.61</v>
          </cell>
          <cell r="FC92">
            <v>24.61</v>
          </cell>
          <cell r="FD92">
            <v>24.61</v>
          </cell>
          <cell r="FE92">
            <v>24.61</v>
          </cell>
          <cell r="FF92">
            <v>24.61</v>
          </cell>
          <cell r="FG92">
            <v>24.61</v>
          </cell>
          <cell r="FH92">
            <v>24.61</v>
          </cell>
          <cell r="FI92">
            <v>25.47</v>
          </cell>
          <cell r="FJ92">
            <v>25.47</v>
          </cell>
          <cell r="FK92">
            <v>25.47</v>
          </cell>
          <cell r="FL92">
            <v>25.47</v>
          </cell>
          <cell r="FM92">
            <v>25.47</v>
          </cell>
          <cell r="FN92">
            <v>25.47</v>
          </cell>
          <cell r="FO92">
            <v>25.47</v>
          </cell>
          <cell r="FP92">
            <v>25.47</v>
          </cell>
          <cell r="FQ92">
            <v>25.47</v>
          </cell>
          <cell r="FR92">
            <v>25.47</v>
          </cell>
          <cell r="FS92">
            <v>25.47</v>
          </cell>
          <cell r="FT92">
            <v>25.47</v>
          </cell>
          <cell r="FU92">
            <v>26.36</v>
          </cell>
          <cell r="FV92">
            <v>26.36</v>
          </cell>
          <cell r="FW92">
            <v>26.36</v>
          </cell>
          <cell r="FX92">
            <v>26.36</v>
          </cell>
          <cell r="FY92">
            <v>26.36</v>
          </cell>
          <cell r="FZ92">
            <v>26.36</v>
          </cell>
          <cell r="GA92">
            <v>26.36</v>
          </cell>
          <cell r="GB92">
            <v>26.36</v>
          </cell>
          <cell r="GC92">
            <v>26.36</v>
          </cell>
          <cell r="GD92">
            <v>26.36</v>
          </cell>
          <cell r="GE92">
            <v>26.36</v>
          </cell>
          <cell r="GF92">
            <v>26.36</v>
          </cell>
          <cell r="GG92">
            <v>29.06</v>
          </cell>
          <cell r="GH92">
            <v>29.06</v>
          </cell>
          <cell r="GI92">
            <v>29.06</v>
          </cell>
          <cell r="GJ92">
            <v>29.06</v>
          </cell>
          <cell r="GK92">
            <v>29.06</v>
          </cell>
          <cell r="GL92">
            <v>29.06</v>
          </cell>
          <cell r="GM92">
            <v>29.06</v>
          </cell>
          <cell r="GN92">
            <v>29.06</v>
          </cell>
          <cell r="GO92">
            <v>29.06</v>
          </cell>
          <cell r="GP92">
            <v>29.06</v>
          </cell>
          <cell r="GQ92">
            <v>27.28</v>
          </cell>
          <cell r="GR92">
            <v>27.28</v>
          </cell>
          <cell r="GS92">
            <v>27.28</v>
          </cell>
          <cell r="GT92">
            <v>27.28</v>
          </cell>
        </row>
        <row r="93">
          <cell r="F93" t="str">
            <v>50000051PB</v>
          </cell>
          <cell r="G93">
            <v>16.04</v>
          </cell>
          <cell r="H93">
            <v>16.04</v>
          </cell>
          <cell r="I93">
            <v>16.04</v>
          </cell>
          <cell r="J93">
            <v>16.04</v>
          </cell>
          <cell r="K93">
            <v>16.04</v>
          </cell>
          <cell r="L93">
            <v>16.04</v>
          </cell>
          <cell r="M93">
            <v>16.04</v>
          </cell>
          <cell r="N93">
            <v>16.04</v>
          </cell>
          <cell r="O93">
            <v>16.04</v>
          </cell>
          <cell r="P93">
            <v>16.04</v>
          </cell>
          <cell r="Q93">
            <v>16.04</v>
          </cell>
          <cell r="R93">
            <v>16.04</v>
          </cell>
          <cell r="S93">
            <v>16.04</v>
          </cell>
          <cell r="T93">
            <v>16.04</v>
          </cell>
          <cell r="U93">
            <v>16.59</v>
          </cell>
          <cell r="V93">
            <v>16.59</v>
          </cell>
          <cell r="W93">
            <v>16.59</v>
          </cell>
          <cell r="X93">
            <v>16.59</v>
          </cell>
          <cell r="Y93">
            <v>16.59</v>
          </cell>
          <cell r="Z93">
            <v>16.59</v>
          </cell>
          <cell r="AA93">
            <v>16.59</v>
          </cell>
          <cell r="AB93">
            <v>16.59</v>
          </cell>
          <cell r="AC93">
            <v>16.59</v>
          </cell>
          <cell r="AD93">
            <v>16.59</v>
          </cell>
          <cell r="AE93">
            <v>16.59</v>
          </cell>
          <cell r="AF93">
            <v>16.59</v>
          </cell>
          <cell r="AG93">
            <v>17.12</v>
          </cell>
          <cell r="AH93">
            <v>17.12</v>
          </cell>
          <cell r="AI93">
            <v>17.12</v>
          </cell>
          <cell r="AJ93">
            <v>17.12</v>
          </cell>
          <cell r="AK93">
            <v>17.12</v>
          </cell>
          <cell r="AL93">
            <v>17.12</v>
          </cell>
          <cell r="AM93">
            <v>17.12</v>
          </cell>
          <cell r="AN93">
            <v>17.12</v>
          </cell>
          <cell r="AO93">
            <v>17.12</v>
          </cell>
          <cell r="AP93">
            <v>17.12</v>
          </cell>
          <cell r="AQ93">
            <v>17.12</v>
          </cell>
          <cell r="AR93">
            <v>17.12</v>
          </cell>
          <cell r="AS93">
            <v>17.649999999999999</v>
          </cell>
          <cell r="AT93">
            <v>17.649999999999999</v>
          </cell>
          <cell r="AU93">
            <v>17.649999999999999</v>
          </cell>
          <cell r="AV93">
            <v>17.649999999999999</v>
          </cell>
          <cell r="AW93">
            <v>17.649999999999999</v>
          </cell>
          <cell r="AX93">
            <v>17.649999999999999</v>
          </cell>
          <cell r="AY93">
            <v>17.649999999999999</v>
          </cell>
          <cell r="AZ93">
            <v>17.649999999999999</v>
          </cell>
          <cell r="BA93">
            <v>17.649999999999999</v>
          </cell>
          <cell r="BB93">
            <v>17.649999999999999</v>
          </cell>
          <cell r="BC93">
            <v>17.649999999999999</v>
          </cell>
          <cell r="BD93">
            <v>17.649999999999999</v>
          </cell>
          <cell r="BE93">
            <v>18.190000000000001</v>
          </cell>
          <cell r="BF93">
            <v>18.190000000000001</v>
          </cell>
          <cell r="BG93">
            <v>18.190000000000001</v>
          </cell>
          <cell r="BH93">
            <v>18.190000000000001</v>
          </cell>
          <cell r="BI93">
            <v>18.190000000000001</v>
          </cell>
          <cell r="BJ93">
            <v>18.190000000000001</v>
          </cell>
          <cell r="BK93">
            <v>18.190000000000001</v>
          </cell>
          <cell r="BL93">
            <v>18.190000000000001</v>
          </cell>
          <cell r="BM93">
            <v>18.190000000000001</v>
          </cell>
          <cell r="BN93">
            <v>18.190000000000001</v>
          </cell>
          <cell r="BO93">
            <v>18.190000000000001</v>
          </cell>
          <cell r="BP93">
            <v>18.190000000000001</v>
          </cell>
          <cell r="BQ93">
            <v>18.739999999999998</v>
          </cell>
          <cell r="BR93">
            <v>18.739999999999998</v>
          </cell>
          <cell r="BS93">
            <v>18.739999999999998</v>
          </cell>
          <cell r="BT93">
            <v>18.739999999999998</v>
          </cell>
          <cell r="BU93">
            <v>18.739999999999998</v>
          </cell>
          <cell r="BV93">
            <v>18.739999999999998</v>
          </cell>
          <cell r="BW93">
            <v>18.739999999999998</v>
          </cell>
          <cell r="BX93">
            <v>18.739999999999998</v>
          </cell>
          <cell r="BY93">
            <v>18.739999999999998</v>
          </cell>
          <cell r="BZ93">
            <v>18.739999999999998</v>
          </cell>
          <cell r="CA93">
            <v>18.739999999999998</v>
          </cell>
          <cell r="CB93">
            <v>18.739999999999998</v>
          </cell>
          <cell r="CC93">
            <v>19.3</v>
          </cell>
          <cell r="CD93">
            <v>19.3</v>
          </cell>
          <cell r="CE93">
            <v>19.3</v>
          </cell>
          <cell r="CF93">
            <v>19.3</v>
          </cell>
          <cell r="CG93">
            <v>19.3</v>
          </cell>
          <cell r="CH93">
            <v>19.3</v>
          </cell>
          <cell r="CI93">
            <v>19.3</v>
          </cell>
          <cell r="CJ93">
            <v>19.3</v>
          </cell>
          <cell r="CK93">
            <v>19.3</v>
          </cell>
          <cell r="CL93">
            <v>19.3</v>
          </cell>
          <cell r="CM93">
            <v>19.3</v>
          </cell>
          <cell r="CN93">
            <v>19.3</v>
          </cell>
          <cell r="CO93">
            <v>19.88</v>
          </cell>
          <cell r="CP93">
            <v>19.88</v>
          </cell>
          <cell r="CQ93">
            <v>19.88</v>
          </cell>
          <cell r="CR93">
            <v>19.88</v>
          </cell>
          <cell r="CS93">
            <v>19.88</v>
          </cell>
          <cell r="CT93">
            <v>19.88</v>
          </cell>
          <cell r="CU93">
            <v>19.88</v>
          </cell>
          <cell r="CV93">
            <v>19.88</v>
          </cell>
          <cell r="CW93">
            <v>19.88</v>
          </cell>
          <cell r="CX93">
            <v>19.88</v>
          </cell>
          <cell r="CY93">
            <v>19.88</v>
          </cell>
          <cell r="CZ93">
            <v>19.88</v>
          </cell>
          <cell r="DA93">
            <v>20.48</v>
          </cell>
          <cell r="DB93">
            <v>20.48</v>
          </cell>
          <cell r="DC93">
            <v>20.48</v>
          </cell>
          <cell r="DD93">
            <v>20.48</v>
          </cell>
          <cell r="DE93">
            <v>20.48</v>
          </cell>
          <cell r="DF93">
            <v>20.48</v>
          </cell>
          <cell r="DG93">
            <v>20.48</v>
          </cell>
          <cell r="DH93">
            <v>20.48</v>
          </cell>
          <cell r="DI93">
            <v>20.48</v>
          </cell>
          <cell r="DJ93">
            <v>20.48</v>
          </cell>
          <cell r="DK93">
            <v>20.48</v>
          </cell>
          <cell r="DL93">
            <v>20.48</v>
          </cell>
          <cell r="DM93">
            <v>21.12</v>
          </cell>
          <cell r="DN93">
            <v>21.12</v>
          </cell>
          <cell r="DO93">
            <v>21.12</v>
          </cell>
          <cell r="DP93">
            <v>21.12</v>
          </cell>
          <cell r="DQ93">
            <v>21.12</v>
          </cell>
          <cell r="DR93">
            <v>21.12</v>
          </cell>
          <cell r="DS93">
            <v>21.12</v>
          </cell>
          <cell r="DT93">
            <v>21.12</v>
          </cell>
          <cell r="DU93">
            <v>21.12</v>
          </cell>
          <cell r="DV93">
            <v>21.12</v>
          </cell>
          <cell r="DW93">
            <v>21.12</v>
          </cell>
          <cell r="DX93">
            <v>21.12</v>
          </cell>
          <cell r="DY93">
            <v>21.96</v>
          </cell>
          <cell r="DZ93">
            <v>21.96</v>
          </cell>
          <cell r="EA93">
            <v>21.96</v>
          </cell>
          <cell r="EB93">
            <v>21.96</v>
          </cell>
          <cell r="EC93">
            <v>21.96</v>
          </cell>
          <cell r="ED93">
            <v>21.96</v>
          </cell>
          <cell r="EE93">
            <v>21.96</v>
          </cell>
          <cell r="EF93">
            <v>21.96</v>
          </cell>
          <cell r="EG93">
            <v>21.96</v>
          </cell>
          <cell r="EH93">
            <v>21.96</v>
          </cell>
          <cell r="EI93">
            <v>21.96</v>
          </cell>
          <cell r="EJ93">
            <v>21.96</v>
          </cell>
          <cell r="EK93">
            <v>22.72</v>
          </cell>
          <cell r="EL93">
            <v>22.72</v>
          </cell>
          <cell r="EM93">
            <v>22.72</v>
          </cell>
          <cell r="EN93">
            <v>22.72</v>
          </cell>
          <cell r="EO93">
            <v>22.72</v>
          </cell>
          <cell r="EP93">
            <v>22.72</v>
          </cell>
          <cell r="EQ93">
            <v>22.72</v>
          </cell>
          <cell r="ER93">
            <v>22.72</v>
          </cell>
          <cell r="ES93">
            <v>22.72</v>
          </cell>
          <cell r="ET93">
            <v>22.72</v>
          </cell>
          <cell r="EU93">
            <v>22.72</v>
          </cell>
          <cell r="EV93">
            <v>22.72</v>
          </cell>
          <cell r="EW93">
            <v>23.52</v>
          </cell>
          <cell r="EX93">
            <v>23.52</v>
          </cell>
          <cell r="EY93">
            <v>23.52</v>
          </cell>
          <cell r="EZ93">
            <v>23.52</v>
          </cell>
          <cell r="FA93">
            <v>23.52</v>
          </cell>
          <cell r="FB93">
            <v>23.52</v>
          </cell>
          <cell r="FC93">
            <v>23.52</v>
          </cell>
          <cell r="FD93">
            <v>23.52</v>
          </cell>
          <cell r="FE93">
            <v>23.52</v>
          </cell>
          <cell r="FF93">
            <v>23.52</v>
          </cell>
          <cell r="FG93">
            <v>23.52</v>
          </cell>
          <cell r="FH93">
            <v>23.52</v>
          </cell>
          <cell r="FI93">
            <v>24.34</v>
          </cell>
          <cell r="FJ93">
            <v>24.34</v>
          </cell>
          <cell r="FK93">
            <v>24.34</v>
          </cell>
          <cell r="FL93">
            <v>24.34</v>
          </cell>
          <cell r="FM93">
            <v>24.34</v>
          </cell>
          <cell r="FN93">
            <v>24.34</v>
          </cell>
          <cell r="FO93">
            <v>24.34</v>
          </cell>
          <cell r="FP93">
            <v>24.34</v>
          </cell>
          <cell r="FQ93">
            <v>24.34</v>
          </cell>
          <cell r="FR93">
            <v>24.34</v>
          </cell>
          <cell r="FS93">
            <v>24.34</v>
          </cell>
          <cell r="FT93">
            <v>24.34</v>
          </cell>
          <cell r="FU93">
            <v>25.2</v>
          </cell>
          <cell r="FV93">
            <v>25.2</v>
          </cell>
          <cell r="FW93">
            <v>25.2</v>
          </cell>
          <cell r="FX93">
            <v>25.2</v>
          </cell>
          <cell r="FY93">
            <v>25.2</v>
          </cell>
          <cell r="FZ93">
            <v>25.2</v>
          </cell>
          <cell r="GA93">
            <v>25.2</v>
          </cell>
          <cell r="GB93">
            <v>25.2</v>
          </cell>
          <cell r="GC93">
            <v>25.2</v>
          </cell>
          <cell r="GD93">
            <v>25.2</v>
          </cell>
          <cell r="GE93">
            <v>25.2</v>
          </cell>
          <cell r="GF93">
            <v>25.2</v>
          </cell>
          <cell r="GG93">
            <v>27.78</v>
          </cell>
          <cell r="GH93">
            <v>27.78</v>
          </cell>
          <cell r="GI93">
            <v>27.78</v>
          </cell>
          <cell r="GJ93">
            <v>27.78</v>
          </cell>
          <cell r="GK93">
            <v>27.78</v>
          </cell>
          <cell r="GL93">
            <v>27.78</v>
          </cell>
          <cell r="GM93">
            <v>27.78</v>
          </cell>
          <cell r="GN93">
            <v>27.78</v>
          </cell>
          <cell r="GO93">
            <v>27.78</v>
          </cell>
          <cell r="GP93">
            <v>27.78</v>
          </cell>
          <cell r="GQ93">
            <v>26.08</v>
          </cell>
          <cell r="GR93">
            <v>26.08</v>
          </cell>
          <cell r="GS93">
            <v>26.08</v>
          </cell>
          <cell r="GT93">
            <v>26.08</v>
          </cell>
        </row>
        <row r="94">
          <cell r="F94" t="str">
            <v>50000051SC</v>
          </cell>
          <cell r="G94">
            <v>16.78</v>
          </cell>
          <cell r="H94">
            <v>16.78</v>
          </cell>
          <cell r="I94">
            <v>16.78</v>
          </cell>
          <cell r="J94">
            <v>16.78</v>
          </cell>
          <cell r="K94">
            <v>16.78</v>
          </cell>
          <cell r="L94">
            <v>16.78</v>
          </cell>
          <cell r="M94">
            <v>16.78</v>
          </cell>
          <cell r="N94">
            <v>16.78</v>
          </cell>
          <cell r="O94">
            <v>16.78</v>
          </cell>
          <cell r="P94">
            <v>16.78</v>
          </cell>
          <cell r="Q94">
            <v>16.78</v>
          </cell>
          <cell r="R94">
            <v>16.78</v>
          </cell>
          <cell r="S94">
            <v>16.78</v>
          </cell>
          <cell r="T94">
            <v>16.78</v>
          </cell>
          <cell r="U94">
            <v>17.350000000000001</v>
          </cell>
          <cell r="V94">
            <v>17.350000000000001</v>
          </cell>
          <cell r="W94">
            <v>17.350000000000001</v>
          </cell>
          <cell r="X94">
            <v>17.350000000000001</v>
          </cell>
          <cell r="Y94">
            <v>17.350000000000001</v>
          </cell>
          <cell r="Z94">
            <v>17.350000000000001</v>
          </cell>
          <cell r="AA94">
            <v>17.350000000000001</v>
          </cell>
          <cell r="AB94">
            <v>17.350000000000001</v>
          </cell>
          <cell r="AC94">
            <v>17.350000000000001</v>
          </cell>
          <cell r="AD94">
            <v>17.350000000000001</v>
          </cell>
          <cell r="AE94">
            <v>17.350000000000001</v>
          </cell>
          <cell r="AF94">
            <v>17.350000000000001</v>
          </cell>
          <cell r="AG94">
            <v>17.91</v>
          </cell>
          <cell r="AH94">
            <v>17.91</v>
          </cell>
          <cell r="AI94">
            <v>17.91</v>
          </cell>
          <cell r="AJ94">
            <v>17.91</v>
          </cell>
          <cell r="AK94">
            <v>17.91</v>
          </cell>
          <cell r="AL94">
            <v>17.91</v>
          </cell>
          <cell r="AM94">
            <v>17.91</v>
          </cell>
          <cell r="AN94">
            <v>17.91</v>
          </cell>
          <cell r="AO94">
            <v>17.91</v>
          </cell>
          <cell r="AP94">
            <v>17.91</v>
          </cell>
          <cell r="AQ94">
            <v>17.91</v>
          </cell>
          <cell r="AR94">
            <v>17.91</v>
          </cell>
          <cell r="AS94">
            <v>18.47</v>
          </cell>
          <cell r="AT94">
            <v>18.47</v>
          </cell>
          <cell r="AU94">
            <v>18.47</v>
          </cell>
          <cell r="AV94">
            <v>18.47</v>
          </cell>
          <cell r="AW94">
            <v>18.47</v>
          </cell>
          <cell r="AX94">
            <v>18.47</v>
          </cell>
          <cell r="AY94">
            <v>18.47</v>
          </cell>
          <cell r="AZ94">
            <v>18.47</v>
          </cell>
          <cell r="BA94">
            <v>18.47</v>
          </cell>
          <cell r="BB94">
            <v>18.47</v>
          </cell>
          <cell r="BC94">
            <v>18.47</v>
          </cell>
          <cell r="BD94">
            <v>18.47</v>
          </cell>
          <cell r="BE94">
            <v>19.03</v>
          </cell>
          <cell r="BF94">
            <v>19.03</v>
          </cell>
          <cell r="BG94">
            <v>19.03</v>
          </cell>
          <cell r="BH94">
            <v>19.03</v>
          </cell>
          <cell r="BI94">
            <v>19.03</v>
          </cell>
          <cell r="BJ94">
            <v>19.03</v>
          </cell>
          <cell r="BK94">
            <v>19.03</v>
          </cell>
          <cell r="BL94">
            <v>19.03</v>
          </cell>
          <cell r="BM94">
            <v>19.03</v>
          </cell>
          <cell r="BN94">
            <v>19.03</v>
          </cell>
          <cell r="BO94">
            <v>19.03</v>
          </cell>
          <cell r="BP94">
            <v>19.03</v>
          </cell>
          <cell r="BQ94">
            <v>19.600000000000001</v>
          </cell>
          <cell r="BR94">
            <v>19.600000000000001</v>
          </cell>
          <cell r="BS94">
            <v>19.600000000000001</v>
          </cell>
          <cell r="BT94">
            <v>19.600000000000001</v>
          </cell>
          <cell r="BU94">
            <v>19.600000000000001</v>
          </cell>
          <cell r="BV94">
            <v>19.600000000000001</v>
          </cell>
          <cell r="BW94">
            <v>19.600000000000001</v>
          </cell>
          <cell r="BX94">
            <v>19.600000000000001</v>
          </cell>
          <cell r="BY94">
            <v>19.600000000000001</v>
          </cell>
          <cell r="BZ94">
            <v>19.600000000000001</v>
          </cell>
          <cell r="CA94">
            <v>19.600000000000001</v>
          </cell>
          <cell r="CB94">
            <v>19.600000000000001</v>
          </cell>
          <cell r="CC94">
            <v>20.190000000000001</v>
          </cell>
          <cell r="CD94">
            <v>20.190000000000001</v>
          </cell>
          <cell r="CE94">
            <v>20.190000000000001</v>
          </cell>
          <cell r="CF94">
            <v>20.190000000000001</v>
          </cell>
          <cell r="CG94">
            <v>20.190000000000001</v>
          </cell>
          <cell r="CH94">
            <v>20.190000000000001</v>
          </cell>
          <cell r="CI94">
            <v>20.190000000000001</v>
          </cell>
          <cell r="CJ94">
            <v>20.190000000000001</v>
          </cell>
          <cell r="CK94">
            <v>20.190000000000001</v>
          </cell>
          <cell r="CL94">
            <v>20.190000000000001</v>
          </cell>
          <cell r="CM94">
            <v>20.190000000000001</v>
          </cell>
          <cell r="CN94">
            <v>20.190000000000001</v>
          </cell>
          <cell r="CO94">
            <v>20.8</v>
          </cell>
          <cell r="CP94">
            <v>20.8</v>
          </cell>
          <cell r="CQ94">
            <v>20.8</v>
          </cell>
          <cell r="CR94">
            <v>20.8</v>
          </cell>
          <cell r="CS94">
            <v>20.8</v>
          </cell>
          <cell r="CT94">
            <v>20.8</v>
          </cell>
          <cell r="CU94">
            <v>20.8</v>
          </cell>
          <cell r="CV94">
            <v>20.8</v>
          </cell>
          <cell r="CW94">
            <v>20.8</v>
          </cell>
          <cell r="CX94">
            <v>20.8</v>
          </cell>
          <cell r="CY94">
            <v>20.8</v>
          </cell>
          <cell r="CZ94">
            <v>20.8</v>
          </cell>
          <cell r="DA94">
            <v>21.43</v>
          </cell>
          <cell r="DB94">
            <v>21.43</v>
          </cell>
          <cell r="DC94">
            <v>21.43</v>
          </cell>
          <cell r="DD94">
            <v>21.43</v>
          </cell>
          <cell r="DE94">
            <v>21.43</v>
          </cell>
          <cell r="DF94">
            <v>21.43</v>
          </cell>
          <cell r="DG94">
            <v>21.43</v>
          </cell>
          <cell r="DH94">
            <v>21.43</v>
          </cell>
          <cell r="DI94">
            <v>21.43</v>
          </cell>
          <cell r="DJ94">
            <v>21.43</v>
          </cell>
          <cell r="DK94">
            <v>21.43</v>
          </cell>
          <cell r="DL94">
            <v>21.43</v>
          </cell>
          <cell r="DM94">
            <v>22.09</v>
          </cell>
          <cell r="DN94">
            <v>22.09</v>
          </cell>
          <cell r="DO94">
            <v>22.09</v>
          </cell>
          <cell r="DP94">
            <v>22.09</v>
          </cell>
          <cell r="DQ94">
            <v>22.09</v>
          </cell>
          <cell r="DR94">
            <v>22.09</v>
          </cell>
          <cell r="DS94">
            <v>22.09</v>
          </cell>
          <cell r="DT94">
            <v>22.09</v>
          </cell>
          <cell r="DU94">
            <v>22.09</v>
          </cell>
          <cell r="DV94">
            <v>22.09</v>
          </cell>
          <cell r="DW94">
            <v>22.09</v>
          </cell>
          <cell r="DX94">
            <v>22.09</v>
          </cell>
          <cell r="DY94">
            <v>22.97</v>
          </cell>
          <cell r="DZ94">
            <v>22.97</v>
          </cell>
          <cell r="EA94">
            <v>22.97</v>
          </cell>
          <cell r="EB94">
            <v>22.97</v>
          </cell>
          <cell r="EC94">
            <v>22.97</v>
          </cell>
          <cell r="ED94">
            <v>22.97</v>
          </cell>
          <cell r="EE94">
            <v>22.97</v>
          </cell>
          <cell r="EF94">
            <v>22.97</v>
          </cell>
          <cell r="EG94">
            <v>22.97</v>
          </cell>
          <cell r="EH94">
            <v>22.97</v>
          </cell>
          <cell r="EI94">
            <v>22.97</v>
          </cell>
          <cell r="EJ94">
            <v>22.97</v>
          </cell>
          <cell r="EK94">
            <v>23.77</v>
          </cell>
          <cell r="EL94">
            <v>23.77</v>
          </cell>
          <cell r="EM94">
            <v>23.77</v>
          </cell>
          <cell r="EN94">
            <v>23.77</v>
          </cell>
          <cell r="EO94">
            <v>23.77</v>
          </cell>
          <cell r="EP94">
            <v>23.77</v>
          </cell>
          <cell r="EQ94">
            <v>23.77</v>
          </cell>
          <cell r="ER94">
            <v>23.77</v>
          </cell>
          <cell r="ES94">
            <v>23.77</v>
          </cell>
          <cell r="ET94">
            <v>23.77</v>
          </cell>
          <cell r="EU94">
            <v>23.77</v>
          </cell>
          <cell r="EV94">
            <v>23.77</v>
          </cell>
          <cell r="EW94">
            <v>24.61</v>
          </cell>
          <cell r="EX94">
            <v>24.61</v>
          </cell>
          <cell r="EY94">
            <v>24.61</v>
          </cell>
          <cell r="EZ94">
            <v>24.61</v>
          </cell>
          <cell r="FA94">
            <v>24.61</v>
          </cell>
          <cell r="FB94">
            <v>24.61</v>
          </cell>
          <cell r="FC94">
            <v>24.61</v>
          </cell>
          <cell r="FD94">
            <v>24.61</v>
          </cell>
          <cell r="FE94">
            <v>24.61</v>
          </cell>
          <cell r="FF94">
            <v>24.61</v>
          </cell>
          <cell r="FG94">
            <v>24.61</v>
          </cell>
          <cell r="FH94">
            <v>24.61</v>
          </cell>
          <cell r="FI94">
            <v>25.47</v>
          </cell>
          <cell r="FJ94">
            <v>25.47</v>
          </cell>
          <cell r="FK94">
            <v>25.47</v>
          </cell>
          <cell r="FL94">
            <v>25.47</v>
          </cell>
          <cell r="FM94">
            <v>25.47</v>
          </cell>
          <cell r="FN94">
            <v>25.47</v>
          </cell>
          <cell r="FO94">
            <v>25.47</v>
          </cell>
          <cell r="FP94">
            <v>25.47</v>
          </cell>
          <cell r="FQ94">
            <v>25.47</v>
          </cell>
          <cell r="FR94">
            <v>25.47</v>
          </cell>
          <cell r="FS94">
            <v>25.47</v>
          </cell>
          <cell r="FT94">
            <v>25.47</v>
          </cell>
          <cell r="FU94">
            <v>26.36</v>
          </cell>
          <cell r="FV94">
            <v>26.36</v>
          </cell>
          <cell r="FW94">
            <v>26.36</v>
          </cell>
          <cell r="FX94">
            <v>26.36</v>
          </cell>
          <cell r="FY94">
            <v>26.36</v>
          </cell>
          <cell r="FZ94">
            <v>26.36</v>
          </cell>
          <cell r="GA94">
            <v>26.36</v>
          </cell>
          <cell r="GB94">
            <v>26.36</v>
          </cell>
          <cell r="GC94">
            <v>26.36</v>
          </cell>
          <cell r="GD94">
            <v>26.36</v>
          </cell>
          <cell r="GE94">
            <v>26.36</v>
          </cell>
          <cell r="GF94">
            <v>26.36</v>
          </cell>
          <cell r="GG94">
            <v>29.06</v>
          </cell>
          <cell r="GH94">
            <v>29.06</v>
          </cell>
          <cell r="GI94">
            <v>29.06</v>
          </cell>
          <cell r="GJ94">
            <v>29.06</v>
          </cell>
          <cell r="GK94">
            <v>29.06</v>
          </cell>
          <cell r="GL94">
            <v>29.06</v>
          </cell>
          <cell r="GM94">
            <v>29.06</v>
          </cell>
          <cell r="GN94">
            <v>29.06</v>
          </cell>
          <cell r="GO94">
            <v>29.06</v>
          </cell>
          <cell r="GP94">
            <v>29.06</v>
          </cell>
          <cell r="GQ94">
            <v>27.28</v>
          </cell>
          <cell r="GR94">
            <v>27.28</v>
          </cell>
          <cell r="GS94">
            <v>27.28</v>
          </cell>
          <cell r="GT94">
            <v>27.28</v>
          </cell>
        </row>
        <row r="95">
          <cell r="F95" t="str">
            <v>50000051TC</v>
          </cell>
          <cell r="G95">
            <v>16.78</v>
          </cell>
          <cell r="H95">
            <v>16.78</v>
          </cell>
          <cell r="I95">
            <v>16.78</v>
          </cell>
          <cell r="J95">
            <v>16.78</v>
          </cell>
          <cell r="K95">
            <v>16.78</v>
          </cell>
          <cell r="L95">
            <v>16.78</v>
          </cell>
          <cell r="M95">
            <v>16.78</v>
          </cell>
          <cell r="N95">
            <v>16.78</v>
          </cell>
          <cell r="O95">
            <v>16.78</v>
          </cell>
          <cell r="P95">
            <v>16.78</v>
          </cell>
          <cell r="Q95">
            <v>16.78</v>
          </cell>
          <cell r="R95">
            <v>16.78</v>
          </cell>
          <cell r="S95">
            <v>16.78</v>
          </cell>
          <cell r="T95">
            <v>16.78</v>
          </cell>
          <cell r="U95">
            <v>17.350000000000001</v>
          </cell>
          <cell r="V95">
            <v>17.350000000000001</v>
          </cell>
          <cell r="W95">
            <v>17.350000000000001</v>
          </cell>
          <cell r="X95">
            <v>17.350000000000001</v>
          </cell>
          <cell r="Y95">
            <v>17.350000000000001</v>
          </cell>
          <cell r="Z95">
            <v>17.350000000000001</v>
          </cell>
          <cell r="AA95">
            <v>17.350000000000001</v>
          </cell>
          <cell r="AB95">
            <v>17.350000000000001</v>
          </cell>
          <cell r="AC95">
            <v>17.350000000000001</v>
          </cell>
          <cell r="AD95">
            <v>17.350000000000001</v>
          </cell>
          <cell r="AE95">
            <v>17.350000000000001</v>
          </cell>
          <cell r="AF95">
            <v>17.350000000000001</v>
          </cell>
          <cell r="AG95">
            <v>17.91</v>
          </cell>
          <cell r="AH95">
            <v>17.91</v>
          </cell>
          <cell r="AI95">
            <v>17.91</v>
          </cell>
          <cell r="AJ95">
            <v>17.91</v>
          </cell>
          <cell r="AK95">
            <v>17.91</v>
          </cell>
          <cell r="AL95">
            <v>17.91</v>
          </cell>
          <cell r="AM95">
            <v>17.91</v>
          </cell>
          <cell r="AN95">
            <v>17.91</v>
          </cell>
          <cell r="AO95">
            <v>17.91</v>
          </cell>
          <cell r="AP95">
            <v>17.91</v>
          </cell>
          <cell r="AQ95">
            <v>17.91</v>
          </cell>
          <cell r="AR95">
            <v>17.91</v>
          </cell>
          <cell r="AS95">
            <v>18.47</v>
          </cell>
          <cell r="AT95">
            <v>18.47</v>
          </cell>
          <cell r="AU95">
            <v>18.47</v>
          </cell>
          <cell r="AV95">
            <v>18.47</v>
          </cell>
          <cell r="AW95">
            <v>18.47</v>
          </cell>
          <cell r="AX95">
            <v>18.47</v>
          </cell>
          <cell r="AY95">
            <v>18.47</v>
          </cell>
          <cell r="AZ95">
            <v>18.47</v>
          </cell>
          <cell r="BA95">
            <v>18.47</v>
          </cell>
          <cell r="BB95">
            <v>18.47</v>
          </cell>
          <cell r="BC95">
            <v>18.47</v>
          </cell>
          <cell r="BD95">
            <v>18.47</v>
          </cell>
          <cell r="BE95">
            <v>19.03</v>
          </cell>
          <cell r="BF95">
            <v>19.03</v>
          </cell>
          <cell r="BG95">
            <v>19.03</v>
          </cell>
          <cell r="BH95">
            <v>19.03</v>
          </cell>
          <cell r="BI95">
            <v>19.03</v>
          </cell>
          <cell r="BJ95">
            <v>19.03</v>
          </cell>
          <cell r="BK95">
            <v>19.03</v>
          </cell>
          <cell r="BL95">
            <v>19.03</v>
          </cell>
          <cell r="BM95">
            <v>19.03</v>
          </cell>
          <cell r="BN95">
            <v>19.03</v>
          </cell>
          <cell r="BO95">
            <v>19.03</v>
          </cell>
          <cell r="BP95">
            <v>19.03</v>
          </cell>
          <cell r="BQ95">
            <v>19.600000000000001</v>
          </cell>
          <cell r="BR95">
            <v>19.600000000000001</v>
          </cell>
          <cell r="BS95">
            <v>19.600000000000001</v>
          </cell>
          <cell r="BT95">
            <v>19.600000000000001</v>
          </cell>
          <cell r="BU95">
            <v>19.600000000000001</v>
          </cell>
          <cell r="BV95">
            <v>19.600000000000001</v>
          </cell>
          <cell r="BW95">
            <v>19.600000000000001</v>
          </cell>
          <cell r="BX95">
            <v>19.600000000000001</v>
          </cell>
          <cell r="BY95">
            <v>19.600000000000001</v>
          </cell>
          <cell r="BZ95">
            <v>19.600000000000001</v>
          </cell>
          <cell r="CA95">
            <v>19.600000000000001</v>
          </cell>
          <cell r="CB95">
            <v>19.600000000000001</v>
          </cell>
          <cell r="CC95">
            <v>20.190000000000001</v>
          </cell>
          <cell r="CD95">
            <v>20.190000000000001</v>
          </cell>
          <cell r="CE95">
            <v>20.190000000000001</v>
          </cell>
          <cell r="CF95">
            <v>20.190000000000001</v>
          </cell>
          <cell r="CG95">
            <v>20.190000000000001</v>
          </cell>
          <cell r="CH95">
            <v>20.190000000000001</v>
          </cell>
          <cell r="CI95">
            <v>20.190000000000001</v>
          </cell>
          <cell r="CJ95">
            <v>20.190000000000001</v>
          </cell>
          <cell r="CK95">
            <v>20.190000000000001</v>
          </cell>
          <cell r="CL95">
            <v>20.190000000000001</v>
          </cell>
          <cell r="CM95">
            <v>20.190000000000001</v>
          </cell>
          <cell r="CN95">
            <v>20.190000000000001</v>
          </cell>
          <cell r="CO95">
            <v>20.8</v>
          </cell>
          <cell r="CP95">
            <v>20.8</v>
          </cell>
          <cell r="CQ95">
            <v>20.8</v>
          </cell>
          <cell r="CR95">
            <v>20.8</v>
          </cell>
          <cell r="CS95">
            <v>20.8</v>
          </cell>
          <cell r="CT95">
            <v>20.8</v>
          </cell>
          <cell r="CU95">
            <v>20.8</v>
          </cell>
          <cell r="CV95">
            <v>20.8</v>
          </cell>
          <cell r="CW95">
            <v>20.8</v>
          </cell>
          <cell r="CX95">
            <v>20.8</v>
          </cell>
          <cell r="CY95">
            <v>20.8</v>
          </cell>
          <cell r="CZ95">
            <v>20.8</v>
          </cell>
          <cell r="DA95">
            <v>21.43</v>
          </cell>
          <cell r="DB95">
            <v>21.43</v>
          </cell>
          <cell r="DC95">
            <v>21.43</v>
          </cell>
          <cell r="DD95">
            <v>21.43</v>
          </cell>
          <cell r="DE95">
            <v>21.43</v>
          </cell>
          <cell r="DF95">
            <v>21.43</v>
          </cell>
          <cell r="DG95">
            <v>21.43</v>
          </cell>
          <cell r="DH95">
            <v>21.43</v>
          </cell>
          <cell r="DI95">
            <v>21.43</v>
          </cell>
          <cell r="DJ95">
            <v>21.43</v>
          </cell>
          <cell r="DK95">
            <v>21.43</v>
          </cell>
          <cell r="DL95">
            <v>21.43</v>
          </cell>
          <cell r="DM95">
            <v>22.09</v>
          </cell>
          <cell r="DN95">
            <v>22.09</v>
          </cell>
          <cell r="DO95">
            <v>22.09</v>
          </cell>
          <cell r="DP95">
            <v>22.09</v>
          </cell>
          <cell r="DQ95">
            <v>22.09</v>
          </cell>
          <cell r="DR95">
            <v>22.09</v>
          </cell>
          <cell r="DS95">
            <v>22.09</v>
          </cell>
          <cell r="DT95">
            <v>22.09</v>
          </cell>
          <cell r="DU95">
            <v>22.09</v>
          </cell>
          <cell r="DV95">
            <v>22.09</v>
          </cell>
          <cell r="DW95">
            <v>22.09</v>
          </cell>
          <cell r="DX95">
            <v>22.09</v>
          </cell>
          <cell r="DY95">
            <v>22.97</v>
          </cell>
          <cell r="DZ95">
            <v>22.97</v>
          </cell>
          <cell r="EA95">
            <v>22.97</v>
          </cell>
          <cell r="EB95">
            <v>22.97</v>
          </cell>
          <cell r="EC95">
            <v>22.97</v>
          </cell>
          <cell r="ED95">
            <v>22.97</v>
          </cell>
          <cell r="EE95">
            <v>22.97</v>
          </cell>
          <cell r="EF95">
            <v>22.97</v>
          </cell>
          <cell r="EG95">
            <v>22.97</v>
          </cell>
          <cell r="EH95">
            <v>22.97</v>
          </cell>
          <cell r="EI95">
            <v>22.97</v>
          </cell>
          <cell r="EJ95">
            <v>22.97</v>
          </cell>
          <cell r="EK95">
            <v>23.77</v>
          </cell>
          <cell r="EL95">
            <v>23.77</v>
          </cell>
          <cell r="EM95">
            <v>23.77</v>
          </cell>
          <cell r="EN95">
            <v>23.77</v>
          </cell>
          <cell r="EO95">
            <v>23.77</v>
          </cell>
          <cell r="EP95">
            <v>23.77</v>
          </cell>
          <cell r="EQ95">
            <v>23.77</v>
          </cell>
          <cell r="ER95">
            <v>23.77</v>
          </cell>
          <cell r="ES95">
            <v>23.77</v>
          </cell>
          <cell r="ET95">
            <v>23.77</v>
          </cell>
          <cell r="EU95">
            <v>23.77</v>
          </cell>
          <cell r="EV95">
            <v>23.77</v>
          </cell>
          <cell r="EW95">
            <v>24.61</v>
          </cell>
          <cell r="EX95">
            <v>24.61</v>
          </cell>
          <cell r="EY95">
            <v>24.61</v>
          </cell>
          <cell r="EZ95">
            <v>24.61</v>
          </cell>
          <cell r="FA95">
            <v>24.61</v>
          </cell>
          <cell r="FB95">
            <v>24.61</v>
          </cell>
          <cell r="FC95">
            <v>24.61</v>
          </cell>
          <cell r="FD95">
            <v>24.61</v>
          </cell>
          <cell r="FE95">
            <v>24.61</v>
          </cell>
          <cell r="FF95">
            <v>24.61</v>
          </cell>
          <cell r="FG95">
            <v>24.61</v>
          </cell>
          <cell r="FH95">
            <v>24.61</v>
          </cell>
          <cell r="FI95">
            <v>25.47</v>
          </cell>
          <cell r="FJ95">
            <v>25.47</v>
          </cell>
          <cell r="FK95">
            <v>25.47</v>
          </cell>
          <cell r="FL95">
            <v>25.47</v>
          </cell>
          <cell r="FM95">
            <v>25.47</v>
          </cell>
          <cell r="FN95">
            <v>25.47</v>
          </cell>
          <cell r="FO95">
            <v>25.47</v>
          </cell>
          <cell r="FP95">
            <v>25.47</v>
          </cell>
          <cell r="FQ95">
            <v>25.47</v>
          </cell>
          <cell r="FR95">
            <v>25.47</v>
          </cell>
          <cell r="FS95">
            <v>25.47</v>
          </cell>
          <cell r="FT95">
            <v>25.47</v>
          </cell>
          <cell r="FU95">
            <v>26.36</v>
          </cell>
          <cell r="FV95">
            <v>26.36</v>
          </cell>
          <cell r="FW95">
            <v>26.36</v>
          </cell>
          <cell r="FX95">
            <v>26.36</v>
          </cell>
          <cell r="FY95">
            <v>26.36</v>
          </cell>
          <cell r="FZ95">
            <v>26.36</v>
          </cell>
          <cell r="GA95">
            <v>26.36</v>
          </cell>
          <cell r="GB95">
            <v>26.36</v>
          </cell>
          <cell r="GC95">
            <v>26.36</v>
          </cell>
          <cell r="GD95">
            <v>26.36</v>
          </cell>
          <cell r="GE95">
            <v>26.36</v>
          </cell>
          <cell r="GF95">
            <v>26.36</v>
          </cell>
          <cell r="GG95">
            <v>29.06</v>
          </cell>
          <cell r="GH95">
            <v>29.06</v>
          </cell>
          <cell r="GI95">
            <v>29.06</v>
          </cell>
          <cell r="GJ95">
            <v>29.06</v>
          </cell>
          <cell r="GK95">
            <v>29.06</v>
          </cell>
          <cell r="GL95">
            <v>29.06</v>
          </cell>
          <cell r="GM95">
            <v>29.06</v>
          </cell>
          <cell r="GN95">
            <v>29.06</v>
          </cell>
          <cell r="GO95">
            <v>29.06</v>
          </cell>
          <cell r="GP95">
            <v>29.06</v>
          </cell>
          <cell r="GQ95">
            <v>27.28</v>
          </cell>
          <cell r="GR95">
            <v>27.28</v>
          </cell>
          <cell r="GS95">
            <v>27.28</v>
          </cell>
          <cell r="GT95">
            <v>27.28</v>
          </cell>
        </row>
        <row r="96">
          <cell r="F96" t="str">
            <v>5000005214</v>
          </cell>
          <cell r="G96">
            <v>16.78</v>
          </cell>
          <cell r="H96">
            <v>16.78</v>
          </cell>
          <cell r="I96">
            <v>16.78</v>
          </cell>
          <cell r="J96">
            <v>16.78</v>
          </cell>
          <cell r="K96">
            <v>16.78</v>
          </cell>
          <cell r="L96">
            <v>16.78</v>
          </cell>
          <cell r="M96">
            <v>16.78</v>
          </cell>
          <cell r="N96">
            <v>16.78</v>
          </cell>
          <cell r="O96">
            <v>16.78</v>
          </cell>
          <cell r="P96">
            <v>16.78</v>
          </cell>
          <cell r="Q96">
            <v>16.78</v>
          </cell>
          <cell r="R96">
            <v>16.78</v>
          </cell>
          <cell r="S96">
            <v>16.78</v>
          </cell>
          <cell r="T96">
            <v>16.78</v>
          </cell>
          <cell r="U96">
            <v>17.350000000000001</v>
          </cell>
          <cell r="V96">
            <v>17.350000000000001</v>
          </cell>
          <cell r="W96">
            <v>17.350000000000001</v>
          </cell>
          <cell r="X96">
            <v>17.350000000000001</v>
          </cell>
          <cell r="Y96">
            <v>17.350000000000001</v>
          </cell>
          <cell r="Z96">
            <v>17.350000000000001</v>
          </cell>
          <cell r="AA96">
            <v>17.350000000000001</v>
          </cell>
          <cell r="AB96">
            <v>17.350000000000001</v>
          </cell>
          <cell r="AC96">
            <v>17.350000000000001</v>
          </cell>
          <cell r="AD96">
            <v>17.350000000000001</v>
          </cell>
          <cell r="AE96">
            <v>17.350000000000001</v>
          </cell>
          <cell r="AF96">
            <v>17.350000000000001</v>
          </cell>
          <cell r="AG96">
            <v>17.91</v>
          </cell>
          <cell r="AH96">
            <v>17.91</v>
          </cell>
          <cell r="AI96">
            <v>17.91</v>
          </cell>
          <cell r="AJ96">
            <v>17.91</v>
          </cell>
          <cell r="AK96">
            <v>17.91</v>
          </cell>
          <cell r="AL96">
            <v>17.91</v>
          </cell>
          <cell r="AM96">
            <v>17.91</v>
          </cell>
          <cell r="AN96">
            <v>17.91</v>
          </cell>
          <cell r="AO96">
            <v>17.91</v>
          </cell>
          <cell r="AP96">
            <v>17.91</v>
          </cell>
          <cell r="AQ96">
            <v>17.91</v>
          </cell>
          <cell r="AR96">
            <v>17.91</v>
          </cell>
          <cell r="AS96">
            <v>18.47</v>
          </cell>
          <cell r="AT96">
            <v>18.47</v>
          </cell>
          <cell r="AU96">
            <v>18.47</v>
          </cell>
          <cell r="AV96">
            <v>18.47</v>
          </cell>
          <cell r="AW96">
            <v>18.47</v>
          </cell>
          <cell r="AX96">
            <v>18.47</v>
          </cell>
          <cell r="AY96">
            <v>18.47</v>
          </cell>
          <cell r="AZ96">
            <v>18.47</v>
          </cell>
          <cell r="BA96">
            <v>18.47</v>
          </cell>
          <cell r="BB96">
            <v>18.47</v>
          </cell>
          <cell r="BC96">
            <v>18.47</v>
          </cell>
          <cell r="BD96">
            <v>18.47</v>
          </cell>
          <cell r="BE96">
            <v>19.03</v>
          </cell>
          <cell r="BF96">
            <v>19.03</v>
          </cell>
          <cell r="BG96">
            <v>19.03</v>
          </cell>
          <cell r="BH96">
            <v>19.03</v>
          </cell>
          <cell r="BI96">
            <v>19.03</v>
          </cell>
          <cell r="BJ96">
            <v>19.03</v>
          </cell>
          <cell r="BK96">
            <v>19.03</v>
          </cell>
          <cell r="BL96">
            <v>19.03</v>
          </cell>
          <cell r="BM96">
            <v>19.03</v>
          </cell>
          <cell r="BN96">
            <v>19.03</v>
          </cell>
          <cell r="BO96">
            <v>19.03</v>
          </cell>
          <cell r="BP96">
            <v>19.03</v>
          </cell>
          <cell r="BQ96">
            <v>19.600000000000001</v>
          </cell>
          <cell r="BR96">
            <v>19.600000000000001</v>
          </cell>
          <cell r="BS96">
            <v>19.600000000000001</v>
          </cell>
          <cell r="BT96">
            <v>19.600000000000001</v>
          </cell>
          <cell r="BU96">
            <v>19.600000000000001</v>
          </cell>
          <cell r="BV96">
            <v>19.600000000000001</v>
          </cell>
          <cell r="BW96">
            <v>19.600000000000001</v>
          </cell>
          <cell r="BX96">
            <v>19.600000000000001</v>
          </cell>
          <cell r="BY96">
            <v>19.600000000000001</v>
          </cell>
          <cell r="BZ96">
            <v>19.600000000000001</v>
          </cell>
          <cell r="CA96">
            <v>19.600000000000001</v>
          </cell>
          <cell r="CB96">
            <v>19.600000000000001</v>
          </cell>
          <cell r="CC96">
            <v>20.190000000000001</v>
          </cell>
          <cell r="CD96">
            <v>20.190000000000001</v>
          </cell>
          <cell r="CE96">
            <v>20.190000000000001</v>
          </cell>
          <cell r="CF96">
            <v>20.190000000000001</v>
          </cell>
          <cell r="CG96">
            <v>20.190000000000001</v>
          </cell>
          <cell r="CH96">
            <v>20.190000000000001</v>
          </cell>
          <cell r="CI96">
            <v>20.190000000000001</v>
          </cell>
          <cell r="CJ96">
            <v>20.190000000000001</v>
          </cell>
          <cell r="CK96">
            <v>20.190000000000001</v>
          </cell>
          <cell r="CL96">
            <v>20.190000000000001</v>
          </cell>
          <cell r="CM96">
            <v>20.190000000000001</v>
          </cell>
          <cell r="CN96">
            <v>20.190000000000001</v>
          </cell>
          <cell r="CO96">
            <v>20.8</v>
          </cell>
          <cell r="CP96">
            <v>20.8</v>
          </cell>
          <cell r="CQ96">
            <v>20.8</v>
          </cell>
          <cell r="CR96">
            <v>20.8</v>
          </cell>
          <cell r="CS96">
            <v>20.8</v>
          </cell>
          <cell r="CT96">
            <v>20.8</v>
          </cell>
          <cell r="CU96">
            <v>20.8</v>
          </cell>
          <cell r="CV96">
            <v>20.8</v>
          </cell>
          <cell r="CW96">
            <v>20.8</v>
          </cell>
          <cell r="CX96">
            <v>20.8</v>
          </cell>
          <cell r="CY96">
            <v>20.8</v>
          </cell>
          <cell r="CZ96">
            <v>20.8</v>
          </cell>
          <cell r="DA96">
            <v>21.43</v>
          </cell>
          <cell r="DB96">
            <v>21.43</v>
          </cell>
          <cell r="DC96">
            <v>21.43</v>
          </cell>
          <cell r="DD96">
            <v>21.43</v>
          </cell>
          <cell r="DE96">
            <v>21.43</v>
          </cell>
          <cell r="DF96">
            <v>21.43</v>
          </cell>
          <cell r="DG96">
            <v>21.43</v>
          </cell>
          <cell r="DH96">
            <v>21.43</v>
          </cell>
          <cell r="DI96">
            <v>21.43</v>
          </cell>
          <cell r="DJ96">
            <v>21.43</v>
          </cell>
          <cell r="DK96">
            <v>21.43</v>
          </cell>
          <cell r="DL96">
            <v>21.43</v>
          </cell>
          <cell r="DM96">
            <v>22.09</v>
          </cell>
          <cell r="DN96">
            <v>22.09</v>
          </cell>
          <cell r="DO96">
            <v>22.09</v>
          </cell>
          <cell r="DP96">
            <v>22.09</v>
          </cell>
          <cell r="DQ96">
            <v>22.09</v>
          </cell>
          <cell r="DR96">
            <v>22.09</v>
          </cell>
          <cell r="DS96">
            <v>22.09</v>
          </cell>
          <cell r="DT96">
            <v>22.09</v>
          </cell>
          <cell r="DU96">
            <v>22.09</v>
          </cell>
          <cell r="DV96">
            <v>22.09</v>
          </cell>
          <cell r="DW96">
            <v>22.09</v>
          </cell>
          <cell r="DX96">
            <v>22.09</v>
          </cell>
          <cell r="DY96">
            <v>22.97</v>
          </cell>
          <cell r="DZ96">
            <v>22.97</v>
          </cell>
          <cell r="EA96">
            <v>22.97</v>
          </cell>
          <cell r="EB96">
            <v>22.97</v>
          </cell>
          <cell r="EC96">
            <v>22.97</v>
          </cell>
          <cell r="ED96">
            <v>22.97</v>
          </cell>
          <cell r="EE96">
            <v>22.97</v>
          </cell>
          <cell r="EF96">
            <v>22.97</v>
          </cell>
          <cell r="EG96">
            <v>22.97</v>
          </cell>
          <cell r="EH96">
            <v>22.97</v>
          </cell>
          <cell r="EI96">
            <v>22.97</v>
          </cell>
          <cell r="EJ96">
            <v>22.97</v>
          </cell>
          <cell r="EK96">
            <v>23.77</v>
          </cell>
          <cell r="EL96">
            <v>23.77</v>
          </cell>
          <cell r="EM96">
            <v>23.77</v>
          </cell>
          <cell r="EN96">
            <v>23.77</v>
          </cell>
          <cell r="EO96">
            <v>23.77</v>
          </cell>
          <cell r="EP96">
            <v>23.77</v>
          </cell>
          <cell r="EQ96">
            <v>23.77</v>
          </cell>
          <cell r="ER96">
            <v>23.77</v>
          </cell>
          <cell r="ES96">
            <v>23.77</v>
          </cell>
          <cell r="ET96">
            <v>23.77</v>
          </cell>
          <cell r="EU96">
            <v>23.77</v>
          </cell>
          <cell r="EV96">
            <v>23.77</v>
          </cell>
          <cell r="EW96">
            <v>24.61</v>
          </cell>
          <cell r="EX96">
            <v>24.61</v>
          </cell>
          <cell r="EY96">
            <v>24.61</v>
          </cell>
          <cell r="EZ96">
            <v>24.61</v>
          </cell>
          <cell r="FA96">
            <v>24.61</v>
          </cell>
          <cell r="FB96">
            <v>24.61</v>
          </cell>
          <cell r="FC96">
            <v>24.61</v>
          </cell>
          <cell r="FD96">
            <v>24.61</v>
          </cell>
          <cell r="FE96">
            <v>24.61</v>
          </cell>
          <cell r="FF96">
            <v>24.61</v>
          </cell>
          <cell r="FG96">
            <v>24.61</v>
          </cell>
          <cell r="FH96">
            <v>24.61</v>
          </cell>
          <cell r="FI96">
            <v>25.47</v>
          </cell>
          <cell r="FJ96">
            <v>25.47</v>
          </cell>
          <cell r="FK96">
            <v>25.47</v>
          </cell>
          <cell r="FL96">
            <v>25.47</v>
          </cell>
          <cell r="FM96">
            <v>25.47</v>
          </cell>
          <cell r="FN96">
            <v>25.47</v>
          </cell>
          <cell r="FO96">
            <v>25.47</v>
          </cell>
          <cell r="FP96">
            <v>25.47</v>
          </cell>
          <cell r="FQ96">
            <v>25.47</v>
          </cell>
          <cell r="FR96">
            <v>25.47</v>
          </cell>
          <cell r="FS96">
            <v>25.47</v>
          </cell>
          <cell r="FT96">
            <v>25.47</v>
          </cell>
          <cell r="FU96">
            <v>26.36</v>
          </cell>
          <cell r="FV96">
            <v>26.36</v>
          </cell>
          <cell r="FW96">
            <v>26.36</v>
          </cell>
          <cell r="FX96">
            <v>26.36</v>
          </cell>
          <cell r="FY96">
            <v>26.36</v>
          </cell>
          <cell r="FZ96">
            <v>26.36</v>
          </cell>
          <cell r="GA96">
            <v>26.36</v>
          </cell>
          <cell r="GB96">
            <v>26.36</v>
          </cell>
          <cell r="GC96">
            <v>26.36</v>
          </cell>
          <cell r="GD96">
            <v>26.36</v>
          </cell>
          <cell r="GE96">
            <v>26.36</v>
          </cell>
          <cell r="GF96">
            <v>26.36</v>
          </cell>
          <cell r="GG96">
            <v>29.06</v>
          </cell>
          <cell r="GH96">
            <v>29.06</v>
          </cell>
          <cell r="GI96">
            <v>29.06</v>
          </cell>
          <cell r="GJ96">
            <v>29.06</v>
          </cell>
          <cell r="GK96">
            <v>29.06</v>
          </cell>
          <cell r="GL96">
            <v>29.06</v>
          </cell>
          <cell r="GM96">
            <v>29.06</v>
          </cell>
          <cell r="GN96">
            <v>29.06</v>
          </cell>
          <cell r="GO96">
            <v>29.06</v>
          </cell>
          <cell r="GP96">
            <v>29.06</v>
          </cell>
          <cell r="GQ96">
            <v>27.28</v>
          </cell>
          <cell r="GR96">
            <v>27.28</v>
          </cell>
          <cell r="GS96">
            <v>27.28</v>
          </cell>
          <cell r="GT96">
            <v>27.28</v>
          </cell>
        </row>
        <row r="97">
          <cell r="F97" t="str">
            <v>5000005216</v>
          </cell>
          <cell r="G97">
            <v>16.75</v>
          </cell>
          <cell r="H97">
            <v>16.75</v>
          </cell>
          <cell r="I97">
            <v>16.75</v>
          </cell>
          <cell r="J97">
            <v>16.75</v>
          </cell>
          <cell r="K97">
            <v>16.75</v>
          </cell>
          <cell r="L97">
            <v>16.75</v>
          </cell>
          <cell r="M97">
            <v>16.75</v>
          </cell>
          <cell r="N97">
            <v>16.75</v>
          </cell>
          <cell r="O97">
            <v>16.75</v>
          </cell>
          <cell r="P97">
            <v>16.75</v>
          </cell>
          <cell r="Q97">
            <v>16.75</v>
          </cell>
          <cell r="R97">
            <v>16.75</v>
          </cell>
          <cell r="S97">
            <v>16.75</v>
          </cell>
          <cell r="T97">
            <v>16.75</v>
          </cell>
          <cell r="U97">
            <v>17.32</v>
          </cell>
          <cell r="V97">
            <v>17.32</v>
          </cell>
          <cell r="W97">
            <v>17.32</v>
          </cell>
          <cell r="X97">
            <v>17.32</v>
          </cell>
          <cell r="Y97">
            <v>17.32</v>
          </cell>
          <cell r="Z97">
            <v>17.32</v>
          </cell>
          <cell r="AA97">
            <v>17.32</v>
          </cell>
          <cell r="AB97">
            <v>17.32</v>
          </cell>
          <cell r="AC97">
            <v>17.32</v>
          </cell>
          <cell r="AD97">
            <v>17.32</v>
          </cell>
          <cell r="AE97">
            <v>17.32</v>
          </cell>
          <cell r="AF97">
            <v>17.32</v>
          </cell>
          <cell r="AG97">
            <v>17.88</v>
          </cell>
          <cell r="AH97">
            <v>17.88</v>
          </cell>
          <cell r="AI97">
            <v>17.88</v>
          </cell>
          <cell r="AJ97">
            <v>17.88</v>
          </cell>
          <cell r="AK97">
            <v>17.88</v>
          </cell>
          <cell r="AL97">
            <v>17.88</v>
          </cell>
          <cell r="AM97">
            <v>17.88</v>
          </cell>
          <cell r="AN97">
            <v>17.88</v>
          </cell>
          <cell r="AO97">
            <v>17.88</v>
          </cell>
          <cell r="AP97">
            <v>17.88</v>
          </cell>
          <cell r="AQ97">
            <v>17.88</v>
          </cell>
          <cell r="AR97">
            <v>17.88</v>
          </cell>
          <cell r="AS97">
            <v>18.440000000000001</v>
          </cell>
          <cell r="AT97">
            <v>18.440000000000001</v>
          </cell>
          <cell r="AU97">
            <v>18.440000000000001</v>
          </cell>
          <cell r="AV97">
            <v>18.440000000000001</v>
          </cell>
          <cell r="AW97">
            <v>18.440000000000001</v>
          </cell>
          <cell r="AX97">
            <v>18.440000000000001</v>
          </cell>
          <cell r="AY97">
            <v>18.440000000000001</v>
          </cell>
          <cell r="AZ97">
            <v>18.440000000000001</v>
          </cell>
          <cell r="BA97">
            <v>18.440000000000001</v>
          </cell>
          <cell r="BB97">
            <v>18.440000000000001</v>
          </cell>
          <cell r="BC97">
            <v>18.440000000000001</v>
          </cell>
          <cell r="BD97">
            <v>18.440000000000001</v>
          </cell>
          <cell r="BE97">
            <v>19</v>
          </cell>
          <cell r="BF97">
            <v>19</v>
          </cell>
          <cell r="BG97">
            <v>19</v>
          </cell>
          <cell r="BH97">
            <v>19</v>
          </cell>
          <cell r="BI97">
            <v>19</v>
          </cell>
          <cell r="BJ97">
            <v>19</v>
          </cell>
          <cell r="BK97">
            <v>19</v>
          </cell>
          <cell r="BL97">
            <v>19</v>
          </cell>
          <cell r="BM97">
            <v>19</v>
          </cell>
          <cell r="BN97">
            <v>19</v>
          </cell>
          <cell r="BO97">
            <v>19</v>
          </cell>
          <cell r="BP97">
            <v>19</v>
          </cell>
          <cell r="BQ97">
            <v>19.57</v>
          </cell>
          <cell r="BR97">
            <v>19.57</v>
          </cell>
          <cell r="BS97">
            <v>19.57</v>
          </cell>
          <cell r="BT97">
            <v>19.57</v>
          </cell>
          <cell r="BU97">
            <v>19.57</v>
          </cell>
          <cell r="BV97">
            <v>19.57</v>
          </cell>
          <cell r="BW97">
            <v>19.57</v>
          </cell>
          <cell r="BX97">
            <v>19.57</v>
          </cell>
          <cell r="BY97">
            <v>19.57</v>
          </cell>
          <cell r="BZ97">
            <v>19.57</v>
          </cell>
          <cell r="CA97">
            <v>19.57</v>
          </cell>
          <cell r="CB97">
            <v>19.57</v>
          </cell>
          <cell r="CC97">
            <v>20.16</v>
          </cell>
          <cell r="CD97">
            <v>20.16</v>
          </cell>
          <cell r="CE97">
            <v>20.16</v>
          </cell>
          <cell r="CF97">
            <v>20.16</v>
          </cell>
          <cell r="CG97">
            <v>20.16</v>
          </cell>
          <cell r="CH97">
            <v>20.16</v>
          </cell>
          <cell r="CI97">
            <v>20.16</v>
          </cell>
          <cell r="CJ97">
            <v>20.16</v>
          </cell>
          <cell r="CK97">
            <v>20.16</v>
          </cell>
          <cell r="CL97">
            <v>20.16</v>
          </cell>
          <cell r="CM97">
            <v>20.16</v>
          </cell>
          <cell r="CN97">
            <v>20.16</v>
          </cell>
          <cell r="CO97">
            <v>20.76</v>
          </cell>
          <cell r="CP97">
            <v>20.76</v>
          </cell>
          <cell r="CQ97">
            <v>20.76</v>
          </cell>
          <cell r="CR97">
            <v>20.76</v>
          </cell>
          <cell r="CS97">
            <v>20.76</v>
          </cell>
          <cell r="CT97">
            <v>20.76</v>
          </cell>
          <cell r="CU97">
            <v>20.76</v>
          </cell>
          <cell r="CV97">
            <v>20.76</v>
          </cell>
          <cell r="CW97">
            <v>20.76</v>
          </cell>
          <cell r="CX97">
            <v>20.76</v>
          </cell>
          <cell r="CY97">
            <v>20.76</v>
          </cell>
          <cell r="CZ97">
            <v>20.76</v>
          </cell>
          <cell r="DA97">
            <v>21.39</v>
          </cell>
          <cell r="DB97">
            <v>21.39</v>
          </cell>
          <cell r="DC97">
            <v>21.39</v>
          </cell>
          <cell r="DD97">
            <v>21.39</v>
          </cell>
          <cell r="DE97">
            <v>21.39</v>
          </cell>
          <cell r="DF97">
            <v>21.39</v>
          </cell>
          <cell r="DG97">
            <v>21.39</v>
          </cell>
          <cell r="DH97">
            <v>21.39</v>
          </cell>
          <cell r="DI97">
            <v>21.39</v>
          </cell>
          <cell r="DJ97">
            <v>21.39</v>
          </cell>
          <cell r="DK97">
            <v>21.39</v>
          </cell>
          <cell r="DL97">
            <v>21.39</v>
          </cell>
          <cell r="DM97">
            <v>22.05</v>
          </cell>
          <cell r="DN97">
            <v>22.05</v>
          </cell>
          <cell r="DO97">
            <v>22.05</v>
          </cell>
          <cell r="DP97">
            <v>22.05</v>
          </cell>
          <cell r="DQ97">
            <v>22.05</v>
          </cell>
          <cell r="DR97">
            <v>22.05</v>
          </cell>
          <cell r="DS97">
            <v>22.05</v>
          </cell>
          <cell r="DT97">
            <v>22.05</v>
          </cell>
          <cell r="DU97">
            <v>22.05</v>
          </cell>
          <cell r="DV97">
            <v>22.05</v>
          </cell>
          <cell r="DW97">
            <v>22.05</v>
          </cell>
          <cell r="DX97">
            <v>22.05</v>
          </cell>
          <cell r="DY97">
            <v>22.93</v>
          </cell>
          <cell r="DZ97">
            <v>22.93</v>
          </cell>
          <cell r="EA97">
            <v>22.93</v>
          </cell>
          <cell r="EB97">
            <v>22.93</v>
          </cell>
          <cell r="EC97">
            <v>22.93</v>
          </cell>
          <cell r="ED97">
            <v>22.93</v>
          </cell>
          <cell r="EE97">
            <v>22.93</v>
          </cell>
          <cell r="EF97">
            <v>22.93</v>
          </cell>
          <cell r="EG97">
            <v>22.93</v>
          </cell>
          <cell r="EH97">
            <v>22.93</v>
          </cell>
          <cell r="EI97">
            <v>22.93</v>
          </cell>
          <cell r="EJ97">
            <v>22.93</v>
          </cell>
          <cell r="EK97">
            <v>23.73</v>
          </cell>
          <cell r="EL97">
            <v>23.73</v>
          </cell>
          <cell r="EM97">
            <v>23.73</v>
          </cell>
          <cell r="EN97">
            <v>23.73</v>
          </cell>
          <cell r="EO97">
            <v>23.73</v>
          </cell>
          <cell r="EP97">
            <v>23.73</v>
          </cell>
          <cell r="EQ97">
            <v>23.73</v>
          </cell>
          <cell r="ER97">
            <v>23.73</v>
          </cell>
          <cell r="ES97">
            <v>23.73</v>
          </cell>
          <cell r="ET97">
            <v>23.73</v>
          </cell>
          <cell r="EU97">
            <v>23.73</v>
          </cell>
          <cell r="EV97">
            <v>23.73</v>
          </cell>
          <cell r="EW97">
            <v>24.56</v>
          </cell>
          <cell r="EX97">
            <v>24.56</v>
          </cell>
          <cell r="EY97">
            <v>24.56</v>
          </cell>
          <cell r="EZ97">
            <v>24.56</v>
          </cell>
          <cell r="FA97">
            <v>24.56</v>
          </cell>
          <cell r="FB97">
            <v>24.56</v>
          </cell>
          <cell r="FC97">
            <v>24.56</v>
          </cell>
          <cell r="FD97">
            <v>24.56</v>
          </cell>
          <cell r="FE97">
            <v>24.56</v>
          </cell>
          <cell r="FF97">
            <v>24.56</v>
          </cell>
          <cell r="FG97">
            <v>24.56</v>
          </cell>
          <cell r="FH97">
            <v>24.56</v>
          </cell>
          <cell r="FI97">
            <v>25.42</v>
          </cell>
          <cell r="FJ97">
            <v>25.42</v>
          </cell>
          <cell r="FK97">
            <v>25.42</v>
          </cell>
          <cell r="FL97">
            <v>25.42</v>
          </cell>
          <cell r="FM97">
            <v>25.42</v>
          </cell>
          <cell r="FN97">
            <v>25.42</v>
          </cell>
          <cell r="FO97">
            <v>25.42</v>
          </cell>
          <cell r="FP97">
            <v>25.42</v>
          </cell>
          <cell r="FQ97">
            <v>25.42</v>
          </cell>
          <cell r="FR97">
            <v>25.42</v>
          </cell>
          <cell r="FS97">
            <v>25.42</v>
          </cell>
          <cell r="FT97">
            <v>25.42</v>
          </cell>
          <cell r="FU97">
            <v>26.31</v>
          </cell>
          <cell r="FV97">
            <v>26.31</v>
          </cell>
          <cell r="FW97">
            <v>26.31</v>
          </cell>
          <cell r="FX97">
            <v>26.31</v>
          </cell>
          <cell r="FY97">
            <v>26.31</v>
          </cell>
          <cell r="FZ97">
            <v>26.31</v>
          </cell>
          <cell r="GA97">
            <v>26.31</v>
          </cell>
          <cell r="GB97">
            <v>26.31</v>
          </cell>
          <cell r="GC97">
            <v>26.31</v>
          </cell>
          <cell r="GD97">
            <v>26.31</v>
          </cell>
          <cell r="GE97">
            <v>26.31</v>
          </cell>
          <cell r="GF97">
            <v>26.31</v>
          </cell>
          <cell r="GG97">
            <v>29.01</v>
          </cell>
          <cell r="GH97">
            <v>29.01</v>
          </cell>
          <cell r="GI97">
            <v>29.01</v>
          </cell>
          <cell r="GJ97">
            <v>29.01</v>
          </cell>
          <cell r="GK97">
            <v>29.01</v>
          </cell>
          <cell r="GL97">
            <v>29.01</v>
          </cell>
          <cell r="GM97">
            <v>29.01</v>
          </cell>
          <cell r="GN97">
            <v>29.01</v>
          </cell>
          <cell r="GO97">
            <v>29.01</v>
          </cell>
          <cell r="GP97">
            <v>29.01</v>
          </cell>
          <cell r="GQ97">
            <v>27.23</v>
          </cell>
          <cell r="GR97">
            <v>27.23</v>
          </cell>
          <cell r="GS97">
            <v>27.23</v>
          </cell>
          <cell r="GT97">
            <v>27.23</v>
          </cell>
        </row>
        <row r="98">
          <cell r="F98" t="str">
            <v>5000005211</v>
          </cell>
          <cell r="G98">
            <v>16.78</v>
          </cell>
          <cell r="H98">
            <v>16.78</v>
          </cell>
          <cell r="I98">
            <v>16.78</v>
          </cell>
          <cell r="J98">
            <v>16.78</v>
          </cell>
          <cell r="K98">
            <v>16.78</v>
          </cell>
          <cell r="L98">
            <v>16.78</v>
          </cell>
          <cell r="M98">
            <v>16.78</v>
          </cell>
          <cell r="N98">
            <v>16.78</v>
          </cell>
          <cell r="O98">
            <v>16.78</v>
          </cell>
          <cell r="P98">
            <v>16.78</v>
          </cell>
          <cell r="Q98">
            <v>16.78</v>
          </cell>
          <cell r="R98">
            <v>16.78</v>
          </cell>
          <cell r="S98">
            <v>16.78</v>
          </cell>
          <cell r="T98">
            <v>16.78</v>
          </cell>
          <cell r="U98">
            <v>17.350000000000001</v>
          </cell>
          <cell r="V98">
            <v>17.350000000000001</v>
          </cell>
          <cell r="W98">
            <v>17.350000000000001</v>
          </cell>
          <cell r="X98">
            <v>17.350000000000001</v>
          </cell>
          <cell r="Y98">
            <v>17.350000000000001</v>
          </cell>
          <cell r="Z98">
            <v>17.350000000000001</v>
          </cell>
          <cell r="AA98">
            <v>17.350000000000001</v>
          </cell>
          <cell r="AB98">
            <v>17.350000000000001</v>
          </cell>
          <cell r="AC98">
            <v>17.350000000000001</v>
          </cell>
          <cell r="AD98">
            <v>17.350000000000001</v>
          </cell>
          <cell r="AE98">
            <v>17.350000000000001</v>
          </cell>
          <cell r="AF98">
            <v>17.350000000000001</v>
          </cell>
          <cell r="AG98">
            <v>17.91</v>
          </cell>
          <cell r="AH98">
            <v>17.91</v>
          </cell>
          <cell r="AI98">
            <v>17.91</v>
          </cell>
          <cell r="AJ98">
            <v>17.91</v>
          </cell>
          <cell r="AK98">
            <v>17.91</v>
          </cell>
          <cell r="AL98">
            <v>17.91</v>
          </cell>
          <cell r="AM98">
            <v>17.91</v>
          </cell>
          <cell r="AN98">
            <v>17.91</v>
          </cell>
          <cell r="AO98">
            <v>17.91</v>
          </cell>
          <cell r="AP98">
            <v>17.91</v>
          </cell>
          <cell r="AQ98">
            <v>17.91</v>
          </cell>
          <cell r="AR98">
            <v>17.91</v>
          </cell>
          <cell r="AS98">
            <v>18.47</v>
          </cell>
          <cell r="AT98">
            <v>18.47</v>
          </cell>
          <cell r="AU98">
            <v>18.47</v>
          </cell>
          <cell r="AV98">
            <v>18.47</v>
          </cell>
          <cell r="AW98">
            <v>18.47</v>
          </cell>
          <cell r="AX98">
            <v>18.47</v>
          </cell>
          <cell r="AY98">
            <v>18.47</v>
          </cell>
          <cell r="AZ98">
            <v>18.47</v>
          </cell>
          <cell r="BA98">
            <v>18.47</v>
          </cell>
          <cell r="BB98">
            <v>18.47</v>
          </cell>
          <cell r="BC98">
            <v>18.47</v>
          </cell>
          <cell r="BD98">
            <v>18.47</v>
          </cell>
          <cell r="BE98">
            <v>19.03</v>
          </cell>
          <cell r="BF98">
            <v>19.03</v>
          </cell>
          <cell r="BG98">
            <v>19.03</v>
          </cell>
          <cell r="BH98">
            <v>19.03</v>
          </cell>
          <cell r="BI98">
            <v>19.03</v>
          </cell>
          <cell r="BJ98">
            <v>19.03</v>
          </cell>
          <cell r="BK98">
            <v>19.03</v>
          </cell>
          <cell r="BL98">
            <v>19.03</v>
          </cell>
          <cell r="BM98">
            <v>19.03</v>
          </cell>
          <cell r="BN98">
            <v>19.03</v>
          </cell>
          <cell r="BO98">
            <v>19.03</v>
          </cell>
          <cell r="BP98">
            <v>19.03</v>
          </cell>
          <cell r="BQ98">
            <v>19.600000000000001</v>
          </cell>
          <cell r="BR98">
            <v>19.600000000000001</v>
          </cell>
          <cell r="BS98">
            <v>19.600000000000001</v>
          </cell>
          <cell r="BT98">
            <v>19.600000000000001</v>
          </cell>
          <cell r="BU98">
            <v>19.600000000000001</v>
          </cell>
          <cell r="BV98">
            <v>19.600000000000001</v>
          </cell>
          <cell r="BW98">
            <v>19.600000000000001</v>
          </cell>
          <cell r="BX98">
            <v>19.600000000000001</v>
          </cell>
          <cell r="BY98">
            <v>19.600000000000001</v>
          </cell>
          <cell r="BZ98">
            <v>19.600000000000001</v>
          </cell>
          <cell r="CA98">
            <v>19.600000000000001</v>
          </cell>
          <cell r="CB98">
            <v>19.600000000000001</v>
          </cell>
          <cell r="CC98">
            <v>20.190000000000001</v>
          </cell>
          <cell r="CD98">
            <v>20.190000000000001</v>
          </cell>
          <cell r="CE98">
            <v>20.190000000000001</v>
          </cell>
          <cell r="CF98">
            <v>20.190000000000001</v>
          </cell>
          <cell r="CG98">
            <v>20.190000000000001</v>
          </cell>
          <cell r="CH98">
            <v>20.190000000000001</v>
          </cell>
          <cell r="CI98">
            <v>20.190000000000001</v>
          </cell>
          <cell r="CJ98">
            <v>20.190000000000001</v>
          </cell>
          <cell r="CK98">
            <v>20.190000000000001</v>
          </cell>
          <cell r="CL98">
            <v>20.190000000000001</v>
          </cell>
          <cell r="CM98">
            <v>20.190000000000001</v>
          </cell>
          <cell r="CN98">
            <v>20.190000000000001</v>
          </cell>
          <cell r="CO98">
            <v>20.8</v>
          </cell>
          <cell r="CP98">
            <v>20.8</v>
          </cell>
          <cell r="CQ98">
            <v>20.8</v>
          </cell>
          <cell r="CR98">
            <v>20.8</v>
          </cell>
          <cell r="CS98">
            <v>20.8</v>
          </cell>
          <cell r="CT98">
            <v>20.8</v>
          </cell>
          <cell r="CU98">
            <v>20.8</v>
          </cell>
          <cell r="CV98">
            <v>20.8</v>
          </cell>
          <cell r="CW98">
            <v>20.8</v>
          </cell>
          <cell r="CX98">
            <v>20.8</v>
          </cell>
          <cell r="CY98">
            <v>20.8</v>
          </cell>
          <cell r="CZ98">
            <v>20.8</v>
          </cell>
          <cell r="DA98">
            <v>21.43</v>
          </cell>
          <cell r="DB98">
            <v>21.43</v>
          </cell>
          <cell r="DC98">
            <v>21.43</v>
          </cell>
          <cell r="DD98">
            <v>21.43</v>
          </cell>
          <cell r="DE98">
            <v>21.43</v>
          </cell>
          <cell r="DF98">
            <v>21.43</v>
          </cell>
          <cell r="DG98">
            <v>21.43</v>
          </cell>
          <cell r="DH98">
            <v>21.43</v>
          </cell>
          <cell r="DI98">
            <v>21.43</v>
          </cell>
          <cell r="DJ98">
            <v>21.43</v>
          </cell>
          <cell r="DK98">
            <v>21.43</v>
          </cell>
          <cell r="DL98">
            <v>21.43</v>
          </cell>
          <cell r="DM98">
            <v>22.09</v>
          </cell>
          <cell r="DN98">
            <v>22.09</v>
          </cell>
          <cell r="DO98">
            <v>22.09</v>
          </cell>
          <cell r="DP98">
            <v>22.09</v>
          </cell>
          <cell r="DQ98">
            <v>22.09</v>
          </cell>
          <cell r="DR98">
            <v>22.09</v>
          </cell>
          <cell r="DS98">
            <v>22.09</v>
          </cell>
          <cell r="DT98">
            <v>22.09</v>
          </cell>
          <cell r="DU98">
            <v>22.09</v>
          </cell>
          <cell r="DV98">
            <v>22.09</v>
          </cell>
          <cell r="DW98">
            <v>22.09</v>
          </cell>
          <cell r="DX98">
            <v>22.09</v>
          </cell>
          <cell r="DY98">
            <v>22.97</v>
          </cell>
          <cell r="DZ98">
            <v>22.97</v>
          </cell>
          <cell r="EA98">
            <v>22.97</v>
          </cell>
          <cell r="EB98">
            <v>22.97</v>
          </cell>
          <cell r="EC98">
            <v>22.97</v>
          </cell>
          <cell r="ED98">
            <v>22.97</v>
          </cell>
          <cell r="EE98">
            <v>22.97</v>
          </cell>
          <cell r="EF98">
            <v>22.97</v>
          </cell>
          <cell r="EG98">
            <v>22.97</v>
          </cell>
          <cell r="EH98">
            <v>22.97</v>
          </cell>
          <cell r="EI98">
            <v>22.97</v>
          </cell>
          <cell r="EJ98">
            <v>22.97</v>
          </cell>
          <cell r="EK98">
            <v>23.77</v>
          </cell>
          <cell r="EL98">
            <v>23.77</v>
          </cell>
          <cell r="EM98">
            <v>23.77</v>
          </cell>
          <cell r="EN98">
            <v>23.77</v>
          </cell>
          <cell r="EO98">
            <v>23.77</v>
          </cell>
          <cell r="EP98">
            <v>23.77</v>
          </cell>
          <cell r="EQ98">
            <v>23.77</v>
          </cell>
          <cell r="ER98">
            <v>23.77</v>
          </cell>
          <cell r="ES98">
            <v>23.77</v>
          </cell>
          <cell r="ET98">
            <v>23.77</v>
          </cell>
          <cell r="EU98">
            <v>23.77</v>
          </cell>
          <cell r="EV98">
            <v>23.77</v>
          </cell>
          <cell r="EW98">
            <v>24.61</v>
          </cell>
          <cell r="EX98">
            <v>24.61</v>
          </cell>
          <cell r="EY98">
            <v>24.61</v>
          </cell>
          <cell r="EZ98">
            <v>24.61</v>
          </cell>
          <cell r="FA98">
            <v>24.61</v>
          </cell>
          <cell r="FB98">
            <v>24.61</v>
          </cell>
          <cell r="FC98">
            <v>24.61</v>
          </cell>
          <cell r="FD98">
            <v>24.61</v>
          </cell>
          <cell r="FE98">
            <v>24.61</v>
          </cell>
          <cell r="FF98">
            <v>24.61</v>
          </cell>
          <cell r="FG98">
            <v>24.61</v>
          </cell>
          <cell r="FH98">
            <v>24.61</v>
          </cell>
          <cell r="FI98">
            <v>25.47</v>
          </cell>
          <cell r="FJ98">
            <v>25.47</v>
          </cell>
          <cell r="FK98">
            <v>25.47</v>
          </cell>
          <cell r="FL98">
            <v>25.47</v>
          </cell>
          <cell r="FM98">
            <v>25.47</v>
          </cell>
          <cell r="FN98">
            <v>25.47</v>
          </cell>
          <cell r="FO98">
            <v>25.47</v>
          </cell>
          <cell r="FP98">
            <v>25.47</v>
          </cell>
          <cell r="FQ98">
            <v>25.47</v>
          </cell>
          <cell r="FR98">
            <v>25.47</v>
          </cell>
          <cell r="FS98">
            <v>25.47</v>
          </cell>
          <cell r="FT98">
            <v>25.47</v>
          </cell>
          <cell r="FU98">
            <v>26.36</v>
          </cell>
          <cell r="FV98">
            <v>26.36</v>
          </cell>
          <cell r="FW98">
            <v>26.36</v>
          </cell>
          <cell r="FX98">
            <v>26.36</v>
          </cell>
          <cell r="FY98">
            <v>26.36</v>
          </cell>
          <cell r="FZ98">
            <v>26.36</v>
          </cell>
          <cell r="GA98">
            <v>26.36</v>
          </cell>
          <cell r="GB98">
            <v>26.36</v>
          </cell>
          <cell r="GC98">
            <v>26.36</v>
          </cell>
          <cell r="GD98">
            <v>26.36</v>
          </cell>
          <cell r="GE98">
            <v>26.36</v>
          </cell>
          <cell r="GF98">
            <v>26.36</v>
          </cell>
          <cell r="GG98">
            <v>29.06</v>
          </cell>
          <cell r="GH98">
            <v>29.06</v>
          </cell>
          <cell r="GI98">
            <v>29.06</v>
          </cell>
          <cell r="GJ98">
            <v>29.06</v>
          </cell>
          <cell r="GK98">
            <v>29.06</v>
          </cell>
          <cell r="GL98">
            <v>29.06</v>
          </cell>
          <cell r="GM98">
            <v>29.06</v>
          </cell>
          <cell r="GN98">
            <v>29.06</v>
          </cell>
          <cell r="GO98">
            <v>29.06</v>
          </cell>
          <cell r="GP98">
            <v>29.06</v>
          </cell>
          <cell r="GQ98">
            <v>27.28</v>
          </cell>
          <cell r="GR98">
            <v>27.28</v>
          </cell>
          <cell r="GS98">
            <v>27.28</v>
          </cell>
          <cell r="GT98">
            <v>27.28</v>
          </cell>
        </row>
        <row r="99">
          <cell r="F99" t="str">
            <v>5000005204</v>
          </cell>
          <cell r="G99">
            <v>16.78</v>
          </cell>
          <cell r="H99">
            <v>16.78</v>
          </cell>
          <cell r="I99">
            <v>16.78</v>
          </cell>
          <cell r="J99">
            <v>16.78</v>
          </cell>
          <cell r="K99">
            <v>16.78</v>
          </cell>
          <cell r="L99">
            <v>16.78</v>
          </cell>
          <cell r="M99">
            <v>16.78</v>
          </cell>
          <cell r="N99">
            <v>16.78</v>
          </cell>
          <cell r="O99">
            <v>16.78</v>
          </cell>
          <cell r="P99">
            <v>16.78</v>
          </cell>
          <cell r="Q99">
            <v>16.78</v>
          </cell>
          <cell r="R99">
            <v>16.78</v>
          </cell>
          <cell r="S99">
            <v>16.78</v>
          </cell>
          <cell r="T99">
            <v>16.78</v>
          </cell>
          <cell r="U99">
            <v>17.350000000000001</v>
          </cell>
          <cell r="V99">
            <v>17.350000000000001</v>
          </cell>
          <cell r="W99">
            <v>17.350000000000001</v>
          </cell>
          <cell r="X99">
            <v>17.350000000000001</v>
          </cell>
          <cell r="Y99">
            <v>17.350000000000001</v>
          </cell>
          <cell r="Z99">
            <v>17.350000000000001</v>
          </cell>
          <cell r="AA99">
            <v>17.350000000000001</v>
          </cell>
          <cell r="AB99">
            <v>17.350000000000001</v>
          </cell>
          <cell r="AC99">
            <v>17.350000000000001</v>
          </cell>
          <cell r="AD99">
            <v>17.350000000000001</v>
          </cell>
          <cell r="AE99">
            <v>17.350000000000001</v>
          </cell>
          <cell r="AF99">
            <v>17.350000000000001</v>
          </cell>
          <cell r="AG99">
            <v>17.91</v>
          </cell>
          <cell r="AH99">
            <v>17.91</v>
          </cell>
          <cell r="AI99">
            <v>17.91</v>
          </cell>
          <cell r="AJ99">
            <v>17.91</v>
          </cell>
          <cell r="AK99">
            <v>17.91</v>
          </cell>
          <cell r="AL99">
            <v>17.91</v>
          </cell>
          <cell r="AM99">
            <v>17.91</v>
          </cell>
          <cell r="AN99">
            <v>17.91</v>
          </cell>
          <cell r="AO99">
            <v>17.91</v>
          </cell>
          <cell r="AP99">
            <v>17.91</v>
          </cell>
          <cell r="AQ99">
            <v>17.91</v>
          </cell>
          <cell r="AR99">
            <v>17.91</v>
          </cell>
          <cell r="AS99">
            <v>18.47</v>
          </cell>
          <cell r="AT99">
            <v>18.47</v>
          </cell>
          <cell r="AU99">
            <v>18.47</v>
          </cell>
          <cell r="AV99">
            <v>18.47</v>
          </cell>
          <cell r="AW99">
            <v>18.47</v>
          </cell>
          <cell r="AX99">
            <v>18.47</v>
          </cell>
          <cell r="AY99">
            <v>18.47</v>
          </cell>
          <cell r="AZ99">
            <v>18.47</v>
          </cell>
          <cell r="BA99">
            <v>18.47</v>
          </cell>
          <cell r="BB99">
            <v>18.47</v>
          </cell>
          <cell r="BC99">
            <v>18.47</v>
          </cell>
          <cell r="BD99">
            <v>18.47</v>
          </cell>
          <cell r="BE99">
            <v>19.03</v>
          </cell>
          <cell r="BF99">
            <v>19.03</v>
          </cell>
          <cell r="BG99">
            <v>19.03</v>
          </cell>
          <cell r="BH99">
            <v>19.03</v>
          </cell>
          <cell r="BI99">
            <v>19.03</v>
          </cell>
          <cell r="BJ99">
            <v>19.03</v>
          </cell>
          <cell r="BK99">
            <v>19.03</v>
          </cell>
          <cell r="BL99">
            <v>19.03</v>
          </cell>
          <cell r="BM99">
            <v>19.03</v>
          </cell>
          <cell r="BN99">
            <v>19.03</v>
          </cell>
          <cell r="BO99">
            <v>19.03</v>
          </cell>
          <cell r="BP99">
            <v>19.03</v>
          </cell>
          <cell r="BQ99">
            <v>19.600000000000001</v>
          </cell>
          <cell r="BR99">
            <v>19.600000000000001</v>
          </cell>
          <cell r="BS99">
            <v>19.600000000000001</v>
          </cell>
          <cell r="BT99">
            <v>19.600000000000001</v>
          </cell>
          <cell r="BU99">
            <v>19.600000000000001</v>
          </cell>
          <cell r="BV99">
            <v>19.600000000000001</v>
          </cell>
          <cell r="BW99">
            <v>19.600000000000001</v>
          </cell>
          <cell r="BX99">
            <v>19.600000000000001</v>
          </cell>
          <cell r="BY99">
            <v>19.600000000000001</v>
          </cell>
          <cell r="BZ99">
            <v>19.600000000000001</v>
          </cell>
          <cell r="CA99">
            <v>19.600000000000001</v>
          </cell>
          <cell r="CB99">
            <v>19.600000000000001</v>
          </cell>
          <cell r="CC99">
            <v>20.190000000000001</v>
          </cell>
          <cell r="CD99">
            <v>20.190000000000001</v>
          </cell>
          <cell r="CE99">
            <v>20.190000000000001</v>
          </cell>
          <cell r="CF99">
            <v>20.190000000000001</v>
          </cell>
          <cell r="CG99">
            <v>20.190000000000001</v>
          </cell>
          <cell r="CH99">
            <v>20.190000000000001</v>
          </cell>
          <cell r="CI99">
            <v>20.190000000000001</v>
          </cell>
          <cell r="CJ99">
            <v>20.190000000000001</v>
          </cell>
          <cell r="CK99">
            <v>20.190000000000001</v>
          </cell>
          <cell r="CL99">
            <v>20.190000000000001</v>
          </cell>
          <cell r="CM99">
            <v>20.190000000000001</v>
          </cell>
          <cell r="CN99">
            <v>20.190000000000001</v>
          </cell>
          <cell r="CO99">
            <v>20.8</v>
          </cell>
          <cell r="CP99">
            <v>20.8</v>
          </cell>
          <cell r="CQ99">
            <v>20.8</v>
          </cell>
          <cell r="CR99">
            <v>20.8</v>
          </cell>
          <cell r="CS99">
            <v>20.8</v>
          </cell>
          <cell r="CT99">
            <v>20.8</v>
          </cell>
          <cell r="CU99">
            <v>20.8</v>
          </cell>
          <cell r="CV99">
            <v>20.8</v>
          </cell>
          <cell r="CW99">
            <v>20.8</v>
          </cell>
          <cell r="CX99">
            <v>20.8</v>
          </cell>
          <cell r="CY99">
            <v>20.8</v>
          </cell>
          <cell r="CZ99">
            <v>20.8</v>
          </cell>
          <cell r="DA99">
            <v>21.43</v>
          </cell>
          <cell r="DB99">
            <v>21.43</v>
          </cell>
          <cell r="DC99">
            <v>21.43</v>
          </cell>
          <cell r="DD99">
            <v>21.43</v>
          </cell>
          <cell r="DE99">
            <v>21.43</v>
          </cell>
          <cell r="DF99">
            <v>21.43</v>
          </cell>
          <cell r="DG99">
            <v>21.43</v>
          </cell>
          <cell r="DH99">
            <v>21.43</v>
          </cell>
          <cell r="DI99">
            <v>21.43</v>
          </cell>
          <cell r="DJ99">
            <v>21.43</v>
          </cell>
          <cell r="DK99">
            <v>21.43</v>
          </cell>
          <cell r="DL99">
            <v>21.43</v>
          </cell>
          <cell r="DM99">
            <v>22.09</v>
          </cell>
          <cell r="DN99">
            <v>22.09</v>
          </cell>
          <cell r="DO99">
            <v>22.09</v>
          </cell>
          <cell r="DP99">
            <v>22.09</v>
          </cell>
          <cell r="DQ99">
            <v>22.09</v>
          </cell>
          <cell r="DR99">
            <v>22.09</v>
          </cell>
          <cell r="DS99">
            <v>22.09</v>
          </cell>
          <cell r="DT99">
            <v>22.09</v>
          </cell>
          <cell r="DU99">
            <v>22.09</v>
          </cell>
          <cell r="DV99">
            <v>22.09</v>
          </cell>
          <cell r="DW99">
            <v>22.09</v>
          </cell>
          <cell r="DX99">
            <v>22.09</v>
          </cell>
          <cell r="DY99">
            <v>22.97</v>
          </cell>
          <cell r="DZ99">
            <v>22.97</v>
          </cell>
          <cell r="EA99">
            <v>22.97</v>
          </cell>
          <cell r="EB99">
            <v>22.97</v>
          </cell>
          <cell r="EC99">
            <v>22.97</v>
          </cell>
          <cell r="ED99">
            <v>22.97</v>
          </cell>
          <cell r="EE99">
            <v>22.97</v>
          </cell>
          <cell r="EF99">
            <v>22.97</v>
          </cell>
          <cell r="EG99">
            <v>22.97</v>
          </cell>
          <cell r="EH99">
            <v>22.97</v>
          </cell>
          <cell r="EI99">
            <v>22.97</v>
          </cell>
          <cell r="EJ99">
            <v>22.97</v>
          </cell>
          <cell r="EK99">
            <v>23.77</v>
          </cell>
          <cell r="EL99">
            <v>23.77</v>
          </cell>
          <cell r="EM99">
            <v>23.77</v>
          </cell>
          <cell r="EN99">
            <v>23.77</v>
          </cell>
          <cell r="EO99">
            <v>23.77</v>
          </cell>
          <cell r="EP99">
            <v>23.77</v>
          </cell>
          <cell r="EQ99">
            <v>23.77</v>
          </cell>
          <cell r="ER99">
            <v>23.77</v>
          </cell>
          <cell r="ES99">
            <v>23.77</v>
          </cell>
          <cell r="ET99">
            <v>23.77</v>
          </cell>
          <cell r="EU99">
            <v>23.77</v>
          </cell>
          <cell r="EV99">
            <v>23.77</v>
          </cell>
          <cell r="EW99">
            <v>24.61</v>
          </cell>
          <cell r="EX99">
            <v>24.61</v>
          </cell>
          <cell r="EY99">
            <v>24.61</v>
          </cell>
          <cell r="EZ99">
            <v>24.61</v>
          </cell>
          <cell r="FA99">
            <v>24.61</v>
          </cell>
          <cell r="FB99">
            <v>24.61</v>
          </cell>
          <cell r="FC99">
            <v>24.61</v>
          </cell>
          <cell r="FD99">
            <v>24.61</v>
          </cell>
          <cell r="FE99">
            <v>24.61</v>
          </cell>
          <cell r="FF99">
            <v>24.61</v>
          </cell>
          <cell r="FG99">
            <v>24.61</v>
          </cell>
          <cell r="FH99">
            <v>24.61</v>
          </cell>
          <cell r="FI99">
            <v>25.47</v>
          </cell>
          <cell r="FJ99">
            <v>25.47</v>
          </cell>
          <cell r="FK99">
            <v>25.47</v>
          </cell>
          <cell r="FL99">
            <v>25.47</v>
          </cell>
          <cell r="FM99">
            <v>25.47</v>
          </cell>
          <cell r="FN99">
            <v>25.47</v>
          </cell>
          <cell r="FO99">
            <v>25.47</v>
          </cell>
          <cell r="FP99">
            <v>25.47</v>
          </cell>
          <cell r="FQ99">
            <v>25.47</v>
          </cell>
          <cell r="FR99">
            <v>25.47</v>
          </cell>
          <cell r="FS99">
            <v>25.47</v>
          </cell>
          <cell r="FT99">
            <v>25.47</v>
          </cell>
          <cell r="FU99">
            <v>26.36</v>
          </cell>
          <cell r="FV99">
            <v>26.36</v>
          </cell>
          <cell r="FW99">
            <v>26.36</v>
          </cell>
          <cell r="FX99">
            <v>26.36</v>
          </cell>
          <cell r="FY99">
            <v>26.36</v>
          </cell>
          <cell r="FZ99">
            <v>26.36</v>
          </cell>
          <cell r="GA99">
            <v>26.36</v>
          </cell>
          <cell r="GB99">
            <v>26.36</v>
          </cell>
          <cell r="GC99">
            <v>26.36</v>
          </cell>
          <cell r="GD99">
            <v>26.36</v>
          </cell>
          <cell r="GE99">
            <v>26.36</v>
          </cell>
          <cell r="GF99">
            <v>26.36</v>
          </cell>
          <cell r="GG99">
            <v>29.06</v>
          </cell>
          <cell r="GH99">
            <v>29.06</v>
          </cell>
          <cell r="GI99">
            <v>29.06</v>
          </cell>
          <cell r="GJ99">
            <v>29.06</v>
          </cell>
          <cell r="GK99">
            <v>29.06</v>
          </cell>
          <cell r="GL99">
            <v>29.06</v>
          </cell>
          <cell r="GM99">
            <v>29.06</v>
          </cell>
          <cell r="GN99">
            <v>29.06</v>
          </cell>
          <cell r="GO99">
            <v>29.06</v>
          </cell>
          <cell r="GP99">
            <v>29.06</v>
          </cell>
          <cell r="GQ99">
            <v>27.28</v>
          </cell>
          <cell r="GR99">
            <v>27.28</v>
          </cell>
          <cell r="GS99">
            <v>27.28</v>
          </cell>
          <cell r="GT99">
            <v>27.28</v>
          </cell>
        </row>
        <row r="100">
          <cell r="F100" t="str">
            <v>5000005201</v>
          </cell>
          <cell r="G100">
            <v>16.25</v>
          </cell>
          <cell r="H100">
            <v>16.25</v>
          </cell>
          <cell r="I100">
            <v>16.25</v>
          </cell>
          <cell r="J100">
            <v>16.25</v>
          </cell>
          <cell r="K100">
            <v>16.25</v>
          </cell>
          <cell r="L100">
            <v>16.25</v>
          </cell>
          <cell r="M100">
            <v>16.25</v>
          </cell>
          <cell r="N100">
            <v>16.25</v>
          </cell>
          <cell r="O100">
            <v>16.25</v>
          </cell>
          <cell r="P100">
            <v>16.25</v>
          </cell>
          <cell r="Q100">
            <v>16.25</v>
          </cell>
          <cell r="R100">
            <v>16.25</v>
          </cell>
          <cell r="S100">
            <v>16.25</v>
          </cell>
          <cell r="T100">
            <v>16.25</v>
          </cell>
          <cell r="U100">
            <v>16.809999999999999</v>
          </cell>
          <cell r="V100">
            <v>16.809999999999999</v>
          </cell>
          <cell r="W100">
            <v>16.809999999999999</v>
          </cell>
          <cell r="X100">
            <v>16.809999999999999</v>
          </cell>
          <cell r="Y100">
            <v>16.809999999999999</v>
          </cell>
          <cell r="Z100">
            <v>16.809999999999999</v>
          </cell>
          <cell r="AA100">
            <v>16.809999999999999</v>
          </cell>
          <cell r="AB100">
            <v>16.809999999999999</v>
          </cell>
          <cell r="AC100">
            <v>16.809999999999999</v>
          </cell>
          <cell r="AD100">
            <v>16.809999999999999</v>
          </cell>
          <cell r="AE100">
            <v>16.809999999999999</v>
          </cell>
          <cell r="AF100">
            <v>16.809999999999999</v>
          </cell>
          <cell r="AG100">
            <v>17.350000000000001</v>
          </cell>
          <cell r="AH100">
            <v>17.350000000000001</v>
          </cell>
          <cell r="AI100">
            <v>17.350000000000001</v>
          </cell>
          <cell r="AJ100">
            <v>17.350000000000001</v>
          </cell>
          <cell r="AK100">
            <v>17.350000000000001</v>
          </cell>
          <cell r="AL100">
            <v>17.350000000000001</v>
          </cell>
          <cell r="AM100">
            <v>17.350000000000001</v>
          </cell>
          <cell r="AN100">
            <v>17.350000000000001</v>
          </cell>
          <cell r="AO100">
            <v>17.350000000000001</v>
          </cell>
          <cell r="AP100">
            <v>17.350000000000001</v>
          </cell>
          <cell r="AQ100">
            <v>17.350000000000001</v>
          </cell>
          <cell r="AR100">
            <v>17.350000000000001</v>
          </cell>
          <cell r="AS100">
            <v>17.88</v>
          </cell>
          <cell r="AT100">
            <v>17.88</v>
          </cell>
          <cell r="AU100">
            <v>17.88</v>
          </cell>
          <cell r="AV100">
            <v>17.88</v>
          </cell>
          <cell r="AW100">
            <v>17.88</v>
          </cell>
          <cell r="AX100">
            <v>17.88</v>
          </cell>
          <cell r="AY100">
            <v>17.88</v>
          </cell>
          <cell r="AZ100">
            <v>17.88</v>
          </cell>
          <cell r="BA100">
            <v>17.88</v>
          </cell>
          <cell r="BB100">
            <v>17.88</v>
          </cell>
          <cell r="BC100">
            <v>17.88</v>
          </cell>
          <cell r="BD100">
            <v>17.88</v>
          </cell>
          <cell r="BE100">
            <v>18.43</v>
          </cell>
          <cell r="BF100">
            <v>18.43</v>
          </cell>
          <cell r="BG100">
            <v>18.43</v>
          </cell>
          <cell r="BH100">
            <v>18.43</v>
          </cell>
          <cell r="BI100">
            <v>18.43</v>
          </cell>
          <cell r="BJ100">
            <v>18.43</v>
          </cell>
          <cell r="BK100">
            <v>18.43</v>
          </cell>
          <cell r="BL100">
            <v>18.43</v>
          </cell>
          <cell r="BM100">
            <v>18.43</v>
          </cell>
          <cell r="BN100">
            <v>18.43</v>
          </cell>
          <cell r="BO100">
            <v>18.43</v>
          </cell>
          <cell r="BP100">
            <v>18.43</v>
          </cell>
          <cell r="BQ100">
            <v>18.98</v>
          </cell>
          <cell r="BR100">
            <v>18.98</v>
          </cell>
          <cell r="BS100">
            <v>18.98</v>
          </cell>
          <cell r="BT100">
            <v>18.98</v>
          </cell>
          <cell r="BU100">
            <v>18.98</v>
          </cell>
          <cell r="BV100">
            <v>18.98</v>
          </cell>
          <cell r="BW100">
            <v>18.98</v>
          </cell>
          <cell r="BX100">
            <v>18.98</v>
          </cell>
          <cell r="BY100">
            <v>18.98</v>
          </cell>
          <cell r="BZ100">
            <v>18.98</v>
          </cell>
          <cell r="CA100">
            <v>18.98</v>
          </cell>
          <cell r="CB100">
            <v>18.98</v>
          </cell>
          <cell r="CC100">
            <v>19.55</v>
          </cell>
          <cell r="CD100">
            <v>19.55</v>
          </cell>
          <cell r="CE100">
            <v>19.55</v>
          </cell>
          <cell r="CF100">
            <v>19.55</v>
          </cell>
          <cell r="CG100">
            <v>19.55</v>
          </cell>
          <cell r="CH100">
            <v>19.55</v>
          </cell>
          <cell r="CI100">
            <v>19.55</v>
          </cell>
          <cell r="CJ100">
            <v>19.55</v>
          </cell>
          <cell r="CK100">
            <v>19.55</v>
          </cell>
          <cell r="CL100">
            <v>19.55</v>
          </cell>
          <cell r="CM100">
            <v>19.55</v>
          </cell>
          <cell r="CN100">
            <v>19.55</v>
          </cell>
          <cell r="CO100">
            <v>20.14</v>
          </cell>
          <cell r="CP100">
            <v>20.14</v>
          </cell>
          <cell r="CQ100">
            <v>20.14</v>
          </cell>
          <cell r="CR100">
            <v>20.14</v>
          </cell>
          <cell r="CS100">
            <v>20.14</v>
          </cell>
          <cell r="CT100">
            <v>20.14</v>
          </cell>
          <cell r="CU100">
            <v>20.14</v>
          </cell>
          <cell r="CV100">
            <v>20.14</v>
          </cell>
          <cell r="CW100">
            <v>20.14</v>
          </cell>
          <cell r="CX100">
            <v>20.14</v>
          </cell>
          <cell r="CY100">
            <v>20.14</v>
          </cell>
          <cell r="CZ100">
            <v>20.14</v>
          </cell>
          <cell r="DA100">
            <v>20.75</v>
          </cell>
          <cell r="DB100">
            <v>20.75</v>
          </cell>
          <cell r="DC100">
            <v>20.75</v>
          </cell>
          <cell r="DD100">
            <v>20.75</v>
          </cell>
          <cell r="DE100">
            <v>20.75</v>
          </cell>
          <cell r="DF100">
            <v>20.75</v>
          </cell>
          <cell r="DG100">
            <v>20.75</v>
          </cell>
          <cell r="DH100">
            <v>20.75</v>
          </cell>
          <cell r="DI100">
            <v>20.75</v>
          </cell>
          <cell r="DJ100">
            <v>20.75</v>
          </cell>
          <cell r="DK100">
            <v>20.75</v>
          </cell>
          <cell r="DL100">
            <v>20.75</v>
          </cell>
          <cell r="DM100">
            <v>21.4</v>
          </cell>
          <cell r="DN100">
            <v>21.4</v>
          </cell>
          <cell r="DO100">
            <v>21.4</v>
          </cell>
          <cell r="DP100">
            <v>21.4</v>
          </cell>
          <cell r="DQ100">
            <v>21.4</v>
          </cell>
          <cell r="DR100">
            <v>21.4</v>
          </cell>
          <cell r="DS100">
            <v>21.4</v>
          </cell>
          <cell r="DT100">
            <v>21.4</v>
          </cell>
          <cell r="DU100">
            <v>21.4</v>
          </cell>
          <cell r="DV100">
            <v>21.4</v>
          </cell>
          <cell r="DW100">
            <v>21.4</v>
          </cell>
          <cell r="DX100">
            <v>21.4</v>
          </cell>
          <cell r="DY100">
            <v>22.24</v>
          </cell>
          <cell r="DZ100">
            <v>22.24</v>
          </cell>
          <cell r="EA100">
            <v>22.24</v>
          </cell>
          <cell r="EB100">
            <v>22.24</v>
          </cell>
          <cell r="EC100">
            <v>22.24</v>
          </cell>
          <cell r="ED100">
            <v>22.24</v>
          </cell>
          <cell r="EE100">
            <v>22.24</v>
          </cell>
          <cell r="EF100">
            <v>22.24</v>
          </cell>
          <cell r="EG100">
            <v>22.24</v>
          </cell>
          <cell r="EH100">
            <v>22.24</v>
          </cell>
          <cell r="EI100">
            <v>22.24</v>
          </cell>
          <cell r="EJ100">
            <v>22.24</v>
          </cell>
          <cell r="EK100">
            <v>23.02</v>
          </cell>
          <cell r="EL100">
            <v>23.02</v>
          </cell>
          <cell r="EM100">
            <v>23.02</v>
          </cell>
          <cell r="EN100">
            <v>23.02</v>
          </cell>
          <cell r="EO100">
            <v>23.02</v>
          </cell>
          <cell r="EP100">
            <v>23.02</v>
          </cell>
          <cell r="EQ100">
            <v>23.02</v>
          </cell>
          <cell r="ER100">
            <v>23.02</v>
          </cell>
          <cell r="ES100">
            <v>23.02</v>
          </cell>
          <cell r="ET100">
            <v>23.02</v>
          </cell>
          <cell r="EU100">
            <v>23.02</v>
          </cell>
          <cell r="EV100">
            <v>23.02</v>
          </cell>
          <cell r="EW100">
            <v>23.83</v>
          </cell>
          <cell r="EX100">
            <v>23.83</v>
          </cell>
          <cell r="EY100">
            <v>23.83</v>
          </cell>
          <cell r="EZ100">
            <v>23.83</v>
          </cell>
          <cell r="FA100">
            <v>23.83</v>
          </cell>
          <cell r="FB100">
            <v>23.83</v>
          </cell>
          <cell r="FC100">
            <v>23.83</v>
          </cell>
          <cell r="FD100">
            <v>23.83</v>
          </cell>
          <cell r="FE100">
            <v>23.83</v>
          </cell>
          <cell r="FF100">
            <v>23.83</v>
          </cell>
          <cell r="FG100">
            <v>23.83</v>
          </cell>
          <cell r="FH100">
            <v>23.83</v>
          </cell>
          <cell r="FI100">
            <v>24.66</v>
          </cell>
          <cell r="FJ100">
            <v>24.66</v>
          </cell>
          <cell r="FK100">
            <v>24.66</v>
          </cell>
          <cell r="FL100">
            <v>24.66</v>
          </cell>
          <cell r="FM100">
            <v>24.66</v>
          </cell>
          <cell r="FN100">
            <v>24.66</v>
          </cell>
          <cell r="FO100">
            <v>24.66</v>
          </cell>
          <cell r="FP100">
            <v>24.66</v>
          </cell>
          <cell r="FQ100">
            <v>24.66</v>
          </cell>
          <cell r="FR100">
            <v>24.66</v>
          </cell>
          <cell r="FS100">
            <v>24.66</v>
          </cell>
          <cell r="FT100">
            <v>24.66</v>
          </cell>
          <cell r="FU100">
            <v>25.53</v>
          </cell>
          <cell r="FV100">
            <v>25.53</v>
          </cell>
          <cell r="FW100">
            <v>25.53</v>
          </cell>
          <cell r="FX100">
            <v>25.53</v>
          </cell>
          <cell r="FY100">
            <v>25.53</v>
          </cell>
          <cell r="FZ100">
            <v>25.53</v>
          </cell>
          <cell r="GA100">
            <v>25.53</v>
          </cell>
          <cell r="GB100">
            <v>25.53</v>
          </cell>
          <cell r="GC100">
            <v>25.53</v>
          </cell>
          <cell r="GD100">
            <v>25.53</v>
          </cell>
          <cell r="GE100">
            <v>25.53</v>
          </cell>
          <cell r="GF100">
            <v>25.53</v>
          </cell>
          <cell r="GG100">
            <v>28.14</v>
          </cell>
          <cell r="GH100">
            <v>28.14</v>
          </cell>
          <cell r="GI100">
            <v>28.14</v>
          </cell>
          <cell r="GJ100">
            <v>28.14</v>
          </cell>
          <cell r="GK100">
            <v>28.14</v>
          </cell>
          <cell r="GL100">
            <v>28.14</v>
          </cell>
          <cell r="GM100">
            <v>28.14</v>
          </cell>
          <cell r="GN100">
            <v>28.14</v>
          </cell>
          <cell r="GO100">
            <v>28.14</v>
          </cell>
          <cell r="GP100">
            <v>28.14</v>
          </cell>
          <cell r="GQ100">
            <v>26.42</v>
          </cell>
          <cell r="GR100">
            <v>26.42</v>
          </cell>
          <cell r="GS100">
            <v>26.42</v>
          </cell>
          <cell r="GT100">
            <v>26.42</v>
          </cell>
        </row>
        <row r="101">
          <cell r="F101" t="str">
            <v>5000005219</v>
          </cell>
          <cell r="G101">
            <v>16.78</v>
          </cell>
          <cell r="H101">
            <v>16.78</v>
          </cell>
          <cell r="I101">
            <v>16.78</v>
          </cell>
          <cell r="J101">
            <v>16.78</v>
          </cell>
          <cell r="K101">
            <v>16.78</v>
          </cell>
          <cell r="L101">
            <v>16.78</v>
          </cell>
          <cell r="M101">
            <v>16.78</v>
          </cell>
          <cell r="N101">
            <v>16.78</v>
          </cell>
          <cell r="O101">
            <v>16.78</v>
          </cell>
          <cell r="P101">
            <v>16.78</v>
          </cell>
          <cell r="Q101">
            <v>16.78</v>
          </cell>
          <cell r="R101">
            <v>16.78</v>
          </cell>
          <cell r="S101">
            <v>16.78</v>
          </cell>
          <cell r="T101">
            <v>16.78</v>
          </cell>
          <cell r="U101">
            <v>17.350000000000001</v>
          </cell>
          <cell r="V101">
            <v>17.350000000000001</v>
          </cell>
          <cell r="W101">
            <v>17.350000000000001</v>
          </cell>
          <cell r="X101">
            <v>17.350000000000001</v>
          </cell>
          <cell r="Y101">
            <v>17.350000000000001</v>
          </cell>
          <cell r="Z101">
            <v>17.350000000000001</v>
          </cell>
          <cell r="AA101">
            <v>17.350000000000001</v>
          </cell>
          <cell r="AB101">
            <v>17.350000000000001</v>
          </cell>
          <cell r="AC101">
            <v>17.350000000000001</v>
          </cell>
          <cell r="AD101">
            <v>17.350000000000001</v>
          </cell>
          <cell r="AE101">
            <v>17.350000000000001</v>
          </cell>
          <cell r="AF101">
            <v>17.350000000000001</v>
          </cell>
          <cell r="AG101">
            <v>17.91</v>
          </cell>
          <cell r="AH101">
            <v>17.91</v>
          </cell>
          <cell r="AI101">
            <v>17.91</v>
          </cell>
          <cell r="AJ101">
            <v>17.91</v>
          </cell>
          <cell r="AK101">
            <v>17.91</v>
          </cell>
          <cell r="AL101">
            <v>17.91</v>
          </cell>
          <cell r="AM101">
            <v>17.91</v>
          </cell>
          <cell r="AN101">
            <v>17.91</v>
          </cell>
          <cell r="AO101">
            <v>17.91</v>
          </cell>
          <cell r="AP101">
            <v>17.91</v>
          </cell>
          <cell r="AQ101">
            <v>17.91</v>
          </cell>
          <cell r="AR101">
            <v>17.91</v>
          </cell>
          <cell r="AS101">
            <v>18.47</v>
          </cell>
          <cell r="AT101">
            <v>18.47</v>
          </cell>
          <cell r="AU101">
            <v>18.47</v>
          </cell>
          <cell r="AV101">
            <v>18.47</v>
          </cell>
          <cell r="AW101">
            <v>18.47</v>
          </cell>
          <cell r="AX101">
            <v>18.47</v>
          </cell>
          <cell r="AY101">
            <v>18.47</v>
          </cell>
          <cell r="AZ101">
            <v>18.47</v>
          </cell>
          <cell r="BA101">
            <v>18.47</v>
          </cell>
          <cell r="BB101">
            <v>18.47</v>
          </cell>
          <cell r="BC101">
            <v>18.47</v>
          </cell>
          <cell r="BD101">
            <v>18.47</v>
          </cell>
          <cell r="BE101">
            <v>19.03</v>
          </cell>
          <cell r="BF101">
            <v>19.03</v>
          </cell>
          <cell r="BG101">
            <v>19.03</v>
          </cell>
          <cell r="BH101">
            <v>19.03</v>
          </cell>
          <cell r="BI101">
            <v>19.03</v>
          </cell>
          <cell r="BJ101">
            <v>19.03</v>
          </cell>
          <cell r="BK101">
            <v>19.03</v>
          </cell>
          <cell r="BL101">
            <v>19.03</v>
          </cell>
          <cell r="BM101">
            <v>19.03</v>
          </cell>
          <cell r="BN101">
            <v>19.03</v>
          </cell>
          <cell r="BO101">
            <v>19.03</v>
          </cell>
          <cell r="BP101">
            <v>19.03</v>
          </cell>
          <cell r="BQ101">
            <v>19.600000000000001</v>
          </cell>
          <cell r="BR101">
            <v>19.600000000000001</v>
          </cell>
          <cell r="BS101">
            <v>19.600000000000001</v>
          </cell>
          <cell r="BT101">
            <v>19.600000000000001</v>
          </cell>
          <cell r="BU101">
            <v>19.600000000000001</v>
          </cell>
          <cell r="BV101">
            <v>19.600000000000001</v>
          </cell>
          <cell r="BW101">
            <v>19.600000000000001</v>
          </cell>
          <cell r="BX101">
            <v>19.600000000000001</v>
          </cell>
          <cell r="BY101">
            <v>19.600000000000001</v>
          </cell>
          <cell r="BZ101">
            <v>19.600000000000001</v>
          </cell>
          <cell r="CA101">
            <v>19.600000000000001</v>
          </cell>
          <cell r="CB101">
            <v>19.600000000000001</v>
          </cell>
          <cell r="CC101">
            <v>20.190000000000001</v>
          </cell>
          <cell r="CD101">
            <v>20.190000000000001</v>
          </cell>
          <cell r="CE101">
            <v>20.190000000000001</v>
          </cell>
          <cell r="CF101">
            <v>20.190000000000001</v>
          </cell>
          <cell r="CG101">
            <v>20.190000000000001</v>
          </cell>
          <cell r="CH101">
            <v>20.190000000000001</v>
          </cell>
          <cell r="CI101">
            <v>20.190000000000001</v>
          </cell>
          <cell r="CJ101">
            <v>20.190000000000001</v>
          </cell>
          <cell r="CK101">
            <v>20.190000000000001</v>
          </cell>
          <cell r="CL101">
            <v>20.190000000000001</v>
          </cell>
          <cell r="CM101">
            <v>20.190000000000001</v>
          </cell>
          <cell r="CN101">
            <v>20.190000000000001</v>
          </cell>
          <cell r="CO101">
            <v>20.8</v>
          </cell>
          <cell r="CP101">
            <v>20.8</v>
          </cell>
          <cell r="CQ101">
            <v>20.8</v>
          </cell>
          <cell r="CR101">
            <v>20.8</v>
          </cell>
          <cell r="CS101">
            <v>20.8</v>
          </cell>
          <cell r="CT101">
            <v>20.8</v>
          </cell>
          <cell r="CU101">
            <v>20.8</v>
          </cell>
          <cell r="CV101">
            <v>20.8</v>
          </cell>
          <cell r="CW101">
            <v>20.8</v>
          </cell>
          <cell r="CX101">
            <v>20.8</v>
          </cell>
          <cell r="CY101">
            <v>20.8</v>
          </cell>
          <cell r="CZ101">
            <v>20.8</v>
          </cell>
          <cell r="DA101">
            <v>21.43</v>
          </cell>
          <cell r="DB101">
            <v>21.43</v>
          </cell>
          <cell r="DC101">
            <v>21.43</v>
          </cell>
          <cell r="DD101">
            <v>21.43</v>
          </cell>
          <cell r="DE101">
            <v>21.43</v>
          </cell>
          <cell r="DF101">
            <v>21.43</v>
          </cell>
          <cell r="DG101">
            <v>21.43</v>
          </cell>
          <cell r="DH101">
            <v>21.43</v>
          </cell>
          <cell r="DI101">
            <v>21.43</v>
          </cell>
          <cell r="DJ101">
            <v>21.43</v>
          </cell>
          <cell r="DK101">
            <v>21.43</v>
          </cell>
          <cell r="DL101">
            <v>21.43</v>
          </cell>
          <cell r="DM101">
            <v>22.09</v>
          </cell>
          <cell r="DN101">
            <v>22.09</v>
          </cell>
          <cell r="DO101">
            <v>22.09</v>
          </cell>
          <cell r="DP101">
            <v>22.09</v>
          </cell>
          <cell r="DQ101">
            <v>22.09</v>
          </cell>
          <cell r="DR101">
            <v>22.09</v>
          </cell>
          <cell r="DS101">
            <v>22.09</v>
          </cell>
          <cell r="DT101">
            <v>22.09</v>
          </cell>
          <cell r="DU101">
            <v>22.09</v>
          </cell>
          <cell r="DV101">
            <v>22.09</v>
          </cell>
          <cell r="DW101">
            <v>22.09</v>
          </cell>
          <cell r="DX101">
            <v>22.09</v>
          </cell>
          <cell r="DY101">
            <v>22.97</v>
          </cell>
          <cell r="DZ101">
            <v>22.97</v>
          </cell>
          <cell r="EA101">
            <v>22.97</v>
          </cell>
          <cell r="EB101">
            <v>22.97</v>
          </cell>
          <cell r="EC101">
            <v>22.97</v>
          </cell>
          <cell r="ED101">
            <v>22.97</v>
          </cell>
          <cell r="EE101">
            <v>22.97</v>
          </cell>
          <cell r="EF101">
            <v>22.97</v>
          </cell>
          <cell r="EG101">
            <v>22.97</v>
          </cell>
          <cell r="EH101">
            <v>22.97</v>
          </cell>
          <cell r="EI101">
            <v>22.97</v>
          </cell>
          <cell r="EJ101">
            <v>22.97</v>
          </cell>
          <cell r="EK101">
            <v>23.77</v>
          </cell>
          <cell r="EL101">
            <v>23.77</v>
          </cell>
          <cell r="EM101">
            <v>23.77</v>
          </cell>
          <cell r="EN101">
            <v>23.77</v>
          </cell>
          <cell r="EO101">
            <v>23.77</v>
          </cell>
          <cell r="EP101">
            <v>23.77</v>
          </cell>
          <cell r="EQ101">
            <v>23.77</v>
          </cell>
          <cell r="ER101">
            <v>23.77</v>
          </cell>
          <cell r="ES101">
            <v>23.77</v>
          </cell>
          <cell r="ET101">
            <v>23.77</v>
          </cell>
          <cell r="EU101">
            <v>23.77</v>
          </cell>
          <cell r="EV101">
            <v>23.77</v>
          </cell>
          <cell r="EW101">
            <v>24.61</v>
          </cell>
          <cell r="EX101">
            <v>24.61</v>
          </cell>
          <cell r="EY101">
            <v>24.61</v>
          </cell>
          <cell r="EZ101">
            <v>24.61</v>
          </cell>
          <cell r="FA101">
            <v>24.61</v>
          </cell>
          <cell r="FB101">
            <v>24.61</v>
          </cell>
          <cell r="FC101">
            <v>24.61</v>
          </cell>
          <cell r="FD101">
            <v>24.61</v>
          </cell>
          <cell r="FE101">
            <v>24.61</v>
          </cell>
          <cell r="FF101">
            <v>24.61</v>
          </cell>
          <cell r="FG101">
            <v>24.61</v>
          </cell>
          <cell r="FH101">
            <v>24.61</v>
          </cell>
          <cell r="FI101">
            <v>25.47</v>
          </cell>
          <cell r="FJ101">
            <v>25.47</v>
          </cell>
          <cell r="FK101">
            <v>25.47</v>
          </cell>
          <cell r="FL101">
            <v>25.47</v>
          </cell>
          <cell r="FM101">
            <v>25.47</v>
          </cell>
          <cell r="FN101">
            <v>25.47</v>
          </cell>
          <cell r="FO101">
            <v>25.47</v>
          </cell>
          <cell r="FP101">
            <v>25.47</v>
          </cell>
          <cell r="FQ101">
            <v>25.47</v>
          </cell>
          <cell r="FR101">
            <v>25.47</v>
          </cell>
          <cell r="FS101">
            <v>25.47</v>
          </cell>
          <cell r="FT101">
            <v>25.47</v>
          </cell>
          <cell r="FU101">
            <v>26.36</v>
          </cell>
          <cell r="FV101">
            <v>26.36</v>
          </cell>
          <cell r="FW101">
            <v>26.36</v>
          </cell>
          <cell r="FX101">
            <v>26.36</v>
          </cell>
          <cell r="FY101">
            <v>26.36</v>
          </cell>
          <cell r="FZ101">
            <v>26.36</v>
          </cell>
          <cell r="GA101">
            <v>26.36</v>
          </cell>
          <cell r="GB101">
            <v>26.36</v>
          </cell>
          <cell r="GC101">
            <v>26.36</v>
          </cell>
          <cell r="GD101">
            <v>26.36</v>
          </cell>
          <cell r="GE101">
            <v>26.36</v>
          </cell>
          <cell r="GF101">
            <v>26.36</v>
          </cell>
          <cell r="GG101">
            <v>29.06</v>
          </cell>
          <cell r="GH101">
            <v>29.06</v>
          </cell>
          <cell r="GI101">
            <v>29.06</v>
          </cell>
          <cell r="GJ101">
            <v>29.06</v>
          </cell>
          <cell r="GK101">
            <v>29.06</v>
          </cell>
          <cell r="GL101">
            <v>29.06</v>
          </cell>
          <cell r="GM101">
            <v>29.06</v>
          </cell>
          <cell r="GN101">
            <v>29.06</v>
          </cell>
          <cell r="GO101">
            <v>29.06</v>
          </cell>
          <cell r="GP101">
            <v>29.06</v>
          </cell>
          <cell r="GQ101">
            <v>27.28</v>
          </cell>
          <cell r="GR101">
            <v>27.28</v>
          </cell>
          <cell r="GS101">
            <v>27.28</v>
          </cell>
          <cell r="GT101">
            <v>27.28</v>
          </cell>
        </row>
        <row r="102">
          <cell r="F102" t="str">
            <v>5000005207</v>
          </cell>
          <cell r="G102">
            <v>16.78</v>
          </cell>
          <cell r="H102">
            <v>16.78</v>
          </cell>
          <cell r="I102">
            <v>16.78</v>
          </cell>
          <cell r="J102">
            <v>16.78</v>
          </cell>
          <cell r="K102">
            <v>16.78</v>
          </cell>
          <cell r="L102">
            <v>16.78</v>
          </cell>
          <cell r="M102">
            <v>16.78</v>
          </cell>
          <cell r="N102">
            <v>16.78</v>
          </cell>
          <cell r="O102">
            <v>16.78</v>
          </cell>
          <cell r="P102">
            <v>16.78</v>
          </cell>
          <cell r="Q102">
            <v>16.78</v>
          </cell>
          <cell r="R102">
            <v>16.78</v>
          </cell>
          <cell r="S102">
            <v>16.78</v>
          </cell>
          <cell r="T102">
            <v>16.78</v>
          </cell>
          <cell r="U102">
            <v>17.350000000000001</v>
          </cell>
          <cell r="V102">
            <v>17.350000000000001</v>
          </cell>
          <cell r="W102">
            <v>17.350000000000001</v>
          </cell>
          <cell r="X102">
            <v>17.350000000000001</v>
          </cell>
          <cell r="Y102">
            <v>17.350000000000001</v>
          </cell>
          <cell r="Z102">
            <v>17.350000000000001</v>
          </cell>
          <cell r="AA102">
            <v>17.350000000000001</v>
          </cell>
          <cell r="AB102">
            <v>17.350000000000001</v>
          </cell>
          <cell r="AC102">
            <v>17.350000000000001</v>
          </cell>
          <cell r="AD102">
            <v>17.350000000000001</v>
          </cell>
          <cell r="AE102">
            <v>17.350000000000001</v>
          </cell>
          <cell r="AF102">
            <v>17.350000000000001</v>
          </cell>
          <cell r="AG102">
            <v>17.91</v>
          </cell>
          <cell r="AH102">
            <v>17.91</v>
          </cell>
          <cell r="AI102">
            <v>17.91</v>
          </cell>
          <cell r="AJ102">
            <v>17.91</v>
          </cell>
          <cell r="AK102">
            <v>17.91</v>
          </cell>
          <cell r="AL102">
            <v>17.91</v>
          </cell>
          <cell r="AM102">
            <v>17.91</v>
          </cell>
          <cell r="AN102">
            <v>17.91</v>
          </cell>
          <cell r="AO102">
            <v>17.91</v>
          </cell>
          <cell r="AP102">
            <v>17.91</v>
          </cell>
          <cell r="AQ102">
            <v>17.91</v>
          </cell>
          <cell r="AR102">
            <v>17.91</v>
          </cell>
          <cell r="AS102">
            <v>18.47</v>
          </cell>
          <cell r="AT102">
            <v>18.47</v>
          </cell>
          <cell r="AU102">
            <v>18.47</v>
          </cell>
          <cell r="AV102">
            <v>18.47</v>
          </cell>
          <cell r="AW102">
            <v>18.47</v>
          </cell>
          <cell r="AX102">
            <v>18.47</v>
          </cell>
          <cell r="AY102">
            <v>18.47</v>
          </cell>
          <cell r="AZ102">
            <v>18.47</v>
          </cell>
          <cell r="BA102">
            <v>18.47</v>
          </cell>
          <cell r="BB102">
            <v>18.47</v>
          </cell>
          <cell r="BC102">
            <v>18.47</v>
          </cell>
          <cell r="BD102">
            <v>18.47</v>
          </cell>
          <cell r="BE102">
            <v>19.03</v>
          </cell>
          <cell r="BF102">
            <v>19.03</v>
          </cell>
          <cell r="BG102">
            <v>19.03</v>
          </cell>
          <cell r="BH102">
            <v>19.03</v>
          </cell>
          <cell r="BI102">
            <v>19.03</v>
          </cell>
          <cell r="BJ102">
            <v>19.03</v>
          </cell>
          <cell r="BK102">
            <v>19.03</v>
          </cell>
          <cell r="BL102">
            <v>19.03</v>
          </cell>
          <cell r="BM102">
            <v>19.03</v>
          </cell>
          <cell r="BN102">
            <v>19.03</v>
          </cell>
          <cell r="BO102">
            <v>19.03</v>
          </cell>
          <cell r="BP102">
            <v>19.03</v>
          </cell>
          <cell r="BQ102">
            <v>19.600000000000001</v>
          </cell>
          <cell r="BR102">
            <v>19.600000000000001</v>
          </cell>
          <cell r="BS102">
            <v>19.600000000000001</v>
          </cell>
          <cell r="BT102">
            <v>19.600000000000001</v>
          </cell>
          <cell r="BU102">
            <v>19.600000000000001</v>
          </cell>
          <cell r="BV102">
            <v>19.600000000000001</v>
          </cell>
          <cell r="BW102">
            <v>19.600000000000001</v>
          </cell>
          <cell r="BX102">
            <v>19.600000000000001</v>
          </cell>
          <cell r="BY102">
            <v>19.600000000000001</v>
          </cell>
          <cell r="BZ102">
            <v>19.600000000000001</v>
          </cell>
          <cell r="CA102">
            <v>19.600000000000001</v>
          </cell>
          <cell r="CB102">
            <v>19.600000000000001</v>
          </cell>
          <cell r="CC102">
            <v>20.190000000000001</v>
          </cell>
          <cell r="CD102">
            <v>20.190000000000001</v>
          </cell>
          <cell r="CE102">
            <v>20.190000000000001</v>
          </cell>
          <cell r="CF102">
            <v>20.190000000000001</v>
          </cell>
          <cell r="CG102">
            <v>20.190000000000001</v>
          </cell>
          <cell r="CH102">
            <v>20.190000000000001</v>
          </cell>
          <cell r="CI102">
            <v>20.190000000000001</v>
          </cell>
          <cell r="CJ102">
            <v>20.190000000000001</v>
          </cell>
          <cell r="CK102">
            <v>20.190000000000001</v>
          </cell>
          <cell r="CL102">
            <v>20.190000000000001</v>
          </cell>
          <cell r="CM102">
            <v>20.190000000000001</v>
          </cell>
          <cell r="CN102">
            <v>20.190000000000001</v>
          </cell>
          <cell r="CO102">
            <v>20.8</v>
          </cell>
          <cell r="CP102">
            <v>20.8</v>
          </cell>
          <cell r="CQ102">
            <v>20.8</v>
          </cell>
          <cell r="CR102">
            <v>20.8</v>
          </cell>
          <cell r="CS102">
            <v>20.8</v>
          </cell>
          <cell r="CT102">
            <v>20.8</v>
          </cell>
          <cell r="CU102">
            <v>20.8</v>
          </cell>
          <cell r="CV102">
            <v>20.8</v>
          </cell>
          <cell r="CW102">
            <v>20.8</v>
          </cell>
          <cell r="CX102">
            <v>20.8</v>
          </cell>
          <cell r="CY102">
            <v>20.8</v>
          </cell>
          <cell r="CZ102">
            <v>20.8</v>
          </cell>
          <cell r="DA102">
            <v>21.43</v>
          </cell>
          <cell r="DB102">
            <v>21.43</v>
          </cell>
          <cell r="DC102">
            <v>21.43</v>
          </cell>
          <cell r="DD102">
            <v>21.43</v>
          </cell>
          <cell r="DE102">
            <v>21.43</v>
          </cell>
          <cell r="DF102">
            <v>21.43</v>
          </cell>
          <cell r="DG102">
            <v>21.43</v>
          </cell>
          <cell r="DH102">
            <v>21.43</v>
          </cell>
          <cell r="DI102">
            <v>21.43</v>
          </cell>
          <cell r="DJ102">
            <v>21.43</v>
          </cell>
          <cell r="DK102">
            <v>21.43</v>
          </cell>
          <cell r="DL102">
            <v>21.43</v>
          </cell>
          <cell r="DM102">
            <v>22.09</v>
          </cell>
          <cell r="DN102">
            <v>22.09</v>
          </cell>
          <cell r="DO102">
            <v>22.09</v>
          </cell>
          <cell r="DP102">
            <v>22.09</v>
          </cell>
          <cell r="DQ102">
            <v>22.09</v>
          </cell>
          <cell r="DR102">
            <v>22.09</v>
          </cell>
          <cell r="DS102">
            <v>22.09</v>
          </cell>
          <cell r="DT102">
            <v>22.09</v>
          </cell>
          <cell r="DU102">
            <v>22.09</v>
          </cell>
          <cell r="DV102">
            <v>22.09</v>
          </cell>
          <cell r="DW102">
            <v>22.09</v>
          </cell>
          <cell r="DX102">
            <v>22.09</v>
          </cell>
          <cell r="DY102">
            <v>22.97</v>
          </cell>
          <cell r="DZ102">
            <v>22.97</v>
          </cell>
          <cell r="EA102">
            <v>22.97</v>
          </cell>
          <cell r="EB102">
            <v>22.97</v>
          </cell>
          <cell r="EC102">
            <v>22.97</v>
          </cell>
          <cell r="ED102">
            <v>22.97</v>
          </cell>
          <cell r="EE102">
            <v>22.97</v>
          </cell>
          <cell r="EF102">
            <v>22.97</v>
          </cell>
          <cell r="EG102">
            <v>22.97</v>
          </cell>
          <cell r="EH102">
            <v>22.97</v>
          </cell>
          <cell r="EI102">
            <v>22.97</v>
          </cell>
          <cell r="EJ102">
            <v>22.97</v>
          </cell>
          <cell r="EK102">
            <v>23.77</v>
          </cell>
          <cell r="EL102">
            <v>23.77</v>
          </cell>
          <cell r="EM102">
            <v>23.77</v>
          </cell>
          <cell r="EN102">
            <v>23.77</v>
          </cell>
          <cell r="EO102">
            <v>23.77</v>
          </cell>
          <cell r="EP102">
            <v>23.77</v>
          </cell>
          <cell r="EQ102">
            <v>23.77</v>
          </cell>
          <cell r="ER102">
            <v>23.77</v>
          </cell>
          <cell r="ES102">
            <v>23.77</v>
          </cell>
          <cell r="ET102">
            <v>23.77</v>
          </cell>
          <cell r="EU102">
            <v>23.77</v>
          </cell>
          <cell r="EV102">
            <v>23.77</v>
          </cell>
          <cell r="EW102">
            <v>24.61</v>
          </cell>
          <cell r="EX102">
            <v>24.61</v>
          </cell>
          <cell r="EY102">
            <v>24.61</v>
          </cell>
          <cell r="EZ102">
            <v>24.61</v>
          </cell>
          <cell r="FA102">
            <v>24.61</v>
          </cell>
          <cell r="FB102">
            <v>24.61</v>
          </cell>
          <cell r="FC102">
            <v>24.61</v>
          </cell>
          <cell r="FD102">
            <v>24.61</v>
          </cell>
          <cell r="FE102">
            <v>24.61</v>
          </cell>
          <cell r="FF102">
            <v>24.61</v>
          </cell>
          <cell r="FG102">
            <v>24.61</v>
          </cell>
          <cell r="FH102">
            <v>24.61</v>
          </cell>
          <cell r="FI102">
            <v>25.47</v>
          </cell>
          <cell r="FJ102">
            <v>25.47</v>
          </cell>
          <cell r="FK102">
            <v>25.47</v>
          </cell>
          <cell r="FL102">
            <v>25.47</v>
          </cell>
          <cell r="FM102">
            <v>25.47</v>
          </cell>
          <cell r="FN102">
            <v>25.47</v>
          </cell>
          <cell r="FO102">
            <v>25.47</v>
          </cell>
          <cell r="FP102">
            <v>25.47</v>
          </cell>
          <cell r="FQ102">
            <v>25.47</v>
          </cell>
          <cell r="FR102">
            <v>25.47</v>
          </cell>
          <cell r="FS102">
            <v>25.47</v>
          </cell>
          <cell r="FT102">
            <v>25.47</v>
          </cell>
          <cell r="FU102">
            <v>26.36</v>
          </cell>
          <cell r="FV102">
            <v>26.36</v>
          </cell>
          <cell r="FW102">
            <v>26.36</v>
          </cell>
          <cell r="FX102">
            <v>26.36</v>
          </cell>
          <cell r="FY102">
            <v>26.36</v>
          </cell>
          <cell r="FZ102">
            <v>26.36</v>
          </cell>
          <cell r="GA102">
            <v>26.36</v>
          </cell>
          <cell r="GB102">
            <v>26.36</v>
          </cell>
          <cell r="GC102">
            <v>26.36</v>
          </cell>
          <cell r="GD102">
            <v>26.36</v>
          </cell>
          <cell r="GE102">
            <v>26.36</v>
          </cell>
          <cell r="GF102">
            <v>26.36</v>
          </cell>
          <cell r="GG102">
            <v>29.06</v>
          </cell>
          <cell r="GH102">
            <v>29.06</v>
          </cell>
          <cell r="GI102">
            <v>29.06</v>
          </cell>
          <cell r="GJ102">
            <v>29.06</v>
          </cell>
          <cell r="GK102">
            <v>29.06</v>
          </cell>
          <cell r="GL102">
            <v>29.06</v>
          </cell>
          <cell r="GM102">
            <v>29.06</v>
          </cell>
          <cell r="GN102">
            <v>29.06</v>
          </cell>
          <cell r="GO102">
            <v>29.06</v>
          </cell>
          <cell r="GP102">
            <v>29.06</v>
          </cell>
          <cell r="GQ102">
            <v>27.28</v>
          </cell>
          <cell r="GR102">
            <v>27.28</v>
          </cell>
          <cell r="GS102">
            <v>27.28</v>
          </cell>
          <cell r="GT102">
            <v>27.28</v>
          </cell>
        </row>
        <row r="103">
          <cell r="F103" t="str">
            <v>5000005202</v>
          </cell>
          <cell r="G103">
            <v>16.3</v>
          </cell>
          <cell r="H103">
            <v>16.3</v>
          </cell>
          <cell r="I103">
            <v>16.3</v>
          </cell>
          <cell r="J103">
            <v>16.3</v>
          </cell>
          <cell r="K103">
            <v>16.3</v>
          </cell>
          <cell r="L103">
            <v>16.3</v>
          </cell>
          <cell r="M103">
            <v>16.3</v>
          </cell>
          <cell r="N103">
            <v>16.3</v>
          </cell>
          <cell r="O103">
            <v>16.3</v>
          </cell>
          <cell r="P103">
            <v>16.3</v>
          </cell>
          <cell r="Q103">
            <v>16.3</v>
          </cell>
          <cell r="R103">
            <v>16.3</v>
          </cell>
          <cell r="S103">
            <v>16.3</v>
          </cell>
          <cell r="T103">
            <v>16.3</v>
          </cell>
          <cell r="U103">
            <v>16.86</v>
          </cell>
          <cell r="V103">
            <v>16.86</v>
          </cell>
          <cell r="W103">
            <v>16.86</v>
          </cell>
          <cell r="X103">
            <v>16.86</v>
          </cell>
          <cell r="Y103">
            <v>16.86</v>
          </cell>
          <cell r="Z103">
            <v>16.86</v>
          </cell>
          <cell r="AA103">
            <v>16.86</v>
          </cell>
          <cell r="AB103">
            <v>16.86</v>
          </cell>
          <cell r="AC103">
            <v>16.86</v>
          </cell>
          <cell r="AD103">
            <v>16.86</v>
          </cell>
          <cell r="AE103">
            <v>16.86</v>
          </cell>
          <cell r="AF103">
            <v>16.86</v>
          </cell>
          <cell r="AG103">
            <v>17.399999999999999</v>
          </cell>
          <cell r="AH103">
            <v>17.399999999999999</v>
          </cell>
          <cell r="AI103">
            <v>17.399999999999999</v>
          </cell>
          <cell r="AJ103">
            <v>17.399999999999999</v>
          </cell>
          <cell r="AK103">
            <v>17.399999999999999</v>
          </cell>
          <cell r="AL103">
            <v>17.399999999999999</v>
          </cell>
          <cell r="AM103">
            <v>17.399999999999999</v>
          </cell>
          <cell r="AN103">
            <v>17.399999999999999</v>
          </cell>
          <cell r="AO103">
            <v>17.399999999999999</v>
          </cell>
          <cell r="AP103">
            <v>17.399999999999999</v>
          </cell>
          <cell r="AQ103">
            <v>17.399999999999999</v>
          </cell>
          <cell r="AR103">
            <v>17.399999999999999</v>
          </cell>
          <cell r="AS103">
            <v>17.940000000000001</v>
          </cell>
          <cell r="AT103">
            <v>17.940000000000001</v>
          </cell>
          <cell r="AU103">
            <v>17.940000000000001</v>
          </cell>
          <cell r="AV103">
            <v>17.940000000000001</v>
          </cell>
          <cell r="AW103">
            <v>17.940000000000001</v>
          </cell>
          <cell r="AX103">
            <v>17.940000000000001</v>
          </cell>
          <cell r="AY103">
            <v>17.940000000000001</v>
          </cell>
          <cell r="AZ103">
            <v>17.940000000000001</v>
          </cell>
          <cell r="BA103">
            <v>17.940000000000001</v>
          </cell>
          <cell r="BB103">
            <v>17.940000000000001</v>
          </cell>
          <cell r="BC103">
            <v>17.940000000000001</v>
          </cell>
          <cell r="BD103">
            <v>17.940000000000001</v>
          </cell>
          <cell r="BE103">
            <v>18.489999999999998</v>
          </cell>
          <cell r="BF103">
            <v>18.489999999999998</v>
          </cell>
          <cell r="BG103">
            <v>18.489999999999998</v>
          </cell>
          <cell r="BH103">
            <v>18.489999999999998</v>
          </cell>
          <cell r="BI103">
            <v>18.489999999999998</v>
          </cell>
          <cell r="BJ103">
            <v>18.489999999999998</v>
          </cell>
          <cell r="BK103">
            <v>18.489999999999998</v>
          </cell>
          <cell r="BL103">
            <v>18.489999999999998</v>
          </cell>
          <cell r="BM103">
            <v>18.489999999999998</v>
          </cell>
          <cell r="BN103">
            <v>18.489999999999998</v>
          </cell>
          <cell r="BO103">
            <v>18.489999999999998</v>
          </cell>
          <cell r="BP103">
            <v>18.489999999999998</v>
          </cell>
          <cell r="BQ103">
            <v>19.04</v>
          </cell>
          <cell r="BR103">
            <v>19.04</v>
          </cell>
          <cell r="BS103">
            <v>19.04</v>
          </cell>
          <cell r="BT103">
            <v>19.04</v>
          </cell>
          <cell r="BU103">
            <v>19.04</v>
          </cell>
          <cell r="BV103">
            <v>19.04</v>
          </cell>
          <cell r="BW103">
            <v>19.04</v>
          </cell>
          <cell r="BX103">
            <v>19.04</v>
          </cell>
          <cell r="BY103">
            <v>19.04</v>
          </cell>
          <cell r="BZ103">
            <v>19.04</v>
          </cell>
          <cell r="CA103">
            <v>19.04</v>
          </cell>
          <cell r="CB103">
            <v>19.04</v>
          </cell>
          <cell r="CC103">
            <v>19.61</v>
          </cell>
          <cell r="CD103">
            <v>19.61</v>
          </cell>
          <cell r="CE103">
            <v>19.61</v>
          </cell>
          <cell r="CF103">
            <v>19.61</v>
          </cell>
          <cell r="CG103">
            <v>19.61</v>
          </cell>
          <cell r="CH103">
            <v>19.61</v>
          </cell>
          <cell r="CI103">
            <v>19.61</v>
          </cell>
          <cell r="CJ103">
            <v>19.61</v>
          </cell>
          <cell r="CK103">
            <v>19.61</v>
          </cell>
          <cell r="CL103">
            <v>19.61</v>
          </cell>
          <cell r="CM103">
            <v>19.61</v>
          </cell>
          <cell r="CN103">
            <v>19.61</v>
          </cell>
          <cell r="CO103">
            <v>20.2</v>
          </cell>
          <cell r="CP103">
            <v>20.2</v>
          </cell>
          <cell r="CQ103">
            <v>20.2</v>
          </cell>
          <cell r="CR103">
            <v>20.2</v>
          </cell>
          <cell r="CS103">
            <v>20.2</v>
          </cell>
          <cell r="CT103">
            <v>20.2</v>
          </cell>
          <cell r="CU103">
            <v>20.2</v>
          </cell>
          <cell r="CV103">
            <v>20.2</v>
          </cell>
          <cell r="CW103">
            <v>20.2</v>
          </cell>
          <cell r="CX103">
            <v>20.2</v>
          </cell>
          <cell r="CY103">
            <v>20.2</v>
          </cell>
          <cell r="CZ103">
            <v>20.2</v>
          </cell>
          <cell r="DA103">
            <v>20.82</v>
          </cell>
          <cell r="DB103">
            <v>20.82</v>
          </cell>
          <cell r="DC103">
            <v>20.82</v>
          </cell>
          <cell r="DD103">
            <v>20.82</v>
          </cell>
          <cell r="DE103">
            <v>20.82</v>
          </cell>
          <cell r="DF103">
            <v>20.82</v>
          </cell>
          <cell r="DG103">
            <v>20.82</v>
          </cell>
          <cell r="DH103">
            <v>20.82</v>
          </cell>
          <cell r="DI103">
            <v>20.82</v>
          </cell>
          <cell r="DJ103">
            <v>20.82</v>
          </cell>
          <cell r="DK103">
            <v>20.82</v>
          </cell>
          <cell r="DL103">
            <v>20.82</v>
          </cell>
          <cell r="DM103">
            <v>21.46</v>
          </cell>
          <cell r="DN103">
            <v>21.46</v>
          </cell>
          <cell r="DO103">
            <v>21.46</v>
          </cell>
          <cell r="DP103">
            <v>21.46</v>
          </cell>
          <cell r="DQ103">
            <v>21.46</v>
          </cell>
          <cell r="DR103">
            <v>21.46</v>
          </cell>
          <cell r="DS103">
            <v>21.46</v>
          </cell>
          <cell r="DT103">
            <v>21.46</v>
          </cell>
          <cell r="DU103">
            <v>21.46</v>
          </cell>
          <cell r="DV103">
            <v>21.46</v>
          </cell>
          <cell r="DW103">
            <v>21.46</v>
          </cell>
          <cell r="DX103">
            <v>21.46</v>
          </cell>
          <cell r="DY103">
            <v>22.31</v>
          </cell>
          <cell r="DZ103">
            <v>22.31</v>
          </cell>
          <cell r="EA103">
            <v>22.31</v>
          </cell>
          <cell r="EB103">
            <v>22.31</v>
          </cell>
          <cell r="EC103">
            <v>22.31</v>
          </cell>
          <cell r="ED103">
            <v>22.31</v>
          </cell>
          <cell r="EE103">
            <v>22.31</v>
          </cell>
          <cell r="EF103">
            <v>22.31</v>
          </cell>
          <cell r="EG103">
            <v>22.31</v>
          </cell>
          <cell r="EH103">
            <v>22.31</v>
          </cell>
          <cell r="EI103">
            <v>22.31</v>
          </cell>
          <cell r="EJ103">
            <v>22.31</v>
          </cell>
          <cell r="EK103">
            <v>23.09</v>
          </cell>
          <cell r="EL103">
            <v>23.09</v>
          </cell>
          <cell r="EM103">
            <v>23.09</v>
          </cell>
          <cell r="EN103">
            <v>23.09</v>
          </cell>
          <cell r="EO103">
            <v>23.09</v>
          </cell>
          <cell r="EP103">
            <v>23.09</v>
          </cell>
          <cell r="EQ103">
            <v>23.09</v>
          </cell>
          <cell r="ER103">
            <v>23.09</v>
          </cell>
          <cell r="ES103">
            <v>23.09</v>
          </cell>
          <cell r="ET103">
            <v>23.09</v>
          </cell>
          <cell r="EU103">
            <v>23.09</v>
          </cell>
          <cell r="EV103">
            <v>23.09</v>
          </cell>
          <cell r="EW103">
            <v>23.9</v>
          </cell>
          <cell r="EX103">
            <v>23.9</v>
          </cell>
          <cell r="EY103">
            <v>23.9</v>
          </cell>
          <cell r="EZ103">
            <v>23.9</v>
          </cell>
          <cell r="FA103">
            <v>23.9</v>
          </cell>
          <cell r="FB103">
            <v>23.9</v>
          </cell>
          <cell r="FC103">
            <v>23.9</v>
          </cell>
          <cell r="FD103">
            <v>23.9</v>
          </cell>
          <cell r="FE103">
            <v>23.9</v>
          </cell>
          <cell r="FF103">
            <v>23.9</v>
          </cell>
          <cell r="FG103">
            <v>23.9</v>
          </cell>
          <cell r="FH103">
            <v>23.9</v>
          </cell>
          <cell r="FI103">
            <v>24.74</v>
          </cell>
          <cell r="FJ103">
            <v>24.74</v>
          </cell>
          <cell r="FK103">
            <v>24.74</v>
          </cell>
          <cell r="FL103">
            <v>24.74</v>
          </cell>
          <cell r="FM103">
            <v>24.74</v>
          </cell>
          <cell r="FN103">
            <v>24.74</v>
          </cell>
          <cell r="FO103">
            <v>24.74</v>
          </cell>
          <cell r="FP103">
            <v>24.74</v>
          </cell>
          <cell r="FQ103">
            <v>24.74</v>
          </cell>
          <cell r="FR103">
            <v>24.74</v>
          </cell>
          <cell r="FS103">
            <v>24.74</v>
          </cell>
          <cell r="FT103">
            <v>24.74</v>
          </cell>
          <cell r="FU103">
            <v>25.6</v>
          </cell>
          <cell r="FV103">
            <v>25.6</v>
          </cell>
          <cell r="FW103">
            <v>25.6</v>
          </cell>
          <cell r="FX103">
            <v>25.6</v>
          </cell>
          <cell r="FY103">
            <v>25.6</v>
          </cell>
          <cell r="FZ103">
            <v>25.6</v>
          </cell>
          <cell r="GA103">
            <v>25.6</v>
          </cell>
          <cell r="GB103">
            <v>25.6</v>
          </cell>
          <cell r="GC103">
            <v>25.6</v>
          </cell>
          <cell r="GD103">
            <v>25.6</v>
          </cell>
          <cell r="GE103">
            <v>25.6</v>
          </cell>
          <cell r="GF103">
            <v>25.6</v>
          </cell>
          <cell r="GG103">
            <v>28.23</v>
          </cell>
          <cell r="GH103">
            <v>28.23</v>
          </cell>
          <cell r="GI103">
            <v>28.23</v>
          </cell>
          <cell r="GJ103">
            <v>28.23</v>
          </cell>
          <cell r="GK103">
            <v>28.23</v>
          </cell>
          <cell r="GL103">
            <v>28.23</v>
          </cell>
          <cell r="GM103">
            <v>28.23</v>
          </cell>
          <cell r="GN103">
            <v>28.23</v>
          </cell>
          <cell r="GO103">
            <v>28.23</v>
          </cell>
          <cell r="GP103">
            <v>28.23</v>
          </cell>
          <cell r="GQ103">
            <v>26.5</v>
          </cell>
          <cell r="GR103">
            <v>26.5</v>
          </cell>
          <cell r="GS103">
            <v>26.5</v>
          </cell>
          <cell r="GT103">
            <v>26.5</v>
          </cell>
        </row>
        <row r="104">
          <cell r="F104" t="str">
            <v>5000005200</v>
          </cell>
          <cell r="G104">
            <v>14.21</v>
          </cell>
          <cell r="H104">
            <v>14.21</v>
          </cell>
          <cell r="I104">
            <v>14.21</v>
          </cell>
          <cell r="J104">
            <v>14.21</v>
          </cell>
          <cell r="K104">
            <v>14.21</v>
          </cell>
          <cell r="L104">
            <v>14.21</v>
          </cell>
          <cell r="M104">
            <v>14.21</v>
          </cell>
          <cell r="N104">
            <v>14.21</v>
          </cell>
          <cell r="O104">
            <v>14.21</v>
          </cell>
          <cell r="P104">
            <v>14.21</v>
          </cell>
          <cell r="Q104">
            <v>14.21</v>
          </cell>
          <cell r="R104">
            <v>14.21</v>
          </cell>
          <cell r="S104">
            <v>14.21</v>
          </cell>
          <cell r="T104">
            <v>14.21</v>
          </cell>
          <cell r="U104">
            <v>14.7</v>
          </cell>
          <cell r="V104">
            <v>14.7</v>
          </cell>
          <cell r="W104">
            <v>14.7</v>
          </cell>
          <cell r="X104">
            <v>14.7</v>
          </cell>
          <cell r="Y104">
            <v>14.7</v>
          </cell>
          <cell r="Z104">
            <v>14.7</v>
          </cell>
          <cell r="AA104">
            <v>14.7</v>
          </cell>
          <cell r="AB104">
            <v>14.7</v>
          </cell>
          <cell r="AC104">
            <v>14.7</v>
          </cell>
          <cell r="AD104">
            <v>14.7</v>
          </cell>
          <cell r="AE104">
            <v>14.7</v>
          </cell>
          <cell r="AF104">
            <v>14.7</v>
          </cell>
          <cell r="AG104">
            <v>15.17</v>
          </cell>
          <cell r="AH104">
            <v>15.17</v>
          </cell>
          <cell r="AI104">
            <v>15.17</v>
          </cell>
          <cell r="AJ104">
            <v>15.17</v>
          </cell>
          <cell r="AK104">
            <v>15.17</v>
          </cell>
          <cell r="AL104">
            <v>15.17</v>
          </cell>
          <cell r="AM104">
            <v>15.17</v>
          </cell>
          <cell r="AN104">
            <v>15.17</v>
          </cell>
          <cell r="AO104">
            <v>15.17</v>
          </cell>
          <cell r="AP104">
            <v>15.17</v>
          </cell>
          <cell r="AQ104">
            <v>15.17</v>
          </cell>
          <cell r="AR104">
            <v>15.17</v>
          </cell>
          <cell r="AS104">
            <v>15.64</v>
          </cell>
          <cell r="AT104">
            <v>15.64</v>
          </cell>
          <cell r="AU104">
            <v>15.64</v>
          </cell>
          <cell r="AV104">
            <v>15.64</v>
          </cell>
          <cell r="AW104">
            <v>15.64</v>
          </cell>
          <cell r="AX104">
            <v>15.64</v>
          </cell>
          <cell r="AY104">
            <v>15.64</v>
          </cell>
          <cell r="AZ104">
            <v>15.64</v>
          </cell>
          <cell r="BA104">
            <v>15.64</v>
          </cell>
          <cell r="BB104">
            <v>15.64</v>
          </cell>
          <cell r="BC104">
            <v>15.64</v>
          </cell>
          <cell r="BD104">
            <v>15.64</v>
          </cell>
          <cell r="BE104">
            <v>16.12</v>
          </cell>
          <cell r="BF104">
            <v>16.12</v>
          </cell>
          <cell r="BG104">
            <v>16.12</v>
          </cell>
          <cell r="BH104">
            <v>16.12</v>
          </cell>
          <cell r="BI104">
            <v>16.12</v>
          </cell>
          <cell r="BJ104">
            <v>16.12</v>
          </cell>
          <cell r="BK104">
            <v>16.12</v>
          </cell>
          <cell r="BL104">
            <v>16.12</v>
          </cell>
          <cell r="BM104">
            <v>16.12</v>
          </cell>
          <cell r="BN104">
            <v>16.12</v>
          </cell>
          <cell r="BO104">
            <v>16.12</v>
          </cell>
          <cell r="BP104">
            <v>16.12</v>
          </cell>
          <cell r="BQ104">
            <v>16.600000000000001</v>
          </cell>
          <cell r="BR104">
            <v>16.600000000000001</v>
          </cell>
          <cell r="BS104">
            <v>16.600000000000001</v>
          </cell>
          <cell r="BT104">
            <v>16.600000000000001</v>
          </cell>
          <cell r="BU104">
            <v>16.600000000000001</v>
          </cell>
          <cell r="BV104">
            <v>16.600000000000001</v>
          </cell>
          <cell r="BW104">
            <v>16.600000000000001</v>
          </cell>
          <cell r="BX104">
            <v>16.600000000000001</v>
          </cell>
          <cell r="BY104">
            <v>16.600000000000001</v>
          </cell>
          <cell r="BZ104">
            <v>16.600000000000001</v>
          </cell>
          <cell r="CA104">
            <v>16.600000000000001</v>
          </cell>
          <cell r="CB104">
            <v>16.600000000000001</v>
          </cell>
          <cell r="CC104">
            <v>17.100000000000001</v>
          </cell>
          <cell r="CD104">
            <v>17.100000000000001</v>
          </cell>
          <cell r="CE104">
            <v>17.100000000000001</v>
          </cell>
          <cell r="CF104">
            <v>17.100000000000001</v>
          </cell>
          <cell r="CG104">
            <v>17.100000000000001</v>
          </cell>
          <cell r="CH104">
            <v>17.100000000000001</v>
          </cell>
          <cell r="CI104">
            <v>17.100000000000001</v>
          </cell>
          <cell r="CJ104">
            <v>17.100000000000001</v>
          </cell>
          <cell r="CK104">
            <v>17.100000000000001</v>
          </cell>
          <cell r="CL104">
            <v>17.100000000000001</v>
          </cell>
          <cell r="CM104">
            <v>17.100000000000001</v>
          </cell>
          <cell r="CN104">
            <v>17.100000000000001</v>
          </cell>
          <cell r="CO104">
            <v>17.61</v>
          </cell>
          <cell r="CP104">
            <v>17.61</v>
          </cell>
          <cell r="CQ104">
            <v>17.61</v>
          </cell>
          <cell r="CR104">
            <v>17.61</v>
          </cell>
          <cell r="CS104">
            <v>17.61</v>
          </cell>
          <cell r="CT104">
            <v>17.61</v>
          </cell>
          <cell r="CU104">
            <v>17.61</v>
          </cell>
          <cell r="CV104">
            <v>17.61</v>
          </cell>
          <cell r="CW104">
            <v>17.61</v>
          </cell>
          <cell r="CX104">
            <v>17.61</v>
          </cell>
          <cell r="CY104">
            <v>17.61</v>
          </cell>
          <cell r="CZ104">
            <v>17.61</v>
          </cell>
          <cell r="DA104">
            <v>18.149999999999999</v>
          </cell>
          <cell r="DB104">
            <v>18.149999999999999</v>
          </cell>
          <cell r="DC104">
            <v>18.149999999999999</v>
          </cell>
          <cell r="DD104">
            <v>18.149999999999999</v>
          </cell>
          <cell r="DE104">
            <v>18.149999999999999</v>
          </cell>
          <cell r="DF104">
            <v>18.149999999999999</v>
          </cell>
          <cell r="DG104">
            <v>18.149999999999999</v>
          </cell>
          <cell r="DH104">
            <v>18.149999999999999</v>
          </cell>
          <cell r="DI104">
            <v>18.149999999999999</v>
          </cell>
          <cell r="DJ104">
            <v>18.149999999999999</v>
          </cell>
          <cell r="DK104">
            <v>18.149999999999999</v>
          </cell>
          <cell r="DL104">
            <v>18.149999999999999</v>
          </cell>
          <cell r="DM104">
            <v>18.71</v>
          </cell>
          <cell r="DN104">
            <v>18.71</v>
          </cell>
          <cell r="DO104">
            <v>18.71</v>
          </cell>
          <cell r="DP104">
            <v>18.71</v>
          </cell>
          <cell r="DQ104">
            <v>18.71</v>
          </cell>
          <cell r="DR104">
            <v>18.71</v>
          </cell>
          <cell r="DS104">
            <v>18.71</v>
          </cell>
          <cell r="DT104">
            <v>18.71</v>
          </cell>
          <cell r="DU104">
            <v>18.71</v>
          </cell>
          <cell r="DV104">
            <v>18.71</v>
          </cell>
          <cell r="DW104">
            <v>18.71</v>
          </cell>
          <cell r="DX104">
            <v>18.71</v>
          </cell>
          <cell r="DY104">
            <v>19.45</v>
          </cell>
          <cell r="DZ104">
            <v>19.45</v>
          </cell>
          <cell r="EA104">
            <v>19.45</v>
          </cell>
          <cell r="EB104">
            <v>19.45</v>
          </cell>
          <cell r="EC104">
            <v>19.45</v>
          </cell>
          <cell r="ED104">
            <v>19.45</v>
          </cell>
          <cell r="EE104">
            <v>19.45</v>
          </cell>
          <cell r="EF104">
            <v>19.45</v>
          </cell>
          <cell r="EG104">
            <v>19.45</v>
          </cell>
          <cell r="EH104">
            <v>19.45</v>
          </cell>
          <cell r="EI104">
            <v>19.45</v>
          </cell>
          <cell r="EJ104">
            <v>19.45</v>
          </cell>
          <cell r="EK104">
            <v>20.13</v>
          </cell>
          <cell r="EL104">
            <v>20.13</v>
          </cell>
          <cell r="EM104">
            <v>20.13</v>
          </cell>
          <cell r="EN104">
            <v>20.13</v>
          </cell>
          <cell r="EO104">
            <v>20.13</v>
          </cell>
          <cell r="EP104">
            <v>20.13</v>
          </cell>
          <cell r="EQ104">
            <v>20.13</v>
          </cell>
          <cell r="ER104">
            <v>20.13</v>
          </cell>
          <cell r="ES104">
            <v>20.13</v>
          </cell>
          <cell r="ET104">
            <v>20.13</v>
          </cell>
          <cell r="EU104">
            <v>20.13</v>
          </cell>
          <cell r="EV104">
            <v>20.13</v>
          </cell>
          <cell r="EW104">
            <v>20.84</v>
          </cell>
          <cell r="EX104">
            <v>20.84</v>
          </cell>
          <cell r="EY104">
            <v>20.84</v>
          </cell>
          <cell r="EZ104">
            <v>20.84</v>
          </cell>
          <cell r="FA104">
            <v>20.84</v>
          </cell>
          <cell r="FB104">
            <v>20.84</v>
          </cell>
          <cell r="FC104">
            <v>20.84</v>
          </cell>
          <cell r="FD104">
            <v>20.84</v>
          </cell>
          <cell r="FE104">
            <v>20.84</v>
          </cell>
          <cell r="FF104">
            <v>20.84</v>
          </cell>
          <cell r="FG104">
            <v>20.84</v>
          </cell>
          <cell r="FH104">
            <v>20.84</v>
          </cell>
          <cell r="FI104">
            <v>21.57</v>
          </cell>
          <cell r="FJ104">
            <v>21.57</v>
          </cell>
          <cell r="FK104">
            <v>21.57</v>
          </cell>
          <cell r="FL104">
            <v>21.57</v>
          </cell>
          <cell r="FM104">
            <v>21.57</v>
          </cell>
          <cell r="FN104">
            <v>21.57</v>
          </cell>
          <cell r="FO104">
            <v>21.57</v>
          </cell>
          <cell r="FP104">
            <v>21.57</v>
          </cell>
          <cell r="FQ104">
            <v>21.57</v>
          </cell>
          <cell r="FR104">
            <v>21.57</v>
          </cell>
          <cell r="FS104">
            <v>21.57</v>
          </cell>
          <cell r="FT104">
            <v>21.57</v>
          </cell>
          <cell r="FU104">
            <v>22.32</v>
          </cell>
          <cell r="FV104">
            <v>22.32</v>
          </cell>
          <cell r="FW104">
            <v>22.32</v>
          </cell>
          <cell r="FX104">
            <v>22.32</v>
          </cell>
          <cell r="FY104">
            <v>22.32</v>
          </cell>
          <cell r="FZ104">
            <v>22.32</v>
          </cell>
          <cell r="GA104">
            <v>22.32</v>
          </cell>
          <cell r="GB104">
            <v>22.32</v>
          </cell>
          <cell r="GC104">
            <v>22.32</v>
          </cell>
          <cell r="GD104">
            <v>22.32</v>
          </cell>
          <cell r="GE104">
            <v>22.32</v>
          </cell>
          <cell r="GF104">
            <v>22.32</v>
          </cell>
          <cell r="GG104">
            <v>24.61</v>
          </cell>
          <cell r="GH104">
            <v>24.61</v>
          </cell>
          <cell r="GI104">
            <v>24.61</v>
          </cell>
          <cell r="GJ104">
            <v>24.61</v>
          </cell>
          <cell r="GK104">
            <v>24.61</v>
          </cell>
          <cell r="GL104">
            <v>24.61</v>
          </cell>
          <cell r="GM104">
            <v>24.61</v>
          </cell>
          <cell r="GN104">
            <v>24.61</v>
          </cell>
          <cell r="GO104">
            <v>24.61</v>
          </cell>
          <cell r="GP104">
            <v>24.61</v>
          </cell>
          <cell r="GQ104">
            <v>23.1</v>
          </cell>
          <cell r="GR104">
            <v>23.1</v>
          </cell>
          <cell r="GS104">
            <v>23.1</v>
          </cell>
          <cell r="GT104">
            <v>23.1</v>
          </cell>
        </row>
        <row r="105">
          <cell r="F105" t="str">
            <v>5000005220</v>
          </cell>
          <cell r="G105">
            <v>16.78</v>
          </cell>
          <cell r="H105">
            <v>16.78</v>
          </cell>
          <cell r="I105">
            <v>16.78</v>
          </cell>
          <cell r="J105">
            <v>16.78</v>
          </cell>
          <cell r="K105">
            <v>16.78</v>
          </cell>
          <cell r="L105">
            <v>16.78</v>
          </cell>
          <cell r="M105">
            <v>16.78</v>
          </cell>
          <cell r="N105">
            <v>16.78</v>
          </cell>
          <cell r="O105">
            <v>16.78</v>
          </cell>
          <cell r="P105">
            <v>16.78</v>
          </cell>
          <cell r="Q105">
            <v>16.78</v>
          </cell>
          <cell r="R105">
            <v>16.78</v>
          </cell>
          <cell r="S105">
            <v>16.78</v>
          </cell>
          <cell r="T105">
            <v>16.78</v>
          </cell>
          <cell r="U105">
            <v>17.350000000000001</v>
          </cell>
          <cell r="V105">
            <v>17.350000000000001</v>
          </cell>
          <cell r="W105">
            <v>17.350000000000001</v>
          </cell>
          <cell r="X105">
            <v>17.350000000000001</v>
          </cell>
          <cell r="Y105">
            <v>17.350000000000001</v>
          </cell>
          <cell r="Z105">
            <v>17.350000000000001</v>
          </cell>
          <cell r="AA105">
            <v>17.350000000000001</v>
          </cell>
          <cell r="AB105">
            <v>17.350000000000001</v>
          </cell>
          <cell r="AC105">
            <v>17.350000000000001</v>
          </cell>
          <cell r="AD105">
            <v>17.350000000000001</v>
          </cell>
          <cell r="AE105">
            <v>17.350000000000001</v>
          </cell>
          <cell r="AF105">
            <v>17.350000000000001</v>
          </cell>
          <cell r="AG105">
            <v>17.91</v>
          </cell>
          <cell r="AH105">
            <v>17.91</v>
          </cell>
          <cell r="AI105">
            <v>17.91</v>
          </cell>
          <cell r="AJ105">
            <v>17.91</v>
          </cell>
          <cell r="AK105">
            <v>17.91</v>
          </cell>
          <cell r="AL105">
            <v>17.91</v>
          </cell>
          <cell r="AM105">
            <v>17.91</v>
          </cell>
          <cell r="AN105">
            <v>17.91</v>
          </cell>
          <cell r="AO105">
            <v>17.91</v>
          </cell>
          <cell r="AP105">
            <v>17.91</v>
          </cell>
          <cell r="AQ105">
            <v>17.91</v>
          </cell>
          <cell r="AR105">
            <v>17.91</v>
          </cell>
          <cell r="AS105">
            <v>18.47</v>
          </cell>
          <cell r="AT105">
            <v>18.47</v>
          </cell>
          <cell r="AU105">
            <v>18.47</v>
          </cell>
          <cell r="AV105">
            <v>18.47</v>
          </cell>
          <cell r="AW105">
            <v>18.47</v>
          </cell>
          <cell r="AX105">
            <v>18.47</v>
          </cell>
          <cell r="AY105">
            <v>18.47</v>
          </cell>
          <cell r="AZ105">
            <v>18.47</v>
          </cell>
          <cell r="BA105">
            <v>18.47</v>
          </cell>
          <cell r="BB105">
            <v>18.47</v>
          </cell>
          <cell r="BC105">
            <v>18.47</v>
          </cell>
          <cell r="BD105">
            <v>18.47</v>
          </cell>
          <cell r="BE105">
            <v>19.03</v>
          </cell>
          <cell r="BF105">
            <v>19.03</v>
          </cell>
          <cell r="BG105">
            <v>19.03</v>
          </cell>
          <cell r="BH105">
            <v>19.03</v>
          </cell>
          <cell r="BI105">
            <v>19.03</v>
          </cell>
          <cell r="BJ105">
            <v>19.03</v>
          </cell>
          <cell r="BK105">
            <v>19.03</v>
          </cell>
          <cell r="BL105">
            <v>19.03</v>
          </cell>
          <cell r="BM105">
            <v>19.03</v>
          </cell>
          <cell r="BN105">
            <v>19.03</v>
          </cell>
          <cell r="BO105">
            <v>19.03</v>
          </cell>
          <cell r="BP105">
            <v>19.03</v>
          </cell>
          <cell r="BQ105">
            <v>19.600000000000001</v>
          </cell>
          <cell r="BR105">
            <v>19.600000000000001</v>
          </cell>
          <cell r="BS105">
            <v>19.600000000000001</v>
          </cell>
          <cell r="BT105">
            <v>19.600000000000001</v>
          </cell>
          <cell r="BU105">
            <v>19.600000000000001</v>
          </cell>
          <cell r="BV105">
            <v>19.600000000000001</v>
          </cell>
          <cell r="BW105">
            <v>19.600000000000001</v>
          </cell>
          <cell r="BX105">
            <v>19.600000000000001</v>
          </cell>
          <cell r="BY105">
            <v>19.600000000000001</v>
          </cell>
          <cell r="BZ105">
            <v>19.600000000000001</v>
          </cell>
          <cell r="CA105">
            <v>19.600000000000001</v>
          </cell>
          <cell r="CB105">
            <v>19.600000000000001</v>
          </cell>
          <cell r="CC105">
            <v>20.190000000000001</v>
          </cell>
          <cell r="CD105">
            <v>20.190000000000001</v>
          </cell>
          <cell r="CE105">
            <v>20.190000000000001</v>
          </cell>
          <cell r="CF105">
            <v>20.190000000000001</v>
          </cell>
          <cell r="CG105">
            <v>20.190000000000001</v>
          </cell>
          <cell r="CH105">
            <v>20.190000000000001</v>
          </cell>
          <cell r="CI105">
            <v>20.190000000000001</v>
          </cell>
          <cell r="CJ105">
            <v>20.190000000000001</v>
          </cell>
          <cell r="CK105">
            <v>20.190000000000001</v>
          </cell>
          <cell r="CL105">
            <v>20.190000000000001</v>
          </cell>
          <cell r="CM105">
            <v>20.190000000000001</v>
          </cell>
          <cell r="CN105">
            <v>20.190000000000001</v>
          </cell>
          <cell r="CO105">
            <v>20.8</v>
          </cell>
          <cell r="CP105">
            <v>20.8</v>
          </cell>
          <cell r="CQ105">
            <v>20.8</v>
          </cell>
          <cell r="CR105">
            <v>20.8</v>
          </cell>
          <cell r="CS105">
            <v>20.8</v>
          </cell>
          <cell r="CT105">
            <v>20.8</v>
          </cell>
          <cell r="CU105">
            <v>20.8</v>
          </cell>
          <cell r="CV105">
            <v>20.8</v>
          </cell>
          <cell r="CW105">
            <v>20.8</v>
          </cell>
          <cell r="CX105">
            <v>20.8</v>
          </cell>
          <cell r="CY105">
            <v>20.8</v>
          </cell>
          <cell r="CZ105">
            <v>20.8</v>
          </cell>
          <cell r="DA105">
            <v>21.43</v>
          </cell>
          <cell r="DB105">
            <v>21.43</v>
          </cell>
          <cell r="DC105">
            <v>21.43</v>
          </cell>
          <cell r="DD105">
            <v>21.43</v>
          </cell>
          <cell r="DE105">
            <v>21.43</v>
          </cell>
          <cell r="DF105">
            <v>21.43</v>
          </cell>
          <cell r="DG105">
            <v>21.43</v>
          </cell>
          <cell r="DH105">
            <v>21.43</v>
          </cell>
          <cell r="DI105">
            <v>21.43</v>
          </cell>
          <cell r="DJ105">
            <v>21.43</v>
          </cell>
          <cell r="DK105">
            <v>21.43</v>
          </cell>
          <cell r="DL105">
            <v>21.43</v>
          </cell>
          <cell r="DM105">
            <v>22.09</v>
          </cell>
          <cell r="DN105">
            <v>22.09</v>
          </cell>
          <cell r="DO105">
            <v>22.09</v>
          </cell>
          <cell r="DP105">
            <v>22.09</v>
          </cell>
          <cell r="DQ105">
            <v>22.09</v>
          </cell>
          <cell r="DR105">
            <v>22.09</v>
          </cell>
          <cell r="DS105">
            <v>22.09</v>
          </cell>
          <cell r="DT105">
            <v>22.09</v>
          </cell>
          <cell r="DU105">
            <v>22.09</v>
          </cell>
          <cell r="DV105">
            <v>22.09</v>
          </cell>
          <cell r="DW105">
            <v>22.09</v>
          </cell>
          <cell r="DX105">
            <v>22.09</v>
          </cell>
          <cell r="DY105">
            <v>22.97</v>
          </cell>
          <cell r="DZ105">
            <v>22.97</v>
          </cell>
          <cell r="EA105">
            <v>22.97</v>
          </cell>
          <cell r="EB105">
            <v>22.97</v>
          </cell>
          <cell r="EC105">
            <v>22.97</v>
          </cell>
          <cell r="ED105">
            <v>22.97</v>
          </cell>
          <cell r="EE105">
            <v>22.97</v>
          </cell>
          <cell r="EF105">
            <v>22.97</v>
          </cell>
          <cell r="EG105">
            <v>22.97</v>
          </cell>
          <cell r="EH105">
            <v>22.97</v>
          </cell>
          <cell r="EI105">
            <v>22.97</v>
          </cell>
          <cell r="EJ105">
            <v>22.97</v>
          </cell>
          <cell r="EK105">
            <v>23.77</v>
          </cell>
          <cell r="EL105">
            <v>23.77</v>
          </cell>
          <cell r="EM105">
            <v>23.77</v>
          </cell>
          <cell r="EN105">
            <v>23.77</v>
          </cell>
          <cell r="EO105">
            <v>23.77</v>
          </cell>
          <cell r="EP105">
            <v>23.77</v>
          </cell>
          <cell r="EQ105">
            <v>23.77</v>
          </cell>
          <cell r="ER105">
            <v>23.77</v>
          </cell>
          <cell r="ES105">
            <v>23.77</v>
          </cell>
          <cell r="ET105">
            <v>23.77</v>
          </cell>
          <cell r="EU105">
            <v>23.77</v>
          </cell>
          <cell r="EV105">
            <v>23.77</v>
          </cell>
          <cell r="EW105">
            <v>24.61</v>
          </cell>
          <cell r="EX105">
            <v>24.61</v>
          </cell>
          <cell r="EY105">
            <v>24.61</v>
          </cell>
          <cell r="EZ105">
            <v>24.61</v>
          </cell>
          <cell r="FA105">
            <v>24.61</v>
          </cell>
          <cell r="FB105">
            <v>24.61</v>
          </cell>
          <cell r="FC105">
            <v>24.61</v>
          </cell>
          <cell r="FD105">
            <v>24.61</v>
          </cell>
          <cell r="FE105">
            <v>24.61</v>
          </cell>
          <cell r="FF105">
            <v>24.61</v>
          </cell>
          <cell r="FG105">
            <v>24.61</v>
          </cell>
          <cell r="FH105">
            <v>24.61</v>
          </cell>
          <cell r="FI105">
            <v>25.47</v>
          </cell>
          <cell r="FJ105">
            <v>25.47</v>
          </cell>
          <cell r="FK105">
            <v>25.47</v>
          </cell>
          <cell r="FL105">
            <v>25.47</v>
          </cell>
          <cell r="FM105">
            <v>25.47</v>
          </cell>
          <cell r="FN105">
            <v>25.47</v>
          </cell>
          <cell r="FO105">
            <v>25.47</v>
          </cell>
          <cell r="FP105">
            <v>25.47</v>
          </cell>
          <cell r="FQ105">
            <v>25.47</v>
          </cell>
          <cell r="FR105">
            <v>25.47</v>
          </cell>
          <cell r="FS105">
            <v>25.47</v>
          </cell>
          <cell r="FT105">
            <v>25.47</v>
          </cell>
          <cell r="FU105">
            <v>26.36</v>
          </cell>
          <cell r="FV105">
            <v>26.36</v>
          </cell>
          <cell r="FW105">
            <v>26.36</v>
          </cell>
          <cell r="FX105">
            <v>26.36</v>
          </cell>
          <cell r="FY105">
            <v>26.36</v>
          </cell>
          <cell r="FZ105">
            <v>26.36</v>
          </cell>
          <cell r="GA105">
            <v>26.36</v>
          </cell>
          <cell r="GB105">
            <v>26.36</v>
          </cell>
          <cell r="GC105">
            <v>26.36</v>
          </cell>
          <cell r="GD105">
            <v>26.36</v>
          </cell>
          <cell r="GE105">
            <v>26.36</v>
          </cell>
          <cell r="GF105">
            <v>26.36</v>
          </cell>
          <cell r="GG105">
            <v>29.06</v>
          </cell>
          <cell r="GH105">
            <v>29.06</v>
          </cell>
          <cell r="GI105">
            <v>29.06</v>
          </cell>
          <cell r="GJ105">
            <v>29.06</v>
          </cell>
          <cell r="GK105">
            <v>29.06</v>
          </cell>
          <cell r="GL105">
            <v>29.06</v>
          </cell>
          <cell r="GM105">
            <v>29.06</v>
          </cell>
          <cell r="GN105">
            <v>29.06</v>
          </cell>
          <cell r="GO105">
            <v>29.06</v>
          </cell>
          <cell r="GP105">
            <v>29.06</v>
          </cell>
          <cell r="GQ105">
            <v>27.28</v>
          </cell>
          <cell r="GR105">
            <v>27.28</v>
          </cell>
          <cell r="GS105">
            <v>27.28</v>
          </cell>
          <cell r="GT105">
            <v>27.28</v>
          </cell>
        </row>
        <row r="106">
          <cell r="F106" t="str">
            <v>5000005215</v>
          </cell>
          <cell r="G106">
            <v>16.78</v>
          </cell>
          <cell r="H106">
            <v>16.78</v>
          </cell>
          <cell r="I106">
            <v>16.78</v>
          </cell>
          <cell r="J106">
            <v>16.78</v>
          </cell>
          <cell r="K106">
            <v>16.78</v>
          </cell>
          <cell r="L106">
            <v>16.78</v>
          </cell>
          <cell r="M106">
            <v>16.78</v>
          </cell>
          <cell r="N106">
            <v>16.78</v>
          </cell>
          <cell r="O106">
            <v>16.78</v>
          </cell>
          <cell r="P106">
            <v>16.78</v>
          </cell>
          <cell r="Q106">
            <v>16.78</v>
          </cell>
          <cell r="R106">
            <v>16.78</v>
          </cell>
          <cell r="S106">
            <v>16.78</v>
          </cell>
          <cell r="T106">
            <v>16.78</v>
          </cell>
          <cell r="U106">
            <v>17.350000000000001</v>
          </cell>
          <cell r="V106">
            <v>17.350000000000001</v>
          </cell>
          <cell r="W106">
            <v>17.350000000000001</v>
          </cell>
          <cell r="X106">
            <v>17.350000000000001</v>
          </cell>
          <cell r="Y106">
            <v>17.350000000000001</v>
          </cell>
          <cell r="Z106">
            <v>17.350000000000001</v>
          </cell>
          <cell r="AA106">
            <v>17.350000000000001</v>
          </cell>
          <cell r="AB106">
            <v>17.350000000000001</v>
          </cell>
          <cell r="AC106">
            <v>17.350000000000001</v>
          </cell>
          <cell r="AD106">
            <v>17.350000000000001</v>
          </cell>
          <cell r="AE106">
            <v>17.350000000000001</v>
          </cell>
          <cell r="AF106">
            <v>17.350000000000001</v>
          </cell>
          <cell r="AG106">
            <v>17.91</v>
          </cell>
          <cell r="AH106">
            <v>17.91</v>
          </cell>
          <cell r="AI106">
            <v>17.91</v>
          </cell>
          <cell r="AJ106">
            <v>17.91</v>
          </cell>
          <cell r="AK106">
            <v>17.91</v>
          </cell>
          <cell r="AL106">
            <v>17.91</v>
          </cell>
          <cell r="AM106">
            <v>17.91</v>
          </cell>
          <cell r="AN106">
            <v>17.91</v>
          </cell>
          <cell r="AO106">
            <v>17.91</v>
          </cell>
          <cell r="AP106">
            <v>17.91</v>
          </cell>
          <cell r="AQ106">
            <v>17.91</v>
          </cell>
          <cell r="AR106">
            <v>17.91</v>
          </cell>
          <cell r="AS106">
            <v>18.47</v>
          </cell>
          <cell r="AT106">
            <v>18.47</v>
          </cell>
          <cell r="AU106">
            <v>18.47</v>
          </cell>
          <cell r="AV106">
            <v>18.47</v>
          </cell>
          <cell r="AW106">
            <v>18.47</v>
          </cell>
          <cell r="AX106">
            <v>18.47</v>
          </cell>
          <cell r="AY106">
            <v>18.47</v>
          </cell>
          <cell r="AZ106">
            <v>18.47</v>
          </cell>
          <cell r="BA106">
            <v>18.47</v>
          </cell>
          <cell r="BB106">
            <v>18.47</v>
          </cell>
          <cell r="BC106">
            <v>18.47</v>
          </cell>
          <cell r="BD106">
            <v>18.47</v>
          </cell>
          <cell r="BE106">
            <v>19.03</v>
          </cell>
          <cell r="BF106">
            <v>19.03</v>
          </cell>
          <cell r="BG106">
            <v>19.03</v>
          </cell>
          <cell r="BH106">
            <v>19.03</v>
          </cell>
          <cell r="BI106">
            <v>19.03</v>
          </cell>
          <cell r="BJ106">
            <v>19.03</v>
          </cell>
          <cell r="BK106">
            <v>19.03</v>
          </cell>
          <cell r="BL106">
            <v>19.03</v>
          </cell>
          <cell r="BM106">
            <v>19.03</v>
          </cell>
          <cell r="BN106">
            <v>19.03</v>
          </cell>
          <cell r="BO106">
            <v>19.03</v>
          </cell>
          <cell r="BP106">
            <v>19.03</v>
          </cell>
          <cell r="BQ106">
            <v>19.600000000000001</v>
          </cell>
          <cell r="BR106">
            <v>19.600000000000001</v>
          </cell>
          <cell r="BS106">
            <v>19.600000000000001</v>
          </cell>
          <cell r="BT106">
            <v>19.600000000000001</v>
          </cell>
          <cell r="BU106">
            <v>19.600000000000001</v>
          </cell>
          <cell r="BV106">
            <v>19.600000000000001</v>
          </cell>
          <cell r="BW106">
            <v>19.600000000000001</v>
          </cell>
          <cell r="BX106">
            <v>19.600000000000001</v>
          </cell>
          <cell r="BY106">
            <v>19.600000000000001</v>
          </cell>
          <cell r="BZ106">
            <v>19.600000000000001</v>
          </cell>
          <cell r="CA106">
            <v>19.600000000000001</v>
          </cell>
          <cell r="CB106">
            <v>19.600000000000001</v>
          </cell>
          <cell r="CC106">
            <v>20.190000000000001</v>
          </cell>
          <cell r="CD106">
            <v>20.190000000000001</v>
          </cell>
          <cell r="CE106">
            <v>20.190000000000001</v>
          </cell>
          <cell r="CF106">
            <v>20.190000000000001</v>
          </cell>
          <cell r="CG106">
            <v>20.190000000000001</v>
          </cell>
          <cell r="CH106">
            <v>20.190000000000001</v>
          </cell>
          <cell r="CI106">
            <v>20.190000000000001</v>
          </cell>
          <cell r="CJ106">
            <v>20.190000000000001</v>
          </cell>
          <cell r="CK106">
            <v>20.190000000000001</v>
          </cell>
          <cell r="CL106">
            <v>20.190000000000001</v>
          </cell>
          <cell r="CM106">
            <v>20.190000000000001</v>
          </cell>
          <cell r="CN106">
            <v>20.190000000000001</v>
          </cell>
          <cell r="CO106">
            <v>20.8</v>
          </cell>
          <cell r="CP106">
            <v>20.8</v>
          </cell>
          <cell r="CQ106">
            <v>20.8</v>
          </cell>
          <cell r="CR106">
            <v>20.8</v>
          </cell>
          <cell r="CS106">
            <v>20.8</v>
          </cell>
          <cell r="CT106">
            <v>20.8</v>
          </cell>
          <cell r="CU106">
            <v>20.8</v>
          </cell>
          <cell r="CV106">
            <v>20.8</v>
          </cell>
          <cell r="CW106">
            <v>20.8</v>
          </cell>
          <cell r="CX106">
            <v>20.8</v>
          </cell>
          <cell r="CY106">
            <v>20.8</v>
          </cell>
          <cell r="CZ106">
            <v>20.8</v>
          </cell>
          <cell r="DA106">
            <v>21.43</v>
          </cell>
          <cell r="DB106">
            <v>21.43</v>
          </cell>
          <cell r="DC106">
            <v>21.43</v>
          </cell>
          <cell r="DD106">
            <v>21.43</v>
          </cell>
          <cell r="DE106">
            <v>21.43</v>
          </cell>
          <cell r="DF106">
            <v>21.43</v>
          </cell>
          <cell r="DG106">
            <v>21.43</v>
          </cell>
          <cell r="DH106">
            <v>21.43</v>
          </cell>
          <cell r="DI106">
            <v>21.43</v>
          </cell>
          <cell r="DJ106">
            <v>21.43</v>
          </cell>
          <cell r="DK106">
            <v>21.43</v>
          </cell>
          <cell r="DL106">
            <v>21.43</v>
          </cell>
          <cell r="DM106">
            <v>22.09</v>
          </cell>
          <cell r="DN106">
            <v>22.09</v>
          </cell>
          <cell r="DO106">
            <v>22.09</v>
          </cell>
          <cell r="DP106">
            <v>22.09</v>
          </cell>
          <cell r="DQ106">
            <v>22.09</v>
          </cell>
          <cell r="DR106">
            <v>22.09</v>
          </cell>
          <cell r="DS106">
            <v>22.09</v>
          </cell>
          <cell r="DT106">
            <v>22.09</v>
          </cell>
          <cell r="DU106">
            <v>22.09</v>
          </cell>
          <cell r="DV106">
            <v>22.09</v>
          </cell>
          <cell r="DW106">
            <v>22.09</v>
          </cell>
          <cell r="DX106">
            <v>22.09</v>
          </cell>
          <cell r="DY106">
            <v>22.97</v>
          </cell>
          <cell r="DZ106">
            <v>22.97</v>
          </cell>
          <cell r="EA106">
            <v>22.97</v>
          </cell>
          <cell r="EB106">
            <v>22.97</v>
          </cell>
          <cell r="EC106">
            <v>22.97</v>
          </cell>
          <cell r="ED106">
            <v>22.97</v>
          </cell>
          <cell r="EE106">
            <v>22.97</v>
          </cell>
          <cell r="EF106">
            <v>22.97</v>
          </cell>
          <cell r="EG106">
            <v>22.97</v>
          </cell>
          <cell r="EH106">
            <v>22.97</v>
          </cell>
          <cell r="EI106">
            <v>22.97</v>
          </cell>
          <cell r="EJ106">
            <v>22.97</v>
          </cell>
          <cell r="EK106">
            <v>23.77</v>
          </cell>
          <cell r="EL106">
            <v>23.77</v>
          </cell>
          <cell r="EM106">
            <v>23.77</v>
          </cell>
          <cell r="EN106">
            <v>23.77</v>
          </cell>
          <cell r="EO106">
            <v>23.77</v>
          </cell>
          <cell r="EP106">
            <v>23.77</v>
          </cell>
          <cell r="EQ106">
            <v>23.77</v>
          </cell>
          <cell r="ER106">
            <v>23.77</v>
          </cell>
          <cell r="ES106">
            <v>23.77</v>
          </cell>
          <cell r="ET106">
            <v>23.77</v>
          </cell>
          <cell r="EU106">
            <v>23.77</v>
          </cell>
          <cell r="EV106">
            <v>23.77</v>
          </cell>
          <cell r="EW106">
            <v>24.61</v>
          </cell>
          <cell r="EX106">
            <v>24.61</v>
          </cell>
          <cell r="EY106">
            <v>24.61</v>
          </cell>
          <cell r="EZ106">
            <v>24.61</v>
          </cell>
          <cell r="FA106">
            <v>24.61</v>
          </cell>
          <cell r="FB106">
            <v>24.61</v>
          </cell>
          <cell r="FC106">
            <v>24.61</v>
          </cell>
          <cell r="FD106">
            <v>24.61</v>
          </cell>
          <cell r="FE106">
            <v>24.61</v>
          </cell>
          <cell r="FF106">
            <v>24.61</v>
          </cell>
          <cell r="FG106">
            <v>24.61</v>
          </cell>
          <cell r="FH106">
            <v>24.61</v>
          </cell>
          <cell r="FI106">
            <v>25.47</v>
          </cell>
          <cell r="FJ106">
            <v>25.47</v>
          </cell>
          <cell r="FK106">
            <v>25.47</v>
          </cell>
          <cell r="FL106">
            <v>25.47</v>
          </cell>
          <cell r="FM106">
            <v>25.47</v>
          </cell>
          <cell r="FN106">
            <v>25.47</v>
          </cell>
          <cell r="FO106">
            <v>25.47</v>
          </cell>
          <cell r="FP106">
            <v>25.47</v>
          </cell>
          <cell r="FQ106">
            <v>25.47</v>
          </cell>
          <cell r="FR106">
            <v>25.47</v>
          </cell>
          <cell r="FS106">
            <v>25.47</v>
          </cell>
          <cell r="FT106">
            <v>25.47</v>
          </cell>
          <cell r="FU106">
            <v>26.36</v>
          </cell>
          <cell r="FV106">
            <v>26.36</v>
          </cell>
          <cell r="FW106">
            <v>26.36</v>
          </cell>
          <cell r="FX106">
            <v>26.36</v>
          </cell>
          <cell r="FY106">
            <v>26.36</v>
          </cell>
          <cell r="FZ106">
            <v>26.36</v>
          </cell>
          <cell r="GA106">
            <v>26.36</v>
          </cell>
          <cell r="GB106">
            <v>26.36</v>
          </cell>
          <cell r="GC106">
            <v>26.36</v>
          </cell>
          <cell r="GD106">
            <v>26.36</v>
          </cell>
          <cell r="GE106">
            <v>26.36</v>
          </cell>
          <cell r="GF106">
            <v>26.36</v>
          </cell>
          <cell r="GG106">
            <v>29.06</v>
          </cell>
          <cell r="GH106">
            <v>29.06</v>
          </cell>
          <cell r="GI106">
            <v>29.06</v>
          </cell>
          <cell r="GJ106">
            <v>29.06</v>
          </cell>
          <cell r="GK106">
            <v>29.06</v>
          </cell>
          <cell r="GL106">
            <v>29.06</v>
          </cell>
          <cell r="GM106">
            <v>29.06</v>
          </cell>
          <cell r="GN106">
            <v>29.06</v>
          </cell>
          <cell r="GO106">
            <v>29.06</v>
          </cell>
          <cell r="GP106">
            <v>29.06</v>
          </cell>
          <cell r="GQ106">
            <v>27.28</v>
          </cell>
          <cell r="GR106">
            <v>27.28</v>
          </cell>
          <cell r="GS106">
            <v>27.28</v>
          </cell>
          <cell r="GT106">
            <v>27.28</v>
          </cell>
        </row>
        <row r="107">
          <cell r="F107" t="str">
            <v>5000005300</v>
          </cell>
          <cell r="G107">
            <v>20.58</v>
          </cell>
          <cell r="H107">
            <v>20.58</v>
          </cell>
          <cell r="I107">
            <v>20.58</v>
          </cell>
          <cell r="J107">
            <v>20.58</v>
          </cell>
          <cell r="K107">
            <v>20.58</v>
          </cell>
          <cell r="L107">
            <v>20.58</v>
          </cell>
          <cell r="M107">
            <v>20.58</v>
          </cell>
          <cell r="N107">
            <v>20.58</v>
          </cell>
          <cell r="O107">
            <v>20.58</v>
          </cell>
          <cell r="P107">
            <v>20.58</v>
          </cell>
          <cell r="Q107">
            <v>20.58</v>
          </cell>
          <cell r="R107">
            <v>20.58</v>
          </cell>
          <cell r="S107">
            <v>20.58</v>
          </cell>
          <cell r="T107">
            <v>20.58</v>
          </cell>
          <cell r="U107">
            <v>21.28</v>
          </cell>
          <cell r="V107">
            <v>21.28</v>
          </cell>
          <cell r="W107">
            <v>21.28</v>
          </cell>
          <cell r="X107">
            <v>21.28</v>
          </cell>
          <cell r="Y107">
            <v>21.28</v>
          </cell>
          <cell r="Z107">
            <v>21.28</v>
          </cell>
          <cell r="AA107">
            <v>21.28</v>
          </cell>
          <cell r="AB107">
            <v>21.28</v>
          </cell>
          <cell r="AC107">
            <v>21.28</v>
          </cell>
          <cell r="AD107">
            <v>21.28</v>
          </cell>
          <cell r="AE107">
            <v>21.28</v>
          </cell>
          <cell r="AF107">
            <v>21.28</v>
          </cell>
          <cell r="AG107">
            <v>21.97</v>
          </cell>
          <cell r="AH107">
            <v>21.97</v>
          </cell>
          <cell r="AI107">
            <v>21.97</v>
          </cell>
          <cell r="AJ107">
            <v>21.97</v>
          </cell>
          <cell r="AK107">
            <v>21.97</v>
          </cell>
          <cell r="AL107">
            <v>21.97</v>
          </cell>
          <cell r="AM107">
            <v>21.97</v>
          </cell>
          <cell r="AN107">
            <v>21.97</v>
          </cell>
          <cell r="AO107">
            <v>21.97</v>
          </cell>
          <cell r="AP107">
            <v>21.97</v>
          </cell>
          <cell r="AQ107">
            <v>21.97</v>
          </cell>
          <cell r="AR107">
            <v>21.97</v>
          </cell>
          <cell r="AS107">
            <v>22.65</v>
          </cell>
          <cell r="AT107">
            <v>22.65</v>
          </cell>
          <cell r="AU107">
            <v>22.65</v>
          </cell>
          <cell r="AV107">
            <v>22.65</v>
          </cell>
          <cell r="AW107">
            <v>22.65</v>
          </cell>
          <cell r="AX107">
            <v>22.65</v>
          </cell>
          <cell r="AY107">
            <v>22.65</v>
          </cell>
          <cell r="AZ107">
            <v>22.65</v>
          </cell>
          <cell r="BA107">
            <v>22.65</v>
          </cell>
          <cell r="BB107">
            <v>22.65</v>
          </cell>
          <cell r="BC107">
            <v>22.65</v>
          </cell>
          <cell r="BD107">
            <v>22.65</v>
          </cell>
          <cell r="BE107">
            <v>23.34</v>
          </cell>
          <cell r="BF107">
            <v>23.34</v>
          </cell>
          <cell r="BG107">
            <v>23.34</v>
          </cell>
          <cell r="BH107">
            <v>23.34</v>
          </cell>
          <cell r="BI107">
            <v>23.34</v>
          </cell>
          <cell r="BJ107">
            <v>23.34</v>
          </cell>
          <cell r="BK107">
            <v>23.34</v>
          </cell>
          <cell r="BL107">
            <v>23.34</v>
          </cell>
          <cell r="BM107">
            <v>23.34</v>
          </cell>
          <cell r="BN107">
            <v>23.34</v>
          </cell>
          <cell r="BO107">
            <v>23.34</v>
          </cell>
          <cell r="BP107">
            <v>23.34</v>
          </cell>
          <cell r="BQ107">
            <v>24.04</v>
          </cell>
          <cell r="BR107">
            <v>24.04</v>
          </cell>
          <cell r="BS107">
            <v>24.04</v>
          </cell>
          <cell r="BT107">
            <v>24.04</v>
          </cell>
          <cell r="BU107">
            <v>24.04</v>
          </cell>
          <cell r="BV107">
            <v>24.04</v>
          </cell>
          <cell r="BW107">
            <v>24.04</v>
          </cell>
          <cell r="BX107">
            <v>24.04</v>
          </cell>
          <cell r="BY107">
            <v>24.04</v>
          </cell>
          <cell r="BZ107">
            <v>24.04</v>
          </cell>
          <cell r="CA107">
            <v>24.04</v>
          </cell>
          <cell r="CB107">
            <v>24.04</v>
          </cell>
          <cell r="CC107">
            <v>24.76</v>
          </cell>
          <cell r="CD107">
            <v>24.76</v>
          </cell>
          <cell r="CE107">
            <v>24.76</v>
          </cell>
          <cell r="CF107">
            <v>24.76</v>
          </cell>
          <cell r="CG107">
            <v>24.76</v>
          </cell>
          <cell r="CH107">
            <v>24.76</v>
          </cell>
          <cell r="CI107">
            <v>24.76</v>
          </cell>
          <cell r="CJ107">
            <v>24.76</v>
          </cell>
          <cell r="CK107">
            <v>24.76</v>
          </cell>
          <cell r="CL107">
            <v>24.76</v>
          </cell>
          <cell r="CM107">
            <v>24.76</v>
          </cell>
          <cell r="CN107">
            <v>24.76</v>
          </cell>
          <cell r="CO107">
            <v>25.51</v>
          </cell>
          <cell r="CP107">
            <v>25.51</v>
          </cell>
          <cell r="CQ107">
            <v>25.51</v>
          </cell>
          <cell r="CR107">
            <v>25.51</v>
          </cell>
          <cell r="CS107">
            <v>25.51</v>
          </cell>
          <cell r="CT107">
            <v>25.51</v>
          </cell>
          <cell r="CU107">
            <v>25.51</v>
          </cell>
          <cell r="CV107">
            <v>25.51</v>
          </cell>
          <cell r="CW107">
            <v>25.51</v>
          </cell>
          <cell r="CX107">
            <v>25.51</v>
          </cell>
          <cell r="CY107">
            <v>25.51</v>
          </cell>
          <cell r="CZ107">
            <v>25.51</v>
          </cell>
          <cell r="DA107">
            <v>26.28</v>
          </cell>
          <cell r="DB107">
            <v>26.28</v>
          </cell>
          <cell r="DC107">
            <v>26.28</v>
          </cell>
          <cell r="DD107">
            <v>26.28</v>
          </cell>
          <cell r="DE107">
            <v>26.28</v>
          </cell>
          <cell r="DF107">
            <v>26.28</v>
          </cell>
          <cell r="DG107">
            <v>26.28</v>
          </cell>
          <cell r="DH107">
            <v>26.28</v>
          </cell>
          <cell r="DI107">
            <v>26.28</v>
          </cell>
          <cell r="DJ107">
            <v>26.28</v>
          </cell>
          <cell r="DK107">
            <v>26.28</v>
          </cell>
          <cell r="DL107">
            <v>26.28</v>
          </cell>
          <cell r="DM107">
            <v>27.1</v>
          </cell>
          <cell r="DN107">
            <v>27.1</v>
          </cell>
          <cell r="DO107">
            <v>27.1</v>
          </cell>
          <cell r="DP107">
            <v>27.1</v>
          </cell>
          <cell r="DQ107">
            <v>27.1</v>
          </cell>
          <cell r="DR107">
            <v>27.1</v>
          </cell>
          <cell r="DS107">
            <v>27.1</v>
          </cell>
          <cell r="DT107">
            <v>27.1</v>
          </cell>
          <cell r="DU107">
            <v>27.1</v>
          </cell>
          <cell r="DV107">
            <v>27.1</v>
          </cell>
          <cell r="DW107">
            <v>27.1</v>
          </cell>
          <cell r="DX107">
            <v>27.1</v>
          </cell>
          <cell r="DY107">
            <v>28.17</v>
          </cell>
          <cell r="DZ107">
            <v>28.17</v>
          </cell>
          <cell r="EA107">
            <v>28.17</v>
          </cell>
          <cell r="EB107">
            <v>28.17</v>
          </cell>
          <cell r="EC107">
            <v>28.17</v>
          </cell>
          <cell r="ED107">
            <v>28.17</v>
          </cell>
          <cell r="EE107">
            <v>28.17</v>
          </cell>
          <cell r="EF107">
            <v>28.17</v>
          </cell>
          <cell r="EG107">
            <v>28.17</v>
          </cell>
          <cell r="EH107">
            <v>28.17</v>
          </cell>
          <cell r="EI107">
            <v>28.17</v>
          </cell>
          <cell r="EJ107">
            <v>28.17</v>
          </cell>
          <cell r="EK107">
            <v>29.16</v>
          </cell>
          <cell r="EL107">
            <v>29.16</v>
          </cell>
          <cell r="EM107">
            <v>29.16</v>
          </cell>
          <cell r="EN107">
            <v>29.16</v>
          </cell>
          <cell r="EO107">
            <v>29.16</v>
          </cell>
          <cell r="EP107">
            <v>29.16</v>
          </cell>
          <cell r="EQ107">
            <v>29.16</v>
          </cell>
          <cell r="ER107">
            <v>29.16</v>
          </cell>
          <cell r="ES107">
            <v>29.16</v>
          </cell>
          <cell r="ET107">
            <v>29.16</v>
          </cell>
          <cell r="EU107">
            <v>29.16</v>
          </cell>
          <cell r="EV107">
            <v>29.16</v>
          </cell>
          <cell r="EW107">
            <v>30.18</v>
          </cell>
          <cell r="EX107">
            <v>30.18</v>
          </cell>
          <cell r="EY107">
            <v>30.18</v>
          </cell>
          <cell r="EZ107">
            <v>30.18</v>
          </cell>
          <cell r="FA107">
            <v>30.18</v>
          </cell>
          <cell r="FB107">
            <v>30.18</v>
          </cell>
          <cell r="FC107">
            <v>30.18</v>
          </cell>
          <cell r="FD107">
            <v>30.18</v>
          </cell>
          <cell r="FE107">
            <v>30.18</v>
          </cell>
          <cell r="FF107">
            <v>30.18</v>
          </cell>
          <cell r="FG107">
            <v>30.18</v>
          </cell>
          <cell r="FH107">
            <v>30.18</v>
          </cell>
          <cell r="FI107">
            <v>31.23</v>
          </cell>
          <cell r="FJ107">
            <v>31.23</v>
          </cell>
          <cell r="FK107">
            <v>31.23</v>
          </cell>
          <cell r="FL107">
            <v>31.23</v>
          </cell>
          <cell r="FM107">
            <v>31.23</v>
          </cell>
          <cell r="FN107">
            <v>31.23</v>
          </cell>
          <cell r="FO107">
            <v>31.23</v>
          </cell>
          <cell r="FP107">
            <v>31.23</v>
          </cell>
          <cell r="FQ107">
            <v>31.23</v>
          </cell>
          <cell r="FR107">
            <v>31.23</v>
          </cell>
          <cell r="FS107">
            <v>31.23</v>
          </cell>
          <cell r="FT107">
            <v>31.23</v>
          </cell>
          <cell r="FU107">
            <v>32.33</v>
          </cell>
          <cell r="FV107">
            <v>32.33</v>
          </cell>
          <cell r="FW107">
            <v>32.33</v>
          </cell>
          <cell r="FX107">
            <v>32.33</v>
          </cell>
          <cell r="FY107">
            <v>32.33</v>
          </cell>
          <cell r="FZ107">
            <v>32.33</v>
          </cell>
          <cell r="GA107">
            <v>32.33</v>
          </cell>
          <cell r="GB107">
            <v>32.33</v>
          </cell>
          <cell r="GC107">
            <v>32.33</v>
          </cell>
          <cell r="GD107">
            <v>32.33</v>
          </cell>
          <cell r="GE107">
            <v>32.33</v>
          </cell>
          <cell r="GF107">
            <v>32.33</v>
          </cell>
          <cell r="GG107">
            <v>35.64</v>
          </cell>
          <cell r="GH107">
            <v>35.64</v>
          </cell>
          <cell r="GI107">
            <v>35.64</v>
          </cell>
          <cell r="GJ107">
            <v>35.64</v>
          </cell>
          <cell r="GK107">
            <v>35.64</v>
          </cell>
          <cell r="GL107">
            <v>35.64</v>
          </cell>
          <cell r="GM107">
            <v>35.64</v>
          </cell>
          <cell r="GN107">
            <v>35.64</v>
          </cell>
          <cell r="GO107">
            <v>35.64</v>
          </cell>
          <cell r="GP107">
            <v>35.64</v>
          </cell>
          <cell r="GQ107">
            <v>33.46</v>
          </cell>
          <cell r="GR107">
            <v>33.46</v>
          </cell>
          <cell r="GS107">
            <v>33.46</v>
          </cell>
          <cell r="GT107">
            <v>33.46</v>
          </cell>
        </row>
        <row r="108">
          <cell r="F108" t="str">
            <v>50000054AA</v>
          </cell>
          <cell r="G108">
            <v>19.05</v>
          </cell>
          <cell r="H108">
            <v>19.05</v>
          </cell>
          <cell r="I108">
            <v>19.05</v>
          </cell>
          <cell r="J108">
            <v>19.05</v>
          </cell>
          <cell r="K108">
            <v>19.05</v>
          </cell>
          <cell r="L108">
            <v>19.05</v>
          </cell>
          <cell r="M108">
            <v>19.05</v>
          </cell>
          <cell r="N108">
            <v>19.05</v>
          </cell>
          <cell r="O108">
            <v>19.05</v>
          </cell>
          <cell r="P108">
            <v>19.05</v>
          </cell>
          <cell r="Q108">
            <v>19.05</v>
          </cell>
          <cell r="R108">
            <v>19.05</v>
          </cell>
          <cell r="S108">
            <v>19.05</v>
          </cell>
          <cell r="T108">
            <v>19.05</v>
          </cell>
          <cell r="U108">
            <v>19.7</v>
          </cell>
          <cell r="V108">
            <v>19.7</v>
          </cell>
          <cell r="W108">
            <v>19.7</v>
          </cell>
          <cell r="X108">
            <v>19.7</v>
          </cell>
          <cell r="Y108">
            <v>19.7</v>
          </cell>
          <cell r="Z108">
            <v>19.7</v>
          </cell>
          <cell r="AA108">
            <v>19.7</v>
          </cell>
          <cell r="AB108">
            <v>19.7</v>
          </cell>
          <cell r="AC108">
            <v>19.7</v>
          </cell>
          <cell r="AD108">
            <v>19.7</v>
          </cell>
          <cell r="AE108">
            <v>19.7</v>
          </cell>
          <cell r="AF108">
            <v>19.7</v>
          </cell>
          <cell r="AG108">
            <v>20.34</v>
          </cell>
          <cell r="AH108">
            <v>20.34</v>
          </cell>
          <cell r="AI108">
            <v>20.34</v>
          </cell>
          <cell r="AJ108">
            <v>20.34</v>
          </cell>
          <cell r="AK108">
            <v>20.34</v>
          </cell>
          <cell r="AL108">
            <v>20.34</v>
          </cell>
          <cell r="AM108">
            <v>20.34</v>
          </cell>
          <cell r="AN108">
            <v>20.34</v>
          </cell>
          <cell r="AO108">
            <v>20.34</v>
          </cell>
          <cell r="AP108">
            <v>20.34</v>
          </cell>
          <cell r="AQ108">
            <v>20.34</v>
          </cell>
          <cell r="AR108">
            <v>20.34</v>
          </cell>
          <cell r="AS108">
            <v>20.97</v>
          </cell>
          <cell r="AT108">
            <v>20.97</v>
          </cell>
          <cell r="AU108">
            <v>20.97</v>
          </cell>
          <cell r="AV108">
            <v>20.97</v>
          </cell>
          <cell r="AW108">
            <v>20.97</v>
          </cell>
          <cell r="AX108">
            <v>20.97</v>
          </cell>
          <cell r="AY108">
            <v>20.97</v>
          </cell>
          <cell r="AZ108">
            <v>20.97</v>
          </cell>
          <cell r="BA108">
            <v>20.97</v>
          </cell>
          <cell r="BB108">
            <v>20.97</v>
          </cell>
          <cell r="BC108">
            <v>20.97</v>
          </cell>
          <cell r="BD108">
            <v>20.97</v>
          </cell>
          <cell r="BE108">
            <v>21.61</v>
          </cell>
          <cell r="BF108">
            <v>21.61</v>
          </cell>
          <cell r="BG108">
            <v>21.61</v>
          </cell>
          <cell r="BH108">
            <v>21.61</v>
          </cell>
          <cell r="BI108">
            <v>21.61</v>
          </cell>
          <cell r="BJ108">
            <v>21.61</v>
          </cell>
          <cell r="BK108">
            <v>21.61</v>
          </cell>
          <cell r="BL108">
            <v>21.61</v>
          </cell>
          <cell r="BM108">
            <v>21.61</v>
          </cell>
          <cell r="BN108">
            <v>21.61</v>
          </cell>
          <cell r="BO108">
            <v>21.61</v>
          </cell>
          <cell r="BP108">
            <v>21.61</v>
          </cell>
          <cell r="BQ108">
            <v>22.26</v>
          </cell>
          <cell r="BR108">
            <v>22.26</v>
          </cell>
          <cell r="BS108">
            <v>22.26</v>
          </cell>
          <cell r="BT108">
            <v>22.26</v>
          </cell>
          <cell r="BU108">
            <v>22.26</v>
          </cell>
          <cell r="BV108">
            <v>22.26</v>
          </cell>
          <cell r="BW108">
            <v>22.26</v>
          </cell>
          <cell r="BX108">
            <v>22.26</v>
          </cell>
          <cell r="BY108">
            <v>22.26</v>
          </cell>
          <cell r="BZ108">
            <v>22.26</v>
          </cell>
          <cell r="CA108">
            <v>22.26</v>
          </cell>
          <cell r="CB108">
            <v>22.26</v>
          </cell>
          <cell r="CC108">
            <v>22.92</v>
          </cell>
          <cell r="CD108">
            <v>22.92</v>
          </cell>
          <cell r="CE108">
            <v>22.92</v>
          </cell>
          <cell r="CF108">
            <v>22.92</v>
          </cell>
          <cell r="CG108">
            <v>22.92</v>
          </cell>
          <cell r="CH108">
            <v>22.92</v>
          </cell>
          <cell r="CI108">
            <v>22.92</v>
          </cell>
          <cell r="CJ108">
            <v>22.92</v>
          </cell>
          <cell r="CK108">
            <v>22.92</v>
          </cell>
          <cell r="CL108">
            <v>22.92</v>
          </cell>
          <cell r="CM108">
            <v>22.92</v>
          </cell>
          <cell r="CN108">
            <v>22.92</v>
          </cell>
          <cell r="CO108">
            <v>23.61</v>
          </cell>
          <cell r="CP108">
            <v>23.61</v>
          </cell>
          <cell r="CQ108">
            <v>23.61</v>
          </cell>
          <cell r="CR108">
            <v>23.61</v>
          </cell>
          <cell r="CS108">
            <v>23.61</v>
          </cell>
          <cell r="CT108">
            <v>23.61</v>
          </cell>
          <cell r="CU108">
            <v>23.61</v>
          </cell>
          <cell r="CV108">
            <v>23.61</v>
          </cell>
          <cell r="CW108">
            <v>23.61</v>
          </cell>
          <cell r="CX108">
            <v>23.61</v>
          </cell>
          <cell r="CY108">
            <v>23.61</v>
          </cell>
          <cell r="CZ108">
            <v>23.61</v>
          </cell>
          <cell r="DA108">
            <v>24.33</v>
          </cell>
          <cell r="DB108">
            <v>24.33</v>
          </cell>
          <cell r="DC108">
            <v>24.33</v>
          </cell>
          <cell r="DD108">
            <v>24.33</v>
          </cell>
          <cell r="DE108">
            <v>24.33</v>
          </cell>
          <cell r="DF108">
            <v>24.33</v>
          </cell>
          <cell r="DG108">
            <v>24.33</v>
          </cell>
          <cell r="DH108">
            <v>24.33</v>
          </cell>
          <cell r="DI108">
            <v>24.33</v>
          </cell>
          <cell r="DJ108">
            <v>24.33</v>
          </cell>
          <cell r="DK108">
            <v>24.33</v>
          </cell>
          <cell r="DL108">
            <v>24.33</v>
          </cell>
          <cell r="DM108">
            <v>25.08</v>
          </cell>
          <cell r="DN108">
            <v>25.08</v>
          </cell>
          <cell r="DO108">
            <v>25.08</v>
          </cell>
          <cell r="DP108">
            <v>25.08</v>
          </cell>
          <cell r="DQ108">
            <v>25.08</v>
          </cell>
          <cell r="DR108">
            <v>25.08</v>
          </cell>
          <cell r="DS108">
            <v>25.08</v>
          </cell>
          <cell r="DT108">
            <v>25.08</v>
          </cell>
          <cell r="DU108">
            <v>25.08</v>
          </cell>
          <cell r="DV108">
            <v>25.08</v>
          </cell>
          <cell r="DW108">
            <v>25.08</v>
          </cell>
          <cell r="DX108">
            <v>25.08</v>
          </cell>
          <cell r="DY108">
            <v>26.08</v>
          </cell>
          <cell r="DZ108">
            <v>26.08</v>
          </cell>
          <cell r="EA108">
            <v>26.08</v>
          </cell>
          <cell r="EB108">
            <v>26.08</v>
          </cell>
          <cell r="EC108">
            <v>26.08</v>
          </cell>
          <cell r="ED108">
            <v>26.08</v>
          </cell>
          <cell r="EE108">
            <v>26.08</v>
          </cell>
          <cell r="EF108">
            <v>26.08</v>
          </cell>
          <cell r="EG108">
            <v>26.08</v>
          </cell>
          <cell r="EH108">
            <v>26.08</v>
          </cell>
          <cell r="EI108">
            <v>26.08</v>
          </cell>
          <cell r="EJ108">
            <v>26.08</v>
          </cell>
          <cell r="EK108">
            <v>26.99</v>
          </cell>
          <cell r="EL108">
            <v>26.99</v>
          </cell>
          <cell r="EM108">
            <v>26.99</v>
          </cell>
          <cell r="EN108">
            <v>26.99</v>
          </cell>
          <cell r="EO108">
            <v>26.99</v>
          </cell>
          <cell r="EP108">
            <v>26.99</v>
          </cell>
          <cell r="EQ108">
            <v>26.99</v>
          </cell>
          <cell r="ER108">
            <v>26.99</v>
          </cell>
          <cell r="ES108">
            <v>26.99</v>
          </cell>
          <cell r="ET108">
            <v>26.99</v>
          </cell>
          <cell r="EU108">
            <v>26.99</v>
          </cell>
          <cell r="EV108">
            <v>26.99</v>
          </cell>
          <cell r="EW108">
            <v>27.93</v>
          </cell>
          <cell r="EX108">
            <v>27.93</v>
          </cell>
          <cell r="EY108">
            <v>27.93</v>
          </cell>
          <cell r="EZ108">
            <v>27.93</v>
          </cell>
          <cell r="FA108">
            <v>27.93</v>
          </cell>
          <cell r="FB108">
            <v>27.93</v>
          </cell>
          <cell r="FC108">
            <v>27.93</v>
          </cell>
          <cell r="FD108">
            <v>27.93</v>
          </cell>
          <cell r="FE108">
            <v>27.93</v>
          </cell>
          <cell r="FF108">
            <v>27.93</v>
          </cell>
          <cell r="FG108">
            <v>27.93</v>
          </cell>
          <cell r="FH108">
            <v>27.93</v>
          </cell>
          <cell r="FI108">
            <v>28.91</v>
          </cell>
          <cell r="FJ108">
            <v>28.91</v>
          </cell>
          <cell r="FK108">
            <v>28.91</v>
          </cell>
          <cell r="FL108">
            <v>28.91</v>
          </cell>
          <cell r="FM108">
            <v>28.91</v>
          </cell>
          <cell r="FN108">
            <v>28.91</v>
          </cell>
          <cell r="FO108">
            <v>28.91</v>
          </cell>
          <cell r="FP108">
            <v>28.91</v>
          </cell>
          <cell r="FQ108">
            <v>28.91</v>
          </cell>
          <cell r="FR108">
            <v>28.91</v>
          </cell>
          <cell r="FS108">
            <v>28.91</v>
          </cell>
          <cell r="FT108">
            <v>28.91</v>
          </cell>
          <cell r="FU108">
            <v>29.92</v>
          </cell>
          <cell r="FV108">
            <v>29.92</v>
          </cell>
          <cell r="FW108">
            <v>29.92</v>
          </cell>
          <cell r="FX108">
            <v>29.92</v>
          </cell>
          <cell r="FY108">
            <v>29.92</v>
          </cell>
          <cell r="FZ108">
            <v>29.92</v>
          </cell>
          <cell r="GA108">
            <v>29.92</v>
          </cell>
          <cell r="GB108">
            <v>29.92</v>
          </cell>
          <cell r="GC108">
            <v>29.92</v>
          </cell>
          <cell r="GD108">
            <v>29.92</v>
          </cell>
          <cell r="GE108">
            <v>29.92</v>
          </cell>
          <cell r="GF108">
            <v>29.92</v>
          </cell>
          <cell r="GG108">
            <v>32.99</v>
          </cell>
          <cell r="GH108">
            <v>32.99</v>
          </cell>
          <cell r="GI108">
            <v>32.99</v>
          </cell>
          <cell r="GJ108">
            <v>32.99</v>
          </cell>
          <cell r="GK108">
            <v>32.99</v>
          </cell>
          <cell r="GL108">
            <v>32.99</v>
          </cell>
          <cell r="GM108">
            <v>32.99</v>
          </cell>
          <cell r="GN108">
            <v>32.99</v>
          </cell>
          <cell r="GO108">
            <v>32.99</v>
          </cell>
          <cell r="GP108">
            <v>32.99</v>
          </cell>
          <cell r="GQ108">
            <v>30.97</v>
          </cell>
          <cell r="GR108">
            <v>30.97</v>
          </cell>
          <cell r="GS108">
            <v>30.97</v>
          </cell>
          <cell r="GT108">
            <v>30.97</v>
          </cell>
        </row>
        <row r="109">
          <cell r="F109" t="str">
            <v>50000054CN</v>
          </cell>
          <cell r="G109">
            <v>20.149999999999999</v>
          </cell>
          <cell r="H109">
            <v>20.149999999999999</v>
          </cell>
          <cell r="I109">
            <v>20.149999999999999</v>
          </cell>
          <cell r="J109">
            <v>20.149999999999999</v>
          </cell>
          <cell r="K109">
            <v>20.149999999999999</v>
          </cell>
          <cell r="L109">
            <v>20.149999999999999</v>
          </cell>
          <cell r="M109">
            <v>20.149999999999999</v>
          </cell>
          <cell r="N109">
            <v>20.149999999999999</v>
          </cell>
          <cell r="O109">
            <v>20.149999999999999</v>
          </cell>
          <cell r="P109">
            <v>20.149999999999999</v>
          </cell>
          <cell r="Q109">
            <v>20.149999999999999</v>
          </cell>
          <cell r="R109">
            <v>20.149999999999999</v>
          </cell>
          <cell r="S109">
            <v>20.149999999999999</v>
          </cell>
          <cell r="T109">
            <v>20.149999999999999</v>
          </cell>
          <cell r="U109">
            <v>20.84</v>
          </cell>
          <cell r="V109">
            <v>20.84</v>
          </cell>
          <cell r="W109">
            <v>20.84</v>
          </cell>
          <cell r="X109">
            <v>20.84</v>
          </cell>
          <cell r="Y109">
            <v>20.84</v>
          </cell>
          <cell r="Z109">
            <v>20.84</v>
          </cell>
          <cell r="AA109">
            <v>20.84</v>
          </cell>
          <cell r="AB109">
            <v>20.84</v>
          </cell>
          <cell r="AC109">
            <v>20.84</v>
          </cell>
          <cell r="AD109">
            <v>20.84</v>
          </cell>
          <cell r="AE109">
            <v>20.84</v>
          </cell>
          <cell r="AF109">
            <v>20.84</v>
          </cell>
          <cell r="AG109">
            <v>21.51</v>
          </cell>
          <cell r="AH109">
            <v>21.51</v>
          </cell>
          <cell r="AI109">
            <v>21.51</v>
          </cell>
          <cell r="AJ109">
            <v>21.51</v>
          </cell>
          <cell r="AK109">
            <v>21.51</v>
          </cell>
          <cell r="AL109">
            <v>21.51</v>
          </cell>
          <cell r="AM109">
            <v>21.51</v>
          </cell>
          <cell r="AN109">
            <v>21.51</v>
          </cell>
          <cell r="AO109">
            <v>21.51</v>
          </cell>
          <cell r="AP109">
            <v>21.51</v>
          </cell>
          <cell r="AQ109">
            <v>21.51</v>
          </cell>
          <cell r="AR109">
            <v>21.51</v>
          </cell>
          <cell r="AS109">
            <v>22.18</v>
          </cell>
          <cell r="AT109">
            <v>22.18</v>
          </cell>
          <cell r="AU109">
            <v>22.18</v>
          </cell>
          <cell r="AV109">
            <v>22.18</v>
          </cell>
          <cell r="AW109">
            <v>22.18</v>
          </cell>
          <cell r="AX109">
            <v>22.18</v>
          </cell>
          <cell r="AY109">
            <v>22.18</v>
          </cell>
          <cell r="AZ109">
            <v>22.18</v>
          </cell>
          <cell r="BA109">
            <v>22.18</v>
          </cell>
          <cell r="BB109">
            <v>22.18</v>
          </cell>
          <cell r="BC109">
            <v>22.18</v>
          </cell>
          <cell r="BD109">
            <v>22.18</v>
          </cell>
          <cell r="BE109">
            <v>22.86</v>
          </cell>
          <cell r="BF109">
            <v>22.86</v>
          </cell>
          <cell r="BG109">
            <v>22.86</v>
          </cell>
          <cell r="BH109">
            <v>22.86</v>
          </cell>
          <cell r="BI109">
            <v>22.86</v>
          </cell>
          <cell r="BJ109">
            <v>22.86</v>
          </cell>
          <cell r="BK109">
            <v>22.86</v>
          </cell>
          <cell r="BL109">
            <v>22.86</v>
          </cell>
          <cell r="BM109">
            <v>22.86</v>
          </cell>
          <cell r="BN109">
            <v>22.86</v>
          </cell>
          <cell r="BO109">
            <v>22.86</v>
          </cell>
          <cell r="BP109">
            <v>22.86</v>
          </cell>
          <cell r="BQ109">
            <v>23.54</v>
          </cell>
          <cell r="BR109">
            <v>23.54</v>
          </cell>
          <cell r="BS109">
            <v>23.54</v>
          </cell>
          <cell r="BT109">
            <v>23.54</v>
          </cell>
          <cell r="BU109">
            <v>23.54</v>
          </cell>
          <cell r="BV109">
            <v>23.54</v>
          </cell>
          <cell r="BW109">
            <v>23.54</v>
          </cell>
          <cell r="BX109">
            <v>23.54</v>
          </cell>
          <cell r="BY109">
            <v>23.54</v>
          </cell>
          <cell r="BZ109">
            <v>23.54</v>
          </cell>
          <cell r="CA109">
            <v>23.54</v>
          </cell>
          <cell r="CB109">
            <v>23.54</v>
          </cell>
          <cell r="CC109">
            <v>24.25</v>
          </cell>
          <cell r="CD109">
            <v>24.25</v>
          </cell>
          <cell r="CE109">
            <v>24.25</v>
          </cell>
          <cell r="CF109">
            <v>24.25</v>
          </cell>
          <cell r="CG109">
            <v>24.25</v>
          </cell>
          <cell r="CH109">
            <v>24.25</v>
          </cell>
          <cell r="CI109">
            <v>24.25</v>
          </cell>
          <cell r="CJ109">
            <v>24.25</v>
          </cell>
          <cell r="CK109">
            <v>24.25</v>
          </cell>
          <cell r="CL109">
            <v>24.25</v>
          </cell>
          <cell r="CM109">
            <v>24.25</v>
          </cell>
          <cell r="CN109">
            <v>24.25</v>
          </cell>
          <cell r="CO109">
            <v>24.97</v>
          </cell>
          <cell r="CP109">
            <v>24.97</v>
          </cell>
          <cell r="CQ109">
            <v>24.97</v>
          </cell>
          <cell r="CR109">
            <v>24.97</v>
          </cell>
          <cell r="CS109">
            <v>24.97</v>
          </cell>
          <cell r="CT109">
            <v>24.97</v>
          </cell>
          <cell r="CU109">
            <v>24.97</v>
          </cell>
          <cell r="CV109">
            <v>24.97</v>
          </cell>
          <cell r="CW109">
            <v>24.97</v>
          </cell>
          <cell r="CX109">
            <v>24.97</v>
          </cell>
          <cell r="CY109">
            <v>24.97</v>
          </cell>
          <cell r="CZ109">
            <v>24.97</v>
          </cell>
          <cell r="DA109">
            <v>25.73</v>
          </cell>
          <cell r="DB109">
            <v>25.73</v>
          </cell>
          <cell r="DC109">
            <v>25.73</v>
          </cell>
          <cell r="DD109">
            <v>25.73</v>
          </cell>
          <cell r="DE109">
            <v>25.73</v>
          </cell>
          <cell r="DF109">
            <v>25.73</v>
          </cell>
          <cell r="DG109">
            <v>25.73</v>
          </cell>
          <cell r="DH109">
            <v>25.73</v>
          </cell>
          <cell r="DI109">
            <v>25.73</v>
          </cell>
          <cell r="DJ109">
            <v>25.73</v>
          </cell>
          <cell r="DK109">
            <v>25.73</v>
          </cell>
          <cell r="DL109">
            <v>25.73</v>
          </cell>
          <cell r="DM109">
            <v>26.53</v>
          </cell>
          <cell r="DN109">
            <v>26.53</v>
          </cell>
          <cell r="DO109">
            <v>26.53</v>
          </cell>
          <cell r="DP109">
            <v>26.53</v>
          </cell>
          <cell r="DQ109">
            <v>26.53</v>
          </cell>
          <cell r="DR109">
            <v>26.53</v>
          </cell>
          <cell r="DS109">
            <v>26.53</v>
          </cell>
          <cell r="DT109">
            <v>26.53</v>
          </cell>
          <cell r="DU109">
            <v>26.53</v>
          </cell>
          <cell r="DV109">
            <v>26.53</v>
          </cell>
          <cell r="DW109">
            <v>26.53</v>
          </cell>
          <cell r="DX109">
            <v>26.53</v>
          </cell>
          <cell r="DY109">
            <v>27.58</v>
          </cell>
          <cell r="DZ109">
            <v>27.58</v>
          </cell>
          <cell r="EA109">
            <v>27.58</v>
          </cell>
          <cell r="EB109">
            <v>27.58</v>
          </cell>
          <cell r="EC109">
            <v>27.58</v>
          </cell>
          <cell r="ED109">
            <v>27.58</v>
          </cell>
          <cell r="EE109">
            <v>27.58</v>
          </cell>
          <cell r="EF109">
            <v>27.58</v>
          </cell>
          <cell r="EG109">
            <v>27.58</v>
          </cell>
          <cell r="EH109">
            <v>27.58</v>
          </cell>
          <cell r="EI109">
            <v>27.58</v>
          </cell>
          <cell r="EJ109">
            <v>27.58</v>
          </cell>
          <cell r="EK109">
            <v>28.55</v>
          </cell>
          <cell r="EL109">
            <v>28.55</v>
          </cell>
          <cell r="EM109">
            <v>28.55</v>
          </cell>
          <cell r="EN109">
            <v>28.55</v>
          </cell>
          <cell r="EO109">
            <v>28.55</v>
          </cell>
          <cell r="EP109">
            <v>28.55</v>
          </cell>
          <cell r="EQ109">
            <v>28.55</v>
          </cell>
          <cell r="ER109">
            <v>28.55</v>
          </cell>
          <cell r="ES109">
            <v>28.55</v>
          </cell>
          <cell r="ET109">
            <v>28.55</v>
          </cell>
          <cell r="EU109">
            <v>28.55</v>
          </cell>
          <cell r="EV109">
            <v>28.55</v>
          </cell>
          <cell r="EW109">
            <v>29.55</v>
          </cell>
          <cell r="EX109">
            <v>29.55</v>
          </cell>
          <cell r="EY109">
            <v>29.55</v>
          </cell>
          <cell r="EZ109">
            <v>29.55</v>
          </cell>
          <cell r="FA109">
            <v>29.55</v>
          </cell>
          <cell r="FB109">
            <v>29.55</v>
          </cell>
          <cell r="FC109">
            <v>29.55</v>
          </cell>
          <cell r="FD109">
            <v>29.55</v>
          </cell>
          <cell r="FE109">
            <v>29.55</v>
          </cell>
          <cell r="FF109">
            <v>29.55</v>
          </cell>
          <cell r="FG109">
            <v>29.55</v>
          </cell>
          <cell r="FH109">
            <v>29.55</v>
          </cell>
          <cell r="FI109">
            <v>30.58</v>
          </cell>
          <cell r="FJ109">
            <v>30.58</v>
          </cell>
          <cell r="FK109">
            <v>30.58</v>
          </cell>
          <cell r="FL109">
            <v>30.58</v>
          </cell>
          <cell r="FM109">
            <v>30.58</v>
          </cell>
          <cell r="FN109">
            <v>30.58</v>
          </cell>
          <cell r="FO109">
            <v>30.58</v>
          </cell>
          <cell r="FP109">
            <v>30.58</v>
          </cell>
          <cell r="FQ109">
            <v>30.58</v>
          </cell>
          <cell r="FR109">
            <v>30.58</v>
          </cell>
          <cell r="FS109">
            <v>30.58</v>
          </cell>
          <cell r="FT109">
            <v>30.58</v>
          </cell>
          <cell r="FU109">
            <v>31.65</v>
          </cell>
          <cell r="FV109">
            <v>31.65</v>
          </cell>
          <cell r="FW109">
            <v>31.65</v>
          </cell>
          <cell r="FX109">
            <v>31.65</v>
          </cell>
          <cell r="FY109">
            <v>31.65</v>
          </cell>
          <cell r="FZ109">
            <v>31.65</v>
          </cell>
          <cell r="GA109">
            <v>31.65</v>
          </cell>
          <cell r="GB109">
            <v>31.65</v>
          </cell>
          <cell r="GC109">
            <v>31.65</v>
          </cell>
          <cell r="GD109">
            <v>31.65</v>
          </cell>
          <cell r="GE109">
            <v>31.65</v>
          </cell>
          <cell r="GF109">
            <v>31.65</v>
          </cell>
          <cell r="GG109">
            <v>34.89</v>
          </cell>
          <cell r="GH109">
            <v>34.89</v>
          </cell>
          <cell r="GI109">
            <v>34.89</v>
          </cell>
          <cell r="GJ109">
            <v>34.89</v>
          </cell>
          <cell r="GK109">
            <v>34.89</v>
          </cell>
          <cell r="GL109">
            <v>34.89</v>
          </cell>
          <cell r="GM109">
            <v>34.89</v>
          </cell>
          <cell r="GN109">
            <v>34.89</v>
          </cell>
          <cell r="GO109">
            <v>34.89</v>
          </cell>
          <cell r="GP109">
            <v>34.89</v>
          </cell>
          <cell r="GQ109">
            <v>32.76</v>
          </cell>
          <cell r="GR109">
            <v>32.76</v>
          </cell>
          <cell r="GS109">
            <v>32.76</v>
          </cell>
          <cell r="GT109">
            <v>32.76</v>
          </cell>
        </row>
        <row r="110">
          <cell r="F110" t="str">
            <v>50000054FA</v>
          </cell>
          <cell r="G110">
            <v>20.149999999999999</v>
          </cell>
          <cell r="H110">
            <v>20.149999999999999</v>
          </cell>
          <cell r="I110">
            <v>20.149999999999999</v>
          </cell>
          <cell r="J110">
            <v>20.149999999999999</v>
          </cell>
          <cell r="K110">
            <v>20.149999999999999</v>
          </cell>
          <cell r="L110">
            <v>20.149999999999999</v>
          </cell>
          <cell r="M110">
            <v>20.149999999999999</v>
          </cell>
          <cell r="N110">
            <v>20.149999999999999</v>
          </cell>
          <cell r="O110">
            <v>20.149999999999999</v>
          </cell>
          <cell r="P110">
            <v>20.149999999999999</v>
          </cell>
          <cell r="Q110">
            <v>20.149999999999999</v>
          </cell>
          <cell r="R110">
            <v>20.149999999999999</v>
          </cell>
          <cell r="S110">
            <v>20.149999999999999</v>
          </cell>
          <cell r="T110">
            <v>20.149999999999999</v>
          </cell>
          <cell r="U110">
            <v>20.84</v>
          </cell>
          <cell r="V110">
            <v>20.84</v>
          </cell>
          <cell r="W110">
            <v>20.84</v>
          </cell>
          <cell r="X110">
            <v>20.84</v>
          </cell>
          <cell r="Y110">
            <v>20.84</v>
          </cell>
          <cell r="Z110">
            <v>20.84</v>
          </cell>
          <cell r="AA110">
            <v>20.84</v>
          </cell>
          <cell r="AB110">
            <v>20.84</v>
          </cell>
          <cell r="AC110">
            <v>20.84</v>
          </cell>
          <cell r="AD110">
            <v>20.84</v>
          </cell>
          <cell r="AE110">
            <v>20.84</v>
          </cell>
          <cell r="AF110">
            <v>20.84</v>
          </cell>
          <cell r="AG110">
            <v>21.51</v>
          </cell>
          <cell r="AH110">
            <v>21.51</v>
          </cell>
          <cell r="AI110">
            <v>21.51</v>
          </cell>
          <cell r="AJ110">
            <v>21.51</v>
          </cell>
          <cell r="AK110">
            <v>21.51</v>
          </cell>
          <cell r="AL110">
            <v>21.51</v>
          </cell>
          <cell r="AM110">
            <v>21.51</v>
          </cell>
          <cell r="AN110">
            <v>21.51</v>
          </cell>
          <cell r="AO110">
            <v>21.51</v>
          </cell>
          <cell r="AP110">
            <v>21.51</v>
          </cell>
          <cell r="AQ110">
            <v>21.51</v>
          </cell>
          <cell r="AR110">
            <v>21.51</v>
          </cell>
          <cell r="AS110">
            <v>22.18</v>
          </cell>
          <cell r="AT110">
            <v>22.18</v>
          </cell>
          <cell r="AU110">
            <v>22.18</v>
          </cell>
          <cell r="AV110">
            <v>22.18</v>
          </cell>
          <cell r="AW110">
            <v>22.18</v>
          </cell>
          <cell r="AX110">
            <v>22.18</v>
          </cell>
          <cell r="AY110">
            <v>22.18</v>
          </cell>
          <cell r="AZ110">
            <v>22.18</v>
          </cell>
          <cell r="BA110">
            <v>22.18</v>
          </cell>
          <cell r="BB110">
            <v>22.18</v>
          </cell>
          <cell r="BC110">
            <v>22.18</v>
          </cell>
          <cell r="BD110">
            <v>22.18</v>
          </cell>
          <cell r="BE110">
            <v>22.86</v>
          </cell>
          <cell r="BF110">
            <v>22.86</v>
          </cell>
          <cell r="BG110">
            <v>22.86</v>
          </cell>
          <cell r="BH110">
            <v>22.86</v>
          </cell>
          <cell r="BI110">
            <v>22.86</v>
          </cell>
          <cell r="BJ110">
            <v>22.86</v>
          </cell>
          <cell r="BK110">
            <v>22.86</v>
          </cell>
          <cell r="BL110">
            <v>22.86</v>
          </cell>
          <cell r="BM110">
            <v>22.86</v>
          </cell>
          <cell r="BN110">
            <v>22.86</v>
          </cell>
          <cell r="BO110">
            <v>22.86</v>
          </cell>
          <cell r="BP110">
            <v>22.86</v>
          </cell>
          <cell r="BQ110">
            <v>23.54</v>
          </cell>
          <cell r="BR110">
            <v>23.54</v>
          </cell>
          <cell r="BS110">
            <v>23.54</v>
          </cell>
          <cell r="BT110">
            <v>23.54</v>
          </cell>
          <cell r="BU110">
            <v>23.54</v>
          </cell>
          <cell r="BV110">
            <v>23.54</v>
          </cell>
          <cell r="BW110">
            <v>23.54</v>
          </cell>
          <cell r="BX110">
            <v>23.54</v>
          </cell>
          <cell r="BY110">
            <v>23.54</v>
          </cell>
          <cell r="BZ110">
            <v>23.54</v>
          </cell>
          <cell r="CA110">
            <v>23.54</v>
          </cell>
          <cell r="CB110">
            <v>23.54</v>
          </cell>
          <cell r="CC110">
            <v>24.25</v>
          </cell>
          <cell r="CD110">
            <v>24.25</v>
          </cell>
          <cell r="CE110">
            <v>24.25</v>
          </cell>
          <cell r="CF110">
            <v>24.25</v>
          </cell>
          <cell r="CG110">
            <v>24.25</v>
          </cell>
          <cell r="CH110">
            <v>24.25</v>
          </cell>
          <cell r="CI110">
            <v>24.25</v>
          </cell>
          <cell r="CJ110">
            <v>24.25</v>
          </cell>
          <cell r="CK110">
            <v>24.25</v>
          </cell>
          <cell r="CL110">
            <v>24.25</v>
          </cell>
          <cell r="CM110">
            <v>24.25</v>
          </cell>
          <cell r="CN110">
            <v>24.25</v>
          </cell>
          <cell r="CO110">
            <v>24.97</v>
          </cell>
          <cell r="CP110">
            <v>24.97</v>
          </cell>
          <cell r="CQ110">
            <v>24.97</v>
          </cell>
          <cell r="CR110">
            <v>24.97</v>
          </cell>
          <cell r="CS110">
            <v>24.97</v>
          </cell>
          <cell r="CT110">
            <v>24.97</v>
          </cell>
          <cell r="CU110">
            <v>24.97</v>
          </cell>
          <cell r="CV110">
            <v>24.97</v>
          </cell>
          <cell r="CW110">
            <v>24.97</v>
          </cell>
          <cell r="CX110">
            <v>24.97</v>
          </cell>
          <cell r="CY110">
            <v>24.97</v>
          </cell>
          <cell r="CZ110">
            <v>24.97</v>
          </cell>
          <cell r="DA110">
            <v>25.73</v>
          </cell>
          <cell r="DB110">
            <v>25.73</v>
          </cell>
          <cell r="DC110">
            <v>25.73</v>
          </cell>
          <cell r="DD110">
            <v>25.73</v>
          </cell>
          <cell r="DE110">
            <v>25.73</v>
          </cell>
          <cell r="DF110">
            <v>25.73</v>
          </cell>
          <cell r="DG110">
            <v>25.73</v>
          </cell>
          <cell r="DH110">
            <v>25.73</v>
          </cell>
          <cell r="DI110">
            <v>25.73</v>
          </cell>
          <cell r="DJ110">
            <v>25.73</v>
          </cell>
          <cell r="DK110">
            <v>25.73</v>
          </cell>
          <cell r="DL110">
            <v>25.73</v>
          </cell>
          <cell r="DM110">
            <v>26.53</v>
          </cell>
          <cell r="DN110">
            <v>26.53</v>
          </cell>
          <cell r="DO110">
            <v>26.53</v>
          </cell>
          <cell r="DP110">
            <v>26.53</v>
          </cell>
          <cell r="DQ110">
            <v>26.53</v>
          </cell>
          <cell r="DR110">
            <v>26.53</v>
          </cell>
          <cell r="DS110">
            <v>26.53</v>
          </cell>
          <cell r="DT110">
            <v>26.53</v>
          </cell>
          <cell r="DU110">
            <v>26.53</v>
          </cell>
          <cell r="DV110">
            <v>26.53</v>
          </cell>
          <cell r="DW110">
            <v>26.53</v>
          </cell>
          <cell r="DX110">
            <v>26.53</v>
          </cell>
          <cell r="DY110">
            <v>27.58</v>
          </cell>
          <cell r="DZ110">
            <v>27.58</v>
          </cell>
          <cell r="EA110">
            <v>27.58</v>
          </cell>
          <cell r="EB110">
            <v>27.58</v>
          </cell>
          <cell r="EC110">
            <v>27.58</v>
          </cell>
          <cell r="ED110">
            <v>27.58</v>
          </cell>
          <cell r="EE110">
            <v>27.58</v>
          </cell>
          <cell r="EF110">
            <v>27.58</v>
          </cell>
          <cell r="EG110">
            <v>27.58</v>
          </cell>
          <cell r="EH110">
            <v>27.58</v>
          </cell>
          <cell r="EI110">
            <v>27.58</v>
          </cell>
          <cell r="EJ110">
            <v>27.58</v>
          </cell>
          <cell r="EK110">
            <v>28.55</v>
          </cell>
          <cell r="EL110">
            <v>28.55</v>
          </cell>
          <cell r="EM110">
            <v>28.55</v>
          </cell>
          <cell r="EN110">
            <v>28.55</v>
          </cell>
          <cell r="EO110">
            <v>28.55</v>
          </cell>
          <cell r="EP110">
            <v>28.55</v>
          </cell>
          <cell r="EQ110">
            <v>28.55</v>
          </cell>
          <cell r="ER110">
            <v>28.55</v>
          </cell>
          <cell r="ES110">
            <v>28.55</v>
          </cell>
          <cell r="ET110">
            <v>28.55</v>
          </cell>
          <cell r="EU110">
            <v>28.55</v>
          </cell>
          <cell r="EV110">
            <v>28.55</v>
          </cell>
          <cell r="EW110">
            <v>29.55</v>
          </cell>
          <cell r="EX110">
            <v>29.55</v>
          </cell>
          <cell r="EY110">
            <v>29.55</v>
          </cell>
          <cell r="EZ110">
            <v>29.55</v>
          </cell>
          <cell r="FA110">
            <v>29.55</v>
          </cell>
          <cell r="FB110">
            <v>29.55</v>
          </cell>
          <cell r="FC110">
            <v>29.55</v>
          </cell>
          <cell r="FD110">
            <v>29.55</v>
          </cell>
          <cell r="FE110">
            <v>29.55</v>
          </cell>
          <cell r="FF110">
            <v>29.55</v>
          </cell>
          <cell r="FG110">
            <v>29.55</v>
          </cell>
          <cell r="FH110">
            <v>29.55</v>
          </cell>
          <cell r="FI110">
            <v>30.58</v>
          </cell>
          <cell r="FJ110">
            <v>30.58</v>
          </cell>
          <cell r="FK110">
            <v>30.58</v>
          </cell>
          <cell r="FL110">
            <v>30.58</v>
          </cell>
          <cell r="FM110">
            <v>30.58</v>
          </cell>
          <cell r="FN110">
            <v>30.58</v>
          </cell>
          <cell r="FO110">
            <v>30.58</v>
          </cell>
          <cell r="FP110">
            <v>30.58</v>
          </cell>
          <cell r="FQ110">
            <v>30.58</v>
          </cell>
          <cell r="FR110">
            <v>30.58</v>
          </cell>
          <cell r="FS110">
            <v>30.58</v>
          </cell>
          <cell r="FT110">
            <v>30.58</v>
          </cell>
          <cell r="FU110">
            <v>31.65</v>
          </cell>
          <cell r="FV110">
            <v>31.65</v>
          </cell>
          <cell r="FW110">
            <v>31.65</v>
          </cell>
          <cell r="FX110">
            <v>31.65</v>
          </cell>
          <cell r="FY110">
            <v>31.65</v>
          </cell>
          <cell r="FZ110">
            <v>31.65</v>
          </cell>
          <cell r="GA110">
            <v>31.65</v>
          </cell>
          <cell r="GB110">
            <v>31.65</v>
          </cell>
          <cell r="GC110">
            <v>31.65</v>
          </cell>
          <cell r="GD110">
            <v>31.65</v>
          </cell>
          <cell r="GE110">
            <v>31.65</v>
          </cell>
          <cell r="GF110">
            <v>31.65</v>
          </cell>
          <cell r="GG110">
            <v>34.89</v>
          </cell>
          <cell r="GH110">
            <v>34.89</v>
          </cell>
          <cell r="GI110">
            <v>34.89</v>
          </cell>
          <cell r="GJ110">
            <v>34.89</v>
          </cell>
          <cell r="GK110">
            <v>34.89</v>
          </cell>
          <cell r="GL110">
            <v>34.89</v>
          </cell>
          <cell r="GM110">
            <v>34.89</v>
          </cell>
          <cell r="GN110">
            <v>34.89</v>
          </cell>
          <cell r="GO110">
            <v>34.89</v>
          </cell>
          <cell r="GP110">
            <v>34.89</v>
          </cell>
          <cell r="GQ110">
            <v>32.76</v>
          </cell>
          <cell r="GR110">
            <v>32.76</v>
          </cell>
          <cell r="GS110">
            <v>32.76</v>
          </cell>
          <cell r="GT110">
            <v>32.76</v>
          </cell>
        </row>
        <row r="111">
          <cell r="F111" t="str">
            <v>50000054GD</v>
          </cell>
          <cell r="G111">
            <v>20.149999999999999</v>
          </cell>
          <cell r="H111">
            <v>20.149999999999999</v>
          </cell>
          <cell r="I111">
            <v>20.149999999999999</v>
          </cell>
          <cell r="J111">
            <v>20.149999999999999</v>
          </cell>
          <cell r="K111">
            <v>20.149999999999999</v>
          </cell>
          <cell r="L111">
            <v>20.149999999999999</v>
          </cell>
          <cell r="M111">
            <v>20.149999999999999</v>
          </cell>
          <cell r="N111">
            <v>20.149999999999999</v>
          </cell>
          <cell r="O111">
            <v>20.149999999999999</v>
          </cell>
          <cell r="P111">
            <v>20.149999999999999</v>
          </cell>
          <cell r="Q111">
            <v>20.149999999999999</v>
          </cell>
          <cell r="R111">
            <v>20.149999999999999</v>
          </cell>
          <cell r="S111">
            <v>20.149999999999999</v>
          </cell>
          <cell r="T111">
            <v>20.149999999999999</v>
          </cell>
          <cell r="U111">
            <v>20.84</v>
          </cell>
          <cell r="V111">
            <v>20.84</v>
          </cell>
          <cell r="W111">
            <v>20.84</v>
          </cell>
          <cell r="X111">
            <v>20.84</v>
          </cell>
          <cell r="Y111">
            <v>20.84</v>
          </cell>
          <cell r="Z111">
            <v>20.84</v>
          </cell>
          <cell r="AA111">
            <v>20.84</v>
          </cell>
          <cell r="AB111">
            <v>20.84</v>
          </cell>
          <cell r="AC111">
            <v>20.84</v>
          </cell>
          <cell r="AD111">
            <v>20.84</v>
          </cell>
          <cell r="AE111">
            <v>20.84</v>
          </cell>
          <cell r="AF111">
            <v>20.84</v>
          </cell>
          <cell r="AG111">
            <v>21.51</v>
          </cell>
          <cell r="AH111">
            <v>21.51</v>
          </cell>
          <cell r="AI111">
            <v>21.51</v>
          </cell>
          <cell r="AJ111">
            <v>21.51</v>
          </cell>
          <cell r="AK111">
            <v>21.51</v>
          </cell>
          <cell r="AL111">
            <v>21.51</v>
          </cell>
          <cell r="AM111">
            <v>21.51</v>
          </cell>
          <cell r="AN111">
            <v>21.51</v>
          </cell>
          <cell r="AO111">
            <v>21.51</v>
          </cell>
          <cell r="AP111">
            <v>21.51</v>
          </cell>
          <cell r="AQ111">
            <v>21.51</v>
          </cell>
          <cell r="AR111">
            <v>21.51</v>
          </cell>
          <cell r="AS111">
            <v>22.18</v>
          </cell>
          <cell r="AT111">
            <v>22.18</v>
          </cell>
          <cell r="AU111">
            <v>22.18</v>
          </cell>
          <cell r="AV111">
            <v>22.18</v>
          </cell>
          <cell r="AW111">
            <v>22.18</v>
          </cell>
          <cell r="AX111">
            <v>22.18</v>
          </cell>
          <cell r="AY111">
            <v>22.18</v>
          </cell>
          <cell r="AZ111">
            <v>22.18</v>
          </cell>
          <cell r="BA111">
            <v>22.18</v>
          </cell>
          <cell r="BB111">
            <v>22.18</v>
          </cell>
          <cell r="BC111">
            <v>22.18</v>
          </cell>
          <cell r="BD111">
            <v>22.18</v>
          </cell>
          <cell r="BE111">
            <v>22.86</v>
          </cell>
          <cell r="BF111">
            <v>22.86</v>
          </cell>
          <cell r="BG111">
            <v>22.86</v>
          </cell>
          <cell r="BH111">
            <v>22.86</v>
          </cell>
          <cell r="BI111">
            <v>22.86</v>
          </cell>
          <cell r="BJ111">
            <v>22.86</v>
          </cell>
          <cell r="BK111">
            <v>22.86</v>
          </cell>
          <cell r="BL111">
            <v>22.86</v>
          </cell>
          <cell r="BM111">
            <v>22.86</v>
          </cell>
          <cell r="BN111">
            <v>22.86</v>
          </cell>
          <cell r="BO111">
            <v>22.86</v>
          </cell>
          <cell r="BP111">
            <v>22.86</v>
          </cell>
          <cell r="BQ111">
            <v>23.54</v>
          </cell>
          <cell r="BR111">
            <v>23.54</v>
          </cell>
          <cell r="BS111">
            <v>23.54</v>
          </cell>
          <cell r="BT111">
            <v>23.54</v>
          </cell>
          <cell r="BU111">
            <v>23.54</v>
          </cell>
          <cell r="BV111">
            <v>23.54</v>
          </cell>
          <cell r="BW111">
            <v>23.54</v>
          </cell>
          <cell r="BX111">
            <v>23.54</v>
          </cell>
          <cell r="BY111">
            <v>23.54</v>
          </cell>
          <cell r="BZ111">
            <v>23.54</v>
          </cell>
          <cell r="CA111">
            <v>23.54</v>
          </cell>
          <cell r="CB111">
            <v>23.54</v>
          </cell>
          <cell r="CC111">
            <v>24.25</v>
          </cell>
          <cell r="CD111">
            <v>24.25</v>
          </cell>
          <cell r="CE111">
            <v>24.25</v>
          </cell>
          <cell r="CF111">
            <v>24.25</v>
          </cell>
          <cell r="CG111">
            <v>24.25</v>
          </cell>
          <cell r="CH111">
            <v>24.25</v>
          </cell>
          <cell r="CI111">
            <v>24.25</v>
          </cell>
          <cell r="CJ111">
            <v>24.25</v>
          </cell>
          <cell r="CK111">
            <v>24.25</v>
          </cell>
          <cell r="CL111">
            <v>24.25</v>
          </cell>
          <cell r="CM111">
            <v>24.25</v>
          </cell>
          <cell r="CN111">
            <v>24.25</v>
          </cell>
          <cell r="CO111">
            <v>24.97</v>
          </cell>
          <cell r="CP111">
            <v>24.97</v>
          </cell>
          <cell r="CQ111">
            <v>24.97</v>
          </cell>
          <cell r="CR111">
            <v>24.97</v>
          </cell>
          <cell r="CS111">
            <v>24.97</v>
          </cell>
          <cell r="CT111">
            <v>24.97</v>
          </cell>
          <cell r="CU111">
            <v>24.97</v>
          </cell>
          <cell r="CV111">
            <v>24.97</v>
          </cell>
          <cell r="CW111">
            <v>24.97</v>
          </cell>
          <cell r="CX111">
            <v>24.97</v>
          </cell>
          <cell r="CY111">
            <v>24.97</v>
          </cell>
          <cell r="CZ111">
            <v>24.97</v>
          </cell>
          <cell r="DA111">
            <v>25.73</v>
          </cell>
          <cell r="DB111">
            <v>25.73</v>
          </cell>
          <cell r="DC111">
            <v>25.73</v>
          </cell>
          <cell r="DD111">
            <v>25.73</v>
          </cell>
          <cell r="DE111">
            <v>25.73</v>
          </cell>
          <cell r="DF111">
            <v>25.73</v>
          </cell>
          <cell r="DG111">
            <v>25.73</v>
          </cell>
          <cell r="DH111">
            <v>25.73</v>
          </cell>
          <cell r="DI111">
            <v>25.73</v>
          </cell>
          <cell r="DJ111">
            <v>25.73</v>
          </cell>
          <cell r="DK111">
            <v>25.73</v>
          </cell>
          <cell r="DL111">
            <v>25.73</v>
          </cell>
          <cell r="DM111">
            <v>26.53</v>
          </cell>
          <cell r="DN111">
            <v>26.53</v>
          </cell>
          <cell r="DO111">
            <v>26.53</v>
          </cell>
          <cell r="DP111">
            <v>26.53</v>
          </cell>
          <cell r="DQ111">
            <v>26.53</v>
          </cell>
          <cell r="DR111">
            <v>26.53</v>
          </cell>
          <cell r="DS111">
            <v>26.53</v>
          </cell>
          <cell r="DT111">
            <v>26.53</v>
          </cell>
          <cell r="DU111">
            <v>26.53</v>
          </cell>
          <cell r="DV111">
            <v>26.53</v>
          </cell>
          <cell r="DW111">
            <v>26.53</v>
          </cell>
          <cell r="DX111">
            <v>26.53</v>
          </cell>
          <cell r="DY111">
            <v>27.58</v>
          </cell>
          <cell r="DZ111">
            <v>27.58</v>
          </cell>
          <cell r="EA111">
            <v>27.58</v>
          </cell>
          <cell r="EB111">
            <v>27.58</v>
          </cell>
          <cell r="EC111">
            <v>27.58</v>
          </cell>
          <cell r="ED111">
            <v>27.58</v>
          </cell>
          <cell r="EE111">
            <v>27.58</v>
          </cell>
          <cell r="EF111">
            <v>27.58</v>
          </cell>
          <cell r="EG111">
            <v>27.58</v>
          </cell>
          <cell r="EH111">
            <v>27.58</v>
          </cell>
          <cell r="EI111">
            <v>27.58</v>
          </cell>
          <cell r="EJ111">
            <v>27.58</v>
          </cell>
          <cell r="EK111">
            <v>28.55</v>
          </cell>
          <cell r="EL111">
            <v>28.55</v>
          </cell>
          <cell r="EM111">
            <v>28.55</v>
          </cell>
          <cell r="EN111">
            <v>28.55</v>
          </cell>
          <cell r="EO111">
            <v>28.55</v>
          </cell>
          <cell r="EP111">
            <v>28.55</v>
          </cell>
          <cell r="EQ111">
            <v>28.55</v>
          </cell>
          <cell r="ER111">
            <v>28.55</v>
          </cell>
          <cell r="ES111">
            <v>28.55</v>
          </cell>
          <cell r="ET111">
            <v>28.55</v>
          </cell>
          <cell r="EU111">
            <v>28.55</v>
          </cell>
          <cell r="EV111">
            <v>28.55</v>
          </cell>
          <cell r="EW111">
            <v>29.55</v>
          </cell>
          <cell r="EX111">
            <v>29.55</v>
          </cell>
          <cell r="EY111">
            <v>29.55</v>
          </cell>
          <cell r="EZ111">
            <v>29.55</v>
          </cell>
          <cell r="FA111">
            <v>29.55</v>
          </cell>
          <cell r="FB111">
            <v>29.55</v>
          </cell>
          <cell r="FC111">
            <v>29.55</v>
          </cell>
          <cell r="FD111">
            <v>29.55</v>
          </cell>
          <cell r="FE111">
            <v>29.55</v>
          </cell>
          <cell r="FF111">
            <v>29.55</v>
          </cell>
          <cell r="FG111">
            <v>29.55</v>
          </cell>
          <cell r="FH111">
            <v>29.55</v>
          </cell>
          <cell r="FI111">
            <v>30.58</v>
          </cell>
          <cell r="FJ111">
            <v>30.58</v>
          </cell>
          <cell r="FK111">
            <v>30.58</v>
          </cell>
          <cell r="FL111">
            <v>30.58</v>
          </cell>
          <cell r="FM111">
            <v>30.58</v>
          </cell>
          <cell r="FN111">
            <v>30.58</v>
          </cell>
          <cell r="FO111">
            <v>30.58</v>
          </cell>
          <cell r="FP111">
            <v>30.58</v>
          </cell>
          <cell r="FQ111">
            <v>30.58</v>
          </cell>
          <cell r="FR111">
            <v>30.58</v>
          </cell>
          <cell r="FS111">
            <v>30.58</v>
          </cell>
          <cell r="FT111">
            <v>30.58</v>
          </cell>
          <cell r="FU111">
            <v>31.65</v>
          </cell>
          <cell r="FV111">
            <v>31.65</v>
          </cell>
          <cell r="FW111">
            <v>31.65</v>
          </cell>
          <cell r="FX111">
            <v>31.65</v>
          </cell>
          <cell r="FY111">
            <v>31.65</v>
          </cell>
          <cell r="FZ111">
            <v>31.65</v>
          </cell>
          <cell r="GA111">
            <v>31.65</v>
          </cell>
          <cell r="GB111">
            <v>31.65</v>
          </cell>
          <cell r="GC111">
            <v>31.65</v>
          </cell>
          <cell r="GD111">
            <v>31.65</v>
          </cell>
          <cell r="GE111">
            <v>31.65</v>
          </cell>
          <cell r="GF111">
            <v>31.65</v>
          </cell>
          <cell r="GG111">
            <v>34.89</v>
          </cell>
          <cell r="GH111">
            <v>34.89</v>
          </cell>
          <cell r="GI111">
            <v>34.89</v>
          </cell>
          <cell r="GJ111">
            <v>34.89</v>
          </cell>
          <cell r="GK111">
            <v>34.89</v>
          </cell>
          <cell r="GL111">
            <v>34.89</v>
          </cell>
          <cell r="GM111">
            <v>34.89</v>
          </cell>
          <cell r="GN111">
            <v>34.89</v>
          </cell>
          <cell r="GO111">
            <v>34.89</v>
          </cell>
          <cell r="GP111">
            <v>34.89</v>
          </cell>
          <cell r="GQ111">
            <v>32.76</v>
          </cell>
          <cell r="GR111">
            <v>32.76</v>
          </cell>
          <cell r="GS111">
            <v>32.76</v>
          </cell>
          <cell r="GT111">
            <v>32.76</v>
          </cell>
        </row>
        <row r="112">
          <cell r="F112" t="str">
            <v>50000054HR</v>
          </cell>
          <cell r="G112">
            <v>20.149999999999999</v>
          </cell>
          <cell r="H112">
            <v>20.149999999999999</v>
          </cell>
          <cell r="I112">
            <v>20.149999999999999</v>
          </cell>
          <cell r="J112">
            <v>20.149999999999999</v>
          </cell>
          <cell r="K112">
            <v>20.149999999999999</v>
          </cell>
          <cell r="L112">
            <v>20.149999999999999</v>
          </cell>
          <cell r="M112">
            <v>20.149999999999999</v>
          </cell>
          <cell r="N112">
            <v>20.149999999999999</v>
          </cell>
          <cell r="O112">
            <v>20.149999999999999</v>
          </cell>
          <cell r="P112">
            <v>20.149999999999999</v>
          </cell>
          <cell r="Q112">
            <v>20.149999999999999</v>
          </cell>
          <cell r="R112">
            <v>20.149999999999999</v>
          </cell>
          <cell r="S112">
            <v>20.149999999999999</v>
          </cell>
          <cell r="T112">
            <v>20.149999999999999</v>
          </cell>
          <cell r="U112">
            <v>20.84</v>
          </cell>
          <cell r="V112">
            <v>20.84</v>
          </cell>
          <cell r="W112">
            <v>20.84</v>
          </cell>
          <cell r="X112">
            <v>20.84</v>
          </cell>
          <cell r="Y112">
            <v>20.84</v>
          </cell>
          <cell r="Z112">
            <v>20.84</v>
          </cell>
          <cell r="AA112">
            <v>20.84</v>
          </cell>
          <cell r="AB112">
            <v>20.84</v>
          </cell>
          <cell r="AC112">
            <v>20.84</v>
          </cell>
          <cell r="AD112">
            <v>20.84</v>
          </cell>
          <cell r="AE112">
            <v>20.84</v>
          </cell>
          <cell r="AF112">
            <v>20.84</v>
          </cell>
          <cell r="AG112">
            <v>21.51</v>
          </cell>
          <cell r="AH112">
            <v>21.51</v>
          </cell>
          <cell r="AI112">
            <v>21.51</v>
          </cell>
          <cell r="AJ112">
            <v>21.51</v>
          </cell>
          <cell r="AK112">
            <v>21.51</v>
          </cell>
          <cell r="AL112">
            <v>21.51</v>
          </cell>
          <cell r="AM112">
            <v>21.51</v>
          </cell>
          <cell r="AN112">
            <v>21.51</v>
          </cell>
          <cell r="AO112">
            <v>21.51</v>
          </cell>
          <cell r="AP112">
            <v>21.51</v>
          </cell>
          <cell r="AQ112">
            <v>21.51</v>
          </cell>
          <cell r="AR112">
            <v>21.51</v>
          </cell>
          <cell r="AS112">
            <v>22.18</v>
          </cell>
          <cell r="AT112">
            <v>22.18</v>
          </cell>
          <cell r="AU112">
            <v>22.18</v>
          </cell>
          <cell r="AV112">
            <v>22.18</v>
          </cell>
          <cell r="AW112">
            <v>22.18</v>
          </cell>
          <cell r="AX112">
            <v>22.18</v>
          </cell>
          <cell r="AY112">
            <v>22.18</v>
          </cell>
          <cell r="AZ112">
            <v>22.18</v>
          </cell>
          <cell r="BA112">
            <v>22.18</v>
          </cell>
          <cell r="BB112">
            <v>22.18</v>
          </cell>
          <cell r="BC112">
            <v>22.18</v>
          </cell>
          <cell r="BD112">
            <v>22.18</v>
          </cell>
          <cell r="BE112">
            <v>22.86</v>
          </cell>
          <cell r="BF112">
            <v>22.86</v>
          </cell>
          <cell r="BG112">
            <v>22.86</v>
          </cell>
          <cell r="BH112">
            <v>22.86</v>
          </cell>
          <cell r="BI112">
            <v>22.86</v>
          </cell>
          <cell r="BJ112">
            <v>22.86</v>
          </cell>
          <cell r="BK112">
            <v>22.86</v>
          </cell>
          <cell r="BL112">
            <v>22.86</v>
          </cell>
          <cell r="BM112">
            <v>22.86</v>
          </cell>
          <cell r="BN112">
            <v>22.86</v>
          </cell>
          <cell r="BO112">
            <v>22.86</v>
          </cell>
          <cell r="BP112">
            <v>22.86</v>
          </cell>
          <cell r="BQ112">
            <v>23.54</v>
          </cell>
          <cell r="BR112">
            <v>23.54</v>
          </cell>
          <cell r="BS112">
            <v>23.54</v>
          </cell>
          <cell r="BT112">
            <v>23.54</v>
          </cell>
          <cell r="BU112">
            <v>23.54</v>
          </cell>
          <cell r="BV112">
            <v>23.54</v>
          </cell>
          <cell r="BW112">
            <v>23.54</v>
          </cell>
          <cell r="BX112">
            <v>23.54</v>
          </cell>
          <cell r="BY112">
            <v>23.54</v>
          </cell>
          <cell r="BZ112">
            <v>23.54</v>
          </cell>
          <cell r="CA112">
            <v>23.54</v>
          </cell>
          <cell r="CB112">
            <v>23.54</v>
          </cell>
          <cell r="CC112">
            <v>24.25</v>
          </cell>
          <cell r="CD112">
            <v>24.25</v>
          </cell>
          <cell r="CE112">
            <v>24.25</v>
          </cell>
          <cell r="CF112">
            <v>24.25</v>
          </cell>
          <cell r="CG112">
            <v>24.25</v>
          </cell>
          <cell r="CH112">
            <v>24.25</v>
          </cell>
          <cell r="CI112">
            <v>24.25</v>
          </cell>
          <cell r="CJ112">
            <v>24.25</v>
          </cell>
          <cell r="CK112">
            <v>24.25</v>
          </cell>
          <cell r="CL112">
            <v>24.25</v>
          </cell>
          <cell r="CM112">
            <v>24.25</v>
          </cell>
          <cell r="CN112">
            <v>24.25</v>
          </cell>
          <cell r="CO112">
            <v>24.97</v>
          </cell>
          <cell r="CP112">
            <v>24.97</v>
          </cell>
          <cell r="CQ112">
            <v>24.97</v>
          </cell>
          <cell r="CR112">
            <v>24.97</v>
          </cell>
          <cell r="CS112">
            <v>24.97</v>
          </cell>
          <cell r="CT112">
            <v>24.97</v>
          </cell>
          <cell r="CU112">
            <v>24.97</v>
          </cell>
          <cell r="CV112">
            <v>24.97</v>
          </cell>
          <cell r="CW112">
            <v>24.97</v>
          </cell>
          <cell r="CX112">
            <v>24.97</v>
          </cell>
          <cell r="CY112">
            <v>24.97</v>
          </cell>
          <cell r="CZ112">
            <v>24.97</v>
          </cell>
          <cell r="DA112">
            <v>25.73</v>
          </cell>
          <cell r="DB112">
            <v>25.73</v>
          </cell>
          <cell r="DC112">
            <v>25.73</v>
          </cell>
          <cell r="DD112">
            <v>25.73</v>
          </cell>
          <cell r="DE112">
            <v>25.73</v>
          </cell>
          <cell r="DF112">
            <v>25.73</v>
          </cell>
          <cell r="DG112">
            <v>25.73</v>
          </cell>
          <cell r="DH112">
            <v>25.73</v>
          </cell>
          <cell r="DI112">
            <v>25.73</v>
          </cell>
          <cell r="DJ112">
            <v>25.73</v>
          </cell>
          <cell r="DK112">
            <v>25.73</v>
          </cell>
          <cell r="DL112">
            <v>25.73</v>
          </cell>
          <cell r="DM112">
            <v>26.53</v>
          </cell>
          <cell r="DN112">
            <v>26.53</v>
          </cell>
          <cell r="DO112">
            <v>26.53</v>
          </cell>
          <cell r="DP112">
            <v>26.53</v>
          </cell>
          <cell r="DQ112">
            <v>26.53</v>
          </cell>
          <cell r="DR112">
            <v>26.53</v>
          </cell>
          <cell r="DS112">
            <v>26.53</v>
          </cell>
          <cell r="DT112">
            <v>26.53</v>
          </cell>
          <cell r="DU112">
            <v>26.53</v>
          </cell>
          <cell r="DV112">
            <v>26.53</v>
          </cell>
          <cell r="DW112">
            <v>26.53</v>
          </cell>
          <cell r="DX112">
            <v>26.53</v>
          </cell>
          <cell r="DY112">
            <v>27.58</v>
          </cell>
          <cell r="DZ112">
            <v>27.58</v>
          </cell>
          <cell r="EA112">
            <v>27.58</v>
          </cell>
          <cell r="EB112">
            <v>27.58</v>
          </cell>
          <cell r="EC112">
            <v>27.58</v>
          </cell>
          <cell r="ED112">
            <v>27.58</v>
          </cell>
          <cell r="EE112">
            <v>27.58</v>
          </cell>
          <cell r="EF112">
            <v>27.58</v>
          </cell>
          <cell r="EG112">
            <v>27.58</v>
          </cell>
          <cell r="EH112">
            <v>27.58</v>
          </cell>
          <cell r="EI112">
            <v>27.58</v>
          </cell>
          <cell r="EJ112">
            <v>27.58</v>
          </cell>
          <cell r="EK112">
            <v>28.55</v>
          </cell>
          <cell r="EL112">
            <v>28.55</v>
          </cell>
          <cell r="EM112">
            <v>28.55</v>
          </cell>
          <cell r="EN112">
            <v>28.55</v>
          </cell>
          <cell r="EO112">
            <v>28.55</v>
          </cell>
          <cell r="EP112">
            <v>28.55</v>
          </cell>
          <cell r="EQ112">
            <v>28.55</v>
          </cell>
          <cell r="ER112">
            <v>28.55</v>
          </cell>
          <cell r="ES112">
            <v>28.55</v>
          </cell>
          <cell r="ET112">
            <v>28.55</v>
          </cell>
          <cell r="EU112">
            <v>28.55</v>
          </cell>
          <cell r="EV112">
            <v>28.55</v>
          </cell>
          <cell r="EW112">
            <v>29.55</v>
          </cell>
          <cell r="EX112">
            <v>29.55</v>
          </cell>
          <cell r="EY112">
            <v>29.55</v>
          </cell>
          <cell r="EZ112">
            <v>29.55</v>
          </cell>
          <cell r="FA112">
            <v>29.55</v>
          </cell>
          <cell r="FB112">
            <v>29.55</v>
          </cell>
          <cell r="FC112">
            <v>29.55</v>
          </cell>
          <cell r="FD112">
            <v>29.55</v>
          </cell>
          <cell r="FE112">
            <v>29.55</v>
          </cell>
          <cell r="FF112">
            <v>29.55</v>
          </cell>
          <cell r="FG112">
            <v>29.55</v>
          </cell>
          <cell r="FH112">
            <v>29.55</v>
          </cell>
          <cell r="FI112">
            <v>30.58</v>
          </cell>
          <cell r="FJ112">
            <v>30.58</v>
          </cell>
          <cell r="FK112">
            <v>30.58</v>
          </cell>
          <cell r="FL112">
            <v>30.58</v>
          </cell>
          <cell r="FM112">
            <v>30.58</v>
          </cell>
          <cell r="FN112">
            <v>30.58</v>
          </cell>
          <cell r="FO112">
            <v>30.58</v>
          </cell>
          <cell r="FP112">
            <v>30.58</v>
          </cell>
          <cell r="FQ112">
            <v>30.58</v>
          </cell>
          <cell r="FR112">
            <v>30.58</v>
          </cell>
          <cell r="FS112">
            <v>30.58</v>
          </cell>
          <cell r="FT112">
            <v>30.58</v>
          </cell>
          <cell r="FU112">
            <v>31.65</v>
          </cell>
          <cell r="FV112">
            <v>31.65</v>
          </cell>
          <cell r="FW112">
            <v>31.65</v>
          </cell>
          <cell r="FX112">
            <v>31.65</v>
          </cell>
          <cell r="FY112">
            <v>31.65</v>
          </cell>
          <cell r="FZ112">
            <v>31.65</v>
          </cell>
          <cell r="GA112">
            <v>31.65</v>
          </cell>
          <cell r="GB112">
            <v>31.65</v>
          </cell>
          <cell r="GC112">
            <v>31.65</v>
          </cell>
          <cell r="GD112">
            <v>31.65</v>
          </cell>
          <cell r="GE112">
            <v>31.65</v>
          </cell>
          <cell r="GF112">
            <v>31.65</v>
          </cell>
          <cell r="GG112">
            <v>34.89</v>
          </cell>
          <cell r="GH112">
            <v>34.89</v>
          </cell>
          <cell r="GI112">
            <v>34.89</v>
          </cell>
          <cell r="GJ112">
            <v>34.89</v>
          </cell>
          <cell r="GK112">
            <v>34.89</v>
          </cell>
          <cell r="GL112">
            <v>34.89</v>
          </cell>
          <cell r="GM112">
            <v>34.89</v>
          </cell>
          <cell r="GN112">
            <v>34.89</v>
          </cell>
          <cell r="GO112">
            <v>34.89</v>
          </cell>
          <cell r="GP112">
            <v>34.89</v>
          </cell>
          <cell r="GQ112">
            <v>32.76</v>
          </cell>
          <cell r="GR112">
            <v>32.76</v>
          </cell>
          <cell r="GS112">
            <v>32.76</v>
          </cell>
          <cell r="GT112">
            <v>32.76</v>
          </cell>
        </row>
        <row r="113">
          <cell r="F113" t="str">
            <v>50000054PC</v>
          </cell>
          <cell r="G113">
            <v>20.11</v>
          </cell>
          <cell r="H113">
            <v>20.11</v>
          </cell>
          <cell r="I113">
            <v>20.11</v>
          </cell>
          <cell r="J113">
            <v>20.11</v>
          </cell>
          <cell r="K113">
            <v>20.11</v>
          </cell>
          <cell r="L113">
            <v>20.11</v>
          </cell>
          <cell r="M113">
            <v>20.11</v>
          </cell>
          <cell r="N113">
            <v>20.11</v>
          </cell>
          <cell r="O113">
            <v>20.11</v>
          </cell>
          <cell r="P113">
            <v>20.11</v>
          </cell>
          <cell r="Q113">
            <v>20.11</v>
          </cell>
          <cell r="R113">
            <v>20.11</v>
          </cell>
          <cell r="S113">
            <v>20.11</v>
          </cell>
          <cell r="T113">
            <v>20.11</v>
          </cell>
          <cell r="U113">
            <v>20.8</v>
          </cell>
          <cell r="V113">
            <v>20.8</v>
          </cell>
          <cell r="W113">
            <v>20.8</v>
          </cell>
          <cell r="X113">
            <v>20.8</v>
          </cell>
          <cell r="Y113">
            <v>20.8</v>
          </cell>
          <cell r="Z113">
            <v>20.8</v>
          </cell>
          <cell r="AA113">
            <v>20.8</v>
          </cell>
          <cell r="AB113">
            <v>20.8</v>
          </cell>
          <cell r="AC113">
            <v>20.8</v>
          </cell>
          <cell r="AD113">
            <v>20.8</v>
          </cell>
          <cell r="AE113">
            <v>20.8</v>
          </cell>
          <cell r="AF113">
            <v>20.8</v>
          </cell>
          <cell r="AG113">
            <v>21.47</v>
          </cell>
          <cell r="AH113">
            <v>21.47</v>
          </cell>
          <cell r="AI113">
            <v>21.47</v>
          </cell>
          <cell r="AJ113">
            <v>21.47</v>
          </cell>
          <cell r="AK113">
            <v>21.47</v>
          </cell>
          <cell r="AL113">
            <v>21.47</v>
          </cell>
          <cell r="AM113">
            <v>21.47</v>
          </cell>
          <cell r="AN113">
            <v>21.47</v>
          </cell>
          <cell r="AO113">
            <v>21.47</v>
          </cell>
          <cell r="AP113">
            <v>21.47</v>
          </cell>
          <cell r="AQ113">
            <v>21.47</v>
          </cell>
          <cell r="AR113">
            <v>21.47</v>
          </cell>
          <cell r="AS113">
            <v>22.13</v>
          </cell>
          <cell r="AT113">
            <v>22.13</v>
          </cell>
          <cell r="AU113">
            <v>22.13</v>
          </cell>
          <cell r="AV113">
            <v>22.13</v>
          </cell>
          <cell r="AW113">
            <v>22.13</v>
          </cell>
          <cell r="AX113">
            <v>22.13</v>
          </cell>
          <cell r="AY113">
            <v>22.13</v>
          </cell>
          <cell r="AZ113">
            <v>22.13</v>
          </cell>
          <cell r="BA113">
            <v>22.13</v>
          </cell>
          <cell r="BB113">
            <v>22.13</v>
          </cell>
          <cell r="BC113">
            <v>22.13</v>
          </cell>
          <cell r="BD113">
            <v>22.13</v>
          </cell>
          <cell r="BE113">
            <v>22.81</v>
          </cell>
          <cell r="BF113">
            <v>22.81</v>
          </cell>
          <cell r="BG113">
            <v>22.81</v>
          </cell>
          <cell r="BH113">
            <v>22.81</v>
          </cell>
          <cell r="BI113">
            <v>22.81</v>
          </cell>
          <cell r="BJ113">
            <v>22.81</v>
          </cell>
          <cell r="BK113">
            <v>22.81</v>
          </cell>
          <cell r="BL113">
            <v>22.81</v>
          </cell>
          <cell r="BM113">
            <v>22.81</v>
          </cell>
          <cell r="BN113">
            <v>22.81</v>
          </cell>
          <cell r="BO113">
            <v>22.81</v>
          </cell>
          <cell r="BP113">
            <v>22.81</v>
          </cell>
          <cell r="BQ113">
            <v>23.49</v>
          </cell>
          <cell r="BR113">
            <v>23.49</v>
          </cell>
          <cell r="BS113">
            <v>23.49</v>
          </cell>
          <cell r="BT113">
            <v>23.49</v>
          </cell>
          <cell r="BU113">
            <v>23.49</v>
          </cell>
          <cell r="BV113">
            <v>23.49</v>
          </cell>
          <cell r="BW113">
            <v>23.49</v>
          </cell>
          <cell r="BX113">
            <v>23.49</v>
          </cell>
          <cell r="BY113">
            <v>23.49</v>
          </cell>
          <cell r="BZ113">
            <v>23.49</v>
          </cell>
          <cell r="CA113">
            <v>23.49</v>
          </cell>
          <cell r="CB113">
            <v>23.49</v>
          </cell>
          <cell r="CC113">
            <v>24.2</v>
          </cell>
          <cell r="CD113">
            <v>24.2</v>
          </cell>
          <cell r="CE113">
            <v>24.2</v>
          </cell>
          <cell r="CF113">
            <v>24.2</v>
          </cell>
          <cell r="CG113">
            <v>24.2</v>
          </cell>
          <cell r="CH113">
            <v>24.2</v>
          </cell>
          <cell r="CI113">
            <v>24.2</v>
          </cell>
          <cell r="CJ113">
            <v>24.2</v>
          </cell>
          <cell r="CK113">
            <v>24.2</v>
          </cell>
          <cell r="CL113">
            <v>24.2</v>
          </cell>
          <cell r="CM113">
            <v>24.2</v>
          </cell>
          <cell r="CN113">
            <v>24.2</v>
          </cell>
          <cell r="CO113">
            <v>24.92</v>
          </cell>
          <cell r="CP113">
            <v>24.92</v>
          </cell>
          <cell r="CQ113">
            <v>24.92</v>
          </cell>
          <cell r="CR113">
            <v>24.92</v>
          </cell>
          <cell r="CS113">
            <v>24.92</v>
          </cell>
          <cell r="CT113">
            <v>24.92</v>
          </cell>
          <cell r="CU113">
            <v>24.92</v>
          </cell>
          <cell r="CV113">
            <v>24.92</v>
          </cell>
          <cell r="CW113">
            <v>24.92</v>
          </cell>
          <cell r="CX113">
            <v>24.92</v>
          </cell>
          <cell r="CY113">
            <v>24.92</v>
          </cell>
          <cell r="CZ113">
            <v>24.92</v>
          </cell>
          <cell r="DA113">
            <v>25.68</v>
          </cell>
          <cell r="DB113">
            <v>25.68</v>
          </cell>
          <cell r="DC113">
            <v>25.68</v>
          </cell>
          <cell r="DD113">
            <v>25.68</v>
          </cell>
          <cell r="DE113">
            <v>25.68</v>
          </cell>
          <cell r="DF113">
            <v>25.68</v>
          </cell>
          <cell r="DG113">
            <v>25.68</v>
          </cell>
          <cell r="DH113">
            <v>25.68</v>
          </cell>
          <cell r="DI113">
            <v>25.68</v>
          </cell>
          <cell r="DJ113">
            <v>25.68</v>
          </cell>
          <cell r="DK113">
            <v>25.68</v>
          </cell>
          <cell r="DL113">
            <v>25.68</v>
          </cell>
          <cell r="DM113">
            <v>26.48</v>
          </cell>
          <cell r="DN113">
            <v>26.48</v>
          </cell>
          <cell r="DO113">
            <v>26.48</v>
          </cell>
          <cell r="DP113">
            <v>26.48</v>
          </cell>
          <cell r="DQ113">
            <v>26.48</v>
          </cell>
          <cell r="DR113">
            <v>26.48</v>
          </cell>
          <cell r="DS113">
            <v>26.48</v>
          </cell>
          <cell r="DT113">
            <v>26.48</v>
          </cell>
          <cell r="DU113">
            <v>26.48</v>
          </cell>
          <cell r="DV113">
            <v>26.48</v>
          </cell>
          <cell r="DW113">
            <v>26.48</v>
          </cell>
          <cell r="DX113">
            <v>26.48</v>
          </cell>
          <cell r="DY113">
            <v>27.53</v>
          </cell>
          <cell r="DZ113">
            <v>27.53</v>
          </cell>
          <cell r="EA113">
            <v>27.53</v>
          </cell>
          <cell r="EB113">
            <v>27.53</v>
          </cell>
          <cell r="EC113">
            <v>27.53</v>
          </cell>
          <cell r="ED113">
            <v>27.53</v>
          </cell>
          <cell r="EE113">
            <v>27.53</v>
          </cell>
          <cell r="EF113">
            <v>27.53</v>
          </cell>
          <cell r="EG113">
            <v>27.53</v>
          </cell>
          <cell r="EH113">
            <v>27.53</v>
          </cell>
          <cell r="EI113">
            <v>27.53</v>
          </cell>
          <cell r="EJ113">
            <v>27.53</v>
          </cell>
          <cell r="EK113">
            <v>28.49</v>
          </cell>
          <cell r="EL113">
            <v>28.49</v>
          </cell>
          <cell r="EM113">
            <v>28.49</v>
          </cell>
          <cell r="EN113">
            <v>28.49</v>
          </cell>
          <cell r="EO113">
            <v>28.49</v>
          </cell>
          <cell r="EP113">
            <v>28.49</v>
          </cell>
          <cell r="EQ113">
            <v>28.49</v>
          </cell>
          <cell r="ER113">
            <v>28.49</v>
          </cell>
          <cell r="ES113">
            <v>28.49</v>
          </cell>
          <cell r="ET113">
            <v>28.49</v>
          </cell>
          <cell r="EU113">
            <v>28.49</v>
          </cell>
          <cell r="EV113">
            <v>28.49</v>
          </cell>
          <cell r="EW113">
            <v>29.49</v>
          </cell>
          <cell r="EX113">
            <v>29.49</v>
          </cell>
          <cell r="EY113">
            <v>29.49</v>
          </cell>
          <cell r="EZ113">
            <v>29.49</v>
          </cell>
          <cell r="FA113">
            <v>29.49</v>
          </cell>
          <cell r="FB113">
            <v>29.49</v>
          </cell>
          <cell r="FC113">
            <v>29.49</v>
          </cell>
          <cell r="FD113">
            <v>29.49</v>
          </cell>
          <cell r="FE113">
            <v>29.49</v>
          </cell>
          <cell r="FF113">
            <v>29.49</v>
          </cell>
          <cell r="FG113">
            <v>29.49</v>
          </cell>
          <cell r="FH113">
            <v>29.49</v>
          </cell>
          <cell r="FI113">
            <v>30.52</v>
          </cell>
          <cell r="FJ113">
            <v>30.52</v>
          </cell>
          <cell r="FK113">
            <v>30.52</v>
          </cell>
          <cell r="FL113">
            <v>30.52</v>
          </cell>
          <cell r="FM113">
            <v>30.52</v>
          </cell>
          <cell r="FN113">
            <v>30.52</v>
          </cell>
          <cell r="FO113">
            <v>30.52</v>
          </cell>
          <cell r="FP113">
            <v>30.52</v>
          </cell>
          <cell r="FQ113">
            <v>30.52</v>
          </cell>
          <cell r="FR113">
            <v>30.52</v>
          </cell>
          <cell r="FS113">
            <v>30.52</v>
          </cell>
          <cell r="FT113">
            <v>30.52</v>
          </cell>
          <cell r="FU113">
            <v>31.59</v>
          </cell>
          <cell r="FV113">
            <v>31.59</v>
          </cell>
          <cell r="FW113">
            <v>31.59</v>
          </cell>
          <cell r="FX113">
            <v>31.59</v>
          </cell>
          <cell r="FY113">
            <v>31.59</v>
          </cell>
          <cell r="FZ113">
            <v>31.59</v>
          </cell>
          <cell r="GA113">
            <v>31.59</v>
          </cell>
          <cell r="GB113">
            <v>31.59</v>
          </cell>
          <cell r="GC113">
            <v>31.59</v>
          </cell>
          <cell r="GD113">
            <v>31.59</v>
          </cell>
          <cell r="GE113">
            <v>31.59</v>
          </cell>
          <cell r="GF113">
            <v>31.59</v>
          </cell>
          <cell r="GG113">
            <v>34.82</v>
          </cell>
          <cell r="GH113">
            <v>34.82</v>
          </cell>
          <cell r="GI113">
            <v>34.82</v>
          </cell>
          <cell r="GJ113">
            <v>34.82</v>
          </cell>
          <cell r="GK113">
            <v>34.82</v>
          </cell>
          <cell r="GL113">
            <v>34.82</v>
          </cell>
          <cell r="GM113">
            <v>34.82</v>
          </cell>
          <cell r="GN113">
            <v>34.82</v>
          </cell>
          <cell r="GO113">
            <v>34.82</v>
          </cell>
          <cell r="GP113">
            <v>34.82</v>
          </cell>
          <cell r="GQ113">
            <v>32.69</v>
          </cell>
          <cell r="GR113">
            <v>32.69</v>
          </cell>
          <cell r="GS113">
            <v>32.69</v>
          </cell>
          <cell r="GT113">
            <v>32.69</v>
          </cell>
        </row>
        <row r="114">
          <cell r="F114" t="str">
            <v>50000054PR</v>
          </cell>
          <cell r="G114">
            <v>20.149999999999999</v>
          </cell>
          <cell r="H114">
            <v>20.149999999999999</v>
          </cell>
          <cell r="I114">
            <v>20.149999999999999</v>
          </cell>
          <cell r="J114">
            <v>20.149999999999999</v>
          </cell>
          <cell r="K114">
            <v>20.149999999999999</v>
          </cell>
          <cell r="L114">
            <v>20.149999999999999</v>
          </cell>
          <cell r="M114">
            <v>20.149999999999999</v>
          </cell>
          <cell r="N114">
            <v>20.149999999999999</v>
          </cell>
          <cell r="O114">
            <v>20.149999999999999</v>
          </cell>
          <cell r="P114">
            <v>20.149999999999999</v>
          </cell>
          <cell r="Q114">
            <v>20.149999999999999</v>
          </cell>
          <cell r="R114">
            <v>20.149999999999999</v>
          </cell>
          <cell r="S114">
            <v>20.149999999999999</v>
          </cell>
          <cell r="T114">
            <v>20.149999999999999</v>
          </cell>
          <cell r="U114">
            <v>20.84</v>
          </cell>
          <cell r="V114">
            <v>20.84</v>
          </cell>
          <cell r="W114">
            <v>20.84</v>
          </cell>
          <cell r="X114">
            <v>20.84</v>
          </cell>
          <cell r="Y114">
            <v>20.84</v>
          </cell>
          <cell r="Z114">
            <v>20.84</v>
          </cell>
          <cell r="AA114">
            <v>20.84</v>
          </cell>
          <cell r="AB114">
            <v>20.84</v>
          </cell>
          <cell r="AC114">
            <v>20.84</v>
          </cell>
          <cell r="AD114">
            <v>20.84</v>
          </cell>
          <cell r="AE114">
            <v>20.84</v>
          </cell>
          <cell r="AF114">
            <v>20.84</v>
          </cell>
          <cell r="AG114">
            <v>21.51</v>
          </cell>
          <cell r="AH114">
            <v>21.51</v>
          </cell>
          <cell r="AI114">
            <v>21.51</v>
          </cell>
          <cell r="AJ114">
            <v>21.51</v>
          </cell>
          <cell r="AK114">
            <v>21.51</v>
          </cell>
          <cell r="AL114">
            <v>21.51</v>
          </cell>
          <cell r="AM114">
            <v>21.51</v>
          </cell>
          <cell r="AN114">
            <v>21.51</v>
          </cell>
          <cell r="AO114">
            <v>21.51</v>
          </cell>
          <cell r="AP114">
            <v>21.51</v>
          </cell>
          <cell r="AQ114">
            <v>21.51</v>
          </cell>
          <cell r="AR114">
            <v>21.51</v>
          </cell>
          <cell r="AS114">
            <v>22.18</v>
          </cell>
          <cell r="AT114">
            <v>22.18</v>
          </cell>
          <cell r="AU114">
            <v>22.18</v>
          </cell>
          <cell r="AV114">
            <v>22.18</v>
          </cell>
          <cell r="AW114">
            <v>22.18</v>
          </cell>
          <cell r="AX114">
            <v>22.18</v>
          </cell>
          <cell r="AY114">
            <v>22.18</v>
          </cell>
          <cell r="AZ114">
            <v>22.18</v>
          </cell>
          <cell r="BA114">
            <v>22.18</v>
          </cell>
          <cell r="BB114">
            <v>22.18</v>
          </cell>
          <cell r="BC114">
            <v>22.18</v>
          </cell>
          <cell r="BD114">
            <v>22.18</v>
          </cell>
          <cell r="BE114">
            <v>22.86</v>
          </cell>
          <cell r="BF114">
            <v>22.86</v>
          </cell>
          <cell r="BG114">
            <v>22.86</v>
          </cell>
          <cell r="BH114">
            <v>22.86</v>
          </cell>
          <cell r="BI114">
            <v>22.86</v>
          </cell>
          <cell r="BJ114">
            <v>22.86</v>
          </cell>
          <cell r="BK114">
            <v>22.86</v>
          </cell>
          <cell r="BL114">
            <v>22.86</v>
          </cell>
          <cell r="BM114">
            <v>22.86</v>
          </cell>
          <cell r="BN114">
            <v>22.86</v>
          </cell>
          <cell r="BO114">
            <v>22.86</v>
          </cell>
          <cell r="BP114">
            <v>22.86</v>
          </cell>
          <cell r="BQ114">
            <v>23.54</v>
          </cell>
          <cell r="BR114">
            <v>23.54</v>
          </cell>
          <cell r="BS114">
            <v>23.54</v>
          </cell>
          <cell r="BT114">
            <v>23.54</v>
          </cell>
          <cell r="BU114">
            <v>23.54</v>
          </cell>
          <cell r="BV114">
            <v>23.54</v>
          </cell>
          <cell r="BW114">
            <v>23.54</v>
          </cell>
          <cell r="BX114">
            <v>23.54</v>
          </cell>
          <cell r="BY114">
            <v>23.54</v>
          </cell>
          <cell r="BZ114">
            <v>23.54</v>
          </cell>
          <cell r="CA114">
            <v>23.54</v>
          </cell>
          <cell r="CB114">
            <v>23.54</v>
          </cell>
          <cell r="CC114">
            <v>24.25</v>
          </cell>
          <cell r="CD114">
            <v>24.25</v>
          </cell>
          <cell r="CE114">
            <v>24.25</v>
          </cell>
          <cell r="CF114">
            <v>24.25</v>
          </cell>
          <cell r="CG114">
            <v>24.25</v>
          </cell>
          <cell r="CH114">
            <v>24.25</v>
          </cell>
          <cell r="CI114">
            <v>24.25</v>
          </cell>
          <cell r="CJ114">
            <v>24.25</v>
          </cell>
          <cell r="CK114">
            <v>24.25</v>
          </cell>
          <cell r="CL114">
            <v>24.25</v>
          </cell>
          <cell r="CM114">
            <v>24.25</v>
          </cell>
          <cell r="CN114">
            <v>24.25</v>
          </cell>
          <cell r="CO114">
            <v>24.97</v>
          </cell>
          <cell r="CP114">
            <v>24.97</v>
          </cell>
          <cell r="CQ114">
            <v>24.97</v>
          </cell>
          <cell r="CR114">
            <v>24.97</v>
          </cell>
          <cell r="CS114">
            <v>24.97</v>
          </cell>
          <cell r="CT114">
            <v>24.97</v>
          </cell>
          <cell r="CU114">
            <v>24.97</v>
          </cell>
          <cell r="CV114">
            <v>24.97</v>
          </cell>
          <cell r="CW114">
            <v>24.97</v>
          </cell>
          <cell r="CX114">
            <v>24.97</v>
          </cell>
          <cell r="CY114">
            <v>24.97</v>
          </cell>
          <cell r="CZ114">
            <v>24.97</v>
          </cell>
          <cell r="DA114">
            <v>25.73</v>
          </cell>
          <cell r="DB114">
            <v>25.73</v>
          </cell>
          <cell r="DC114">
            <v>25.73</v>
          </cell>
          <cell r="DD114">
            <v>25.73</v>
          </cell>
          <cell r="DE114">
            <v>25.73</v>
          </cell>
          <cell r="DF114">
            <v>25.73</v>
          </cell>
          <cell r="DG114">
            <v>25.73</v>
          </cell>
          <cell r="DH114">
            <v>25.73</v>
          </cell>
          <cell r="DI114">
            <v>25.73</v>
          </cell>
          <cell r="DJ114">
            <v>25.73</v>
          </cell>
          <cell r="DK114">
            <v>25.73</v>
          </cell>
          <cell r="DL114">
            <v>25.73</v>
          </cell>
          <cell r="DM114">
            <v>26.53</v>
          </cell>
          <cell r="DN114">
            <v>26.53</v>
          </cell>
          <cell r="DO114">
            <v>26.53</v>
          </cell>
          <cell r="DP114">
            <v>26.53</v>
          </cell>
          <cell r="DQ114">
            <v>26.53</v>
          </cell>
          <cell r="DR114">
            <v>26.53</v>
          </cell>
          <cell r="DS114">
            <v>26.53</v>
          </cell>
          <cell r="DT114">
            <v>26.53</v>
          </cell>
          <cell r="DU114">
            <v>26.53</v>
          </cell>
          <cell r="DV114">
            <v>26.53</v>
          </cell>
          <cell r="DW114">
            <v>26.53</v>
          </cell>
          <cell r="DX114">
            <v>26.53</v>
          </cell>
          <cell r="DY114">
            <v>27.58</v>
          </cell>
          <cell r="DZ114">
            <v>27.58</v>
          </cell>
          <cell r="EA114">
            <v>27.58</v>
          </cell>
          <cell r="EB114">
            <v>27.58</v>
          </cell>
          <cell r="EC114">
            <v>27.58</v>
          </cell>
          <cell r="ED114">
            <v>27.58</v>
          </cell>
          <cell r="EE114">
            <v>27.58</v>
          </cell>
          <cell r="EF114">
            <v>27.58</v>
          </cell>
          <cell r="EG114">
            <v>27.58</v>
          </cell>
          <cell r="EH114">
            <v>27.58</v>
          </cell>
          <cell r="EI114">
            <v>27.58</v>
          </cell>
          <cell r="EJ114">
            <v>27.58</v>
          </cell>
          <cell r="EK114">
            <v>28.55</v>
          </cell>
          <cell r="EL114">
            <v>28.55</v>
          </cell>
          <cell r="EM114">
            <v>28.55</v>
          </cell>
          <cell r="EN114">
            <v>28.55</v>
          </cell>
          <cell r="EO114">
            <v>28.55</v>
          </cell>
          <cell r="EP114">
            <v>28.55</v>
          </cell>
          <cell r="EQ114">
            <v>28.55</v>
          </cell>
          <cell r="ER114">
            <v>28.55</v>
          </cell>
          <cell r="ES114">
            <v>28.55</v>
          </cell>
          <cell r="ET114">
            <v>28.55</v>
          </cell>
          <cell r="EU114">
            <v>28.55</v>
          </cell>
          <cell r="EV114">
            <v>28.55</v>
          </cell>
          <cell r="EW114">
            <v>29.55</v>
          </cell>
          <cell r="EX114">
            <v>29.55</v>
          </cell>
          <cell r="EY114">
            <v>29.55</v>
          </cell>
          <cell r="EZ114">
            <v>29.55</v>
          </cell>
          <cell r="FA114">
            <v>29.55</v>
          </cell>
          <cell r="FB114">
            <v>29.55</v>
          </cell>
          <cell r="FC114">
            <v>29.55</v>
          </cell>
          <cell r="FD114">
            <v>29.55</v>
          </cell>
          <cell r="FE114">
            <v>29.55</v>
          </cell>
          <cell r="FF114">
            <v>29.55</v>
          </cell>
          <cell r="FG114">
            <v>29.55</v>
          </cell>
          <cell r="FH114">
            <v>29.55</v>
          </cell>
          <cell r="FI114">
            <v>30.58</v>
          </cell>
          <cell r="FJ114">
            <v>30.58</v>
          </cell>
          <cell r="FK114">
            <v>30.58</v>
          </cell>
          <cell r="FL114">
            <v>30.58</v>
          </cell>
          <cell r="FM114">
            <v>30.58</v>
          </cell>
          <cell r="FN114">
            <v>30.58</v>
          </cell>
          <cell r="FO114">
            <v>30.58</v>
          </cell>
          <cell r="FP114">
            <v>30.58</v>
          </cell>
          <cell r="FQ114">
            <v>30.58</v>
          </cell>
          <cell r="FR114">
            <v>30.58</v>
          </cell>
          <cell r="FS114">
            <v>30.58</v>
          </cell>
          <cell r="FT114">
            <v>30.58</v>
          </cell>
          <cell r="FU114">
            <v>31.65</v>
          </cell>
          <cell r="FV114">
            <v>31.65</v>
          </cell>
          <cell r="FW114">
            <v>31.65</v>
          </cell>
          <cell r="FX114">
            <v>31.65</v>
          </cell>
          <cell r="FY114">
            <v>31.65</v>
          </cell>
          <cell r="FZ114">
            <v>31.65</v>
          </cell>
          <cell r="GA114">
            <v>31.65</v>
          </cell>
          <cell r="GB114">
            <v>31.65</v>
          </cell>
          <cell r="GC114">
            <v>31.65</v>
          </cell>
          <cell r="GD114">
            <v>31.65</v>
          </cell>
          <cell r="GE114">
            <v>31.65</v>
          </cell>
          <cell r="GF114">
            <v>31.65</v>
          </cell>
          <cell r="GG114">
            <v>34.89</v>
          </cell>
          <cell r="GH114">
            <v>34.89</v>
          </cell>
          <cell r="GI114">
            <v>34.89</v>
          </cell>
          <cell r="GJ114">
            <v>34.89</v>
          </cell>
          <cell r="GK114">
            <v>34.89</v>
          </cell>
          <cell r="GL114">
            <v>34.89</v>
          </cell>
          <cell r="GM114">
            <v>34.89</v>
          </cell>
          <cell r="GN114">
            <v>34.89</v>
          </cell>
          <cell r="GO114">
            <v>34.89</v>
          </cell>
          <cell r="GP114">
            <v>34.89</v>
          </cell>
          <cell r="GQ114">
            <v>32.76</v>
          </cell>
          <cell r="GR114">
            <v>32.76</v>
          </cell>
          <cell r="GS114">
            <v>32.76</v>
          </cell>
          <cell r="GT114">
            <v>32.76</v>
          </cell>
        </row>
        <row r="115">
          <cell r="F115" t="str">
            <v>50000054PT</v>
          </cell>
          <cell r="G115">
            <v>20.149999999999999</v>
          </cell>
          <cell r="H115">
            <v>20.149999999999999</v>
          </cell>
          <cell r="I115">
            <v>20.149999999999999</v>
          </cell>
          <cell r="J115">
            <v>20.149999999999999</v>
          </cell>
          <cell r="K115">
            <v>20.149999999999999</v>
          </cell>
          <cell r="L115">
            <v>20.149999999999999</v>
          </cell>
          <cell r="M115">
            <v>20.149999999999999</v>
          </cell>
          <cell r="N115">
            <v>20.149999999999999</v>
          </cell>
          <cell r="O115">
            <v>20.149999999999999</v>
          </cell>
          <cell r="P115">
            <v>20.149999999999999</v>
          </cell>
          <cell r="Q115">
            <v>20.149999999999999</v>
          </cell>
          <cell r="R115">
            <v>20.149999999999999</v>
          </cell>
          <cell r="S115">
            <v>20.149999999999999</v>
          </cell>
          <cell r="T115">
            <v>20.149999999999999</v>
          </cell>
          <cell r="U115">
            <v>20.84</v>
          </cell>
          <cell r="V115">
            <v>20.84</v>
          </cell>
          <cell r="W115">
            <v>20.84</v>
          </cell>
          <cell r="X115">
            <v>20.84</v>
          </cell>
          <cell r="Y115">
            <v>20.84</v>
          </cell>
          <cell r="Z115">
            <v>20.84</v>
          </cell>
          <cell r="AA115">
            <v>20.84</v>
          </cell>
          <cell r="AB115">
            <v>20.84</v>
          </cell>
          <cell r="AC115">
            <v>20.84</v>
          </cell>
          <cell r="AD115">
            <v>20.84</v>
          </cell>
          <cell r="AE115">
            <v>20.84</v>
          </cell>
          <cell r="AF115">
            <v>20.84</v>
          </cell>
          <cell r="AG115">
            <v>21.51</v>
          </cell>
          <cell r="AH115">
            <v>21.51</v>
          </cell>
          <cell r="AI115">
            <v>21.51</v>
          </cell>
          <cell r="AJ115">
            <v>21.51</v>
          </cell>
          <cell r="AK115">
            <v>21.51</v>
          </cell>
          <cell r="AL115">
            <v>21.51</v>
          </cell>
          <cell r="AM115">
            <v>21.51</v>
          </cell>
          <cell r="AN115">
            <v>21.51</v>
          </cell>
          <cell r="AO115">
            <v>21.51</v>
          </cell>
          <cell r="AP115">
            <v>21.51</v>
          </cell>
          <cell r="AQ115">
            <v>21.51</v>
          </cell>
          <cell r="AR115">
            <v>21.51</v>
          </cell>
          <cell r="AS115">
            <v>22.18</v>
          </cell>
          <cell r="AT115">
            <v>22.18</v>
          </cell>
          <cell r="AU115">
            <v>22.18</v>
          </cell>
          <cell r="AV115">
            <v>22.18</v>
          </cell>
          <cell r="AW115">
            <v>22.18</v>
          </cell>
          <cell r="AX115">
            <v>22.18</v>
          </cell>
          <cell r="AY115">
            <v>22.18</v>
          </cell>
          <cell r="AZ115">
            <v>22.18</v>
          </cell>
          <cell r="BA115">
            <v>22.18</v>
          </cell>
          <cell r="BB115">
            <v>22.18</v>
          </cell>
          <cell r="BC115">
            <v>22.18</v>
          </cell>
          <cell r="BD115">
            <v>22.18</v>
          </cell>
          <cell r="BE115">
            <v>22.86</v>
          </cell>
          <cell r="BF115">
            <v>22.86</v>
          </cell>
          <cell r="BG115">
            <v>22.86</v>
          </cell>
          <cell r="BH115">
            <v>22.86</v>
          </cell>
          <cell r="BI115">
            <v>22.86</v>
          </cell>
          <cell r="BJ115">
            <v>22.86</v>
          </cell>
          <cell r="BK115">
            <v>22.86</v>
          </cell>
          <cell r="BL115">
            <v>22.86</v>
          </cell>
          <cell r="BM115">
            <v>22.86</v>
          </cell>
          <cell r="BN115">
            <v>22.86</v>
          </cell>
          <cell r="BO115">
            <v>22.86</v>
          </cell>
          <cell r="BP115">
            <v>22.86</v>
          </cell>
          <cell r="BQ115">
            <v>23.54</v>
          </cell>
          <cell r="BR115">
            <v>23.54</v>
          </cell>
          <cell r="BS115">
            <v>23.54</v>
          </cell>
          <cell r="BT115">
            <v>23.54</v>
          </cell>
          <cell r="BU115">
            <v>23.54</v>
          </cell>
          <cell r="BV115">
            <v>23.54</v>
          </cell>
          <cell r="BW115">
            <v>23.54</v>
          </cell>
          <cell r="BX115">
            <v>23.54</v>
          </cell>
          <cell r="BY115">
            <v>23.54</v>
          </cell>
          <cell r="BZ115">
            <v>23.54</v>
          </cell>
          <cell r="CA115">
            <v>23.54</v>
          </cell>
          <cell r="CB115">
            <v>23.54</v>
          </cell>
          <cell r="CC115">
            <v>24.25</v>
          </cell>
          <cell r="CD115">
            <v>24.25</v>
          </cell>
          <cell r="CE115">
            <v>24.25</v>
          </cell>
          <cell r="CF115">
            <v>24.25</v>
          </cell>
          <cell r="CG115">
            <v>24.25</v>
          </cell>
          <cell r="CH115">
            <v>24.25</v>
          </cell>
          <cell r="CI115">
            <v>24.25</v>
          </cell>
          <cell r="CJ115">
            <v>24.25</v>
          </cell>
          <cell r="CK115">
            <v>24.25</v>
          </cell>
          <cell r="CL115">
            <v>24.25</v>
          </cell>
          <cell r="CM115">
            <v>24.25</v>
          </cell>
          <cell r="CN115">
            <v>24.25</v>
          </cell>
          <cell r="CO115">
            <v>24.97</v>
          </cell>
          <cell r="CP115">
            <v>24.97</v>
          </cell>
          <cell r="CQ115">
            <v>24.97</v>
          </cell>
          <cell r="CR115">
            <v>24.97</v>
          </cell>
          <cell r="CS115">
            <v>24.97</v>
          </cell>
          <cell r="CT115">
            <v>24.97</v>
          </cell>
          <cell r="CU115">
            <v>24.97</v>
          </cell>
          <cell r="CV115">
            <v>24.97</v>
          </cell>
          <cell r="CW115">
            <v>24.97</v>
          </cell>
          <cell r="CX115">
            <v>24.97</v>
          </cell>
          <cell r="CY115">
            <v>24.97</v>
          </cell>
          <cell r="CZ115">
            <v>24.97</v>
          </cell>
          <cell r="DA115">
            <v>25.73</v>
          </cell>
          <cell r="DB115">
            <v>25.73</v>
          </cell>
          <cell r="DC115">
            <v>25.73</v>
          </cell>
          <cell r="DD115">
            <v>25.73</v>
          </cell>
          <cell r="DE115">
            <v>25.73</v>
          </cell>
          <cell r="DF115">
            <v>25.73</v>
          </cell>
          <cell r="DG115">
            <v>25.73</v>
          </cell>
          <cell r="DH115">
            <v>25.73</v>
          </cell>
          <cell r="DI115">
            <v>25.73</v>
          </cell>
          <cell r="DJ115">
            <v>25.73</v>
          </cell>
          <cell r="DK115">
            <v>25.73</v>
          </cell>
          <cell r="DL115">
            <v>25.73</v>
          </cell>
          <cell r="DM115">
            <v>26.53</v>
          </cell>
          <cell r="DN115">
            <v>26.53</v>
          </cell>
          <cell r="DO115">
            <v>26.53</v>
          </cell>
          <cell r="DP115">
            <v>26.53</v>
          </cell>
          <cell r="DQ115">
            <v>26.53</v>
          </cell>
          <cell r="DR115">
            <v>26.53</v>
          </cell>
          <cell r="DS115">
            <v>26.53</v>
          </cell>
          <cell r="DT115">
            <v>26.53</v>
          </cell>
          <cell r="DU115">
            <v>26.53</v>
          </cell>
          <cell r="DV115">
            <v>26.53</v>
          </cell>
          <cell r="DW115">
            <v>26.53</v>
          </cell>
          <cell r="DX115">
            <v>26.53</v>
          </cell>
          <cell r="DY115">
            <v>27.58</v>
          </cell>
          <cell r="DZ115">
            <v>27.58</v>
          </cell>
          <cell r="EA115">
            <v>27.58</v>
          </cell>
          <cell r="EB115">
            <v>27.58</v>
          </cell>
          <cell r="EC115">
            <v>27.58</v>
          </cell>
          <cell r="ED115">
            <v>27.58</v>
          </cell>
          <cell r="EE115">
            <v>27.58</v>
          </cell>
          <cell r="EF115">
            <v>27.58</v>
          </cell>
          <cell r="EG115">
            <v>27.58</v>
          </cell>
          <cell r="EH115">
            <v>27.58</v>
          </cell>
          <cell r="EI115">
            <v>27.58</v>
          </cell>
          <cell r="EJ115">
            <v>27.58</v>
          </cell>
          <cell r="EK115">
            <v>28.55</v>
          </cell>
          <cell r="EL115">
            <v>28.55</v>
          </cell>
          <cell r="EM115">
            <v>28.55</v>
          </cell>
          <cell r="EN115">
            <v>28.55</v>
          </cell>
          <cell r="EO115">
            <v>28.55</v>
          </cell>
          <cell r="EP115">
            <v>28.55</v>
          </cell>
          <cell r="EQ115">
            <v>28.55</v>
          </cell>
          <cell r="ER115">
            <v>28.55</v>
          </cell>
          <cell r="ES115">
            <v>28.55</v>
          </cell>
          <cell r="ET115">
            <v>28.55</v>
          </cell>
          <cell r="EU115">
            <v>28.55</v>
          </cell>
          <cell r="EV115">
            <v>28.55</v>
          </cell>
          <cell r="EW115">
            <v>29.55</v>
          </cell>
          <cell r="EX115">
            <v>29.55</v>
          </cell>
          <cell r="EY115">
            <v>29.55</v>
          </cell>
          <cell r="EZ115">
            <v>29.55</v>
          </cell>
          <cell r="FA115">
            <v>29.55</v>
          </cell>
          <cell r="FB115">
            <v>29.55</v>
          </cell>
          <cell r="FC115">
            <v>29.55</v>
          </cell>
          <cell r="FD115">
            <v>29.55</v>
          </cell>
          <cell r="FE115">
            <v>29.55</v>
          </cell>
          <cell r="FF115">
            <v>29.55</v>
          </cell>
          <cell r="FG115">
            <v>29.55</v>
          </cell>
          <cell r="FH115">
            <v>29.55</v>
          </cell>
          <cell r="FI115">
            <v>30.58</v>
          </cell>
          <cell r="FJ115">
            <v>30.58</v>
          </cell>
          <cell r="FK115">
            <v>30.58</v>
          </cell>
          <cell r="FL115">
            <v>30.58</v>
          </cell>
          <cell r="FM115">
            <v>30.58</v>
          </cell>
          <cell r="FN115">
            <v>30.58</v>
          </cell>
          <cell r="FO115">
            <v>30.58</v>
          </cell>
          <cell r="FP115">
            <v>30.58</v>
          </cell>
          <cell r="FQ115">
            <v>30.58</v>
          </cell>
          <cell r="FR115">
            <v>30.58</v>
          </cell>
          <cell r="FS115">
            <v>30.58</v>
          </cell>
          <cell r="FT115">
            <v>30.58</v>
          </cell>
          <cell r="FU115">
            <v>31.65</v>
          </cell>
          <cell r="FV115">
            <v>31.65</v>
          </cell>
          <cell r="FW115">
            <v>31.65</v>
          </cell>
          <cell r="FX115">
            <v>31.65</v>
          </cell>
          <cell r="FY115">
            <v>31.65</v>
          </cell>
          <cell r="FZ115">
            <v>31.65</v>
          </cell>
          <cell r="GA115">
            <v>31.65</v>
          </cell>
          <cell r="GB115">
            <v>31.65</v>
          </cell>
          <cell r="GC115">
            <v>31.65</v>
          </cell>
          <cell r="GD115">
            <v>31.65</v>
          </cell>
          <cell r="GE115">
            <v>31.65</v>
          </cell>
          <cell r="GF115">
            <v>31.65</v>
          </cell>
          <cell r="GG115">
            <v>34.89</v>
          </cell>
          <cell r="GH115">
            <v>34.89</v>
          </cell>
          <cell r="GI115">
            <v>34.89</v>
          </cell>
          <cell r="GJ115">
            <v>34.89</v>
          </cell>
          <cell r="GK115">
            <v>34.89</v>
          </cell>
          <cell r="GL115">
            <v>34.89</v>
          </cell>
          <cell r="GM115">
            <v>34.89</v>
          </cell>
          <cell r="GN115">
            <v>34.89</v>
          </cell>
          <cell r="GO115">
            <v>34.89</v>
          </cell>
          <cell r="GP115">
            <v>34.89</v>
          </cell>
          <cell r="GQ115">
            <v>32.76</v>
          </cell>
          <cell r="GR115">
            <v>32.76</v>
          </cell>
          <cell r="GS115">
            <v>32.76</v>
          </cell>
          <cell r="GT115">
            <v>32.76</v>
          </cell>
        </row>
        <row r="116">
          <cell r="F116" t="str">
            <v>50000054PB</v>
          </cell>
          <cell r="G116">
            <v>20.149999999999999</v>
          </cell>
          <cell r="H116">
            <v>20.149999999999999</v>
          </cell>
          <cell r="I116">
            <v>20.149999999999999</v>
          </cell>
          <cell r="J116">
            <v>20.149999999999999</v>
          </cell>
          <cell r="K116">
            <v>20.149999999999999</v>
          </cell>
          <cell r="L116">
            <v>20.149999999999999</v>
          </cell>
          <cell r="M116">
            <v>20.149999999999999</v>
          </cell>
          <cell r="N116">
            <v>20.149999999999999</v>
          </cell>
          <cell r="O116">
            <v>20.149999999999999</v>
          </cell>
          <cell r="P116">
            <v>20.149999999999999</v>
          </cell>
          <cell r="Q116">
            <v>20.149999999999999</v>
          </cell>
          <cell r="R116">
            <v>20.149999999999999</v>
          </cell>
          <cell r="S116">
            <v>20.149999999999999</v>
          </cell>
          <cell r="T116">
            <v>20.149999999999999</v>
          </cell>
          <cell r="U116">
            <v>20.84</v>
          </cell>
          <cell r="V116">
            <v>20.84</v>
          </cell>
          <cell r="W116">
            <v>20.84</v>
          </cell>
          <cell r="X116">
            <v>20.84</v>
          </cell>
          <cell r="Y116">
            <v>20.84</v>
          </cell>
          <cell r="Z116">
            <v>20.84</v>
          </cell>
          <cell r="AA116">
            <v>20.84</v>
          </cell>
          <cell r="AB116">
            <v>20.84</v>
          </cell>
          <cell r="AC116">
            <v>20.84</v>
          </cell>
          <cell r="AD116">
            <v>20.84</v>
          </cell>
          <cell r="AE116">
            <v>20.84</v>
          </cell>
          <cell r="AF116">
            <v>20.84</v>
          </cell>
          <cell r="AG116">
            <v>21.51</v>
          </cell>
          <cell r="AH116">
            <v>21.51</v>
          </cell>
          <cell r="AI116">
            <v>21.51</v>
          </cell>
          <cell r="AJ116">
            <v>21.51</v>
          </cell>
          <cell r="AK116">
            <v>21.51</v>
          </cell>
          <cell r="AL116">
            <v>21.51</v>
          </cell>
          <cell r="AM116">
            <v>21.51</v>
          </cell>
          <cell r="AN116">
            <v>21.51</v>
          </cell>
          <cell r="AO116">
            <v>21.51</v>
          </cell>
          <cell r="AP116">
            <v>21.51</v>
          </cell>
          <cell r="AQ116">
            <v>21.51</v>
          </cell>
          <cell r="AR116">
            <v>21.51</v>
          </cell>
          <cell r="AS116">
            <v>22.18</v>
          </cell>
          <cell r="AT116">
            <v>22.18</v>
          </cell>
          <cell r="AU116">
            <v>22.18</v>
          </cell>
          <cell r="AV116">
            <v>22.18</v>
          </cell>
          <cell r="AW116">
            <v>22.18</v>
          </cell>
          <cell r="AX116">
            <v>22.18</v>
          </cell>
          <cell r="AY116">
            <v>22.18</v>
          </cell>
          <cell r="AZ116">
            <v>22.18</v>
          </cell>
          <cell r="BA116">
            <v>22.18</v>
          </cell>
          <cell r="BB116">
            <v>22.18</v>
          </cell>
          <cell r="BC116">
            <v>22.18</v>
          </cell>
          <cell r="BD116">
            <v>22.18</v>
          </cell>
          <cell r="BE116">
            <v>22.86</v>
          </cell>
          <cell r="BF116">
            <v>22.86</v>
          </cell>
          <cell r="BG116">
            <v>22.86</v>
          </cell>
          <cell r="BH116">
            <v>22.86</v>
          </cell>
          <cell r="BI116">
            <v>22.86</v>
          </cell>
          <cell r="BJ116">
            <v>22.86</v>
          </cell>
          <cell r="BK116">
            <v>22.86</v>
          </cell>
          <cell r="BL116">
            <v>22.86</v>
          </cell>
          <cell r="BM116">
            <v>22.86</v>
          </cell>
          <cell r="BN116">
            <v>22.86</v>
          </cell>
          <cell r="BO116">
            <v>22.86</v>
          </cell>
          <cell r="BP116">
            <v>22.86</v>
          </cell>
          <cell r="BQ116">
            <v>23.54</v>
          </cell>
          <cell r="BR116">
            <v>23.54</v>
          </cell>
          <cell r="BS116">
            <v>23.54</v>
          </cell>
          <cell r="BT116">
            <v>23.54</v>
          </cell>
          <cell r="BU116">
            <v>23.54</v>
          </cell>
          <cell r="BV116">
            <v>23.54</v>
          </cell>
          <cell r="BW116">
            <v>23.54</v>
          </cell>
          <cell r="BX116">
            <v>23.54</v>
          </cell>
          <cell r="BY116">
            <v>23.54</v>
          </cell>
          <cell r="BZ116">
            <v>23.54</v>
          </cell>
          <cell r="CA116">
            <v>23.54</v>
          </cell>
          <cell r="CB116">
            <v>23.54</v>
          </cell>
          <cell r="CC116">
            <v>24.25</v>
          </cell>
          <cell r="CD116">
            <v>24.25</v>
          </cell>
          <cell r="CE116">
            <v>24.25</v>
          </cell>
          <cell r="CF116">
            <v>24.25</v>
          </cell>
          <cell r="CG116">
            <v>24.25</v>
          </cell>
          <cell r="CH116">
            <v>24.25</v>
          </cell>
          <cell r="CI116">
            <v>24.25</v>
          </cell>
          <cell r="CJ116">
            <v>24.25</v>
          </cell>
          <cell r="CK116">
            <v>24.25</v>
          </cell>
          <cell r="CL116">
            <v>24.25</v>
          </cell>
          <cell r="CM116">
            <v>24.25</v>
          </cell>
          <cell r="CN116">
            <v>24.25</v>
          </cell>
          <cell r="CO116">
            <v>24.97</v>
          </cell>
          <cell r="CP116">
            <v>24.97</v>
          </cell>
          <cell r="CQ116">
            <v>24.97</v>
          </cell>
          <cell r="CR116">
            <v>24.97</v>
          </cell>
          <cell r="CS116">
            <v>24.97</v>
          </cell>
          <cell r="CT116">
            <v>24.97</v>
          </cell>
          <cell r="CU116">
            <v>24.97</v>
          </cell>
          <cell r="CV116">
            <v>24.97</v>
          </cell>
          <cell r="CW116">
            <v>24.97</v>
          </cell>
          <cell r="CX116">
            <v>24.97</v>
          </cell>
          <cell r="CY116">
            <v>24.97</v>
          </cell>
          <cell r="CZ116">
            <v>24.97</v>
          </cell>
          <cell r="DA116">
            <v>25.73</v>
          </cell>
          <cell r="DB116">
            <v>25.73</v>
          </cell>
          <cell r="DC116">
            <v>25.73</v>
          </cell>
          <cell r="DD116">
            <v>25.73</v>
          </cell>
          <cell r="DE116">
            <v>25.73</v>
          </cell>
          <cell r="DF116">
            <v>25.73</v>
          </cell>
          <cell r="DG116">
            <v>25.73</v>
          </cell>
          <cell r="DH116">
            <v>25.73</v>
          </cell>
          <cell r="DI116">
            <v>25.73</v>
          </cell>
          <cell r="DJ116">
            <v>25.73</v>
          </cell>
          <cell r="DK116">
            <v>25.73</v>
          </cell>
          <cell r="DL116">
            <v>25.73</v>
          </cell>
          <cell r="DM116">
            <v>26.53</v>
          </cell>
          <cell r="DN116">
            <v>26.53</v>
          </cell>
          <cell r="DO116">
            <v>26.53</v>
          </cell>
          <cell r="DP116">
            <v>26.53</v>
          </cell>
          <cell r="DQ116">
            <v>26.53</v>
          </cell>
          <cell r="DR116">
            <v>26.53</v>
          </cell>
          <cell r="DS116">
            <v>26.53</v>
          </cell>
          <cell r="DT116">
            <v>26.53</v>
          </cell>
          <cell r="DU116">
            <v>26.53</v>
          </cell>
          <cell r="DV116">
            <v>26.53</v>
          </cell>
          <cell r="DW116">
            <v>26.53</v>
          </cell>
          <cell r="DX116">
            <v>26.53</v>
          </cell>
          <cell r="DY116">
            <v>27.58</v>
          </cell>
          <cell r="DZ116">
            <v>27.58</v>
          </cell>
          <cell r="EA116">
            <v>27.58</v>
          </cell>
          <cell r="EB116">
            <v>27.58</v>
          </cell>
          <cell r="EC116">
            <v>27.58</v>
          </cell>
          <cell r="ED116">
            <v>27.58</v>
          </cell>
          <cell r="EE116">
            <v>27.58</v>
          </cell>
          <cell r="EF116">
            <v>27.58</v>
          </cell>
          <cell r="EG116">
            <v>27.58</v>
          </cell>
          <cell r="EH116">
            <v>27.58</v>
          </cell>
          <cell r="EI116">
            <v>27.58</v>
          </cell>
          <cell r="EJ116">
            <v>27.58</v>
          </cell>
          <cell r="EK116">
            <v>28.55</v>
          </cell>
          <cell r="EL116">
            <v>28.55</v>
          </cell>
          <cell r="EM116">
            <v>28.55</v>
          </cell>
          <cell r="EN116">
            <v>28.55</v>
          </cell>
          <cell r="EO116">
            <v>28.55</v>
          </cell>
          <cell r="EP116">
            <v>28.55</v>
          </cell>
          <cell r="EQ116">
            <v>28.55</v>
          </cell>
          <cell r="ER116">
            <v>28.55</v>
          </cell>
          <cell r="ES116">
            <v>28.55</v>
          </cell>
          <cell r="ET116">
            <v>28.55</v>
          </cell>
          <cell r="EU116">
            <v>28.55</v>
          </cell>
          <cell r="EV116">
            <v>28.55</v>
          </cell>
          <cell r="EW116">
            <v>29.55</v>
          </cell>
          <cell r="EX116">
            <v>29.55</v>
          </cell>
          <cell r="EY116">
            <v>29.55</v>
          </cell>
          <cell r="EZ116">
            <v>29.55</v>
          </cell>
          <cell r="FA116">
            <v>29.55</v>
          </cell>
          <cell r="FB116">
            <v>29.55</v>
          </cell>
          <cell r="FC116">
            <v>29.55</v>
          </cell>
          <cell r="FD116">
            <v>29.55</v>
          </cell>
          <cell r="FE116">
            <v>29.55</v>
          </cell>
          <cell r="FF116">
            <v>29.55</v>
          </cell>
          <cell r="FG116">
            <v>29.55</v>
          </cell>
          <cell r="FH116">
            <v>29.55</v>
          </cell>
          <cell r="FI116">
            <v>30.58</v>
          </cell>
          <cell r="FJ116">
            <v>30.58</v>
          </cell>
          <cell r="FK116">
            <v>30.58</v>
          </cell>
          <cell r="FL116">
            <v>30.58</v>
          </cell>
          <cell r="FM116">
            <v>30.58</v>
          </cell>
          <cell r="FN116">
            <v>30.58</v>
          </cell>
          <cell r="FO116">
            <v>30.58</v>
          </cell>
          <cell r="FP116">
            <v>30.58</v>
          </cell>
          <cell r="FQ116">
            <v>30.58</v>
          </cell>
          <cell r="FR116">
            <v>30.58</v>
          </cell>
          <cell r="FS116">
            <v>30.58</v>
          </cell>
          <cell r="FT116">
            <v>30.58</v>
          </cell>
          <cell r="FU116">
            <v>31.65</v>
          </cell>
          <cell r="FV116">
            <v>31.65</v>
          </cell>
          <cell r="FW116">
            <v>31.65</v>
          </cell>
          <cell r="FX116">
            <v>31.65</v>
          </cell>
          <cell r="FY116">
            <v>31.65</v>
          </cell>
          <cell r="FZ116">
            <v>31.65</v>
          </cell>
          <cell r="GA116">
            <v>31.65</v>
          </cell>
          <cell r="GB116">
            <v>31.65</v>
          </cell>
          <cell r="GC116">
            <v>31.65</v>
          </cell>
          <cell r="GD116">
            <v>31.65</v>
          </cell>
          <cell r="GE116">
            <v>31.65</v>
          </cell>
          <cell r="GF116">
            <v>31.65</v>
          </cell>
          <cell r="GG116">
            <v>34.89</v>
          </cell>
          <cell r="GH116">
            <v>34.89</v>
          </cell>
          <cell r="GI116">
            <v>34.89</v>
          </cell>
          <cell r="GJ116">
            <v>34.89</v>
          </cell>
          <cell r="GK116">
            <v>34.89</v>
          </cell>
          <cell r="GL116">
            <v>34.89</v>
          </cell>
          <cell r="GM116">
            <v>34.89</v>
          </cell>
          <cell r="GN116">
            <v>34.89</v>
          </cell>
          <cell r="GO116">
            <v>34.89</v>
          </cell>
          <cell r="GP116">
            <v>34.89</v>
          </cell>
          <cell r="GQ116">
            <v>32.76</v>
          </cell>
          <cell r="GR116">
            <v>32.76</v>
          </cell>
          <cell r="GS116">
            <v>32.76</v>
          </cell>
          <cell r="GT116">
            <v>32.76</v>
          </cell>
        </row>
        <row r="117">
          <cell r="F117" t="str">
            <v>50000054SC</v>
          </cell>
          <cell r="G117">
            <v>20.149999999999999</v>
          </cell>
          <cell r="H117">
            <v>20.149999999999999</v>
          </cell>
          <cell r="I117">
            <v>20.149999999999999</v>
          </cell>
          <cell r="J117">
            <v>20.149999999999999</v>
          </cell>
          <cell r="K117">
            <v>20.149999999999999</v>
          </cell>
          <cell r="L117">
            <v>20.149999999999999</v>
          </cell>
          <cell r="M117">
            <v>20.149999999999999</v>
          </cell>
          <cell r="N117">
            <v>20.149999999999999</v>
          </cell>
          <cell r="O117">
            <v>20.149999999999999</v>
          </cell>
          <cell r="P117">
            <v>20.149999999999999</v>
          </cell>
          <cell r="Q117">
            <v>20.149999999999999</v>
          </cell>
          <cell r="R117">
            <v>20.149999999999999</v>
          </cell>
          <cell r="S117">
            <v>20.149999999999999</v>
          </cell>
          <cell r="T117">
            <v>20.149999999999999</v>
          </cell>
          <cell r="U117">
            <v>20.84</v>
          </cell>
          <cell r="V117">
            <v>20.84</v>
          </cell>
          <cell r="W117">
            <v>20.84</v>
          </cell>
          <cell r="X117">
            <v>20.84</v>
          </cell>
          <cell r="Y117">
            <v>20.84</v>
          </cell>
          <cell r="Z117">
            <v>20.84</v>
          </cell>
          <cell r="AA117">
            <v>20.84</v>
          </cell>
          <cell r="AB117">
            <v>20.84</v>
          </cell>
          <cell r="AC117">
            <v>20.84</v>
          </cell>
          <cell r="AD117">
            <v>20.84</v>
          </cell>
          <cell r="AE117">
            <v>20.84</v>
          </cell>
          <cell r="AF117">
            <v>20.84</v>
          </cell>
          <cell r="AG117">
            <v>21.51</v>
          </cell>
          <cell r="AH117">
            <v>21.51</v>
          </cell>
          <cell r="AI117">
            <v>21.51</v>
          </cell>
          <cell r="AJ117">
            <v>21.51</v>
          </cell>
          <cell r="AK117">
            <v>21.51</v>
          </cell>
          <cell r="AL117">
            <v>21.51</v>
          </cell>
          <cell r="AM117">
            <v>21.51</v>
          </cell>
          <cell r="AN117">
            <v>21.51</v>
          </cell>
          <cell r="AO117">
            <v>21.51</v>
          </cell>
          <cell r="AP117">
            <v>21.51</v>
          </cell>
          <cell r="AQ117">
            <v>21.51</v>
          </cell>
          <cell r="AR117">
            <v>21.51</v>
          </cell>
          <cell r="AS117">
            <v>22.18</v>
          </cell>
          <cell r="AT117">
            <v>22.18</v>
          </cell>
          <cell r="AU117">
            <v>22.18</v>
          </cell>
          <cell r="AV117">
            <v>22.18</v>
          </cell>
          <cell r="AW117">
            <v>22.18</v>
          </cell>
          <cell r="AX117">
            <v>22.18</v>
          </cell>
          <cell r="AY117">
            <v>22.18</v>
          </cell>
          <cell r="AZ117">
            <v>22.18</v>
          </cell>
          <cell r="BA117">
            <v>22.18</v>
          </cell>
          <cell r="BB117">
            <v>22.18</v>
          </cell>
          <cell r="BC117">
            <v>22.18</v>
          </cell>
          <cell r="BD117">
            <v>22.18</v>
          </cell>
          <cell r="BE117">
            <v>22.86</v>
          </cell>
          <cell r="BF117">
            <v>22.86</v>
          </cell>
          <cell r="BG117">
            <v>22.86</v>
          </cell>
          <cell r="BH117">
            <v>22.86</v>
          </cell>
          <cell r="BI117">
            <v>22.86</v>
          </cell>
          <cell r="BJ117">
            <v>22.86</v>
          </cell>
          <cell r="BK117">
            <v>22.86</v>
          </cell>
          <cell r="BL117">
            <v>22.86</v>
          </cell>
          <cell r="BM117">
            <v>22.86</v>
          </cell>
          <cell r="BN117">
            <v>22.86</v>
          </cell>
          <cell r="BO117">
            <v>22.86</v>
          </cell>
          <cell r="BP117">
            <v>22.86</v>
          </cell>
          <cell r="BQ117">
            <v>23.54</v>
          </cell>
          <cell r="BR117">
            <v>23.54</v>
          </cell>
          <cell r="BS117">
            <v>23.54</v>
          </cell>
          <cell r="BT117">
            <v>23.54</v>
          </cell>
          <cell r="BU117">
            <v>23.54</v>
          </cell>
          <cell r="BV117">
            <v>23.54</v>
          </cell>
          <cell r="BW117">
            <v>23.54</v>
          </cell>
          <cell r="BX117">
            <v>23.54</v>
          </cell>
          <cell r="BY117">
            <v>23.54</v>
          </cell>
          <cell r="BZ117">
            <v>23.54</v>
          </cell>
          <cell r="CA117">
            <v>23.54</v>
          </cell>
          <cell r="CB117">
            <v>23.54</v>
          </cell>
          <cell r="CC117">
            <v>24.25</v>
          </cell>
          <cell r="CD117">
            <v>24.25</v>
          </cell>
          <cell r="CE117">
            <v>24.25</v>
          </cell>
          <cell r="CF117">
            <v>24.25</v>
          </cell>
          <cell r="CG117">
            <v>24.25</v>
          </cell>
          <cell r="CH117">
            <v>24.25</v>
          </cell>
          <cell r="CI117">
            <v>24.25</v>
          </cell>
          <cell r="CJ117">
            <v>24.25</v>
          </cell>
          <cell r="CK117">
            <v>24.25</v>
          </cell>
          <cell r="CL117">
            <v>24.25</v>
          </cell>
          <cell r="CM117">
            <v>24.25</v>
          </cell>
          <cell r="CN117">
            <v>24.25</v>
          </cell>
          <cell r="CO117">
            <v>24.97</v>
          </cell>
          <cell r="CP117">
            <v>24.97</v>
          </cell>
          <cell r="CQ117">
            <v>24.97</v>
          </cell>
          <cell r="CR117">
            <v>24.97</v>
          </cell>
          <cell r="CS117">
            <v>24.97</v>
          </cell>
          <cell r="CT117">
            <v>24.97</v>
          </cell>
          <cell r="CU117">
            <v>24.97</v>
          </cell>
          <cell r="CV117">
            <v>24.97</v>
          </cell>
          <cell r="CW117">
            <v>24.97</v>
          </cell>
          <cell r="CX117">
            <v>24.97</v>
          </cell>
          <cell r="CY117">
            <v>24.97</v>
          </cell>
          <cell r="CZ117">
            <v>24.97</v>
          </cell>
          <cell r="DA117">
            <v>25.73</v>
          </cell>
          <cell r="DB117">
            <v>25.73</v>
          </cell>
          <cell r="DC117">
            <v>25.73</v>
          </cell>
          <cell r="DD117">
            <v>25.73</v>
          </cell>
          <cell r="DE117">
            <v>25.73</v>
          </cell>
          <cell r="DF117">
            <v>25.73</v>
          </cell>
          <cell r="DG117">
            <v>25.73</v>
          </cell>
          <cell r="DH117">
            <v>25.73</v>
          </cell>
          <cell r="DI117">
            <v>25.73</v>
          </cell>
          <cell r="DJ117">
            <v>25.73</v>
          </cell>
          <cell r="DK117">
            <v>25.73</v>
          </cell>
          <cell r="DL117">
            <v>25.73</v>
          </cell>
          <cell r="DM117">
            <v>26.53</v>
          </cell>
          <cell r="DN117">
            <v>26.53</v>
          </cell>
          <cell r="DO117">
            <v>26.53</v>
          </cell>
          <cell r="DP117">
            <v>26.53</v>
          </cell>
          <cell r="DQ117">
            <v>26.53</v>
          </cell>
          <cell r="DR117">
            <v>26.53</v>
          </cell>
          <cell r="DS117">
            <v>26.53</v>
          </cell>
          <cell r="DT117">
            <v>26.53</v>
          </cell>
          <cell r="DU117">
            <v>26.53</v>
          </cell>
          <cell r="DV117">
            <v>26.53</v>
          </cell>
          <cell r="DW117">
            <v>26.53</v>
          </cell>
          <cell r="DX117">
            <v>26.53</v>
          </cell>
          <cell r="DY117">
            <v>27.58</v>
          </cell>
          <cell r="DZ117">
            <v>27.58</v>
          </cell>
          <cell r="EA117">
            <v>27.58</v>
          </cell>
          <cell r="EB117">
            <v>27.58</v>
          </cell>
          <cell r="EC117">
            <v>27.58</v>
          </cell>
          <cell r="ED117">
            <v>27.58</v>
          </cell>
          <cell r="EE117">
            <v>27.58</v>
          </cell>
          <cell r="EF117">
            <v>27.58</v>
          </cell>
          <cell r="EG117">
            <v>27.58</v>
          </cell>
          <cell r="EH117">
            <v>27.58</v>
          </cell>
          <cell r="EI117">
            <v>27.58</v>
          </cell>
          <cell r="EJ117">
            <v>27.58</v>
          </cell>
          <cell r="EK117">
            <v>28.55</v>
          </cell>
          <cell r="EL117">
            <v>28.55</v>
          </cell>
          <cell r="EM117">
            <v>28.55</v>
          </cell>
          <cell r="EN117">
            <v>28.55</v>
          </cell>
          <cell r="EO117">
            <v>28.55</v>
          </cell>
          <cell r="EP117">
            <v>28.55</v>
          </cell>
          <cell r="EQ117">
            <v>28.55</v>
          </cell>
          <cell r="ER117">
            <v>28.55</v>
          </cell>
          <cell r="ES117">
            <v>28.55</v>
          </cell>
          <cell r="ET117">
            <v>28.55</v>
          </cell>
          <cell r="EU117">
            <v>28.55</v>
          </cell>
          <cell r="EV117">
            <v>28.55</v>
          </cell>
          <cell r="EW117">
            <v>29.55</v>
          </cell>
          <cell r="EX117">
            <v>29.55</v>
          </cell>
          <cell r="EY117">
            <v>29.55</v>
          </cell>
          <cell r="EZ117">
            <v>29.55</v>
          </cell>
          <cell r="FA117">
            <v>29.55</v>
          </cell>
          <cell r="FB117">
            <v>29.55</v>
          </cell>
          <cell r="FC117">
            <v>29.55</v>
          </cell>
          <cell r="FD117">
            <v>29.55</v>
          </cell>
          <cell r="FE117">
            <v>29.55</v>
          </cell>
          <cell r="FF117">
            <v>29.55</v>
          </cell>
          <cell r="FG117">
            <v>29.55</v>
          </cell>
          <cell r="FH117">
            <v>29.55</v>
          </cell>
          <cell r="FI117">
            <v>30.58</v>
          </cell>
          <cell r="FJ117">
            <v>30.58</v>
          </cell>
          <cell r="FK117">
            <v>30.58</v>
          </cell>
          <cell r="FL117">
            <v>30.58</v>
          </cell>
          <cell r="FM117">
            <v>30.58</v>
          </cell>
          <cell r="FN117">
            <v>30.58</v>
          </cell>
          <cell r="FO117">
            <v>30.58</v>
          </cell>
          <cell r="FP117">
            <v>30.58</v>
          </cell>
          <cell r="FQ117">
            <v>30.58</v>
          </cell>
          <cell r="FR117">
            <v>30.58</v>
          </cell>
          <cell r="FS117">
            <v>30.58</v>
          </cell>
          <cell r="FT117">
            <v>30.58</v>
          </cell>
          <cell r="FU117">
            <v>31.65</v>
          </cell>
          <cell r="FV117">
            <v>31.65</v>
          </cell>
          <cell r="FW117">
            <v>31.65</v>
          </cell>
          <cell r="FX117">
            <v>31.65</v>
          </cell>
          <cell r="FY117">
            <v>31.65</v>
          </cell>
          <cell r="FZ117">
            <v>31.65</v>
          </cell>
          <cell r="GA117">
            <v>31.65</v>
          </cell>
          <cell r="GB117">
            <v>31.65</v>
          </cell>
          <cell r="GC117">
            <v>31.65</v>
          </cell>
          <cell r="GD117">
            <v>31.65</v>
          </cell>
          <cell r="GE117">
            <v>31.65</v>
          </cell>
          <cell r="GF117">
            <v>31.65</v>
          </cell>
          <cell r="GG117">
            <v>34.89</v>
          </cell>
          <cell r="GH117">
            <v>34.89</v>
          </cell>
          <cell r="GI117">
            <v>34.89</v>
          </cell>
          <cell r="GJ117">
            <v>34.89</v>
          </cell>
          <cell r="GK117">
            <v>34.89</v>
          </cell>
          <cell r="GL117">
            <v>34.89</v>
          </cell>
          <cell r="GM117">
            <v>34.89</v>
          </cell>
          <cell r="GN117">
            <v>34.89</v>
          </cell>
          <cell r="GO117">
            <v>34.89</v>
          </cell>
          <cell r="GP117">
            <v>34.89</v>
          </cell>
          <cell r="GQ117">
            <v>32.76</v>
          </cell>
          <cell r="GR117">
            <v>32.76</v>
          </cell>
          <cell r="GS117">
            <v>32.76</v>
          </cell>
          <cell r="GT117">
            <v>32.76</v>
          </cell>
        </row>
        <row r="118">
          <cell r="F118" t="str">
            <v>50000054SN</v>
          </cell>
          <cell r="G118">
            <v>20.149999999999999</v>
          </cell>
          <cell r="H118">
            <v>20.149999999999999</v>
          </cell>
          <cell r="I118">
            <v>20.149999999999999</v>
          </cell>
          <cell r="J118">
            <v>20.149999999999999</v>
          </cell>
          <cell r="K118">
            <v>20.149999999999999</v>
          </cell>
          <cell r="L118">
            <v>20.149999999999999</v>
          </cell>
          <cell r="M118">
            <v>20.149999999999999</v>
          </cell>
          <cell r="N118">
            <v>20.149999999999999</v>
          </cell>
          <cell r="O118">
            <v>20.149999999999999</v>
          </cell>
          <cell r="P118">
            <v>20.149999999999999</v>
          </cell>
          <cell r="Q118">
            <v>20.149999999999999</v>
          </cell>
          <cell r="R118">
            <v>20.149999999999999</v>
          </cell>
          <cell r="S118">
            <v>20.149999999999999</v>
          </cell>
          <cell r="T118">
            <v>20.149999999999999</v>
          </cell>
          <cell r="U118">
            <v>20.84</v>
          </cell>
          <cell r="V118">
            <v>20.84</v>
          </cell>
          <cell r="W118">
            <v>20.84</v>
          </cell>
          <cell r="X118">
            <v>20.84</v>
          </cell>
          <cell r="Y118">
            <v>20.84</v>
          </cell>
          <cell r="Z118">
            <v>20.84</v>
          </cell>
          <cell r="AA118">
            <v>20.84</v>
          </cell>
          <cell r="AB118">
            <v>20.84</v>
          </cell>
          <cell r="AC118">
            <v>20.84</v>
          </cell>
          <cell r="AD118">
            <v>20.84</v>
          </cell>
          <cell r="AE118">
            <v>20.84</v>
          </cell>
          <cell r="AF118">
            <v>20.84</v>
          </cell>
          <cell r="AG118">
            <v>21.51</v>
          </cell>
          <cell r="AH118">
            <v>21.51</v>
          </cell>
          <cell r="AI118">
            <v>21.51</v>
          </cell>
          <cell r="AJ118">
            <v>21.51</v>
          </cell>
          <cell r="AK118">
            <v>21.51</v>
          </cell>
          <cell r="AL118">
            <v>21.51</v>
          </cell>
          <cell r="AM118">
            <v>21.51</v>
          </cell>
          <cell r="AN118">
            <v>21.51</v>
          </cell>
          <cell r="AO118">
            <v>21.51</v>
          </cell>
          <cell r="AP118">
            <v>21.51</v>
          </cell>
          <cell r="AQ118">
            <v>21.51</v>
          </cell>
          <cell r="AR118">
            <v>21.51</v>
          </cell>
          <cell r="AS118">
            <v>22.18</v>
          </cell>
          <cell r="AT118">
            <v>22.18</v>
          </cell>
          <cell r="AU118">
            <v>22.18</v>
          </cell>
          <cell r="AV118">
            <v>22.18</v>
          </cell>
          <cell r="AW118">
            <v>22.18</v>
          </cell>
          <cell r="AX118">
            <v>22.18</v>
          </cell>
          <cell r="AY118">
            <v>22.18</v>
          </cell>
          <cell r="AZ118">
            <v>22.18</v>
          </cell>
          <cell r="BA118">
            <v>22.18</v>
          </cell>
          <cell r="BB118">
            <v>22.18</v>
          </cell>
          <cell r="BC118">
            <v>22.18</v>
          </cell>
          <cell r="BD118">
            <v>22.18</v>
          </cell>
          <cell r="BE118">
            <v>22.86</v>
          </cell>
          <cell r="BF118">
            <v>22.86</v>
          </cell>
          <cell r="BG118">
            <v>22.86</v>
          </cell>
          <cell r="BH118">
            <v>22.86</v>
          </cell>
          <cell r="BI118">
            <v>22.86</v>
          </cell>
          <cell r="BJ118">
            <v>22.86</v>
          </cell>
          <cell r="BK118">
            <v>22.86</v>
          </cell>
          <cell r="BL118">
            <v>22.86</v>
          </cell>
          <cell r="BM118">
            <v>22.86</v>
          </cell>
          <cell r="BN118">
            <v>22.86</v>
          </cell>
          <cell r="BO118">
            <v>22.86</v>
          </cell>
          <cell r="BP118">
            <v>22.86</v>
          </cell>
          <cell r="BQ118">
            <v>23.54</v>
          </cell>
          <cell r="BR118">
            <v>23.54</v>
          </cell>
          <cell r="BS118">
            <v>23.54</v>
          </cell>
          <cell r="BT118">
            <v>23.54</v>
          </cell>
          <cell r="BU118">
            <v>23.54</v>
          </cell>
          <cell r="BV118">
            <v>23.54</v>
          </cell>
          <cell r="BW118">
            <v>23.54</v>
          </cell>
          <cell r="BX118">
            <v>23.54</v>
          </cell>
          <cell r="BY118">
            <v>23.54</v>
          </cell>
          <cell r="BZ118">
            <v>23.54</v>
          </cell>
          <cell r="CA118">
            <v>23.54</v>
          </cell>
          <cell r="CB118">
            <v>23.54</v>
          </cell>
          <cell r="CC118">
            <v>24.25</v>
          </cell>
          <cell r="CD118">
            <v>24.25</v>
          </cell>
          <cell r="CE118">
            <v>24.25</v>
          </cell>
          <cell r="CF118">
            <v>24.25</v>
          </cell>
          <cell r="CG118">
            <v>24.25</v>
          </cell>
          <cell r="CH118">
            <v>24.25</v>
          </cell>
          <cell r="CI118">
            <v>24.25</v>
          </cell>
          <cell r="CJ118">
            <v>24.25</v>
          </cell>
          <cell r="CK118">
            <v>24.25</v>
          </cell>
          <cell r="CL118">
            <v>24.25</v>
          </cell>
          <cell r="CM118">
            <v>24.25</v>
          </cell>
          <cell r="CN118">
            <v>24.25</v>
          </cell>
          <cell r="CO118">
            <v>24.97</v>
          </cell>
          <cell r="CP118">
            <v>24.97</v>
          </cell>
          <cell r="CQ118">
            <v>24.97</v>
          </cell>
          <cell r="CR118">
            <v>24.97</v>
          </cell>
          <cell r="CS118">
            <v>24.97</v>
          </cell>
          <cell r="CT118">
            <v>24.97</v>
          </cell>
          <cell r="CU118">
            <v>24.97</v>
          </cell>
          <cell r="CV118">
            <v>24.97</v>
          </cell>
          <cell r="CW118">
            <v>24.97</v>
          </cell>
          <cell r="CX118">
            <v>24.97</v>
          </cell>
          <cell r="CY118">
            <v>24.97</v>
          </cell>
          <cell r="CZ118">
            <v>24.97</v>
          </cell>
          <cell r="DA118">
            <v>25.73</v>
          </cell>
          <cell r="DB118">
            <v>25.73</v>
          </cell>
          <cell r="DC118">
            <v>25.73</v>
          </cell>
          <cell r="DD118">
            <v>25.73</v>
          </cell>
          <cell r="DE118">
            <v>25.73</v>
          </cell>
          <cell r="DF118">
            <v>25.73</v>
          </cell>
          <cell r="DG118">
            <v>25.73</v>
          </cell>
          <cell r="DH118">
            <v>25.73</v>
          </cell>
          <cell r="DI118">
            <v>25.73</v>
          </cell>
          <cell r="DJ118">
            <v>25.73</v>
          </cell>
          <cell r="DK118">
            <v>25.73</v>
          </cell>
          <cell r="DL118">
            <v>25.73</v>
          </cell>
          <cell r="DM118">
            <v>26.53</v>
          </cell>
          <cell r="DN118">
            <v>26.53</v>
          </cell>
          <cell r="DO118">
            <v>26.53</v>
          </cell>
          <cell r="DP118">
            <v>26.53</v>
          </cell>
          <cell r="DQ118">
            <v>26.53</v>
          </cell>
          <cell r="DR118">
            <v>26.53</v>
          </cell>
          <cell r="DS118">
            <v>26.53</v>
          </cell>
          <cell r="DT118">
            <v>26.53</v>
          </cell>
          <cell r="DU118">
            <v>26.53</v>
          </cell>
          <cell r="DV118">
            <v>26.53</v>
          </cell>
          <cell r="DW118">
            <v>26.53</v>
          </cell>
          <cell r="DX118">
            <v>26.53</v>
          </cell>
          <cell r="DY118">
            <v>27.58</v>
          </cell>
          <cell r="DZ118">
            <v>27.58</v>
          </cell>
          <cell r="EA118">
            <v>27.58</v>
          </cell>
          <cell r="EB118">
            <v>27.58</v>
          </cell>
          <cell r="EC118">
            <v>27.58</v>
          </cell>
          <cell r="ED118">
            <v>27.58</v>
          </cell>
          <cell r="EE118">
            <v>27.58</v>
          </cell>
          <cell r="EF118">
            <v>27.58</v>
          </cell>
          <cell r="EG118">
            <v>27.58</v>
          </cell>
          <cell r="EH118">
            <v>27.58</v>
          </cell>
          <cell r="EI118">
            <v>27.58</v>
          </cell>
          <cell r="EJ118">
            <v>27.58</v>
          </cell>
          <cell r="EK118">
            <v>28.55</v>
          </cell>
          <cell r="EL118">
            <v>28.55</v>
          </cell>
          <cell r="EM118">
            <v>28.55</v>
          </cell>
          <cell r="EN118">
            <v>28.55</v>
          </cell>
          <cell r="EO118">
            <v>28.55</v>
          </cell>
          <cell r="EP118">
            <v>28.55</v>
          </cell>
          <cell r="EQ118">
            <v>28.55</v>
          </cell>
          <cell r="ER118">
            <v>28.55</v>
          </cell>
          <cell r="ES118">
            <v>28.55</v>
          </cell>
          <cell r="ET118">
            <v>28.55</v>
          </cell>
          <cell r="EU118">
            <v>28.55</v>
          </cell>
          <cell r="EV118">
            <v>28.55</v>
          </cell>
          <cell r="EW118">
            <v>29.55</v>
          </cell>
          <cell r="EX118">
            <v>29.55</v>
          </cell>
          <cell r="EY118">
            <v>29.55</v>
          </cell>
          <cell r="EZ118">
            <v>29.55</v>
          </cell>
          <cell r="FA118">
            <v>29.55</v>
          </cell>
          <cell r="FB118">
            <v>29.55</v>
          </cell>
          <cell r="FC118">
            <v>29.55</v>
          </cell>
          <cell r="FD118">
            <v>29.55</v>
          </cell>
          <cell r="FE118">
            <v>29.55</v>
          </cell>
          <cell r="FF118">
            <v>29.55</v>
          </cell>
          <cell r="FG118">
            <v>29.55</v>
          </cell>
          <cell r="FH118">
            <v>29.55</v>
          </cell>
          <cell r="FI118">
            <v>30.58</v>
          </cell>
          <cell r="FJ118">
            <v>30.58</v>
          </cell>
          <cell r="FK118">
            <v>30.58</v>
          </cell>
          <cell r="FL118">
            <v>30.58</v>
          </cell>
          <cell r="FM118">
            <v>30.58</v>
          </cell>
          <cell r="FN118">
            <v>30.58</v>
          </cell>
          <cell r="FO118">
            <v>30.58</v>
          </cell>
          <cell r="FP118">
            <v>30.58</v>
          </cell>
          <cell r="FQ118">
            <v>30.58</v>
          </cell>
          <cell r="FR118">
            <v>30.58</v>
          </cell>
          <cell r="FS118">
            <v>30.58</v>
          </cell>
          <cell r="FT118">
            <v>30.58</v>
          </cell>
          <cell r="FU118">
            <v>31.65</v>
          </cell>
          <cell r="FV118">
            <v>31.65</v>
          </cell>
          <cell r="FW118">
            <v>31.65</v>
          </cell>
          <cell r="FX118">
            <v>31.65</v>
          </cell>
          <cell r="FY118">
            <v>31.65</v>
          </cell>
          <cell r="FZ118">
            <v>31.65</v>
          </cell>
          <cell r="GA118">
            <v>31.65</v>
          </cell>
          <cell r="GB118">
            <v>31.65</v>
          </cell>
          <cell r="GC118">
            <v>31.65</v>
          </cell>
          <cell r="GD118">
            <v>31.65</v>
          </cell>
          <cell r="GE118">
            <v>31.65</v>
          </cell>
          <cell r="GF118">
            <v>31.65</v>
          </cell>
          <cell r="GG118">
            <v>34.89</v>
          </cell>
          <cell r="GH118">
            <v>34.89</v>
          </cell>
          <cell r="GI118">
            <v>34.89</v>
          </cell>
          <cell r="GJ118">
            <v>34.89</v>
          </cell>
          <cell r="GK118">
            <v>34.89</v>
          </cell>
          <cell r="GL118">
            <v>34.89</v>
          </cell>
          <cell r="GM118">
            <v>34.89</v>
          </cell>
          <cell r="GN118">
            <v>34.89</v>
          </cell>
          <cell r="GO118">
            <v>34.89</v>
          </cell>
          <cell r="GP118">
            <v>34.89</v>
          </cell>
          <cell r="GQ118">
            <v>32.76</v>
          </cell>
          <cell r="GR118">
            <v>32.76</v>
          </cell>
          <cell r="GS118">
            <v>32.76</v>
          </cell>
          <cell r="GT118">
            <v>32.76</v>
          </cell>
        </row>
        <row r="119">
          <cell r="F119" t="str">
            <v>50000054TC</v>
          </cell>
          <cell r="G119">
            <v>20.149999999999999</v>
          </cell>
          <cell r="H119">
            <v>20.149999999999999</v>
          </cell>
          <cell r="I119">
            <v>20.149999999999999</v>
          </cell>
          <cell r="J119">
            <v>20.149999999999999</v>
          </cell>
          <cell r="K119">
            <v>20.149999999999999</v>
          </cell>
          <cell r="L119">
            <v>20.149999999999999</v>
          </cell>
          <cell r="M119">
            <v>20.149999999999999</v>
          </cell>
          <cell r="N119">
            <v>20.149999999999999</v>
          </cell>
          <cell r="O119">
            <v>20.149999999999999</v>
          </cell>
          <cell r="P119">
            <v>20.149999999999999</v>
          </cell>
          <cell r="Q119">
            <v>20.149999999999999</v>
          </cell>
          <cell r="R119">
            <v>20.149999999999999</v>
          </cell>
          <cell r="S119">
            <v>20.149999999999999</v>
          </cell>
          <cell r="T119">
            <v>20.149999999999999</v>
          </cell>
          <cell r="U119">
            <v>20.84</v>
          </cell>
          <cell r="V119">
            <v>20.84</v>
          </cell>
          <cell r="W119">
            <v>20.84</v>
          </cell>
          <cell r="X119">
            <v>20.84</v>
          </cell>
          <cell r="Y119">
            <v>20.84</v>
          </cell>
          <cell r="Z119">
            <v>20.84</v>
          </cell>
          <cell r="AA119">
            <v>20.84</v>
          </cell>
          <cell r="AB119">
            <v>20.84</v>
          </cell>
          <cell r="AC119">
            <v>20.84</v>
          </cell>
          <cell r="AD119">
            <v>20.84</v>
          </cell>
          <cell r="AE119">
            <v>20.84</v>
          </cell>
          <cell r="AF119">
            <v>20.84</v>
          </cell>
          <cell r="AG119">
            <v>21.51</v>
          </cell>
          <cell r="AH119">
            <v>21.51</v>
          </cell>
          <cell r="AI119">
            <v>21.51</v>
          </cell>
          <cell r="AJ119">
            <v>21.51</v>
          </cell>
          <cell r="AK119">
            <v>21.51</v>
          </cell>
          <cell r="AL119">
            <v>21.51</v>
          </cell>
          <cell r="AM119">
            <v>21.51</v>
          </cell>
          <cell r="AN119">
            <v>21.51</v>
          </cell>
          <cell r="AO119">
            <v>21.51</v>
          </cell>
          <cell r="AP119">
            <v>21.51</v>
          </cell>
          <cell r="AQ119">
            <v>21.51</v>
          </cell>
          <cell r="AR119">
            <v>21.51</v>
          </cell>
          <cell r="AS119">
            <v>22.18</v>
          </cell>
          <cell r="AT119">
            <v>22.18</v>
          </cell>
          <cell r="AU119">
            <v>22.18</v>
          </cell>
          <cell r="AV119">
            <v>22.18</v>
          </cell>
          <cell r="AW119">
            <v>22.18</v>
          </cell>
          <cell r="AX119">
            <v>22.18</v>
          </cell>
          <cell r="AY119">
            <v>22.18</v>
          </cell>
          <cell r="AZ119">
            <v>22.18</v>
          </cell>
          <cell r="BA119">
            <v>22.18</v>
          </cell>
          <cell r="BB119">
            <v>22.18</v>
          </cell>
          <cell r="BC119">
            <v>22.18</v>
          </cell>
          <cell r="BD119">
            <v>22.18</v>
          </cell>
          <cell r="BE119">
            <v>22.86</v>
          </cell>
          <cell r="BF119">
            <v>22.86</v>
          </cell>
          <cell r="BG119">
            <v>22.86</v>
          </cell>
          <cell r="BH119">
            <v>22.86</v>
          </cell>
          <cell r="BI119">
            <v>22.86</v>
          </cell>
          <cell r="BJ119">
            <v>22.86</v>
          </cell>
          <cell r="BK119">
            <v>22.86</v>
          </cell>
          <cell r="BL119">
            <v>22.86</v>
          </cell>
          <cell r="BM119">
            <v>22.86</v>
          </cell>
          <cell r="BN119">
            <v>22.86</v>
          </cell>
          <cell r="BO119">
            <v>22.86</v>
          </cell>
          <cell r="BP119">
            <v>22.86</v>
          </cell>
          <cell r="BQ119">
            <v>23.54</v>
          </cell>
          <cell r="BR119">
            <v>23.54</v>
          </cell>
          <cell r="BS119">
            <v>23.54</v>
          </cell>
          <cell r="BT119">
            <v>23.54</v>
          </cell>
          <cell r="BU119">
            <v>23.54</v>
          </cell>
          <cell r="BV119">
            <v>23.54</v>
          </cell>
          <cell r="BW119">
            <v>23.54</v>
          </cell>
          <cell r="BX119">
            <v>23.54</v>
          </cell>
          <cell r="BY119">
            <v>23.54</v>
          </cell>
          <cell r="BZ119">
            <v>23.54</v>
          </cell>
          <cell r="CA119">
            <v>23.54</v>
          </cell>
          <cell r="CB119">
            <v>23.54</v>
          </cell>
          <cell r="CC119">
            <v>24.25</v>
          </cell>
          <cell r="CD119">
            <v>24.25</v>
          </cell>
          <cell r="CE119">
            <v>24.25</v>
          </cell>
          <cell r="CF119">
            <v>24.25</v>
          </cell>
          <cell r="CG119">
            <v>24.25</v>
          </cell>
          <cell r="CH119">
            <v>24.25</v>
          </cell>
          <cell r="CI119">
            <v>24.25</v>
          </cell>
          <cell r="CJ119">
            <v>24.25</v>
          </cell>
          <cell r="CK119">
            <v>24.25</v>
          </cell>
          <cell r="CL119">
            <v>24.25</v>
          </cell>
          <cell r="CM119">
            <v>24.25</v>
          </cell>
          <cell r="CN119">
            <v>24.25</v>
          </cell>
          <cell r="CO119">
            <v>24.97</v>
          </cell>
          <cell r="CP119">
            <v>24.97</v>
          </cell>
          <cell r="CQ119">
            <v>24.97</v>
          </cell>
          <cell r="CR119">
            <v>24.97</v>
          </cell>
          <cell r="CS119">
            <v>24.97</v>
          </cell>
          <cell r="CT119">
            <v>24.97</v>
          </cell>
          <cell r="CU119">
            <v>24.97</v>
          </cell>
          <cell r="CV119">
            <v>24.97</v>
          </cell>
          <cell r="CW119">
            <v>24.97</v>
          </cell>
          <cell r="CX119">
            <v>24.97</v>
          </cell>
          <cell r="CY119">
            <v>24.97</v>
          </cell>
          <cell r="CZ119">
            <v>24.97</v>
          </cell>
          <cell r="DA119">
            <v>25.73</v>
          </cell>
          <cell r="DB119">
            <v>25.73</v>
          </cell>
          <cell r="DC119">
            <v>25.73</v>
          </cell>
          <cell r="DD119">
            <v>25.73</v>
          </cell>
          <cell r="DE119">
            <v>25.73</v>
          </cell>
          <cell r="DF119">
            <v>25.73</v>
          </cell>
          <cell r="DG119">
            <v>25.73</v>
          </cell>
          <cell r="DH119">
            <v>25.73</v>
          </cell>
          <cell r="DI119">
            <v>25.73</v>
          </cell>
          <cell r="DJ119">
            <v>25.73</v>
          </cell>
          <cell r="DK119">
            <v>25.73</v>
          </cell>
          <cell r="DL119">
            <v>25.73</v>
          </cell>
          <cell r="DM119">
            <v>26.53</v>
          </cell>
          <cell r="DN119">
            <v>26.53</v>
          </cell>
          <cell r="DO119">
            <v>26.53</v>
          </cell>
          <cell r="DP119">
            <v>26.53</v>
          </cell>
          <cell r="DQ119">
            <v>26.53</v>
          </cell>
          <cell r="DR119">
            <v>26.53</v>
          </cell>
          <cell r="DS119">
            <v>26.53</v>
          </cell>
          <cell r="DT119">
            <v>26.53</v>
          </cell>
          <cell r="DU119">
            <v>26.53</v>
          </cell>
          <cell r="DV119">
            <v>26.53</v>
          </cell>
          <cell r="DW119">
            <v>26.53</v>
          </cell>
          <cell r="DX119">
            <v>26.53</v>
          </cell>
          <cell r="DY119">
            <v>27.58</v>
          </cell>
          <cell r="DZ119">
            <v>27.58</v>
          </cell>
          <cell r="EA119">
            <v>27.58</v>
          </cell>
          <cell r="EB119">
            <v>27.58</v>
          </cell>
          <cell r="EC119">
            <v>27.58</v>
          </cell>
          <cell r="ED119">
            <v>27.58</v>
          </cell>
          <cell r="EE119">
            <v>27.58</v>
          </cell>
          <cell r="EF119">
            <v>27.58</v>
          </cell>
          <cell r="EG119">
            <v>27.58</v>
          </cell>
          <cell r="EH119">
            <v>27.58</v>
          </cell>
          <cell r="EI119">
            <v>27.58</v>
          </cell>
          <cell r="EJ119">
            <v>27.58</v>
          </cell>
          <cell r="EK119">
            <v>28.55</v>
          </cell>
          <cell r="EL119">
            <v>28.55</v>
          </cell>
          <cell r="EM119">
            <v>28.55</v>
          </cell>
          <cell r="EN119">
            <v>28.55</v>
          </cell>
          <cell r="EO119">
            <v>28.55</v>
          </cell>
          <cell r="EP119">
            <v>28.55</v>
          </cell>
          <cell r="EQ119">
            <v>28.55</v>
          </cell>
          <cell r="ER119">
            <v>28.55</v>
          </cell>
          <cell r="ES119">
            <v>28.55</v>
          </cell>
          <cell r="ET119">
            <v>28.55</v>
          </cell>
          <cell r="EU119">
            <v>28.55</v>
          </cell>
          <cell r="EV119">
            <v>28.55</v>
          </cell>
          <cell r="EW119">
            <v>29.55</v>
          </cell>
          <cell r="EX119">
            <v>29.55</v>
          </cell>
          <cell r="EY119">
            <v>29.55</v>
          </cell>
          <cell r="EZ119">
            <v>29.55</v>
          </cell>
          <cell r="FA119">
            <v>29.55</v>
          </cell>
          <cell r="FB119">
            <v>29.55</v>
          </cell>
          <cell r="FC119">
            <v>29.55</v>
          </cell>
          <cell r="FD119">
            <v>29.55</v>
          </cell>
          <cell r="FE119">
            <v>29.55</v>
          </cell>
          <cell r="FF119">
            <v>29.55</v>
          </cell>
          <cell r="FG119">
            <v>29.55</v>
          </cell>
          <cell r="FH119">
            <v>29.55</v>
          </cell>
          <cell r="FI119">
            <v>30.58</v>
          </cell>
          <cell r="FJ119">
            <v>30.58</v>
          </cell>
          <cell r="FK119">
            <v>30.58</v>
          </cell>
          <cell r="FL119">
            <v>30.58</v>
          </cell>
          <cell r="FM119">
            <v>30.58</v>
          </cell>
          <cell r="FN119">
            <v>30.58</v>
          </cell>
          <cell r="FO119">
            <v>30.58</v>
          </cell>
          <cell r="FP119">
            <v>30.58</v>
          </cell>
          <cell r="FQ119">
            <v>30.58</v>
          </cell>
          <cell r="FR119">
            <v>30.58</v>
          </cell>
          <cell r="FS119">
            <v>30.58</v>
          </cell>
          <cell r="FT119">
            <v>30.58</v>
          </cell>
          <cell r="FU119">
            <v>31.65</v>
          </cell>
          <cell r="FV119">
            <v>31.65</v>
          </cell>
          <cell r="FW119">
            <v>31.65</v>
          </cell>
          <cell r="FX119">
            <v>31.65</v>
          </cell>
          <cell r="FY119">
            <v>31.65</v>
          </cell>
          <cell r="FZ119">
            <v>31.65</v>
          </cell>
          <cell r="GA119">
            <v>31.65</v>
          </cell>
          <cell r="GB119">
            <v>31.65</v>
          </cell>
          <cell r="GC119">
            <v>31.65</v>
          </cell>
          <cell r="GD119">
            <v>31.65</v>
          </cell>
          <cell r="GE119">
            <v>31.65</v>
          </cell>
          <cell r="GF119">
            <v>31.65</v>
          </cell>
          <cell r="GG119">
            <v>34.89</v>
          </cell>
          <cell r="GH119">
            <v>34.89</v>
          </cell>
          <cell r="GI119">
            <v>34.89</v>
          </cell>
          <cell r="GJ119">
            <v>34.89</v>
          </cell>
          <cell r="GK119">
            <v>34.89</v>
          </cell>
          <cell r="GL119">
            <v>34.89</v>
          </cell>
          <cell r="GM119">
            <v>34.89</v>
          </cell>
          <cell r="GN119">
            <v>34.89</v>
          </cell>
          <cell r="GO119">
            <v>34.89</v>
          </cell>
          <cell r="GP119">
            <v>34.89</v>
          </cell>
          <cell r="GQ119">
            <v>32.76</v>
          </cell>
          <cell r="GR119">
            <v>32.76</v>
          </cell>
          <cell r="GS119">
            <v>32.76</v>
          </cell>
          <cell r="GT119">
            <v>32.76</v>
          </cell>
        </row>
        <row r="120">
          <cell r="F120" t="str">
            <v>5000005516</v>
          </cell>
          <cell r="G120">
            <v>18.350000000000001</v>
          </cell>
          <cell r="H120">
            <v>18.350000000000001</v>
          </cell>
          <cell r="I120">
            <v>18.350000000000001</v>
          </cell>
          <cell r="J120">
            <v>18.350000000000001</v>
          </cell>
          <cell r="K120">
            <v>18.350000000000001</v>
          </cell>
          <cell r="L120">
            <v>18.350000000000001</v>
          </cell>
          <cell r="M120">
            <v>18.350000000000001</v>
          </cell>
          <cell r="N120">
            <v>18.350000000000001</v>
          </cell>
          <cell r="O120">
            <v>18.350000000000001</v>
          </cell>
          <cell r="P120">
            <v>18.350000000000001</v>
          </cell>
          <cell r="Q120">
            <v>18.350000000000001</v>
          </cell>
          <cell r="R120">
            <v>18.350000000000001</v>
          </cell>
          <cell r="S120">
            <v>18.350000000000001</v>
          </cell>
          <cell r="T120">
            <v>18.350000000000001</v>
          </cell>
          <cell r="U120">
            <v>18.98</v>
          </cell>
          <cell r="V120">
            <v>18.98</v>
          </cell>
          <cell r="W120">
            <v>18.98</v>
          </cell>
          <cell r="X120">
            <v>18.98</v>
          </cell>
          <cell r="Y120">
            <v>18.98</v>
          </cell>
          <cell r="Z120">
            <v>18.98</v>
          </cell>
          <cell r="AA120">
            <v>18.98</v>
          </cell>
          <cell r="AB120">
            <v>18.98</v>
          </cell>
          <cell r="AC120">
            <v>18.98</v>
          </cell>
          <cell r="AD120">
            <v>18.98</v>
          </cell>
          <cell r="AE120">
            <v>18.98</v>
          </cell>
          <cell r="AF120">
            <v>18.98</v>
          </cell>
          <cell r="AG120">
            <v>19.59</v>
          </cell>
          <cell r="AH120">
            <v>19.59</v>
          </cell>
          <cell r="AI120">
            <v>19.59</v>
          </cell>
          <cell r="AJ120">
            <v>19.59</v>
          </cell>
          <cell r="AK120">
            <v>19.59</v>
          </cell>
          <cell r="AL120">
            <v>19.59</v>
          </cell>
          <cell r="AM120">
            <v>19.59</v>
          </cell>
          <cell r="AN120">
            <v>19.59</v>
          </cell>
          <cell r="AO120">
            <v>19.59</v>
          </cell>
          <cell r="AP120">
            <v>19.59</v>
          </cell>
          <cell r="AQ120">
            <v>19.59</v>
          </cell>
          <cell r="AR120">
            <v>19.59</v>
          </cell>
          <cell r="AS120">
            <v>20.2</v>
          </cell>
          <cell r="AT120">
            <v>20.2</v>
          </cell>
          <cell r="AU120">
            <v>20.2</v>
          </cell>
          <cell r="AV120">
            <v>20.2</v>
          </cell>
          <cell r="AW120">
            <v>20.2</v>
          </cell>
          <cell r="AX120">
            <v>20.2</v>
          </cell>
          <cell r="AY120">
            <v>20.2</v>
          </cell>
          <cell r="AZ120">
            <v>20.2</v>
          </cell>
          <cell r="BA120">
            <v>20.2</v>
          </cell>
          <cell r="BB120">
            <v>20.2</v>
          </cell>
          <cell r="BC120">
            <v>20.2</v>
          </cell>
          <cell r="BD120">
            <v>20.2</v>
          </cell>
          <cell r="BE120">
            <v>20.81</v>
          </cell>
          <cell r="BF120">
            <v>20.81</v>
          </cell>
          <cell r="BG120">
            <v>20.81</v>
          </cell>
          <cell r="BH120">
            <v>20.81</v>
          </cell>
          <cell r="BI120">
            <v>20.81</v>
          </cell>
          <cell r="BJ120">
            <v>20.81</v>
          </cell>
          <cell r="BK120">
            <v>20.81</v>
          </cell>
          <cell r="BL120">
            <v>20.81</v>
          </cell>
          <cell r="BM120">
            <v>20.81</v>
          </cell>
          <cell r="BN120">
            <v>20.81</v>
          </cell>
          <cell r="BO120">
            <v>20.81</v>
          </cell>
          <cell r="BP120">
            <v>20.81</v>
          </cell>
          <cell r="BQ120">
            <v>21.44</v>
          </cell>
          <cell r="BR120">
            <v>21.44</v>
          </cell>
          <cell r="BS120">
            <v>21.44</v>
          </cell>
          <cell r="BT120">
            <v>21.44</v>
          </cell>
          <cell r="BU120">
            <v>21.44</v>
          </cell>
          <cell r="BV120">
            <v>21.44</v>
          </cell>
          <cell r="BW120">
            <v>21.44</v>
          </cell>
          <cell r="BX120">
            <v>21.44</v>
          </cell>
          <cell r="BY120">
            <v>21.44</v>
          </cell>
          <cell r="BZ120">
            <v>21.44</v>
          </cell>
          <cell r="CA120">
            <v>21.44</v>
          </cell>
          <cell r="CB120">
            <v>21.44</v>
          </cell>
          <cell r="CC120">
            <v>22.08</v>
          </cell>
          <cell r="CD120">
            <v>22.08</v>
          </cell>
          <cell r="CE120">
            <v>22.08</v>
          </cell>
          <cell r="CF120">
            <v>22.08</v>
          </cell>
          <cell r="CG120">
            <v>22.08</v>
          </cell>
          <cell r="CH120">
            <v>22.08</v>
          </cell>
          <cell r="CI120">
            <v>22.08</v>
          </cell>
          <cell r="CJ120">
            <v>22.08</v>
          </cell>
          <cell r="CK120">
            <v>22.08</v>
          </cell>
          <cell r="CL120">
            <v>22.08</v>
          </cell>
          <cell r="CM120">
            <v>22.08</v>
          </cell>
          <cell r="CN120">
            <v>22.08</v>
          </cell>
          <cell r="CO120">
            <v>22.74</v>
          </cell>
          <cell r="CP120">
            <v>22.74</v>
          </cell>
          <cell r="CQ120">
            <v>22.74</v>
          </cell>
          <cell r="CR120">
            <v>22.74</v>
          </cell>
          <cell r="CS120">
            <v>22.74</v>
          </cell>
          <cell r="CT120">
            <v>22.74</v>
          </cell>
          <cell r="CU120">
            <v>22.74</v>
          </cell>
          <cell r="CV120">
            <v>22.74</v>
          </cell>
          <cell r="CW120">
            <v>22.74</v>
          </cell>
          <cell r="CX120">
            <v>22.74</v>
          </cell>
          <cell r="CY120">
            <v>22.74</v>
          </cell>
          <cell r="CZ120">
            <v>22.74</v>
          </cell>
          <cell r="DA120">
            <v>23.43</v>
          </cell>
          <cell r="DB120">
            <v>23.43</v>
          </cell>
          <cell r="DC120">
            <v>23.43</v>
          </cell>
          <cell r="DD120">
            <v>23.43</v>
          </cell>
          <cell r="DE120">
            <v>23.43</v>
          </cell>
          <cell r="DF120">
            <v>23.43</v>
          </cell>
          <cell r="DG120">
            <v>23.43</v>
          </cell>
          <cell r="DH120">
            <v>23.43</v>
          </cell>
          <cell r="DI120">
            <v>23.43</v>
          </cell>
          <cell r="DJ120">
            <v>23.43</v>
          </cell>
          <cell r="DK120">
            <v>23.43</v>
          </cell>
          <cell r="DL120">
            <v>23.43</v>
          </cell>
          <cell r="DM120">
            <v>24.16</v>
          </cell>
          <cell r="DN120">
            <v>24.16</v>
          </cell>
          <cell r="DO120">
            <v>24.16</v>
          </cell>
          <cell r="DP120">
            <v>24.16</v>
          </cell>
          <cell r="DQ120">
            <v>24.16</v>
          </cell>
          <cell r="DR120">
            <v>24.16</v>
          </cell>
          <cell r="DS120">
            <v>24.16</v>
          </cell>
          <cell r="DT120">
            <v>24.16</v>
          </cell>
          <cell r="DU120">
            <v>24.16</v>
          </cell>
          <cell r="DV120">
            <v>24.16</v>
          </cell>
          <cell r="DW120">
            <v>24.16</v>
          </cell>
          <cell r="DX120">
            <v>24.16</v>
          </cell>
          <cell r="DY120">
            <v>25.12</v>
          </cell>
          <cell r="DZ120">
            <v>25.12</v>
          </cell>
          <cell r="EA120">
            <v>25.12</v>
          </cell>
          <cell r="EB120">
            <v>25.12</v>
          </cell>
          <cell r="EC120">
            <v>25.12</v>
          </cell>
          <cell r="ED120">
            <v>25.12</v>
          </cell>
          <cell r="EE120">
            <v>25.12</v>
          </cell>
          <cell r="EF120">
            <v>25.12</v>
          </cell>
          <cell r="EG120">
            <v>25.12</v>
          </cell>
          <cell r="EH120">
            <v>25.12</v>
          </cell>
          <cell r="EI120">
            <v>25.12</v>
          </cell>
          <cell r="EJ120">
            <v>25.12</v>
          </cell>
          <cell r="EK120">
            <v>26</v>
          </cell>
          <cell r="EL120">
            <v>26</v>
          </cell>
          <cell r="EM120">
            <v>26</v>
          </cell>
          <cell r="EN120">
            <v>26</v>
          </cell>
          <cell r="EO120">
            <v>26</v>
          </cell>
          <cell r="EP120">
            <v>26</v>
          </cell>
          <cell r="EQ120">
            <v>26</v>
          </cell>
          <cell r="ER120">
            <v>26</v>
          </cell>
          <cell r="ES120">
            <v>26</v>
          </cell>
          <cell r="ET120">
            <v>26</v>
          </cell>
          <cell r="EU120">
            <v>26</v>
          </cell>
          <cell r="EV120">
            <v>26</v>
          </cell>
          <cell r="EW120">
            <v>26.91</v>
          </cell>
          <cell r="EX120">
            <v>26.91</v>
          </cell>
          <cell r="EY120">
            <v>26.91</v>
          </cell>
          <cell r="EZ120">
            <v>26.91</v>
          </cell>
          <cell r="FA120">
            <v>26.91</v>
          </cell>
          <cell r="FB120">
            <v>26.91</v>
          </cell>
          <cell r="FC120">
            <v>26.91</v>
          </cell>
          <cell r="FD120">
            <v>26.91</v>
          </cell>
          <cell r="FE120">
            <v>26.91</v>
          </cell>
          <cell r="FF120">
            <v>26.91</v>
          </cell>
          <cell r="FG120">
            <v>26.91</v>
          </cell>
          <cell r="FH120">
            <v>26.91</v>
          </cell>
          <cell r="FI120">
            <v>27.85</v>
          </cell>
          <cell r="FJ120">
            <v>27.85</v>
          </cell>
          <cell r="FK120">
            <v>27.85</v>
          </cell>
          <cell r="FL120">
            <v>27.85</v>
          </cell>
          <cell r="FM120">
            <v>27.85</v>
          </cell>
          <cell r="FN120">
            <v>27.85</v>
          </cell>
          <cell r="FO120">
            <v>27.85</v>
          </cell>
          <cell r="FP120">
            <v>27.85</v>
          </cell>
          <cell r="FQ120">
            <v>27.85</v>
          </cell>
          <cell r="FR120">
            <v>27.85</v>
          </cell>
          <cell r="FS120">
            <v>27.85</v>
          </cell>
          <cell r="FT120">
            <v>27.85</v>
          </cell>
          <cell r="FU120">
            <v>28.82</v>
          </cell>
          <cell r="FV120">
            <v>28.82</v>
          </cell>
          <cell r="FW120">
            <v>28.82</v>
          </cell>
          <cell r="FX120">
            <v>28.82</v>
          </cell>
          <cell r="FY120">
            <v>28.82</v>
          </cell>
          <cell r="FZ120">
            <v>28.82</v>
          </cell>
          <cell r="GA120">
            <v>28.82</v>
          </cell>
          <cell r="GB120">
            <v>28.82</v>
          </cell>
          <cell r="GC120">
            <v>28.82</v>
          </cell>
          <cell r="GD120">
            <v>28.82</v>
          </cell>
          <cell r="GE120">
            <v>28.82</v>
          </cell>
          <cell r="GF120">
            <v>28.82</v>
          </cell>
          <cell r="GG120">
            <v>31.78</v>
          </cell>
          <cell r="GH120">
            <v>31.78</v>
          </cell>
          <cell r="GI120">
            <v>31.78</v>
          </cell>
          <cell r="GJ120">
            <v>31.78</v>
          </cell>
          <cell r="GK120">
            <v>31.78</v>
          </cell>
          <cell r="GL120">
            <v>31.78</v>
          </cell>
          <cell r="GM120">
            <v>31.78</v>
          </cell>
          <cell r="GN120">
            <v>31.78</v>
          </cell>
          <cell r="GO120">
            <v>31.78</v>
          </cell>
          <cell r="GP120">
            <v>31.78</v>
          </cell>
          <cell r="GQ120">
            <v>29.83</v>
          </cell>
          <cell r="GR120">
            <v>29.83</v>
          </cell>
          <cell r="GS120">
            <v>29.83</v>
          </cell>
          <cell r="GT120">
            <v>29.83</v>
          </cell>
        </row>
        <row r="121">
          <cell r="F121" t="str">
            <v>5000005504</v>
          </cell>
          <cell r="G121">
            <v>20.149999999999999</v>
          </cell>
          <cell r="H121">
            <v>20.149999999999999</v>
          </cell>
          <cell r="I121">
            <v>20.149999999999999</v>
          </cell>
          <cell r="J121">
            <v>20.149999999999999</v>
          </cell>
          <cell r="K121">
            <v>20.149999999999999</v>
          </cell>
          <cell r="L121">
            <v>20.149999999999999</v>
          </cell>
          <cell r="M121">
            <v>20.149999999999999</v>
          </cell>
          <cell r="N121">
            <v>20.149999999999999</v>
          </cell>
          <cell r="O121">
            <v>20.149999999999999</v>
          </cell>
          <cell r="P121">
            <v>20.149999999999999</v>
          </cell>
          <cell r="Q121">
            <v>20.149999999999999</v>
          </cell>
          <cell r="R121">
            <v>20.149999999999999</v>
          </cell>
          <cell r="S121">
            <v>20.149999999999999</v>
          </cell>
          <cell r="T121">
            <v>20.149999999999999</v>
          </cell>
          <cell r="U121">
            <v>20.84</v>
          </cell>
          <cell r="V121">
            <v>20.84</v>
          </cell>
          <cell r="W121">
            <v>20.84</v>
          </cell>
          <cell r="X121">
            <v>20.84</v>
          </cell>
          <cell r="Y121">
            <v>20.84</v>
          </cell>
          <cell r="Z121">
            <v>20.84</v>
          </cell>
          <cell r="AA121">
            <v>20.84</v>
          </cell>
          <cell r="AB121">
            <v>20.84</v>
          </cell>
          <cell r="AC121">
            <v>20.84</v>
          </cell>
          <cell r="AD121">
            <v>20.84</v>
          </cell>
          <cell r="AE121">
            <v>20.84</v>
          </cell>
          <cell r="AF121">
            <v>20.84</v>
          </cell>
          <cell r="AG121">
            <v>21.51</v>
          </cell>
          <cell r="AH121">
            <v>21.51</v>
          </cell>
          <cell r="AI121">
            <v>21.51</v>
          </cell>
          <cell r="AJ121">
            <v>21.51</v>
          </cell>
          <cell r="AK121">
            <v>21.51</v>
          </cell>
          <cell r="AL121">
            <v>21.51</v>
          </cell>
          <cell r="AM121">
            <v>21.51</v>
          </cell>
          <cell r="AN121">
            <v>21.51</v>
          </cell>
          <cell r="AO121">
            <v>21.51</v>
          </cell>
          <cell r="AP121">
            <v>21.51</v>
          </cell>
          <cell r="AQ121">
            <v>21.51</v>
          </cell>
          <cell r="AR121">
            <v>21.51</v>
          </cell>
          <cell r="AS121">
            <v>22.18</v>
          </cell>
          <cell r="AT121">
            <v>22.18</v>
          </cell>
          <cell r="AU121">
            <v>22.18</v>
          </cell>
          <cell r="AV121">
            <v>22.18</v>
          </cell>
          <cell r="AW121">
            <v>22.18</v>
          </cell>
          <cell r="AX121">
            <v>22.18</v>
          </cell>
          <cell r="AY121">
            <v>22.18</v>
          </cell>
          <cell r="AZ121">
            <v>22.18</v>
          </cell>
          <cell r="BA121">
            <v>22.18</v>
          </cell>
          <cell r="BB121">
            <v>22.18</v>
          </cell>
          <cell r="BC121">
            <v>22.18</v>
          </cell>
          <cell r="BD121">
            <v>22.18</v>
          </cell>
          <cell r="BE121">
            <v>22.86</v>
          </cell>
          <cell r="BF121">
            <v>22.86</v>
          </cell>
          <cell r="BG121">
            <v>22.86</v>
          </cell>
          <cell r="BH121">
            <v>22.86</v>
          </cell>
          <cell r="BI121">
            <v>22.86</v>
          </cell>
          <cell r="BJ121">
            <v>22.86</v>
          </cell>
          <cell r="BK121">
            <v>22.86</v>
          </cell>
          <cell r="BL121">
            <v>22.86</v>
          </cell>
          <cell r="BM121">
            <v>22.86</v>
          </cell>
          <cell r="BN121">
            <v>22.86</v>
          </cell>
          <cell r="BO121">
            <v>22.86</v>
          </cell>
          <cell r="BP121">
            <v>22.86</v>
          </cell>
          <cell r="BQ121">
            <v>23.54</v>
          </cell>
          <cell r="BR121">
            <v>23.54</v>
          </cell>
          <cell r="BS121">
            <v>23.54</v>
          </cell>
          <cell r="BT121">
            <v>23.54</v>
          </cell>
          <cell r="BU121">
            <v>23.54</v>
          </cell>
          <cell r="BV121">
            <v>23.54</v>
          </cell>
          <cell r="BW121">
            <v>23.54</v>
          </cell>
          <cell r="BX121">
            <v>23.54</v>
          </cell>
          <cell r="BY121">
            <v>23.54</v>
          </cell>
          <cell r="BZ121">
            <v>23.54</v>
          </cell>
          <cell r="CA121">
            <v>23.54</v>
          </cell>
          <cell r="CB121">
            <v>23.54</v>
          </cell>
          <cell r="CC121">
            <v>24.25</v>
          </cell>
          <cell r="CD121">
            <v>24.25</v>
          </cell>
          <cell r="CE121">
            <v>24.25</v>
          </cell>
          <cell r="CF121">
            <v>24.25</v>
          </cell>
          <cell r="CG121">
            <v>24.25</v>
          </cell>
          <cell r="CH121">
            <v>24.25</v>
          </cell>
          <cell r="CI121">
            <v>24.25</v>
          </cell>
          <cell r="CJ121">
            <v>24.25</v>
          </cell>
          <cell r="CK121">
            <v>24.25</v>
          </cell>
          <cell r="CL121">
            <v>24.25</v>
          </cell>
          <cell r="CM121">
            <v>24.25</v>
          </cell>
          <cell r="CN121">
            <v>24.25</v>
          </cell>
          <cell r="CO121">
            <v>24.97</v>
          </cell>
          <cell r="CP121">
            <v>24.97</v>
          </cell>
          <cell r="CQ121">
            <v>24.97</v>
          </cell>
          <cell r="CR121">
            <v>24.97</v>
          </cell>
          <cell r="CS121">
            <v>24.97</v>
          </cell>
          <cell r="CT121">
            <v>24.97</v>
          </cell>
          <cell r="CU121">
            <v>24.97</v>
          </cell>
          <cell r="CV121">
            <v>24.97</v>
          </cell>
          <cell r="CW121">
            <v>24.97</v>
          </cell>
          <cell r="CX121">
            <v>24.97</v>
          </cell>
          <cell r="CY121">
            <v>24.97</v>
          </cell>
          <cell r="CZ121">
            <v>24.97</v>
          </cell>
          <cell r="DA121">
            <v>25.73</v>
          </cell>
          <cell r="DB121">
            <v>25.73</v>
          </cell>
          <cell r="DC121">
            <v>25.73</v>
          </cell>
          <cell r="DD121">
            <v>25.73</v>
          </cell>
          <cell r="DE121">
            <v>25.73</v>
          </cell>
          <cell r="DF121">
            <v>25.73</v>
          </cell>
          <cell r="DG121">
            <v>25.73</v>
          </cell>
          <cell r="DH121">
            <v>25.73</v>
          </cell>
          <cell r="DI121">
            <v>25.73</v>
          </cell>
          <cell r="DJ121">
            <v>25.73</v>
          </cell>
          <cell r="DK121">
            <v>25.73</v>
          </cell>
          <cell r="DL121">
            <v>25.73</v>
          </cell>
          <cell r="DM121">
            <v>26.53</v>
          </cell>
          <cell r="DN121">
            <v>26.53</v>
          </cell>
          <cell r="DO121">
            <v>26.53</v>
          </cell>
          <cell r="DP121">
            <v>26.53</v>
          </cell>
          <cell r="DQ121">
            <v>26.53</v>
          </cell>
          <cell r="DR121">
            <v>26.53</v>
          </cell>
          <cell r="DS121">
            <v>26.53</v>
          </cell>
          <cell r="DT121">
            <v>26.53</v>
          </cell>
          <cell r="DU121">
            <v>26.53</v>
          </cell>
          <cell r="DV121">
            <v>26.53</v>
          </cell>
          <cell r="DW121">
            <v>26.53</v>
          </cell>
          <cell r="DX121">
            <v>26.53</v>
          </cell>
          <cell r="DY121">
            <v>27.58</v>
          </cell>
          <cell r="DZ121">
            <v>27.58</v>
          </cell>
          <cell r="EA121">
            <v>27.58</v>
          </cell>
          <cell r="EB121">
            <v>27.58</v>
          </cell>
          <cell r="EC121">
            <v>27.58</v>
          </cell>
          <cell r="ED121">
            <v>27.58</v>
          </cell>
          <cell r="EE121">
            <v>27.58</v>
          </cell>
          <cell r="EF121">
            <v>27.58</v>
          </cell>
          <cell r="EG121">
            <v>27.58</v>
          </cell>
          <cell r="EH121">
            <v>27.58</v>
          </cell>
          <cell r="EI121">
            <v>27.58</v>
          </cell>
          <cell r="EJ121">
            <v>27.58</v>
          </cell>
          <cell r="EK121">
            <v>28.55</v>
          </cell>
          <cell r="EL121">
            <v>28.55</v>
          </cell>
          <cell r="EM121">
            <v>28.55</v>
          </cell>
          <cell r="EN121">
            <v>28.55</v>
          </cell>
          <cell r="EO121">
            <v>28.55</v>
          </cell>
          <cell r="EP121">
            <v>28.55</v>
          </cell>
          <cell r="EQ121">
            <v>28.55</v>
          </cell>
          <cell r="ER121">
            <v>28.55</v>
          </cell>
          <cell r="ES121">
            <v>28.55</v>
          </cell>
          <cell r="ET121">
            <v>28.55</v>
          </cell>
          <cell r="EU121">
            <v>28.55</v>
          </cell>
          <cell r="EV121">
            <v>28.55</v>
          </cell>
          <cell r="EW121">
            <v>29.55</v>
          </cell>
          <cell r="EX121">
            <v>29.55</v>
          </cell>
          <cell r="EY121">
            <v>29.55</v>
          </cell>
          <cell r="EZ121">
            <v>29.55</v>
          </cell>
          <cell r="FA121">
            <v>29.55</v>
          </cell>
          <cell r="FB121">
            <v>29.55</v>
          </cell>
          <cell r="FC121">
            <v>29.55</v>
          </cell>
          <cell r="FD121">
            <v>29.55</v>
          </cell>
          <cell r="FE121">
            <v>29.55</v>
          </cell>
          <cell r="FF121">
            <v>29.55</v>
          </cell>
          <cell r="FG121">
            <v>29.55</v>
          </cell>
          <cell r="FH121">
            <v>29.55</v>
          </cell>
          <cell r="FI121">
            <v>30.58</v>
          </cell>
          <cell r="FJ121">
            <v>30.58</v>
          </cell>
          <cell r="FK121">
            <v>30.58</v>
          </cell>
          <cell r="FL121">
            <v>30.58</v>
          </cell>
          <cell r="FM121">
            <v>30.58</v>
          </cell>
          <cell r="FN121">
            <v>30.58</v>
          </cell>
          <cell r="FO121">
            <v>30.58</v>
          </cell>
          <cell r="FP121">
            <v>30.58</v>
          </cell>
          <cell r="FQ121">
            <v>30.58</v>
          </cell>
          <cell r="FR121">
            <v>30.58</v>
          </cell>
          <cell r="FS121">
            <v>30.58</v>
          </cell>
          <cell r="FT121">
            <v>30.58</v>
          </cell>
          <cell r="FU121">
            <v>31.65</v>
          </cell>
          <cell r="FV121">
            <v>31.65</v>
          </cell>
          <cell r="FW121">
            <v>31.65</v>
          </cell>
          <cell r="FX121">
            <v>31.65</v>
          </cell>
          <cell r="FY121">
            <v>31.65</v>
          </cell>
          <cell r="FZ121">
            <v>31.65</v>
          </cell>
          <cell r="GA121">
            <v>31.65</v>
          </cell>
          <cell r="GB121">
            <v>31.65</v>
          </cell>
          <cell r="GC121">
            <v>31.65</v>
          </cell>
          <cell r="GD121">
            <v>31.65</v>
          </cell>
          <cell r="GE121">
            <v>31.65</v>
          </cell>
          <cell r="GF121">
            <v>31.65</v>
          </cell>
          <cell r="GG121">
            <v>34.89</v>
          </cell>
          <cell r="GH121">
            <v>34.89</v>
          </cell>
          <cell r="GI121">
            <v>34.89</v>
          </cell>
          <cell r="GJ121">
            <v>34.89</v>
          </cell>
          <cell r="GK121">
            <v>34.89</v>
          </cell>
          <cell r="GL121">
            <v>34.89</v>
          </cell>
          <cell r="GM121">
            <v>34.89</v>
          </cell>
          <cell r="GN121">
            <v>34.89</v>
          </cell>
          <cell r="GO121">
            <v>34.89</v>
          </cell>
          <cell r="GP121">
            <v>34.89</v>
          </cell>
          <cell r="GQ121">
            <v>32.76</v>
          </cell>
          <cell r="GR121">
            <v>32.76</v>
          </cell>
          <cell r="GS121">
            <v>32.76</v>
          </cell>
          <cell r="GT121">
            <v>32.76</v>
          </cell>
        </row>
        <row r="122">
          <cell r="F122" t="str">
            <v>5000005501</v>
          </cell>
          <cell r="G122">
            <v>20.91</v>
          </cell>
          <cell r="H122">
            <v>20.91</v>
          </cell>
          <cell r="I122">
            <v>20.91</v>
          </cell>
          <cell r="J122">
            <v>20.91</v>
          </cell>
          <cell r="K122">
            <v>20.91</v>
          </cell>
          <cell r="L122">
            <v>20.91</v>
          </cell>
          <cell r="M122">
            <v>20.91</v>
          </cell>
          <cell r="N122">
            <v>20.91</v>
          </cell>
          <cell r="O122">
            <v>20.91</v>
          </cell>
          <cell r="P122">
            <v>20.91</v>
          </cell>
          <cell r="Q122">
            <v>20.91</v>
          </cell>
          <cell r="R122">
            <v>20.91</v>
          </cell>
          <cell r="S122">
            <v>20.91</v>
          </cell>
          <cell r="T122">
            <v>20.91</v>
          </cell>
          <cell r="U122">
            <v>21.63</v>
          </cell>
          <cell r="V122">
            <v>21.63</v>
          </cell>
          <cell r="W122">
            <v>21.63</v>
          </cell>
          <cell r="X122">
            <v>21.63</v>
          </cell>
          <cell r="Y122">
            <v>21.63</v>
          </cell>
          <cell r="Z122">
            <v>21.63</v>
          </cell>
          <cell r="AA122">
            <v>21.63</v>
          </cell>
          <cell r="AB122">
            <v>21.63</v>
          </cell>
          <cell r="AC122">
            <v>21.63</v>
          </cell>
          <cell r="AD122">
            <v>21.63</v>
          </cell>
          <cell r="AE122">
            <v>21.63</v>
          </cell>
          <cell r="AF122">
            <v>21.63</v>
          </cell>
          <cell r="AG122">
            <v>22.32</v>
          </cell>
          <cell r="AH122">
            <v>22.32</v>
          </cell>
          <cell r="AI122">
            <v>22.32</v>
          </cell>
          <cell r="AJ122">
            <v>22.32</v>
          </cell>
          <cell r="AK122">
            <v>22.32</v>
          </cell>
          <cell r="AL122">
            <v>22.32</v>
          </cell>
          <cell r="AM122">
            <v>22.32</v>
          </cell>
          <cell r="AN122">
            <v>22.32</v>
          </cell>
          <cell r="AO122">
            <v>22.32</v>
          </cell>
          <cell r="AP122">
            <v>22.32</v>
          </cell>
          <cell r="AQ122">
            <v>22.32</v>
          </cell>
          <cell r="AR122">
            <v>22.32</v>
          </cell>
          <cell r="AS122">
            <v>23.01</v>
          </cell>
          <cell r="AT122">
            <v>23.01</v>
          </cell>
          <cell r="AU122">
            <v>23.01</v>
          </cell>
          <cell r="AV122">
            <v>23.01</v>
          </cell>
          <cell r="AW122">
            <v>23.01</v>
          </cell>
          <cell r="AX122">
            <v>23.01</v>
          </cell>
          <cell r="AY122">
            <v>23.01</v>
          </cell>
          <cell r="AZ122">
            <v>23.01</v>
          </cell>
          <cell r="BA122">
            <v>23.01</v>
          </cell>
          <cell r="BB122">
            <v>23.01</v>
          </cell>
          <cell r="BC122">
            <v>23.01</v>
          </cell>
          <cell r="BD122">
            <v>23.01</v>
          </cell>
          <cell r="BE122">
            <v>23.72</v>
          </cell>
          <cell r="BF122">
            <v>23.72</v>
          </cell>
          <cell r="BG122">
            <v>23.72</v>
          </cell>
          <cell r="BH122">
            <v>23.72</v>
          </cell>
          <cell r="BI122">
            <v>23.72</v>
          </cell>
          <cell r="BJ122">
            <v>23.72</v>
          </cell>
          <cell r="BK122">
            <v>23.72</v>
          </cell>
          <cell r="BL122">
            <v>23.72</v>
          </cell>
          <cell r="BM122">
            <v>23.72</v>
          </cell>
          <cell r="BN122">
            <v>23.72</v>
          </cell>
          <cell r="BO122">
            <v>23.72</v>
          </cell>
          <cell r="BP122">
            <v>23.72</v>
          </cell>
          <cell r="BQ122">
            <v>24.43</v>
          </cell>
          <cell r="BR122">
            <v>24.43</v>
          </cell>
          <cell r="BS122">
            <v>24.43</v>
          </cell>
          <cell r="BT122">
            <v>24.43</v>
          </cell>
          <cell r="BU122">
            <v>24.43</v>
          </cell>
          <cell r="BV122">
            <v>24.43</v>
          </cell>
          <cell r="BW122">
            <v>24.43</v>
          </cell>
          <cell r="BX122">
            <v>24.43</v>
          </cell>
          <cell r="BY122">
            <v>24.43</v>
          </cell>
          <cell r="BZ122">
            <v>24.43</v>
          </cell>
          <cell r="CA122">
            <v>24.43</v>
          </cell>
          <cell r="CB122">
            <v>24.43</v>
          </cell>
          <cell r="CC122">
            <v>25.16</v>
          </cell>
          <cell r="CD122">
            <v>25.16</v>
          </cell>
          <cell r="CE122">
            <v>25.16</v>
          </cell>
          <cell r="CF122">
            <v>25.16</v>
          </cell>
          <cell r="CG122">
            <v>25.16</v>
          </cell>
          <cell r="CH122">
            <v>25.16</v>
          </cell>
          <cell r="CI122">
            <v>25.16</v>
          </cell>
          <cell r="CJ122">
            <v>25.16</v>
          </cell>
          <cell r="CK122">
            <v>25.16</v>
          </cell>
          <cell r="CL122">
            <v>25.16</v>
          </cell>
          <cell r="CM122">
            <v>25.16</v>
          </cell>
          <cell r="CN122">
            <v>25.16</v>
          </cell>
          <cell r="CO122">
            <v>25.92</v>
          </cell>
          <cell r="CP122">
            <v>25.92</v>
          </cell>
          <cell r="CQ122">
            <v>25.92</v>
          </cell>
          <cell r="CR122">
            <v>25.92</v>
          </cell>
          <cell r="CS122">
            <v>25.92</v>
          </cell>
          <cell r="CT122">
            <v>25.92</v>
          </cell>
          <cell r="CU122">
            <v>25.92</v>
          </cell>
          <cell r="CV122">
            <v>25.92</v>
          </cell>
          <cell r="CW122">
            <v>25.92</v>
          </cell>
          <cell r="CX122">
            <v>25.92</v>
          </cell>
          <cell r="CY122">
            <v>25.92</v>
          </cell>
          <cell r="CZ122">
            <v>25.92</v>
          </cell>
          <cell r="DA122">
            <v>26.7</v>
          </cell>
          <cell r="DB122">
            <v>26.7</v>
          </cell>
          <cell r="DC122">
            <v>26.7</v>
          </cell>
          <cell r="DD122">
            <v>26.7</v>
          </cell>
          <cell r="DE122">
            <v>26.7</v>
          </cell>
          <cell r="DF122">
            <v>26.7</v>
          </cell>
          <cell r="DG122">
            <v>26.7</v>
          </cell>
          <cell r="DH122">
            <v>26.7</v>
          </cell>
          <cell r="DI122">
            <v>26.7</v>
          </cell>
          <cell r="DJ122">
            <v>26.7</v>
          </cell>
          <cell r="DK122">
            <v>26.7</v>
          </cell>
          <cell r="DL122">
            <v>26.7</v>
          </cell>
          <cell r="DM122">
            <v>27.53</v>
          </cell>
          <cell r="DN122">
            <v>27.53</v>
          </cell>
          <cell r="DO122">
            <v>27.53</v>
          </cell>
          <cell r="DP122">
            <v>27.53</v>
          </cell>
          <cell r="DQ122">
            <v>27.53</v>
          </cell>
          <cell r="DR122">
            <v>27.53</v>
          </cell>
          <cell r="DS122">
            <v>27.53</v>
          </cell>
          <cell r="DT122">
            <v>27.53</v>
          </cell>
          <cell r="DU122">
            <v>27.53</v>
          </cell>
          <cell r="DV122">
            <v>27.53</v>
          </cell>
          <cell r="DW122">
            <v>27.53</v>
          </cell>
          <cell r="DX122">
            <v>27.53</v>
          </cell>
          <cell r="DY122">
            <v>28.62</v>
          </cell>
          <cell r="DZ122">
            <v>28.62</v>
          </cell>
          <cell r="EA122">
            <v>28.62</v>
          </cell>
          <cell r="EB122">
            <v>28.62</v>
          </cell>
          <cell r="EC122">
            <v>28.62</v>
          </cell>
          <cell r="ED122">
            <v>28.62</v>
          </cell>
          <cell r="EE122">
            <v>28.62</v>
          </cell>
          <cell r="EF122">
            <v>28.62</v>
          </cell>
          <cell r="EG122">
            <v>28.62</v>
          </cell>
          <cell r="EH122">
            <v>28.62</v>
          </cell>
          <cell r="EI122">
            <v>28.62</v>
          </cell>
          <cell r="EJ122">
            <v>28.62</v>
          </cell>
          <cell r="EK122">
            <v>29.62</v>
          </cell>
          <cell r="EL122">
            <v>29.62</v>
          </cell>
          <cell r="EM122">
            <v>29.62</v>
          </cell>
          <cell r="EN122">
            <v>29.62</v>
          </cell>
          <cell r="EO122">
            <v>29.62</v>
          </cell>
          <cell r="EP122">
            <v>29.62</v>
          </cell>
          <cell r="EQ122">
            <v>29.62</v>
          </cell>
          <cell r="ER122">
            <v>29.62</v>
          </cell>
          <cell r="ES122">
            <v>29.62</v>
          </cell>
          <cell r="ET122">
            <v>29.62</v>
          </cell>
          <cell r="EU122">
            <v>29.62</v>
          </cell>
          <cell r="EV122">
            <v>29.62</v>
          </cell>
          <cell r="EW122">
            <v>30.66</v>
          </cell>
          <cell r="EX122">
            <v>30.66</v>
          </cell>
          <cell r="EY122">
            <v>30.66</v>
          </cell>
          <cell r="EZ122">
            <v>30.66</v>
          </cell>
          <cell r="FA122">
            <v>30.66</v>
          </cell>
          <cell r="FB122">
            <v>30.66</v>
          </cell>
          <cell r="FC122">
            <v>30.66</v>
          </cell>
          <cell r="FD122">
            <v>30.66</v>
          </cell>
          <cell r="FE122">
            <v>30.66</v>
          </cell>
          <cell r="FF122">
            <v>30.66</v>
          </cell>
          <cell r="FG122">
            <v>30.66</v>
          </cell>
          <cell r="FH122">
            <v>30.66</v>
          </cell>
          <cell r="FI122">
            <v>31.73</v>
          </cell>
          <cell r="FJ122">
            <v>31.73</v>
          </cell>
          <cell r="FK122">
            <v>31.73</v>
          </cell>
          <cell r="FL122">
            <v>31.73</v>
          </cell>
          <cell r="FM122">
            <v>31.73</v>
          </cell>
          <cell r="FN122">
            <v>31.73</v>
          </cell>
          <cell r="FO122">
            <v>31.73</v>
          </cell>
          <cell r="FP122">
            <v>31.73</v>
          </cell>
          <cell r="FQ122">
            <v>31.73</v>
          </cell>
          <cell r="FR122">
            <v>31.73</v>
          </cell>
          <cell r="FS122">
            <v>31.73</v>
          </cell>
          <cell r="FT122">
            <v>31.73</v>
          </cell>
          <cell r="FU122">
            <v>32.840000000000003</v>
          </cell>
          <cell r="FV122">
            <v>32.840000000000003</v>
          </cell>
          <cell r="FW122">
            <v>32.840000000000003</v>
          </cell>
          <cell r="FX122">
            <v>32.840000000000003</v>
          </cell>
          <cell r="FY122">
            <v>32.840000000000003</v>
          </cell>
          <cell r="FZ122">
            <v>32.840000000000003</v>
          </cell>
          <cell r="GA122">
            <v>32.840000000000003</v>
          </cell>
          <cell r="GB122">
            <v>32.840000000000003</v>
          </cell>
          <cell r="GC122">
            <v>32.840000000000003</v>
          </cell>
          <cell r="GD122">
            <v>32.840000000000003</v>
          </cell>
          <cell r="GE122">
            <v>32.840000000000003</v>
          </cell>
          <cell r="GF122">
            <v>32.840000000000003</v>
          </cell>
          <cell r="GG122">
            <v>36.21</v>
          </cell>
          <cell r="GH122">
            <v>36.21</v>
          </cell>
          <cell r="GI122">
            <v>36.21</v>
          </cell>
          <cell r="GJ122">
            <v>36.21</v>
          </cell>
          <cell r="GK122">
            <v>36.21</v>
          </cell>
          <cell r="GL122">
            <v>36.21</v>
          </cell>
          <cell r="GM122">
            <v>36.21</v>
          </cell>
          <cell r="GN122">
            <v>36.21</v>
          </cell>
          <cell r="GO122">
            <v>36.21</v>
          </cell>
          <cell r="GP122">
            <v>36.21</v>
          </cell>
          <cell r="GQ122">
            <v>33.99</v>
          </cell>
          <cell r="GR122">
            <v>33.99</v>
          </cell>
          <cell r="GS122">
            <v>33.99</v>
          </cell>
          <cell r="GT122">
            <v>33.99</v>
          </cell>
        </row>
        <row r="123">
          <cell r="F123" t="str">
            <v>5000005502</v>
          </cell>
          <cell r="G123">
            <v>20.16</v>
          </cell>
          <cell r="H123">
            <v>20.16</v>
          </cell>
          <cell r="I123">
            <v>20.16</v>
          </cell>
          <cell r="J123">
            <v>20.16</v>
          </cell>
          <cell r="K123">
            <v>20.16</v>
          </cell>
          <cell r="L123">
            <v>20.16</v>
          </cell>
          <cell r="M123">
            <v>20.16</v>
          </cell>
          <cell r="N123">
            <v>20.16</v>
          </cell>
          <cell r="O123">
            <v>20.16</v>
          </cell>
          <cell r="P123">
            <v>20.16</v>
          </cell>
          <cell r="Q123">
            <v>20.16</v>
          </cell>
          <cell r="R123">
            <v>20.16</v>
          </cell>
          <cell r="S123">
            <v>20.16</v>
          </cell>
          <cell r="T123">
            <v>20.16</v>
          </cell>
          <cell r="U123">
            <v>20.85</v>
          </cell>
          <cell r="V123">
            <v>20.85</v>
          </cell>
          <cell r="W123">
            <v>20.85</v>
          </cell>
          <cell r="X123">
            <v>20.85</v>
          </cell>
          <cell r="Y123">
            <v>20.85</v>
          </cell>
          <cell r="Z123">
            <v>20.85</v>
          </cell>
          <cell r="AA123">
            <v>20.85</v>
          </cell>
          <cell r="AB123">
            <v>20.85</v>
          </cell>
          <cell r="AC123">
            <v>20.85</v>
          </cell>
          <cell r="AD123">
            <v>20.85</v>
          </cell>
          <cell r="AE123">
            <v>20.85</v>
          </cell>
          <cell r="AF123">
            <v>20.85</v>
          </cell>
          <cell r="AG123">
            <v>21.52</v>
          </cell>
          <cell r="AH123">
            <v>21.52</v>
          </cell>
          <cell r="AI123">
            <v>21.52</v>
          </cell>
          <cell r="AJ123">
            <v>21.52</v>
          </cell>
          <cell r="AK123">
            <v>21.52</v>
          </cell>
          <cell r="AL123">
            <v>21.52</v>
          </cell>
          <cell r="AM123">
            <v>21.52</v>
          </cell>
          <cell r="AN123">
            <v>21.52</v>
          </cell>
          <cell r="AO123">
            <v>21.52</v>
          </cell>
          <cell r="AP123">
            <v>21.52</v>
          </cell>
          <cell r="AQ123">
            <v>21.52</v>
          </cell>
          <cell r="AR123">
            <v>21.52</v>
          </cell>
          <cell r="AS123">
            <v>22.19</v>
          </cell>
          <cell r="AT123">
            <v>22.19</v>
          </cell>
          <cell r="AU123">
            <v>22.19</v>
          </cell>
          <cell r="AV123">
            <v>22.19</v>
          </cell>
          <cell r="AW123">
            <v>22.19</v>
          </cell>
          <cell r="AX123">
            <v>22.19</v>
          </cell>
          <cell r="AY123">
            <v>22.19</v>
          </cell>
          <cell r="AZ123">
            <v>22.19</v>
          </cell>
          <cell r="BA123">
            <v>22.19</v>
          </cell>
          <cell r="BB123">
            <v>22.19</v>
          </cell>
          <cell r="BC123">
            <v>22.19</v>
          </cell>
          <cell r="BD123">
            <v>22.19</v>
          </cell>
          <cell r="BE123">
            <v>22.87</v>
          </cell>
          <cell r="BF123">
            <v>22.87</v>
          </cell>
          <cell r="BG123">
            <v>22.87</v>
          </cell>
          <cell r="BH123">
            <v>22.87</v>
          </cell>
          <cell r="BI123">
            <v>22.87</v>
          </cell>
          <cell r="BJ123">
            <v>22.87</v>
          </cell>
          <cell r="BK123">
            <v>22.87</v>
          </cell>
          <cell r="BL123">
            <v>22.87</v>
          </cell>
          <cell r="BM123">
            <v>22.87</v>
          </cell>
          <cell r="BN123">
            <v>22.87</v>
          </cell>
          <cell r="BO123">
            <v>22.87</v>
          </cell>
          <cell r="BP123">
            <v>22.87</v>
          </cell>
          <cell r="BQ123">
            <v>23.55</v>
          </cell>
          <cell r="BR123">
            <v>23.55</v>
          </cell>
          <cell r="BS123">
            <v>23.55</v>
          </cell>
          <cell r="BT123">
            <v>23.55</v>
          </cell>
          <cell r="BU123">
            <v>23.55</v>
          </cell>
          <cell r="BV123">
            <v>23.55</v>
          </cell>
          <cell r="BW123">
            <v>23.55</v>
          </cell>
          <cell r="BX123">
            <v>23.55</v>
          </cell>
          <cell r="BY123">
            <v>23.55</v>
          </cell>
          <cell r="BZ123">
            <v>23.55</v>
          </cell>
          <cell r="CA123">
            <v>23.55</v>
          </cell>
          <cell r="CB123">
            <v>23.55</v>
          </cell>
          <cell r="CC123">
            <v>24.26</v>
          </cell>
          <cell r="CD123">
            <v>24.26</v>
          </cell>
          <cell r="CE123">
            <v>24.26</v>
          </cell>
          <cell r="CF123">
            <v>24.26</v>
          </cell>
          <cell r="CG123">
            <v>24.26</v>
          </cell>
          <cell r="CH123">
            <v>24.26</v>
          </cell>
          <cell r="CI123">
            <v>24.26</v>
          </cell>
          <cell r="CJ123">
            <v>24.26</v>
          </cell>
          <cell r="CK123">
            <v>24.26</v>
          </cell>
          <cell r="CL123">
            <v>24.26</v>
          </cell>
          <cell r="CM123">
            <v>24.26</v>
          </cell>
          <cell r="CN123">
            <v>24.26</v>
          </cell>
          <cell r="CO123">
            <v>24.99</v>
          </cell>
          <cell r="CP123">
            <v>24.99</v>
          </cell>
          <cell r="CQ123">
            <v>24.99</v>
          </cell>
          <cell r="CR123">
            <v>24.99</v>
          </cell>
          <cell r="CS123">
            <v>24.99</v>
          </cell>
          <cell r="CT123">
            <v>24.99</v>
          </cell>
          <cell r="CU123">
            <v>24.99</v>
          </cell>
          <cell r="CV123">
            <v>24.99</v>
          </cell>
          <cell r="CW123">
            <v>24.99</v>
          </cell>
          <cell r="CX123">
            <v>24.99</v>
          </cell>
          <cell r="CY123">
            <v>24.99</v>
          </cell>
          <cell r="CZ123">
            <v>24.99</v>
          </cell>
          <cell r="DA123">
            <v>25.75</v>
          </cell>
          <cell r="DB123">
            <v>25.75</v>
          </cell>
          <cell r="DC123">
            <v>25.75</v>
          </cell>
          <cell r="DD123">
            <v>25.75</v>
          </cell>
          <cell r="DE123">
            <v>25.75</v>
          </cell>
          <cell r="DF123">
            <v>25.75</v>
          </cell>
          <cell r="DG123">
            <v>25.75</v>
          </cell>
          <cell r="DH123">
            <v>25.75</v>
          </cell>
          <cell r="DI123">
            <v>25.75</v>
          </cell>
          <cell r="DJ123">
            <v>25.75</v>
          </cell>
          <cell r="DK123">
            <v>25.75</v>
          </cell>
          <cell r="DL123">
            <v>25.75</v>
          </cell>
          <cell r="DM123">
            <v>26.54</v>
          </cell>
          <cell r="DN123">
            <v>26.54</v>
          </cell>
          <cell r="DO123">
            <v>26.54</v>
          </cell>
          <cell r="DP123">
            <v>26.54</v>
          </cell>
          <cell r="DQ123">
            <v>26.54</v>
          </cell>
          <cell r="DR123">
            <v>26.54</v>
          </cell>
          <cell r="DS123">
            <v>26.54</v>
          </cell>
          <cell r="DT123">
            <v>26.54</v>
          </cell>
          <cell r="DU123">
            <v>26.54</v>
          </cell>
          <cell r="DV123">
            <v>26.54</v>
          </cell>
          <cell r="DW123">
            <v>26.54</v>
          </cell>
          <cell r="DX123">
            <v>26.54</v>
          </cell>
          <cell r="DY123">
            <v>27.6</v>
          </cell>
          <cell r="DZ123">
            <v>27.6</v>
          </cell>
          <cell r="EA123">
            <v>27.6</v>
          </cell>
          <cell r="EB123">
            <v>27.6</v>
          </cell>
          <cell r="EC123">
            <v>27.6</v>
          </cell>
          <cell r="ED123">
            <v>27.6</v>
          </cell>
          <cell r="EE123">
            <v>27.6</v>
          </cell>
          <cell r="EF123">
            <v>27.6</v>
          </cell>
          <cell r="EG123">
            <v>27.6</v>
          </cell>
          <cell r="EH123">
            <v>27.6</v>
          </cell>
          <cell r="EI123">
            <v>27.6</v>
          </cell>
          <cell r="EJ123">
            <v>27.6</v>
          </cell>
          <cell r="EK123">
            <v>28.56</v>
          </cell>
          <cell r="EL123">
            <v>28.56</v>
          </cell>
          <cell r="EM123">
            <v>28.56</v>
          </cell>
          <cell r="EN123">
            <v>28.56</v>
          </cell>
          <cell r="EO123">
            <v>28.56</v>
          </cell>
          <cell r="EP123">
            <v>28.56</v>
          </cell>
          <cell r="EQ123">
            <v>28.56</v>
          </cell>
          <cell r="ER123">
            <v>28.56</v>
          </cell>
          <cell r="ES123">
            <v>28.56</v>
          </cell>
          <cell r="ET123">
            <v>28.56</v>
          </cell>
          <cell r="EU123">
            <v>28.56</v>
          </cell>
          <cell r="EV123">
            <v>28.56</v>
          </cell>
          <cell r="EW123">
            <v>29.56</v>
          </cell>
          <cell r="EX123">
            <v>29.56</v>
          </cell>
          <cell r="EY123">
            <v>29.56</v>
          </cell>
          <cell r="EZ123">
            <v>29.56</v>
          </cell>
          <cell r="FA123">
            <v>29.56</v>
          </cell>
          <cell r="FB123">
            <v>29.56</v>
          </cell>
          <cell r="FC123">
            <v>29.56</v>
          </cell>
          <cell r="FD123">
            <v>29.56</v>
          </cell>
          <cell r="FE123">
            <v>29.56</v>
          </cell>
          <cell r="FF123">
            <v>29.56</v>
          </cell>
          <cell r="FG123">
            <v>29.56</v>
          </cell>
          <cell r="FH123">
            <v>29.56</v>
          </cell>
          <cell r="FI123">
            <v>30.6</v>
          </cell>
          <cell r="FJ123">
            <v>30.6</v>
          </cell>
          <cell r="FK123">
            <v>30.6</v>
          </cell>
          <cell r="FL123">
            <v>30.6</v>
          </cell>
          <cell r="FM123">
            <v>30.6</v>
          </cell>
          <cell r="FN123">
            <v>30.6</v>
          </cell>
          <cell r="FO123">
            <v>30.6</v>
          </cell>
          <cell r="FP123">
            <v>30.6</v>
          </cell>
          <cell r="FQ123">
            <v>30.6</v>
          </cell>
          <cell r="FR123">
            <v>30.6</v>
          </cell>
          <cell r="FS123">
            <v>30.6</v>
          </cell>
          <cell r="FT123">
            <v>30.6</v>
          </cell>
          <cell r="FU123">
            <v>31.67</v>
          </cell>
          <cell r="FV123">
            <v>31.67</v>
          </cell>
          <cell r="FW123">
            <v>31.67</v>
          </cell>
          <cell r="FX123">
            <v>31.67</v>
          </cell>
          <cell r="FY123">
            <v>31.67</v>
          </cell>
          <cell r="FZ123">
            <v>31.67</v>
          </cell>
          <cell r="GA123">
            <v>31.67</v>
          </cell>
          <cell r="GB123">
            <v>31.67</v>
          </cell>
          <cell r="GC123">
            <v>31.67</v>
          </cell>
          <cell r="GD123">
            <v>31.67</v>
          </cell>
          <cell r="GE123">
            <v>31.67</v>
          </cell>
          <cell r="GF123">
            <v>31.67</v>
          </cell>
          <cell r="GG123">
            <v>34.909999999999997</v>
          </cell>
          <cell r="GH123">
            <v>34.909999999999997</v>
          </cell>
          <cell r="GI123">
            <v>34.909999999999997</v>
          </cell>
          <cell r="GJ123">
            <v>34.909999999999997</v>
          </cell>
          <cell r="GK123">
            <v>34.909999999999997</v>
          </cell>
          <cell r="GL123">
            <v>34.909999999999997</v>
          </cell>
          <cell r="GM123">
            <v>34.909999999999997</v>
          </cell>
          <cell r="GN123">
            <v>34.909999999999997</v>
          </cell>
          <cell r="GO123">
            <v>34.909999999999997</v>
          </cell>
          <cell r="GP123">
            <v>34.909999999999997</v>
          </cell>
          <cell r="GQ123">
            <v>32.78</v>
          </cell>
          <cell r="GR123">
            <v>32.78</v>
          </cell>
          <cell r="GS123">
            <v>32.78</v>
          </cell>
          <cell r="GT123">
            <v>32.78</v>
          </cell>
        </row>
        <row r="124">
          <cell r="F124" t="str">
            <v>5000005500</v>
          </cell>
          <cell r="G124">
            <v>20.149999999999999</v>
          </cell>
          <cell r="H124">
            <v>20.149999999999999</v>
          </cell>
          <cell r="I124">
            <v>20.149999999999999</v>
          </cell>
          <cell r="J124">
            <v>20.149999999999999</v>
          </cell>
          <cell r="K124">
            <v>20.149999999999999</v>
          </cell>
          <cell r="L124">
            <v>20.149999999999999</v>
          </cell>
          <cell r="M124">
            <v>20.149999999999999</v>
          </cell>
          <cell r="N124">
            <v>20.149999999999999</v>
          </cell>
          <cell r="O124">
            <v>20.149999999999999</v>
          </cell>
          <cell r="P124">
            <v>20.149999999999999</v>
          </cell>
          <cell r="Q124">
            <v>20.149999999999999</v>
          </cell>
          <cell r="R124">
            <v>20.149999999999999</v>
          </cell>
          <cell r="S124">
            <v>20.149999999999999</v>
          </cell>
          <cell r="T124">
            <v>20.149999999999999</v>
          </cell>
          <cell r="U124">
            <v>20.84</v>
          </cell>
          <cell r="V124">
            <v>20.84</v>
          </cell>
          <cell r="W124">
            <v>20.84</v>
          </cell>
          <cell r="X124">
            <v>20.84</v>
          </cell>
          <cell r="Y124">
            <v>20.84</v>
          </cell>
          <cell r="Z124">
            <v>20.84</v>
          </cell>
          <cell r="AA124">
            <v>20.84</v>
          </cell>
          <cell r="AB124">
            <v>20.84</v>
          </cell>
          <cell r="AC124">
            <v>20.84</v>
          </cell>
          <cell r="AD124">
            <v>20.84</v>
          </cell>
          <cell r="AE124">
            <v>20.84</v>
          </cell>
          <cell r="AF124">
            <v>20.84</v>
          </cell>
          <cell r="AG124">
            <v>21.51</v>
          </cell>
          <cell r="AH124">
            <v>21.51</v>
          </cell>
          <cell r="AI124">
            <v>21.51</v>
          </cell>
          <cell r="AJ124">
            <v>21.51</v>
          </cell>
          <cell r="AK124">
            <v>21.51</v>
          </cell>
          <cell r="AL124">
            <v>21.51</v>
          </cell>
          <cell r="AM124">
            <v>21.51</v>
          </cell>
          <cell r="AN124">
            <v>21.51</v>
          </cell>
          <cell r="AO124">
            <v>21.51</v>
          </cell>
          <cell r="AP124">
            <v>21.51</v>
          </cell>
          <cell r="AQ124">
            <v>21.51</v>
          </cell>
          <cell r="AR124">
            <v>21.51</v>
          </cell>
          <cell r="AS124">
            <v>22.18</v>
          </cell>
          <cell r="AT124">
            <v>22.18</v>
          </cell>
          <cell r="AU124">
            <v>22.18</v>
          </cell>
          <cell r="AV124">
            <v>22.18</v>
          </cell>
          <cell r="AW124">
            <v>22.18</v>
          </cell>
          <cell r="AX124">
            <v>22.18</v>
          </cell>
          <cell r="AY124">
            <v>22.18</v>
          </cell>
          <cell r="AZ124">
            <v>22.18</v>
          </cell>
          <cell r="BA124">
            <v>22.18</v>
          </cell>
          <cell r="BB124">
            <v>22.18</v>
          </cell>
          <cell r="BC124">
            <v>22.18</v>
          </cell>
          <cell r="BD124">
            <v>22.18</v>
          </cell>
          <cell r="BE124">
            <v>22.86</v>
          </cell>
          <cell r="BF124">
            <v>22.86</v>
          </cell>
          <cell r="BG124">
            <v>22.86</v>
          </cell>
          <cell r="BH124">
            <v>22.86</v>
          </cell>
          <cell r="BI124">
            <v>22.86</v>
          </cell>
          <cell r="BJ124">
            <v>22.86</v>
          </cell>
          <cell r="BK124">
            <v>22.86</v>
          </cell>
          <cell r="BL124">
            <v>22.86</v>
          </cell>
          <cell r="BM124">
            <v>22.86</v>
          </cell>
          <cell r="BN124">
            <v>22.86</v>
          </cell>
          <cell r="BO124">
            <v>22.86</v>
          </cell>
          <cell r="BP124">
            <v>22.86</v>
          </cell>
          <cell r="BQ124">
            <v>23.54</v>
          </cell>
          <cell r="BR124">
            <v>23.54</v>
          </cell>
          <cell r="BS124">
            <v>23.54</v>
          </cell>
          <cell r="BT124">
            <v>23.54</v>
          </cell>
          <cell r="BU124">
            <v>23.54</v>
          </cell>
          <cell r="BV124">
            <v>23.54</v>
          </cell>
          <cell r="BW124">
            <v>23.54</v>
          </cell>
          <cell r="BX124">
            <v>23.54</v>
          </cell>
          <cell r="BY124">
            <v>23.54</v>
          </cell>
          <cell r="BZ124">
            <v>23.54</v>
          </cell>
          <cell r="CA124">
            <v>23.54</v>
          </cell>
          <cell r="CB124">
            <v>23.54</v>
          </cell>
          <cell r="CC124">
            <v>24.25</v>
          </cell>
          <cell r="CD124">
            <v>24.25</v>
          </cell>
          <cell r="CE124">
            <v>24.25</v>
          </cell>
          <cell r="CF124">
            <v>24.25</v>
          </cell>
          <cell r="CG124">
            <v>24.25</v>
          </cell>
          <cell r="CH124">
            <v>24.25</v>
          </cell>
          <cell r="CI124">
            <v>24.25</v>
          </cell>
          <cell r="CJ124">
            <v>24.25</v>
          </cell>
          <cell r="CK124">
            <v>24.25</v>
          </cell>
          <cell r="CL124">
            <v>24.25</v>
          </cell>
          <cell r="CM124">
            <v>24.25</v>
          </cell>
          <cell r="CN124">
            <v>24.25</v>
          </cell>
          <cell r="CO124">
            <v>24.97</v>
          </cell>
          <cell r="CP124">
            <v>24.97</v>
          </cell>
          <cell r="CQ124">
            <v>24.97</v>
          </cell>
          <cell r="CR124">
            <v>24.97</v>
          </cell>
          <cell r="CS124">
            <v>24.97</v>
          </cell>
          <cell r="CT124">
            <v>24.97</v>
          </cell>
          <cell r="CU124">
            <v>24.97</v>
          </cell>
          <cell r="CV124">
            <v>24.97</v>
          </cell>
          <cell r="CW124">
            <v>24.97</v>
          </cell>
          <cell r="CX124">
            <v>24.97</v>
          </cell>
          <cell r="CY124">
            <v>24.97</v>
          </cell>
          <cell r="CZ124">
            <v>24.97</v>
          </cell>
          <cell r="DA124">
            <v>25.73</v>
          </cell>
          <cell r="DB124">
            <v>25.73</v>
          </cell>
          <cell r="DC124">
            <v>25.73</v>
          </cell>
          <cell r="DD124">
            <v>25.73</v>
          </cell>
          <cell r="DE124">
            <v>25.73</v>
          </cell>
          <cell r="DF124">
            <v>25.73</v>
          </cell>
          <cell r="DG124">
            <v>25.73</v>
          </cell>
          <cell r="DH124">
            <v>25.73</v>
          </cell>
          <cell r="DI124">
            <v>25.73</v>
          </cell>
          <cell r="DJ124">
            <v>25.73</v>
          </cell>
          <cell r="DK124">
            <v>25.73</v>
          </cell>
          <cell r="DL124">
            <v>25.73</v>
          </cell>
          <cell r="DM124">
            <v>26.53</v>
          </cell>
          <cell r="DN124">
            <v>26.53</v>
          </cell>
          <cell r="DO124">
            <v>26.53</v>
          </cell>
          <cell r="DP124">
            <v>26.53</v>
          </cell>
          <cell r="DQ124">
            <v>26.53</v>
          </cell>
          <cell r="DR124">
            <v>26.53</v>
          </cell>
          <cell r="DS124">
            <v>26.53</v>
          </cell>
          <cell r="DT124">
            <v>26.53</v>
          </cell>
          <cell r="DU124">
            <v>26.53</v>
          </cell>
          <cell r="DV124">
            <v>26.53</v>
          </cell>
          <cell r="DW124">
            <v>26.53</v>
          </cell>
          <cell r="DX124">
            <v>26.53</v>
          </cell>
          <cell r="DY124">
            <v>27.58</v>
          </cell>
          <cell r="DZ124">
            <v>27.58</v>
          </cell>
          <cell r="EA124">
            <v>27.58</v>
          </cell>
          <cell r="EB124">
            <v>27.58</v>
          </cell>
          <cell r="EC124">
            <v>27.58</v>
          </cell>
          <cell r="ED124">
            <v>27.58</v>
          </cell>
          <cell r="EE124">
            <v>27.58</v>
          </cell>
          <cell r="EF124">
            <v>27.58</v>
          </cell>
          <cell r="EG124">
            <v>27.58</v>
          </cell>
          <cell r="EH124">
            <v>27.58</v>
          </cell>
          <cell r="EI124">
            <v>27.58</v>
          </cell>
          <cell r="EJ124">
            <v>27.58</v>
          </cell>
          <cell r="EK124">
            <v>28.55</v>
          </cell>
          <cell r="EL124">
            <v>28.55</v>
          </cell>
          <cell r="EM124">
            <v>28.55</v>
          </cell>
          <cell r="EN124">
            <v>28.55</v>
          </cell>
          <cell r="EO124">
            <v>28.55</v>
          </cell>
          <cell r="EP124">
            <v>28.55</v>
          </cell>
          <cell r="EQ124">
            <v>28.55</v>
          </cell>
          <cell r="ER124">
            <v>28.55</v>
          </cell>
          <cell r="ES124">
            <v>28.55</v>
          </cell>
          <cell r="ET124">
            <v>28.55</v>
          </cell>
          <cell r="EU124">
            <v>28.55</v>
          </cell>
          <cell r="EV124">
            <v>28.55</v>
          </cell>
          <cell r="EW124">
            <v>29.55</v>
          </cell>
          <cell r="EX124">
            <v>29.55</v>
          </cell>
          <cell r="EY124">
            <v>29.55</v>
          </cell>
          <cell r="EZ124">
            <v>29.55</v>
          </cell>
          <cell r="FA124">
            <v>29.55</v>
          </cell>
          <cell r="FB124">
            <v>29.55</v>
          </cell>
          <cell r="FC124">
            <v>29.55</v>
          </cell>
          <cell r="FD124">
            <v>29.55</v>
          </cell>
          <cell r="FE124">
            <v>29.55</v>
          </cell>
          <cell r="FF124">
            <v>29.55</v>
          </cell>
          <cell r="FG124">
            <v>29.55</v>
          </cell>
          <cell r="FH124">
            <v>29.55</v>
          </cell>
          <cell r="FI124">
            <v>30.58</v>
          </cell>
          <cell r="FJ124">
            <v>30.58</v>
          </cell>
          <cell r="FK124">
            <v>30.58</v>
          </cell>
          <cell r="FL124">
            <v>30.58</v>
          </cell>
          <cell r="FM124">
            <v>30.58</v>
          </cell>
          <cell r="FN124">
            <v>30.58</v>
          </cell>
          <cell r="FO124">
            <v>30.58</v>
          </cell>
          <cell r="FP124">
            <v>30.58</v>
          </cell>
          <cell r="FQ124">
            <v>30.58</v>
          </cell>
          <cell r="FR124">
            <v>30.58</v>
          </cell>
          <cell r="FS124">
            <v>30.58</v>
          </cell>
          <cell r="FT124">
            <v>30.58</v>
          </cell>
          <cell r="FU124">
            <v>31.65</v>
          </cell>
          <cell r="FV124">
            <v>31.65</v>
          </cell>
          <cell r="FW124">
            <v>31.65</v>
          </cell>
          <cell r="FX124">
            <v>31.65</v>
          </cell>
          <cell r="FY124">
            <v>31.65</v>
          </cell>
          <cell r="FZ124">
            <v>31.65</v>
          </cell>
          <cell r="GA124">
            <v>31.65</v>
          </cell>
          <cell r="GB124">
            <v>31.65</v>
          </cell>
          <cell r="GC124">
            <v>31.65</v>
          </cell>
          <cell r="GD124">
            <v>31.65</v>
          </cell>
          <cell r="GE124">
            <v>31.65</v>
          </cell>
          <cell r="GF124">
            <v>31.65</v>
          </cell>
          <cell r="GG124">
            <v>34.89</v>
          </cell>
          <cell r="GH124">
            <v>34.89</v>
          </cell>
          <cell r="GI124">
            <v>34.89</v>
          </cell>
          <cell r="GJ124">
            <v>34.89</v>
          </cell>
          <cell r="GK124">
            <v>34.89</v>
          </cell>
          <cell r="GL124">
            <v>34.89</v>
          </cell>
          <cell r="GM124">
            <v>34.89</v>
          </cell>
          <cell r="GN124">
            <v>34.89</v>
          </cell>
          <cell r="GO124">
            <v>34.89</v>
          </cell>
          <cell r="GP124">
            <v>34.89</v>
          </cell>
          <cell r="GQ124">
            <v>32.76</v>
          </cell>
          <cell r="GR124">
            <v>32.76</v>
          </cell>
          <cell r="GS124">
            <v>32.76</v>
          </cell>
          <cell r="GT124">
            <v>32.76</v>
          </cell>
        </row>
        <row r="125">
          <cell r="F125" t="str">
            <v>5000005520</v>
          </cell>
          <cell r="G125">
            <v>20.149999999999999</v>
          </cell>
          <cell r="H125">
            <v>20.149999999999999</v>
          </cell>
          <cell r="I125">
            <v>20.149999999999999</v>
          </cell>
          <cell r="J125">
            <v>20.149999999999999</v>
          </cell>
          <cell r="K125">
            <v>20.149999999999999</v>
          </cell>
          <cell r="L125">
            <v>20.149999999999999</v>
          </cell>
          <cell r="M125">
            <v>20.149999999999999</v>
          </cell>
          <cell r="N125">
            <v>20.149999999999999</v>
          </cell>
          <cell r="O125">
            <v>20.149999999999999</v>
          </cell>
          <cell r="P125">
            <v>20.149999999999999</v>
          </cell>
          <cell r="Q125">
            <v>20.149999999999999</v>
          </cell>
          <cell r="R125">
            <v>20.149999999999999</v>
          </cell>
          <cell r="S125">
            <v>20.149999999999999</v>
          </cell>
          <cell r="T125">
            <v>20.149999999999999</v>
          </cell>
          <cell r="U125">
            <v>20.84</v>
          </cell>
          <cell r="V125">
            <v>20.84</v>
          </cell>
          <cell r="W125">
            <v>20.84</v>
          </cell>
          <cell r="X125">
            <v>20.84</v>
          </cell>
          <cell r="Y125">
            <v>20.84</v>
          </cell>
          <cell r="Z125">
            <v>20.84</v>
          </cell>
          <cell r="AA125">
            <v>20.84</v>
          </cell>
          <cell r="AB125">
            <v>20.84</v>
          </cell>
          <cell r="AC125">
            <v>20.84</v>
          </cell>
          <cell r="AD125">
            <v>20.84</v>
          </cell>
          <cell r="AE125">
            <v>20.84</v>
          </cell>
          <cell r="AF125">
            <v>20.84</v>
          </cell>
          <cell r="AG125">
            <v>21.51</v>
          </cell>
          <cell r="AH125">
            <v>21.51</v>
          </cell>
          <cell r="AI125">
            <v>21.51</v>
          </cell>
          <cell r="AJ125">
            <v>21.51</v>
          </cell>
          <cell r="AK125">
            <v>21.51</v>
          </cell>
          <cell r="AL125">
            <v>21.51</v>
          </cell>
          <cell r="AM125">
            <v>21.51</v>
          </cell>
          <cell r="AN125">
            <v>21.51</v>
          </cell>
          <cell r="AO125">
            <v>21.51</v>
          </cell>
          <cell r="AP125">
            <v>21.51</v>
          </cell>
          <cell r="AQ125">
            <v>21.51</v>
          </cell>
          <cell r="AR125">
            <v>21.51</v>
          </cell>
          <cell r="AS125">
            <v>22.18</v>
          </cell>
          <cell r="AT125">
            <v>22.18</v>
          </cell>
          <cell r="AU125">
            <v>22.18</v>
          </cell>
          <cell r="AV125">
            <v>22.18</v>
          </cell>
          <cell r="AW125">
            <v>22.18</v>
          </cell>
          <cell r="AX125">
            <v>22.18</v>
          </cell>
          <cell r="AY125">
            <v>22.18</v>
          </cell>
          <cell r="AZ125">
            <v>22.18</v>
          </cell>
          <cell r="BA125">
            <v>22.18</v>
          </cell>
          <cell r="BB125">
            <v>22.18</v>
          </cell>
          <cell r="BC125">
            <v>22.18</v>
          </cell>
          <cell r="BD125">
            <v>22.18</v>
          </cell>
          <cell r="BE125">
            <v>22.86</v>
          </cell>
          <cell r="BF125">
            <v>22.86</v>
          </cell>
          <cell r="BG125">
            <v>22.86</v>
          </cell>
          <cell r="BH125">
            <v>22.86</v>
          </cell>
          <cell r="BI125">
            <v>22.86</v>
          </cell>
          <cell r="BJ125">
            <v>22.86</v>
          </cell>
          <cell r="BK125">
            <v>22.86</v>
          </cell>
          <cell r="BL125">
            <v>22.86</v>
          </cell>
          <cell r="BM125">
            <v>22.86</v>
          </cell>
          <cell r="BN125">
            <v>22.86</v>
          </cell>
          <cell r="BO125">
            <v>22.86</v>
          </cell>
          <cell r="BP125">
            <v>22.86</v>
          </cell>
          <cell r="BQ125">
            <v>23.54</v>
          </cell>
          <cell r="BR125">
            <v>23.54</v>
          </cell>
          <cell r="BS125">
            <v>23.54</v>
          </cell>
          <cell r="BT125">
            <v>23.54</v>
          </cell>
          <cell r="BU125">
            <v>23.54</v>
          </cell>
          <cell r="BV125">
            <v>23.54</v>
          </cell>
          <cell r="BW125">
            <v>23.54</v>
          </cell>
          <cell r="BX125">
            <v>23.54</v>
          </cell>
          <cell r="BY125">
            <v>23.54</v>
          </cell>
          <cell r="BZ125">
            <v>23.54</v>
          </cell>
          <cell r="CA125">
            <v>23.54</v>
          </cell>
          <cell r="CB125">
            <v>23.54</v>
          </cell>
          <cell r="CC125">
            <v>24.25</v>
          </cell>
          <cell r="CD125">
            <v>24.25</v>
          </cell>
          <cell r="CE125">
            <v>24.25</v>
          </cell>
          <cell r="CF125">
            <v>24.25</v>
          </cell>
          <cell r="CG125">
            <v>24.25</v>
          </cell>
          <cell r="CH125">
            <v>24.25</v>
          </cell>
          <cell r="CI125">
            <v>24.25</v>
          </cell>
          <cell r="CJ125">
            <v>24.25</v>
          </cell>
          <cell r="CK125">
            <v>24.25</v>
          </cell>
          <cell r="CL125">
            <v>24.25</v>
          </cell>
          <cell r="CM125">
            <v>24.25</v>
          </cell>
          <cell r="CN125">
            <v>24.25</v>
          </cell>
          <cell r="CO125">
            <v>24.97</v>
          </cell>
          <cell r="CP125">
            <v>24.97</v>
          </cell>
          <cell r="CQ125">
            <v>24.97</v>
          </cell>
          <cell r="CR125">
            <v>24.97</v>
          </cell>
          <cell r="CS125">
            <v>24.97</v>
          </cell>
          <cell r="CT125">
            <v>24.97</v>
          </cell>
          <cell r="CU125">
            <v>24.97</v>
          </cell>
          <cell r="CV125">
            <v>24.97</v>
          </cell>
          <cell r="CW125">
            <v>24.97</v>
          </cell>
          <cell r="CX125">
            <v>24.97</v>
          </cell>
          <cell r="CY125">
            <v>24.97</v>
          </cell>
          <cell r="CZ125">
            <v>24.97</v>
          </cell>
          <cell r="DA125">
            <v>25.73</v>
          </cell>
          <cell r="DB125">
            <v>25.73</v>
          </cell>
          <cell r="DC125">
            <v>25.73</v>
          </cell>
          <cell r="DD125">
            <v>25.73</v>
          </cell>
          <cell r="DE125">
            <v>25.73</v>
          </cell>
          <cell r="DF125">
            <v>25.73</v>
          </cell>
          <cell r="DG125">
            <v>25.73</v>
          </cell>
          <cell r="DH125">
            <v>25.73</v>
          </cell>
          <cell r="DI125">
            <v>25.73</v>
          </cell>
          <cell r="DJ125">
            <v>25.73</v>
          </cell>
          <cell r="DK125">
            <v>25.73</v>
          </cell>
          <cell r="DL125">
            <v>25.73</v>
          </cell>
          <cell r="DM125">
            <v>26.53</v>
          </cell>
          <cell r="DN125">
            <v>26.53</v>
          </cell>
          <cell r="DO125">
            <v>26.53</v>
          </cell>
          <cell r="DP125">
            <v>26.53</v>
          </cell>
          <cell r="DQ125">
            <v>26.53</v>
          </cell>
          <cell r="DR125">
            <v>26.53</v>
          </cell>
          <cell r="DS125">
            <v>26.53</v>
          </cell>
          <cell r="DT125">
            <v>26.53</v>
          </cell>
          <cell r="DU125">
            <v>26.53</v>
          </cell>
          <cell r="DV125">
            <v>26.53</v>
          </cell>
          <cell r="DW125">
            <v>26.53</v>
          </cell>
          <cell r="DX125">
            <v>26.53</v>
          </cell>
          <cell r="DY125">
            <v>27.58</v>
          </cell>
          <cell r="DZ125">
            <v>27.58</v>
          </cell>
          <cell r="EA125">
            <v>27.58</v>
          </cell>
          <cell r="EB125">
            <v>27.58</v>
          </cell>
          <cell r="EC125">
            <v>27.58</v>
          </cell>
          <cell r="ED125">
            <v>27.58</v>
          </cell>
          <cell r="EE125">
            <v>27.58</v>
          </cell>
          <cell r="EF125">
            <v>27.58</v>
          </cell>
          <cell r="EG125">
            <v>27.58</v>
          </cell>
          <cell r="EH125">
            <v>27.58</v>
          </cell>
          <cell r="EI125">
            <v>27.58</v>
          </cell>
          <cell r="EJ125">
            <v>27.58</v>
          </cell>
          <cell r="EK125">
            <v>28.55</v>
          </cell>
          <cell r="EL125">
            <v>28.55</v>
          </cell>
          <cell r="EM125">
            <v>28.55</v>
          </cell>
          <cell r="EN125">
            <v>28.55</v>
          </cell>
          <cell r="EO125">
            <v>28.55</v>
          </cell>
          <cell r="EP125">
            <v>28.55</v>
          </cell>
          <cell r="EQ125">
            <v>28.55</v>
          </cell>
          <cell r="ER125">
            <v>28.55</v>
          </cell>
          <cell r="ES125">
            <v>28.55</v>
          </cell>
          <cell r="ET125">
            <v>28.55</v>
          </cell>
          <cell r="EU125">
            <v>28.55</v>
          </cell>
          <cell r="EV125">
            <v>28.55</v>
          </cell>
          <cell r="EW125">
            <v>29.55</v>
          </cell>
          <cell r="EX125">
            <v>29.55</v>
          </cell>
          <cell r="EY125">
            <v>29.55</v>
          </cell>
          <cell r="EZ125">
            <v>29.55</v>
          </cell>
          <cell r="FA125">
            <v>29.55</v>
          </cell>
          <cell r="FB125">
            <v>29.55</v>
          </cell>
          <cell r="FC125">
            <v>29.55</v>
          </cell>
          <cell r="FD125">
            <v>29.55</v>
          </cell>
          <cell r="FE125">
            <v>29.55</v>
          </cell>
          <cell r="FF125">
            <v>29.55</v>
          </cell>
          <cell r="FG125">
            <v>29.55</v>
          </cell>
          <cell r="FH125">
            <v>29.55</v>
          </cell>
          <cell r="FI125">
            <v>30.58</v>
          </cell>
          <cell r="FJ125">
            <v>30.58</v>
          </cell>
          <cell r="FK125">
            <v>30.58</v>
          </cell>
          <cell r="FL125">
            <v>30.58</v>
          </cell>
          <cell r="FM125">
            <v>30.58</v>
          </cell>
          <cell r="FN125">
            <v>30.58</v>
          </cell>
          <cell r="FO125">
            <v>30.58</v>
          </cell>
          <cell r="FP125">
            <v>30.58</v>
          </cell>
          <cell r="FQ125">
            <v>30.58</v>
          </cell>
          <cell r="FR125">
            <v>30.58</v>
          </cell>
          <cell r="FS125">
            <v>30.58</v>
          </cell>
          <cell r="FT125">
            <v>30.58</v>
          </cell>
          <cell r="FU125">
            <v>31.65</v>
          </cell>
          <cell r="FV125">
            <v>31.65</v>
          </cell>
          <cell r="FW125">
            <v>31.65</v>
          </cell>
          <cell r="FX125">
            <v>31.65</v>
          </cell>
          <cell r="FY125">
            <v>31.65</v>
          </cell>
          <cell r="FZ125">
            <v>31.65</v>
          </cell>
          <cell r="GA125">
            <v>31.65</v>
          </cell>
          <cell r="GB125">
            <v>31.65</v>
          </cell>
          <cell r="GC125">
            <v>31.65</v>
          </cell>
          <cell r="GD125">
            <v>31.65</v>
          </cell>
          <cell r="GE125">
            <v>31.65</v>
          </cell>
          <cell r="GF125">
            <v>31.65</v>
          </cell>
          <cell r="GG125">
            <v>34.89</v>
          </cell>
          <cell r="GH125">
            <v>34.89</v>
          </cell>
          <cell r="GI125">
            <v>34.89</v>
          </cell>
          <cell r="GJ125">
            <v>34.89</v>
          </cell>
          <cell r="GK125">
            <v>34.89</v>
          </cell>
          <cell r="GL125">
            <v>34.89</v>
          </cell>
          <cell r="GM125">
            <v>34.89</v>
          </cell>
          <cell r="GN125">
            <v>34.89</v>
          </cell>
          <cell r="GO125">
            <v>34.89</v>
          </cell>
          <cell r="GP125">
            <v>34.89</v>
          </cell>
          <cell r="GQ125">
            <v>32.76</v>
          </cell>
          <cell r="GR125">
            <v>32.76</v>
          </cell>
          <cell r="GS125">
            <v>32.76</v>
          </cell>
          <cell r="GT125">
            <v>32.76</v>
          </cell>
        </row>
        <row r="126">
          <cell r="F126" t="str">
            <v>5000005515</v>
          </cell>
          <cell r="G126">
            <v>20.149999999999999</v>
          </cell>
          <cell r="H126">
            <v>20.149999999999999</v>
          </cell>
          <cell r="I126">
            <v>20.149999999999999</v>
          </cell>
          <cell r="J126">
            <v>20.149999999999999</v>
          </cell>
          <cell r="K126">
            <v>20.149999999999999</v>
          </cell>
          <cell r="L126">
            <v>20.149999999999999</v>
          </cell>
          <cell r="M126">
            <v>20.149999999999999</v>
          </cell>
          <cell r="N126">
            <v>20.149999999999999</v>
          </cell>
          <cell r="O126">
            <v>20.149999999999999</v>
          </cell>
          <cell r="P126">
            <v>20.149999999999999</v>
          </cell>
          <cell r="Q126">
            <v>20.149999999999999</v>
          </cell>
          <cell r="R126">
            <v>20.149999999999999</v>
          </cell>
          <cell r="S126">
            <v>20.149999999999999</v>
          </cell>
          <cell r="T126">
            <v>20.149999999999999</v>
          </cell>
          <cell r="U126">
            <v>20.84</v>
          </cell>
          <cell r="V126">
            <v>20.84</v>
          </cell>
          <cell r="W126">
            <v>20.84</v>
          </cell>
          <cell r="X126">
            <v>20.84</v>
          </cell>
          <cell r="Y126">
            <v>20.84</v>
          </cell>
          <cell r="Z126">
            <v>20.84</v>
          </cell>
          <cell r="AA126">
            <v>20.84</v>
          </cell>
          <cell r="AB126">
            <v>20.84</v>
          </cell>
          <cell r="AC126">
            <v>20.84</v>
          </cell>
          <cell r="AD126">
            <v>20.84</v>
          </cell>
          <cell r="AE126">
            <v>20.84</v>
          </cell>
          <cell r="AF126">
            <v>20.84</v>
          </cell>
          <cell r="AG126">
            <v>21.51</v>
          </cell>
          <cell r="AH126">
            <v>21.51</v>
          </cell>
          <cell r="AI126">
            <v>21.51</v>
          </cell>
          <cell r="AJ126">
            <v>21.51</v>
          </cell>
          <cell r="AK126">
            <v>21.51</v>
          </cell>
          <cell r="AL126">
            <v>21.51</v>
          </cell>
          <cell r="AM126">
            <v>21.51</v>
          </cell>
          <cell r="AN126">
            <v>21.51</v>
          </cell>
          <cell r="AO126">
            <v>21.51</v>
          </cell>
          <cell r="AP126">
            <v>21.51</v>
          </cell>
          <cell r="AQ126">
            <v>21.51</v>
          </cell>
          <cell r="AR126">
            <v>21.51</v>
          </cell>
          <cell r="AS126">
            <v>22.18</v>
          </cell>
          <cell r="AT126">
            <v>22.18</v>
          </cell>
          <cell r="AU126">
            <v>22.18</v>
          </cell>
          <cell r="AV126">
            <v>22.18</v>
          </cell>
          <cell r="AW126">
            <v>22.18</v>
          </cell>
          <cell r="AX126">
            <v>22.18</v>
          </cell>
          <cell r="AY126">
            <v>22.18</v>
          </cell>
          <cell r="AZ126">
            <v>22.18</v>
          </cell>
          <cell r="BA126">
            <v>22.18</v>
          </cell>
          <cell r="BB126">
            <v>22.18</v>
          </cell>
          <cell r="BC126">
            <v>22.18</v>
          </cell>
          <cell r="BD126">
            <v>22.18</v>
          </cell>
          <cell r="BE126">
            <v>22.86</v>
          </cell>
          <cell r="BF126">
            <v>22.86</v>
          </cell>
          <cell r="BG126">
            <v>22.86</v>
          </cell>
          <cell r="BH126">
            <v>22.86</v>
          </cell>
          <cell r="BI126">
            <v>22.86</v>
          </cell>
          <cell r="BJ126">
            <v>22.86</v>
          </cell>
          <cell r="BK126">
            <v>22.86</v>
          </cell>
          <cell r="BL126">
            <v>22.86</v>
          </cell>
          <cell r="BM126">
            <v>22.86</v>
          </cell>
          <cell r="BN126">
            <v>22.86</v>
          </cell>
          <cell r="BO126">
            <v>22.86</v>
          </cell>
          <cell r="BP126">
            <v>22.86</v>
          </cell>
          <cell r="BQ126">
            <v>23.54</v>
          </cell>
          <cell r="BR126">
            <v>23.54</v>
          </cell>
          <cell r="BS126">
            <v>23.54</v>
          </cell>
          <cell r="BT126">
            <v>23.54</v>
          </cell>
          <cell r="BU126">
            <v>23.54</v>
          </cell>
          <cell r="BV126">
            <v>23.54</v>
          </cell>
          <cell r="BW126">
            <v>23.54</v>
          </cell>
          <cell r="BX126">
            <v>23.54</v>
          </cell>
          <cell r="BY126">
            <v>23.54</v>
          </cell>
          <cell r="BZ126">
            <v>23.54</v>
          </cell>
          <cell r="CA126">
            <v>23.54</v>
          </cell>
          <cell r="CB126">
            <v>23.54</v>
          </cell>
          <cell r="CC126">
            <v>24.25</v>
          </cell>
          <cell r="CD126">
            <v>24.25</v>
          </cell>
          <cell r="CE126">
            <v>24.25</v>
          </cell>
          <cell r="CF126">
            <v>24.25</v>
          </cell>
          <cell r="CG126">
            <v>24.25</v>
          </cell>
          <cell r="CH126">
            <v>24.25</v>
          </cell>
          <cell r="CI126">
            <v>24.25</v>
          </cell>
          <cell r="CJ126">
            <v>24.25</v>
          </cell>
          <cell r="CK126">
            <v>24.25</v>
          </cell>
          <cell r="CL126">
            <v>24.25</v>
          </cell>
          <cell r="CM126">
            <v>24.25</v>
          </cell>
          <cell r="CN126">
            <v>24.25</v>
          </cell>
          <cell r="CO126">
            <v>24.97</v>
          </cell>
          <cell r="CP126">
            <v>24.97</v>
          </cell>
          <cell r="CQ126">
            <v>24.97</v>
          </cell>
          <cell r="CR126">
            <v>24.97</v>
          </cell>
          <cell r="CS126">
            <v>24.97</v>
          </cell>
          <cell r="CT126">
            <v>24.97</v>
          </cell>
          <cell r="CU126">
            <v>24.97</v>
          </cell>
          <cell r="CV126">
            <v>24.97</v>
          </cell>
          <cell r="CW126">
            <v>24.97</v>
          </cell>
          <cell r="CX126">
            <v>24.97</v>
          </cell>
          <cell r="CY126">
            <v>24.97</v>
          </cell>
          <cell r="CZ126">
            <v>24.97</v>
          </cell>
          <cell r="DA126">
            <v>25.73</v>
          </cell>
          <cell r="DB126">
            <v>25.73</v>
          </cell>
          <cell r="DC126">
            <v>25.73</v>
          </cell>
          <cell r="DD126">
            <v>25.73</v>
          </cell>
          <cell r="DE126">
            <v>25.73</v>
          </cell>
          <cell r="DF126">
            <v>25.73</v>
          </cell>
          <cell r="DG126">
            <v>25.73</v>
          </cell>
          <cell r="DH126">
            <v>25.73</v>
          </cell>
          <cell r="DI126">
            <v>25.73</v>
          </cell>
          <cell r="DJ126">
            <v>25.73</v>
          </cell>
          <cell r="DK126">
            <v>25.73</v>
          </cell>
          <cell r="DL126">
            <v>25.73</v>
          </cell>
          <cell r="DM126">
            <v>26.53</v>
          </cell>
          <cell r="DN126">
            <v>26.53</v>
          </cell>
          <cell r="DO126">
            <v>26.53</v>
          </cell>
          <cell r="DP126">
            <v>26.53</v>
          </cell>
          <cell r="DQ126">
            <v>26.53</v>
          </cell>
          <cell r="DR126">
            <v>26.53</v>
          </cell>
          <cell r="DS126">
            <v>26.53</v>
          </cell>
          <cell r="DT126">
            <v>26.53</v>
          </cell>
          <cell r="DU126">
            <v>26.53</v>
          </cell>
          <cell r="DV126">
            <v>26.53</v>
          </cell>
          <cell r="DW126">
            <v>26.53</v>
          </cell>
          <cell r="DX126">
            <v>26.53</v>
          </cell>
          <cell r="DY126">
            <v>27.58</v>
          </cell>
          <cell r="DZ126">
            <v>27.58</v>
          </cell>
          <cell r="EA126">
            <v>27.58</v>
          </cell>
          <cell r="EB126">
            <v>27.58</v>
          </cell>
          <cell r="EC126">
            <v>27.58</v>
          </cell>
          <cell r="ED126">
            <v>27.58</v>
          </cell>
          <cell r="EE126">
            <v>27.58</v>
          </cell>
          <cell r="EF126">
            <v>27.58</v>
          </cell>
          <cell r="EG126">
            <v>27.58</v>
          </cell>
          <cell r="EH126">
            <v>27.58</v>
          </cell>
          <cell r="EI126">
            <v>27.58</v>
          </cell>
          <cell r="EJ126">
            <v>27.58</v>
          </cell>
          <cell r="EK126">
            <v>28.55</v>
          </cell>
          <cell r="EL126">
            <v>28.55</v>
          </cell>
          <cell r="EM126">
            <v>28.55</v>
          </cell>
          <cell r="EN126">
            <v>28.55</v>
          </cell>
          <cell r="EO126">
            <v>28.55</v>
          </cell>
          <cell r="EP126">
            <v>28.55</v>
          </cell>
          <cell r="EQ126">
            <v>28.55</v>
          </cell>
          <cell r="ER126">
            <v>28.55</v>
          </cell>
          <cell r="ES126">
            <v>28.55</v>
          </cell>
          <cell r="ET126">
            <v>28.55</v>
          </cell>
          <cell r="EU126">
            <v>28.55</v>
          </cell>
          <cell r="EV126">
            <v>28.55</v>
          </cell>
          <cell r="EW126">
            <v>29.55</v>
          </cell>
          <cell r="EX126">
            <v>29.55</v>
          </cell>
          <cell r="EY126">
            <v>29.55</v>
          </cell>
          <cell r="EZ126">
            <v>29.55</v>
          </cell>
          <cell r="FA126">
            <v>29.55</v>
          </cell>
          <cell r="FB126">
            <v>29.55</v>
          </cell>
          <cell r="FC126">
            <v>29.55</v>
          </cell>
          <cell r="FD126">
            <v>29.55</v>
          </cell>
          <cell r="FE126">
            <v>29.55</v>
          </cell>
          <cell r="FF126">
            <v>29.55</v>
          </cell>
          <cell r="FG126">
            <v>29.55</v>
          </cell>
          <cell r="FH126">
            <v>29.55</v>
          </cell>
          <cell r="FI126">
            <v>30.58</v>
          </cell>
          <cell r="FJ126">
            <v>30.58</v>
          </cell>
          <cell r="FK126">
            <v>30.58</v>
          </cell>
          <cell r="FL126">
            <v>30.58</v>
          </cell>
          <cell r="FM126">
            <v>30.58</v>
          </cell>
          <cell r="FN126">
            <v>30.58</v>
          </cell>
          <cell r="FO126">
            <v>30.58</v>
          </cell>
          <cell r="FP126">
            <v>30.58</v>
          </cell>
          <cell r="FQ126">
            <v>30.58</v>
          </cell>
          <cell r="FR126">
            <v>30.58</v>
          </cell>
          <cell r="FS126">
            <v>30.58</v>
          </cell>
          <cell r="FT126">
            <v>30.58</v>
          </cell>
          <cell r="FU126">
            <v>31.65</v>
          </cell>
          <cell r="FV126">
            <v>31.65</v>
          </cell>
          <cell r="FW126">
            <v>31.65</v>
          </cell>
          <cell r="FX126">
            <v>31.65</v>
          </cell>
          <cell r="FY126">
            <v>31.65</v>
          </cell>
          <cell r="FZ126">
            <v>31.65</v>
          </cell>
          <cell r="GA126">
            <v>31.65</v>
          </cell>
          <cell r="GB126">
            <v>31.65</v>
          </cell>
          <cell r="GC126">
            <v>31.65</v>
          </cell>
          <cell r="GD126">
            <v>31.65</v>
          </cell>
          <cell r="GE126">
            <v>31.65</v>
          </cell>
          <cell r="GF126">
            <v>31.65</v>
          </cell>
          <cell r="GG126">
            <v>34.89</v>
          </cell>
          <cell r="GH126">
            <v>34.89</v>
          </cell>
          <cell r="GI126">
            <v>34.89</v>
          </cell>
          <cell r="GJ126">
            <v>34.89</v>
          </cell>
          <cell r="GK126">
            <v>34.89</v>
          </cell>
          <cell r="GL126">
            <v>34.89</v>
          </cell>
          <cell r="GM126">
            <v>34.89</v>
          </cell>
          <cell r="GN126">
            <v>34.89</v>
          </cell>
          <cell r="GO126">
            <v>34.89</v>
          </cell>
          <cell r="GP126">
            <v>34.89</v>
          </cell>
          <cell r="GQ126">
            <v>32.76</v>
          </cell>
          <cell r="GR126">
            <v>32.76</v>
          </cell>
          <cell r="GS126">
            <v>32.76</v>
          </cell>
          <cell r="GT126">
            <v>32.76</v>
          </cell>
        </row>
        <row r="127">
          <cell r="F127" t="str">
            <v>5000005505</v>
          </cell>
          <cell r="G127">
            <v>20.149999999999999</v>
          </cell>
          <cell r="H127">
            <v>20.149999999999999</v>
          </cell>
          <cell r="I127">
            <v>20.149999999999999</v>
          </cell>
          <cell r="J127">
            <v>20.149999999999999</v>
          </cell>
          <cell r="K127">
            <v>20.149999999999999</v>
          </cell>
          <cell r="L127">
            <v>20.149999999999999</v>
          </cell>
          <cell r="M127">
            <v>20.149999999999999</v>
          </cell>
          <cell r="N127">
            <v>20.149999999999999</v>
          </cell>
          <cell r="O127">
            <v>20.149999999999999</v>
          </cell>
          <cell r="P127">
            <v>20.149999999999999</v>
          </cell>
          <cell r="Q127">
            <v>20.149999999999999</v>
          </cell>
          <cell r="R127">
            <v>20.149999999999999</v>
          </cell>
          <cell r="S127">
            <v>20.149999999999999</v>
          </cell>
          <cell r="T127">
            <v>20.149999999999999</v>
          </cell>
          <cell r="U127">
            <v>20.84</v>
          </cell>
          <cell r="V127">
            <v>20.84</v>
          </cell>
          <cell r="W127">
            <v>20.84</v>
          </cell>
          <cell r="X127">
            <v>20.84</v>
          </cell>
          <cell r="Y127">
            <v>20.84</v>
          </cell>
          <cell r="Z127">
            <v>20.84</v>
          </cell>
          <cell r="AA127">
            <v>20.84</v>
          </cell>
          <cell r="AB127">
            <v>20.84</v>
          </cell>
          <cell r="AC127">
            <v>20.84</v>
          </cell>
          <cell r="AD127">
            <v>20.84</v>
          </cell>
          <cell r="AE127">
            <v>20.84</v>
          </cell>
          <cell r="AF127">
            <v>20.84</v>
          </cell>
          <cell r="AG127">
            <v>21.51</v>
          </cell>
          <cell r="AH127">
            <v>21.51</v>
          </cell>
          <cell r="AI127">
            <v>21.51</v>
          </cell>
          <cell r="AJ127">
            <v>21.51</v>
          </cell>
          <cell r="AK127">
            <v>21.51</v>
          </cell>
          <cell r="AL127">
            <v>21.51</v>
          </cell>
          <cell r="AM127">
            <v>21.51</v>
          </cell>
          <cell r="AN127">
            <v>21.51</v>
          </cell>
          <cell r="AO127">
            <v>21.51</v>
          </cell>
          <cell r="AP127">
            <v>21.51</v>
          </cell>
          <cell r="AQ127">
            <v>21.51</v>
          </cell>
          <cell r="AR127">
            <v>21.51</v>
          </cell>
          <cell r="AS127">
            <v>22.18</v>
          </cell>
          <cell r="AT127">
            <v>22.18</v>
          </cell>
          <cell r="AU127">
            <v>22.18</v>
          </cell>
          <cell r="AV127">
            <v>22.18</v>
          </cell>
          <cell r="AW127">
            <v>22.18</v>
          </cell>
          <cell r="AX127">
            <v>22.18</v>
          </cell>
          <cell r="AY127">
            <v>22.18</v>
          </cell>
          <cell r="AZ127">
            <v>22.18</v>
          </cell>
          <cell r="BA127">
            <v>22.18</v>
          </cell>
          <cell r="BB127">
            <v>22.18</v>
          </cell>
          <cell r="BC127">
            <v>22.18</v>
          </cell>
          <cell r="BD127">
            <v>22.18</v>
          </cell>
          <cell r="BE127">
            <v>22.86</v>
          </cell>
          <cell r="BF127">
            <v>22.86</v>
          </cell>
          <cell r="BG127">
            <v>22.86</v>
          </cell>
          <cell r="BH127">
            <v>22.86</v>
          </cell>
          <cell r="BI127">
            <v>22.86</v>
          </cell>
          <cell r="BJ127">
            <v>22.86</v>
          </cell>
          <cell r="BK127">
            <v>22.86</v>
          </cell>
          <cell r="BL127">
            <v>22.86</v>
          </cell>
          <cell r="BM127">
            <v>22.86</v>
          </cell>
          <cell r="BN127">
            <v>22.86</v>
          </cell>
          <cell r="BO127">
            <v>22.86</v>
          </cell>
          <cell r="BP127">
            <v>22.86</v>
          </cell>
          <cell r="BQ127">
            <v>23.54</v>
          </cell>
          <cell r="BR127">
            <v>23.54</v>
          </cell>
          <cell r="BS127">
            <v>23.54</v>
          </cell>
          <cell r="BT127">
            <v>23.54</v>
          </cell>
          <cell r="BU127">
            <v>23.54</v>
          </cell>
          <cell r="BV127">
            <v>23.54</v>
          </cell>
          <cell r="BW127">
            <v>23.54</v>
          </cell>
          <cell r="BX127">
            <v>23.54</v>
          </cell>
          <cell r="BY127">
            <v>23.54</v>
          </cell>
          <cell r="BZ127">
            <v>23.54</v>
          </cell>
          <cell r="CA127">
            <v>23.54</v>
          </cell>
          <cell r="CB127">
            <v>23.54</v>
          </cell>
          <cell r="CC127">
            <v>24.25</v>
          </cell>
          <cell r="CD127">
            <v>24.25</v>
          </cell>
          <cell r="CE127">
            <v>24.25</v>
          </cell>
          <cell r="CF127">
            <v>24.25</v>
          </cell>
          <cell r="CG127">
            <v>24.25</v>
          </cell>
          <cell r="CH127">
            <v>24.25</v>
          </cell>
          <cell r="CI127">
            <v>24.25</v>
          </cell>
          <cell r="CJ127">
            <v>24.25</v>
          </cell>
          <cell r="CK127">
            <v>24.25</v>
          </cell>
          <cell r="CL127">
            <v>24.25</v>
          </cell>
          <cell r="CM127">
            <v>24.25</v>
          </cell>
          <cell r="CN127">
            <v>24.25</v>
          </cell>
          <cell r="CO127">
            <v>24.97</v>
          </cell>
          <cell r="CP127">
            <v>24.97</v>
          </cell>
          <cell r="CQ127">
            <v>24.97</v>
          </cell>
          <cell r="CR127">
            <v>24.97</v>
          </cell>
          <cell r="CS127">
            <v>24.97</v>
          </cell>
          <cell r="CT127">
            <v>24.97</v>
          </cell>
          <cell r="CU127">
            <v>24.97</v>
          </cell>
          <cell r="CV127">
            <v>24.97</v>
          </cell>
          <cell r="CW127">
            <v>24.97</v>
          </cell>
          <cell r="CX127">
            <v>24.97</v>
          </cell>
          <cell r="CY127">
            <v>24.97</v>
          </cell>
          <cell r="CZ127">
            <v>24.97</v>
          </cell>
          <cell r="DA127">
            <v>25.73</v>
          </cell>
          <cell r="DB127">
            <v>25.73</v>
          </cell>
          <cell r="DC127">
            <v>25.73</v>
          </cell>
          <cell r="DD127">
            <v>25.73</v>
          </cell>
          <cell r="DE127">
            <v>25.73</v>
          </cell>
          <cell r="DF127">
            <v>25.73</v>
          </cell>
          <cell r="DG127">
            <v>25.73</v>
          </cell>
          <cell r="DH127">
            <v>25.73</v>
          </cell>
          <cell r="DI127">
            <v>25.73</v>
          </cell>
          <cell r="DJ127">
            <v>25.73</v>
          </cell>
          <cell r="DK127">
            <v>25.73</v>
          </cell>
          <cell r="DL127">
            <v>25.73</v>
          </cell>
          <cell r="DM127">
            <v>26.53</v>
          </cell>
          <cell r="DN127">
            <v>26.53</v>
          </cell>
          <cell r="DO127">
            <v>26.53</v>
          </cell>
          <cell r="DP127">
            <v>26.53</v>
          </cell>
          <cell r="DQ127">
            <v>26.53</v>
          </cell>
          <cell r="DR127">
            <v>26.53</v>
          </cell>
          <cell r="DS127">
            <v>26.53</v>
          </cell>
          <cell r="DT127">
            <v>26.53</v>
          </cell>
          <cell r="DU127">
            <v>26.53</v>
          </cell>
          <cell r="DV127">
            <v>26.53</v>
          </cell>
          <cell r="DW127">
            <v>26.53</v>
          </cell>
          <cell r="DX127">
            <v>26.53</v>
          </cell>
          <cell r="DY127">
            <v>27.58</v>
          </cell>
          <cell r="DZ127">
            <v>27.58</v>
          </cell>
          <cell r="EA127">
            <v>27.58</v>
          </cell>
          <cell r="EB127">
            <v>27.58</v>
          </cell>
          <cell r="EC127">
            <v>27.58</v>
          </cell>
          <cell r="ED127">
            <v>27.58</v>
          </cell>
          <cell r="EE127">
            <v>27.58</v>
          </cell>
          <cell r="EF127">
            <v>27.58</v>
          </cell>
          <cell r="EG127">
            <v>27.58</v>
          </cell>
          <cell r="EH127">
            <v>27.58</v>
          </cell>
          <cell r="EI127">
            <v>27.58</v>
          </cell>
          <cell r="EJ127">
            <v>27.58</v>
          </cell>
          <cell r="EK127">
            <v>28.55</v>
          </cell>
          <cell r="EL127">
            <v>28.55</v>
          </cell>
          <cell r="EM127">
            <v>28.55</v>
          </cell>
          <cell r="EN127">
            <v>28.55</v>
          </cell>
          <cell r="EO127">
            <v>28.55</v>
          </cell>
          <cell r="EP127">
            <v>28.55</v>
          </cell>
          <cell r="EQ127">
            <v>28.55</v>
          </cell>
          <cell r="ER127">
            <v>28.55</v>
          </cell>
          <cell r="ES127">
            <v>28.55</v>
          </cell>
          <cell r="ET127">
            <v>28.55</v>
          </cell>
          <cell r="EU127">
            <v>28.55</v>
          </cell>
          <cell r="EV127">
            <v>28.55</v>
          </cell>
          <cell r="EW127">
            <v>29.55</v>
          </cell>
          <cell r="EX127">
            <v>29.55</v>
          </cell>
          <cell r="EY127">
            <v>29.55</v>
          </cell>
          <cell r="EZ127">
            <v>29.55</v>
          </cell>
          <cell r="FA127">
            <v>29.55</v>
          </cell>
          <cell r="FB127">
            <v>29.55</v>
          </cell>
          <cell r="FC127">
            <v>29.55</v>
          </cell>
          <cell r="FD127">
            <v>29.55</v>
          </cell>
          <cell r="FE127">
            <v>29.55</v>
          </cell>
          <cell r="FF127">
            <v>29.55</v>
          </cell>
          <cell r="FG127">
            <v>29.55</v>
          </cell>
          <cell r="FH127">
            <v>29.55</v>
          </cell>
          <cell r="FI127">
            <v>30.58</v>
          </cell>
          <cell r="FJ127">
            <v>30.58</v>
          </cell>
          <cell r="FK127">
            <v>30.58</v>
          </cell>
          <cell r="FL127">
            <v>30.58</v>
          </cell>
          <cell r="FM127">
            <v>30.58</v>
          </cell>
          <cell r="FN127">
            <v>30.58</v>
          </cell>
          <cell r="FO127">
            <v>30.58</v>
          </cell>
          <cell r="FP127">
            <v>30.58</v>
          </cell>
          <cell r="FQ127">
            <v>30.58</v>
          </cell>
          <cell r="FR127">
            <v>30.58</v>
          </cell>
          <cell r="FS127">
            <v>30.58</v>
          </cell>
          <cell r="FT127">
            <v>30.58</v>
          </cell>
          <cell r="FU127">
            <v>31.65</v>
          </cell>
          <cell r="FV127">
            <v>31.65</v>
          </cell>
          <cell r="FW127">
            <v>31.65</v>
          </cell>
          <cell r="FX127">
            <v>31.65</v>
          </cell>
          <cell r="FY127">
            <v>31.65</v>
          </cell>
          <cell r="FZ127">
            <v>31.65</v>
          </cell>
          <cell r="GA127">
            <v>31.65</v>
          </cell>
          <cell r="GB127">
            <v>31.65</v>
          </cell>
          <cell r="GC127">
            <v>31.65</v>
          </cell>
          <cell r="GD127">
            <v>31.65</v>
          </cell>
          <cell r="GE127">
            <v>31.65</v>
          </cell>
          <cell r="GF127">
            <v>31.65</v>
          </cell>
          <cell r="GG127">
            <v>34.89</v>
          </cell>
          <cell r="GH127">
            <v>34.89</v>
          </cell>
          <cell r="GI127">
            <v>34.89</v>
          </cell>
          <cell r="GJ127">
            <v>34.89</v>
          </cell>
          <cell r="GK127">
            <v>34.89</v>
          </cell>
          <cell r="GL127">
            <v>34.89</v>
          </cell>
          <cell r="GM127">
            <v>34.89</v>
          </cell>
          <cell r="GN127">
            <v>34.89</v>
          </cell>
          <cell r="GO127">
            <v>34.89</v>
          </cell>
          <cell r="GP127">
            <v>34.89</v>
          </cell>
          <cell r="GQ127">
            <v>32.76</v>
          </cell>
          <cell r="GR127">
            <v>32.76</v>
          </cell>
          <cell r="GS127">
            <v>32.76</v>
          </cell>
          <cell r="GT127">
            <v>32.76</v>
          </cell>
        </row>
        <row r="128">
          <cell r="F128" t="str">
            <v>5000005629</v>
          </cell>
          <cell r="G128">
            <v>22.14</v>
          </cell>
          <cell r="H128">
            <v>22.14</v>
          </cell>
          <cell r="I128">
            <v>22.14</v>
          </cell>
          <cell r="J128">
            <v>22.14</v>
          </cell>
          <cell r="K128">
            <v>22.14</v>
          </cell>
          <cell r="L128">
            <v>22.14</v>
          </cell>
          <cell r="M128">
            <v>22.14</v>
          </cell>
          <cell r="N128">
            <v>22.14</v>
          </cell>
          <cell r="O128">
            <v>22.14</v>
          </cell>
          <cell r="P128">
            <v>22.14</v>
          </cell>
          <cell r="Q128">
            <v>22.14</v>
          </cell>
          <cell r="R128">
            <v>22.14</v>
          </cell>
          <cell r="S128">
            <v>22.14</v>
          </cell>
          <cell r="T128">
            <v>22.14</v>
          </cell>
          <cell r="U128">
            <v>22.9</v>
          </cell>
          <cell r="V128">
            <v>22.9</v>
          </cell>
          <cell r="W128">
            <v>22.9</v>
          </cell>
          <cell r="X128">
            <v>22.9</v>
          </cell>
          <cell r="Y128">
            <v>22.9</v>
          </cell>
          <cell r="Z128">
            <v>22.9</v>
          </cell>
          <cell r="AA128">
            <v>22.9</v>
          </cell>
          <cell r="AB128">
            <v>22.9</v>
          </cell>
          <cell r="AC128">
            <v>22.9</v>
          </cell>
          <cell r="AD128">
            <v>22.9</v>
          </cell>
          <cell r="AE128">
            <v>22.9</v>
          </cell>
          <cell r="AF128">
            <v>22.9</v>
          </cell>
          <cell r="AG128">
            <v>23.63</v>
          </cell>
          <cell r="AH128">
            <v>23.63</v>
          </cell>
          <cell r="AI128">
            <v>23.63</v>
          </cell>
          <cell r="AJ128">
            <v>23.63</v>
          </cell>
          <cell r="AK128">
            <v>23.63</v>
          </cell>
          <cell r="AL128">
            <v>23.63</v>
          </cell>
          <cell r="AM128">
            <v>23.63</v>
          </cell>
          <cell r="AN128">
            <v>23.63</v>
          </cell>
          <cell r="AO128">
            <v>23.63</v>
          </cell>
          <cell r="AP128">
            <v>23.63</v>
          </cell>
          <cell r="AQ128">
            <v>23.63</v>
          </cell>
          <cell r="AR128">
            <v>23.63</v>
          </cell>
          <cell r="AS128">
            <v>24.37</v>
          </cell>
          <cell r="AT128">
            <v>24.37</v>
          </cell>
          <cell r="AU128">
            <v>24.37</v>
          </cell>
          <cell r="AV128">
            <v>24.37</v>
          </cell>
          <cell r="AW128">
            <v>24.37</v>
          </cell>
          <cell r="AX128">
            <v>24.37</v>
          </cell>
          <cell r="AY128">
            <v>24.37</v>
          </cell>
          <cell r="AZ128">
            <v>24.37</v>
          </cell>
          <cell r="BA128">
            <v>24.37</v>
          </cell>
          <cell r="BB128">
            <v>24.37</v>
          </cell>
          <cell r="BC128">
            <v>24.37</v>
          </cell>
          <cell r="BD128">
            <v>24.37</v>
          </cell>
          <cell r="BE128">
            <v>25.11</v>
          </cell>
          <cell r="BF128">
            <v>25.11</v>
          </cell>
          <cell r="BG128">
            <v>25.11</v>
          </cell>
          <cell r="BH128">
            <v>25.11</v>
          </cell>
          <cell r="BI128">
            <v>25.11</v>
          </cell>
          <cell r="BJ128">
            <v>25.11</v>
          </cell>
          <cell r="BK128">
            <v>25.11</v>
          </cell>
          <cell r="BL128">
            <v>25.11</v>
          </cell>
          <cell r="BM128">
            <v>25.11</v>
          </cell>
          <cell r="BN128">
            <v>25.11</v>
          </cell>
          <cell r="BO128">
            <v>25.11</v>
          </cell>
          <cell r="BP128">
            <v>25.11</v>
          </cell>
          <cell r="BQ128">
            <v>25.87</v>
          </cell>
          <cell r="BR128">
            <v>25.87</v>
          </cell>
          <cell r="BS128">
            <v>25.87</v>
          </cell>
          <cell r="BT128">
            <v>25.87</v>
          </cell>
          <cell r="BU128">
            <v>25.87</v>
          </cell>
          <cell r="BV128">
            <v>25.87</v>
          </cell>
          <cell r="BW128">
            <v>25.87</v>
          </cell>
          <cell r="BX128">
            <v>25.87</v>
          </cell>
          <cell r="BY128">
            <v>25.87</v>
          </cell>
          <cell r="BZ128">
            <v>25.87</v>
          </cell>
          <cell r="CA128">
            <v>25.87</v>
          </cell>
          <cell r="CB128">
            <v>25.87</v>
          </cell>
          <cell r="CC128">
            <v>26.64</v>
          </cell>
          <cell r="CD128">
            <v>26.64</v>
          </cell>
          <cell r="CE128">
            <v>26.64</v>
          </cell>
          <cell r="CF128">
            <v>26.64</v>
          </cell>
          <cell r="CG128">
            <v>26.64</v>
          </cell>
          <cell r="CH128">
            <v>26.64</v>
          </cell>
          <cell r="CI128">
            <v>26.64</v>
          </cell>
          <cell r="CJ128">
            <v>26.64</v>
          </cell>
          <cell r="CK128">
            <v>26.64</v>
          </cell>
          <cell r="CL128">
            <v>26.64</v>
          </cell>
          <cell r="CM128">
            <v>26.64</v>
          </cell>
          <cell r="CN128">
            <v>26.64</v>
          </cell>
          <cell r="CO128">
            <v>27.44</v>
          </cell>
          <cell r="CP128">
            <v>27.44</v>
          </cell>
          <cell r="CQ128">
            <v>27.44</v>
          </cell>
          <cell r="CR128">
            <v>27.44</v>
          </cell>
          <cell r="CS128">
            <v>27.44</v>
          </cell>
          <cell r="CT128">
            <v>27.44</v>
          </cell>
          <cell r="CU128">
            <v>27.44</v>
          </cell>
          <cell r="CV128">
            <v>27.44</v>
          </cell>
          <cell r="CW128">
            <v>27.44</v>
          </cell>
          <cell r="CX128">
            <v>27.44</v>
          </cell>
          <cell r="CY128">
            <v>27.44</v>
          </cell>
          <cell r="CZ128">
            <v>27.44</v>
          </cell>
          <cell r="DA128">
            <v>28.27</v>
          </cell>
          <cell r="DB128">
            <v>28.27</v>
          </cell>
          <cell r="DC128">
            <v>28.27</v>
          </cell>
          <cell r="DD128">
            <v>28.27</v>
          </cell>
          <cell r="DE128">
            <v>28.27</v>
          </cell>
          <cell r="DF128">
            <v>28.27</v>
          </cell>
          <cell r="DG128">
            <v>28.27</v>
          </cell>
          <cell r="DH128">
            <v>28.27</v>
          </cell>
          <cell r="DI128">
            <v>28.27</v>
          </cell>
          <cell r="DJ128">
            <v>28.27</v>
          </cell>
          <cell r="DK128">
            <v>28.27</v>
          </cell>
          <cell r="DL128">
            <v>28.27</v>
          </cell>
          <cell r="DM128">
            <v>29.15</v>
          </cell>
          <cell r="DN128">
            <v>29.15</v>
          </cell>
          <cell r="DO128">
            <v>29.15</v>
          </cell>
          <cell r="DP128">
            <v>29.15</v>
          </cell>
          <cell r="DQ128">
            <v>29.15</v>
          </cell>
          <cell r="DR128">
            <v>29.15</v>
          </cell>
          <cell r="DS128">
            <v>29.15</v>
          </cell>
          <cell r="DT128">
            <v>29.15</v>
          </cell>
          <cell r="DU128">
            <v>29.15</v>
          </cell>
          <cell r="DV128">
            <v>29.15</v>
          </cell>
          <cell r="DW128">
            <v>29.15</v>
          </cell>
          <cell r="DX128">
            <v>29.15</v>
          </cell>
          <cell r="DY128">
            <v>30.31</v>
          </cell>
          <cell r="DZ128">
            <v>30.31</v>
          </cell>
          <cell r="EA128">
            <v>30.31</v>
          </cell>
          <cell r="EB128">
            <v>30.31</v>
          </cell>
          <cell r="EC128">
            <v>30.31</v>
          </cell>
          <cell r="ED128">
            <v>30.31</v>
          </cell>
          <cell r="EE128">
            <v>30.31</v>
          </cell>
          <cell r="EF128">
            <v>30.31</v>
          </cell>
          <cell r="EG128">
            <v>30.31</v>
          </cell>
          <cell r="EH128">
            <v>30.31</v>
          </cell>
          <cell r="EI128">
            <v>30.31</v>
          </cell>
          <cell r="EJ128">
            <v>30.31</v>
          </cell>
          <cell r="EK128">
            <v>31.37</v>
          </cell>
          <cell r="EL128">
            <v>31.37</v>
          </cell>
          <cell r="EM128">
            <v>31.37</v>
          </cell>
          <cell r="EN128">
            <v>31.37</v>
          </cell>
          <cell r="EO128">
            <v>31.37</v>
          </cell>
          <cell r="EP128">
            <v>31.37</v>
          </cell>
          <cell r="EQ128">
            <v>31.37</v>
          </cell>
          <cell r="ER128">
            <v>31.37</v>
          </cell>
          <cell r="ES128">
            <v>31.37</v>
          </cell>
          <cell r="ET128">
            <v>31.37</v>
          </cell>
          <cell r="EU128">
            <v>31.37</v>
          </cell>
          <cell r="EV128">
            <v>31.37</v>
          </cell>
          <cell r="EW128">
            <v>32.46</v>
          </cell>
          <cell r="EX128">
            <v>32.46</v>
          </cell>
          <cell r="EY128">
            <v>32.46</v>
          </cell>
          <cell r="EZ128">
            <v>32.46</v>
          </cell>
          <cell r="FA128">
            <v>32.46</v>
          </cell>
          <cell r="FB128">
            <v>32.46</v>
          </cell>
          <cell r="FC128">
            <v>32.46</v>
          </cell>
          <cell r="FD128">
            <v>32.46</v>
          </cell>
          <cell r="FE128">
            <v>32.46</v>
          </cell>
          <cell r="FF128">
            <v>32.46</v>
          </cell>
          <cell r="FG128">
            <v>32.46</v>
          </cell>
          <cell r="FH128">
            <v>32.46</v>
          </cell>
          <cell r="FI128">
            <v>33.6</v>
          </cell>
          <cell r="FJ128">
            <v>33.6</v>
          </cell>
          <cell r="FK128">
            <v>33.6</v>
          </cell>
          <cell r="FL128">
            <v>33.6</v>
          </cell>
          <cell r="FM128">
            <v>33.6</v>
          </cell>
          <cell r="FN128">
            <v>33.6</v>
          </cell>
          <cell r="FO128">
            <v>33.6</v>
          </cell>
          <cell r="FP128">
            <v>33.6</v>
          </cell>
          <cell r="FQ128">
            <v>33.6</v>
          </cell>
          <cell r="FR128">
            <v>33.6</v>
          </cell>
          <cell r="FS128">
            <v>33.6</v>
          </cell>
          <cell r="FT128">
            <v>33.6</v>
          </cell>
          <cell r="FU128">
            <v>34.78</v>
          </cell>
          <cell r="FV128">
            <v>34.78</v>
          </cell>
          <cell r="FW128">
            <v>34.78</v>
          </cell>
          <cell r="FX128">
            <v>34.78</v>
          </cell>
          <cell r="FY128">
            <v>34.78</v>
          </cell>
          <cell r="FZ128">
            <v>34.78</v>
          </cell>
          <cell r="GA128">
            <v>34.78</v>
          </cell>
          <cell r="GB128">
            <v>34.78</v>
          </cell>
          <cell r="GC128">
            <v>34.78</v>
          </cell>
          <cell r="GD128">
            <v>34.78</v>
          </cell>
          <cell r="GE128">
            <v>34.78</v>
          </cell>
          <cell r="GF128">
            <v>34.78</v>
          </cell>
          <cell r="GG128">
            <v>38.340000000000003</v>
          </cell>
          <cell r="GH128">
            <v>38.340000000000003</v>
          </cell>
          <cell r="GI128">
            <v>38.340000000000003</v>
          </cell>
          <cell r="GJ128">
            <v>38.340000000000003</v>
          </cell>
          <cell r="GK128">
            <v>38.340000000000003</v>
          </cell>
          <cell r="GL128">
            <v>38.340000000000003</v>
          </cell>
          <cell r="GM128">
            <v>38.340000000000003</v>
          </cell>
          <cell r="GN128">
            <v>38.340000000000003</v>
          </cell>
          <cell r="GO128">
            <v>38.340000000000003</v>
          </cell>
          <cell r="GP128">
            <v>38.340000000000003</v>
          </cell>
          <cell r="GQ128">
            <v>35.99</v>
          </cell>
          <cell r="GR128">
            <v>35.99</v>
          </cell>
          <cell r="GS128">
            <v>35.99</v>
          </cell>
          <cell r="GT128">
            <v>35.99</v>
          </cell>
        </row>
        <row r="129">
          <cell r="F129" t="str">
            <v>5000005625</v>
          </cell>
          <cell r="G129">
            <v>22.66</v>
          </cell>
          <cell r="H129">
            <v>22.66</v>
          </cell>
          <cell r="I129">
            <v>22.66</v>
          </cell>
          <cell r="J129">
            <v>22.66</v>
          </cell>
          <cell r="K129">
            <v>22.66</v>
          </cell>
          <cell r="L129">
            <v>22.66</v>
          </cell>
          <cell r="M129">
            <v>22.66</v>
          </cell>
          <cell r="N129">
            <v>22.66</v>
          </cell>
          <cell r="O129">
            <v>22.66</v>
          </cell>
          <cell r="P129">
            <v>22.66</v>
          </cell>
          <cell r="Q129">
            <v>22.66</v>
          </cell>
          <cell r="R129">
            <v>22.66</v>
          </cell>
          <cell r="S129">
            <v>22.66</v>
          </cell>
          <cell r="T129">
            <v>22.66</v>
          </cell>
          <cell r="U129">
            <v>23.43</v>
          </cell>
          <cell r="V129">
            <v>23.43</v>
          </cell>
          <cell r="W129">
            <v>23.43</v>
          </cell>
          <cell r="X129">
            <v>23.43</v>
          </cell>
          <cell r="Y129">
            <v>23.43</v>
          </cell>
          <cell r="Z129">
            <v>23.43</v>
          </cell>
          <cell r="AA129">
            <v>23.43</v>
          </cell>
          <cell r="AB129">
            <v>23.43</v>
          </cell>
          <cell r="AC129">
            <v>23.43</v>
          </cell>
          <cell r="AD129">
            <v>23.43</v>
          </cell>
          <cell r="AE129">
            <v>23.43</v>
          </cell>
          <cell r="AF129">
            <v>23.43</v>
          </cell>
          <cell r="AG129">
            <v>24.19</v>
          </cell>
          <cell r="AH129">
            <v>24.19</v>
          </cell>
          <cell r="AI129">
            <v>24.19</v>
          </cell>
          <cell r="AJ129">
            <v>24.19</v>
          </cell>
          <cell r="AK129">
            <v>24.19</v>
          </cell>
          <cell r="AL129">
            <v>24.19</v>
          </cell>
          <cell r="AM129">
            <v>24.19</v>
          </cell>
          <cell r="AN129">
            <v>24.19</v>
          </cell>
          <cell r="AO129">
            <v>24.19</v>
          </cell>
          <cell r="AP129">
            <v>24.19</v>
          </cell>
          <cell r="AQ129">
            <v>24.19</v>
          </cell>
          <cell r="AR129">
            <v>24.19</v>
          </cell>
          <cell r="AS129">
            <v>24.94</v>
          </cell>
          <cell r="AT129">
            <v>24.94</v>
          </cell>
          <cell r="AU129">
            <v>24.94</v>
          </cell>
          <cell r="AV129">
            <v>24.94</v>
          </cell>
          <cell r="AW129">
            <v>24.94</v>
          </cell>
          <cell r="AX129">
            <v>24.94</v>
          </cell>
          <cell r="AY129">
            <v>24.94</v>
          </cell>
          <cell r="AZ129">
            <v>24.94</v>
          </cell>
          <cell r="BA129">
            <v>24.94</v>
          </cell>
          <cell r="BB129">
            <v>24.94</v>
          </cell>
          <cell r="BC129">
            <v>24.94</v>
          </cell>
          <cell r="BD129">
            <v>24.94</v>
          </cell>
          <cell r="BE129">
            <v>25.7</v>
          </cell>
          <cell r="BF129">
            <v>25.7</v>
          </cell>
          <cell r="BG129">
            <v>25.7</v>
          </cell>
          <cell r="BH129">
            <v>25.7</v>
          </cell>
          <cell r="BI129">
            <v>25.7</v>
          </cell>
          <cell r="BJ129">
            <v>25.7</v>
          </cell>
          <cell r="BK129">
            <v>25.7</v>
          </cell>
          <cell r="BL129">
            <v>25.7</v>
          </cell>
          <cell r="BM129">
            <v>25.7</v>
          </cell>
          <cell r="BN129">
            <v>25.7</v>
          </cell>
          <cell r="BO129">
            <v>25.7</v>
          </cell>
          <cell r="BP129">
            <v>25.7</v>
          </cell>
          <cell r="BQ129">
            <v>26.47</v>
          </cell>
          <cell r="BR129">
            <v>26.47</v>
          </cell>
          <cell r="BS129">
            <v>26.47</v>
          </cell>
          <cell r="BT129">
            <v>26.47</v>
          </cell>
          <cell r="BU129">
            <v>26.47</v>
          </cell>
          <cell r="BV129">
            <v>26.47</v>
          </cell>
          <cell r="BW129">
            <v>26.47</v>
          </cell>
          <cell r="BX129">
            <v>26.47</v>
          </cell>
          <cell r="BY129">
            <v>26.47</v>
          </cell>
          <cell r="BZ129">
            <v>26.47</v>
          </cell>
          <cell r="CA129">
            <v>26.47</v>
          </cell>
          <cell r="CB129">
            <v>26.47</v>
          </cell>
          <cell r="CC129">
            <v>27.27</v>
          </cell>
          <cell r="CD129">
            <v>27.27</v>
          </cell>
          <cell r="CE129">
            <v>27.27</v>
          </cell>
          <cell r="CF129">
            <v>27.27</v>
          </cell>
          <cell r="CG129">
            <v>27.27</v>
          </cell>
          <cell r="CH129">
            <v>27.27</v>
          </cell>
          <cell r="CI129">
            <v>27.27</v>
          </cell>
          <cell r="CJ129">
            <v>27.27</v>
          </cell>
          <cell r="CK129">
            <v>27.27</v>
          </cell>
          <cell r="CL129">
            <v>27.27</v>
          </cell>
          <cell r="CM129">
            <v>27.27</v>
          </cell>
          <cell r="CN129">
            <v>27.27</v>
          </cell>
          <cell r="CO129">
            <v>28.08</v>
          </cell>
          <cell r="CP129">
            <v>28.08</v>
          </cell>
          <cell r="CQ129">
            <v>28.08</v>
          </cell>
          <cell r="CR129">
            <v>28.08</v>
          </cell>
          <cell r="CS129">
            <v>28.08</v>
          </cell>
          <cell r="CT129">
            <v>28.08</v>
          </cell>
          <cell r="CU129">
            <v>28.08</v>
          </cell>
          <cell r="CV129">
            <v>28.08</v>
          </cell>
          <cell r="CW129">
            <v>28.08</v>
          </cell>
          <cell r="CX129">
            <v>28.08</v>
          </cell>
          <cell r="CY129">
            <v>28.08</v>
          </cell>
          <cell r="CZ129">
            <v>28.08</v>
          </cell>
          <cell r="DA129">
            <v>28.94</v>
          </cell>
          <cell r="DB129">
            <v>28.94</v>
          </cell>
          <cell r="DC129">
            <v>28.94</v>
          </cell>
          <cell r="DD129">
            <v>28.94</v>
          </cell>
          <cell r="DE129">
            <v>28.94</v>
          </cell>
          <cell r="DF129">
            <v>28.94</v>
          </cell>
          <cell r="DG129">
            <v>28.94</v>
          </cell>
          <cell r="DH129">
            <v>28.94</v>
          </cell>
          <cell r="DI129">
            <v>28.94</v>
          </cell>
          <cell r="DJ129">
            <v>28.94</v>
          </cell>
          <cell r="DK129">
            <v>28.94</v>
          </cell>
          <cell r="DL129">
            <v>28.94</v>
          </cell>
          <cell r="DM129">
            <v>29.84</v>
          </cell>
          <cell r="DN129">
            <v>29.84</v>
          </cell>
          <cell r="DO129">
            <v>29.84</v>
          </cell>
          <cell r="DP129">
            <v>29.84</v>
          </cell>
          <cell r="DQ129">
            <v>29.84</v>
          </cell>
          <cell r="DR129">
            <v>29.84</v>
          </cell>
          <cell r="DS129">
            <v>29.84</v>
          </cell>
          <cell r="DT129">
            <v>29.84</v>
          </cell>
          <cell r="DU129">
            <v>29.84</v>
          </cell>
          <cell r="DV129">
            <v>29.84</v>
          </cell>
          <cell r="DW129">
            <v>29.84</v>
          </cell>
          <cell r="DX129">
            <v>29.84</v>
          </cell>
          <cell r="DY129">
            <v>31.02</v>
          </cell>
          <cell r="DZ129">
            <v>31.02</v>
          </cell>
          <cell r="EA129">
            <v>31.02</v>
          </cell>
          <cell r="EB129">
            <v>31.02</v>
          </cell>
          <cell r="EC129">
            <v>31.02</v>
          </cell>
          <cell r="ED129">
            <v>31.02</v>
          </cell>
          <cell r="EE129">
            <v>31.02</v>
          </cell>
          <cell r="EF129">
            <v>31.02</v>
          </cell>
          <cell r="EG129">
            <v>31.02</v>
          </cell>
          <cell r="EH129">
            <v>31.02</v>
          </cell>
          <cell r="EI129">
            <v>31.02</v>
          </cell>
          <cell r="EJ129">
            <v>31.02</v>
          </cell>
          <cell r="EK129">
            <v>32.1</v>
          </cell>
          <cell r="EL129">
            <v>32.1</v>
          </cell>
          <cell r="EM129">
            <v>32.1</v>
          </cell>
          <cell r="EN129">
            <v>32.1</v>
          </cell>
          <cell r="EO129">
            <v>32.1</v>
          </cell>
          <cell r="EP129">
            <v>32.1</v>
          </cell>
          <cell r="EQ129">
            <v>32.1</v>
          </cell>
          <cell r="ER129">
            <v>32.1</v>
          </cell>
          <cell r="ES129">
            <v>32.1</v>
          </cell>
          <cell r="ET129">
            <v>32.1</v>
          </cell>
          <cell r="EU129">
            <v>32.1</v>
          </cell>
          <cell r="EV129">
            <v>32.1</v>
          </cell>
          <cell r="EW129">
            <v>33.229999999999997</v>
          </cell>
          <cell r="EX129">
            <v>33.229999999999997</v>
          </cell>
          <cell r="EY129">
            <v>33.229999999999997</v>
          </cell>
          <cell r="EZ129">
            <v>33.229999999999997</v>
          </cell>
          <cell r="FA129">
            <v>33.229999999999997</v>
          </cell>
          <cell r="FB129">
            <v>33.229999999999997</v>
          </cell>
          <cell r="FC129">
            <v>33.229999999999997</v>
          </cell>
          <cell r="FD129">
            <v>33.229999999999997</v>
          </cell>
          <cell r="FE129">
            <v>33.229999999999997</v>
          </cell>
          <cell r="FF129">
            <v>33.229999999999997</v>
          </cell>
          <cell r="FG129">
            <v>33.229999999999997</v>
          </cell>
          <cell r="FH129">
            <v>33.229999999999997</v>
          </cell>
          <cell r="FI129">
            <v>34.39</v>
          </cell>
          <cell r="FJ129">
            <v>34.39</v>
          </cell>
          <cell r="FK129">
            <v>34.39</v>
          </cell>
          <cell r="FL129">
            <v>34.39</v>
          </cell>
          <cell r="FM129">
            <v>34.39</v>
          </cell>
          <cell r="FN129">
            <v>34.39</v>
          </cell>
          <cell r="FO129">
            <v>34.39</v>
          </cell>
          <cell r="FP129">
            <v>34.39</v>
          </cell>
          <cell r="FQ129">
            <v>34.39</v>
          </cell>
          <cell r="FR129">
            <v>34.39</v>
          </cell>
          <cell r="FS129">
            <v>34.39</v>
          </cell>
          <cell r="FT129">
            <v>34.39</v>
          </cell>
          <cell r="FU129">
            <v>35.590000000000003</v>
          </cell>
          <cell r="FV129">
            <v>35.590000000000003</v>
          </cell>
          <cell r="FW129">
            <v>35.590000000000003</v>
          </cell>
          <cell r="FX129">
            <v>35.590000000000003</v>
          </cell>
          <cell r="FY129">
            <v>35.590000000000003</v>
          </cell>
          <cell r="FZ129">
            <v>35.590000000000003</v>
          </cell>
          <cell r="GA129">
            <v>35.590000000000003</v>
          </cell>
          <cell r="GB129">
            <v>35.590000000000003</v>
          </cell>
          <cell r="GC129">
            <v>35.590000000000003</v>
          </cell>
          <cell r="GD129">
            <v>35.590000000000003</v>
          </cell>
          <cell r="GE129">
            <v>35.590000000000003</v>
          </cell>
          <cell r="GF129">
            <v>35.590000000000003</v>
          </cell>
          <cell r="GG129">
            <v>39.24</v>
          </cell>
          <cell r="GH129">
            <v>39.24</v>
          </cell>
          <cell r="GI129">
            <v>39.24</v>
          </cell>
          <cell r="GJ129">
            <v>39.24</v>
          </cell>
          <cell r="GK129">
            <v>39.24</v>
          </cell>
          <cell r="GL129">
            <v>39.24</v>
          </cell>
          <cell r="GM129">
            <v>39.24</v>
          </cell>
          <cell r="GN129">
            <v>39.24</v>
          </cell>
          <cell r="GO129">
            <v>39.24</v>
          </cell>
          <cell r="GP129">
            <v>39.24</v>
          </cell>
          <cell r="GQ129">
            <v>36.840000000000003</v>
          </cell>
          <cell r="GR129">
            <v>36.840000000000003</v>
          </cell>
          <cell r="GS129">
            <v>36.840000000000003</v>
          </cell>
          <cell r="GT129">
            <v>36.840000000000003</v>
          </cell>
        </row>
        <row r="130">
          <cell r="F130" t="str">
            <v>5000005600</v>
          </cell>
          <cell r="G130">
            <v>20.51</v>
          </cell>
          <cell r="H130">
            <v>20.51</v>
          </cell>
          <cell r="I130">
            <v>20.51</v>
          </cell>
          <cell r="J130">
            <v>20.51</v>
          </cell>
          <cell r="K130">
            <v>20.51</v>
          </cell>
          <cell r="L130">
            <v>20.51</v>
          </cell>
          <cell r="M130">
            <v>20.51</v>
          </cell>
          <cell r="N130">
            <v>20.51</v>
          </cell>
          <cell r="O130">
            <v>20.51</v>
          </cell>
          <cell r="P130">
            <v>20.51</v>
          </cell>
          <cell r="Q130">
            <v>20.51</v>
          </cell>
          <cell r="R130">
            <v>20.51</v>
          </cell>
          <cell r="S130">
            <v>20.51</v>
          </cell>
          <cell r="T130">
            <v>20.51</v>
          </cell>
          <cell r="U130">
            <v>21.21</v>
          </cell>
          <cell r="V130">
            <v>21.21</v>
          </cell>
          <cell r="W130">
            <v>21.21</v>
          </cell>
          <cell r="X130">
            <v>21.21</v>
          </cell>
          <cell r="Y130">
            <v>21.21</v>
          </cell>
          <cell r="Z130">
            <v>21.21</v>
          </cell>
          <cell r="AA130">
            <v>21.21</v>
          </cell>
          <cell r="AB130">
            <v>21.21</v>
          </cell>
          <cell r="AC130">
            <v>21.21</v>
          </cell>
          <cell r="AD130">
            <v>21.21</v>
          </cell>
          <cell r="AE130">
            <v>21.21</v>
          </cell>
          <cell r="AF130">
            <v>21.21</v>
          </cell>
          <cell r="AG130">
            <v>21.89</v>
          </cell>
          <cell r="AH130">
            <v>21.89</v>
          </cell>
          <cell r="AI130">
            <v>21.89</v>
          </cell>
          <cell r="AJ130">
            <v>21.89</v>
          </cell>
          <cell r="AK130">
            <v>21.89</v>
          </cell>
          <cell r="AL130">
            <v>21.89</v>
          </cell>
          <cell r="AM130">
            <v>21.89</v>
          </cell>
          <cell r="AN130">
            <v>21.89</v>
          </cell>
          <cell r="AO130">
            <v>21.89</v>
          </cell>
          <cell r="AP130">
            <v>21.89</v>
          </cell>
          <cell r="AQ130">
            <v>21.89</v>
          </cell>
          <cell r="AR130">
            <v>21.89</v>
          </cell>
          <cell r="AS130">
            <v>22.57</v>
          </cell>
          <cell r="AT130">
            <v>22.57</v>
          </cell>
          <cell r="AU130">
            <v>22.57</v>
          </cell>
          <cell r="AV130">
            <v>22.57</v>
          </cell>
          <cell r="AW130">
            <v>22.57</v>
          </cell>
          <cell r="AX130">
            <v>22.57</v>
          </cell>
          <cell r="AY130">
            <v>22.57</v>
          </cell>
          <cell r="AZ130">
            <v>22.57</v>
          </cell>
          <cell r="BA130">
            <v>22.57</v>
          </cell>
          <cell r="BB130">
            <v>22.57</v>
          </cell>
          <cell r="BC130">
            <v>22.57</v>
          </cell>
          <cell r="BD130">
            <v>22.57</v>
          </cell>
          <cell r="BE130">
            <v>23.26</v>
          </cell>
          <cell r="BF130">
            <v>23.26</v>
          </cell>
          <cell r="BG130">
            <v>23.26</v>
          </cell>
          <cell r="BH130">
            <v>23.26</v>
          </cell>
          <cell r="BI130">
            <v>23.26</v>
          </cell>
          <cell r="BJ130">
            <v>23.26</v>
          </cell>
          <cell r="BK130">
            <v>23.26</v>
          </cell>
          <cell r="BL130">
            <v>23.26</v>
          </cell>
          <cell r="BM130">
            <v>23.26</v>
          </cell>
          <cell r="BN130">
            <v>23.26</v>
          </cell>
          <cell r="BO130">
            <v>23.26</v>
          </cell>
          <cell r="BP130">
            <v>23.26</v>
          </cell>
          <cell r="BQ130">
            <v>23.96</v>
          </cell>
          <cell r="BR130">
            <v>23.96</v>
          </cell>
          <cell r="BS130">
            <v>23.96</v>
          </cell>
          <cell r="BT130">
            <v>23.96</v>
          </cell>
          <cell r="BU130">
            <v>23.96</v>
          </cell>
          <cell r="BV130">
            <v>23.96</v>
          </cell>
          <cell r="BW130">
            <v>23.96</v>
          </cell>
          <cell r="BX130">
            <v>23.96</v>
          </cell>
          <cell r="BY130">
            <v>23.96</v>
          </cell>
          <cell r="BZ130">
            <v>23.96</v>
          </cell>
          <cell r="CA130">
            <v>23.96</v>
          </cell>
          <cell r="CB130">
            <v>23.96</v>
          </cell>
          <cell r="CC130">
            <v>24.68</v>
          </cell>
          <cell r="CD130">
            <v>24.68</v>
          </cell>
          <cell r="CE130">
            <v>24.68</v>
          </cell>
          <cell r="CF130">
            <v>24.68</v>
          </cell>
          <cell r="CG130">
            <v>24.68</v>
          </cell>
          <cell r="CH130">
            <v>24.68</v>
          </cell>
          <cell r="CI130">
            <v>24.68</v>
          </cell>
          <cell r="CJ130">
            <v>24.68</v>
          </cell>
          <cell r="CK130">
            <v>24.68</v>
          </cell>
          <cell r="CL130">
            <v>24.68</v>
          </cell>
          <cell r="CM130">
            <v>24.68</v>
          </cell>
          <cell r="CN130">
            <v>24.68</v>
          </cell>
          <cell r="CO130">
            <v>25.42</v>
          </cell>
          <cell r="CP130">
            <v>25.42</v>
          </cell>
          <cell r="CQ130">
            <v>25.42</v>
          </cell>
          <cell r="CR130">
            <v>25.42</v>
          </cell>
          <cell r="CS130">
            <v>25.42</v>
          </cell>
          <cell r="CT130">
            <v>25.42</v>
          </cell>
          <cell r="CU130">
            <v>25.42</v>
          </cell>
          <cell r="CV130">
            <v>25.42</v>
          </cell>
          <cell r="CW130">
            <v>25.42</v>
          </cell>
          <cell r="CX130">
            <v>25.42</v>
          </cell>
          <cell r="CY130">
            <v>25.42</v>
          </cell>
          <cell r="CZ130">
            <v>25.42</v>
          </cell>
          <cell r="DA130">
            <v>26.19</v>
          </cell>
          <cell r="DB130">
            <v>26.19</v>
          </cell>
          <cell r="DC130">
            <v>26.19</v>
          </cell>
          <cell r="DD130">
            <v>26.19</v>
          </cell>
          <cell r="DE130">
            <v>26.19</v>
          </cell>
          <cell r="DF130">
            <v>26.19</v>
          </cell>
          <cell r="DG130">
            <v>26.19</v>
          </cell>
          <cell r="DH130">
            <v>26.19</v>
          </cell>
          <cell r="DI130">
            <v>26.19</v>
          </cell>
          <cell r="DJ130">
            <v>26.19</v>
          </cell>
          <cell r="DK130">
            <v>26.19</v>
          </cell>
          <cell r="DL130">
            <v>26.19</v>
          </cell>
          <cell r="DM130">
            <v>27.01</v>
          </cell>
          <cell r="DN130">
            <v>27.01</v>
          </cell>
          <cell r="DO130">
            <v>27.01</v>
          </cell>
          <cell r="DP130">
            <v>27.01</v>
          </cell>
          <cell r="DQ130">
            <v>27.01</v>
          </cell>
          <cell r="DR130">
            <v>27.01</v>
          </cell>
          <cell r="DS130">
            <v>27.01</v>
          </cell>
          <cell r="DT130">
            <v>27.01</v>
          </cell>
          <cell r="DU130">
            <v>27.01</v>
          </cell>
          <cell r="DV130">
            <v>27.01</v>
          </cell>
          <cell r="DW130">
            <v>27.01</v>
          </cell>
          <cell r="DX130">
            <v>27.01</v>
          </cell>
          <cell r="DY130">
            <v>28.07</v>
          </cell>
          <cell r="DZ130">
            <v>28.07</v>
          </cell>
          <cell r="EA130">
            <v>28.07</v>
          </cell>
          <cell r="EB130">
            <v>28.07</v>
          </cell>
          <cell r="EC130">
            <v>28.07</v>
          </cell>
          <cell r="ED130">
            <v>28.07</v>
          </cell>
          <cell r="EE130">
            <v>28.07</v>
          </cell>
          <cell r="EF130">
            <v>28.07</v>
          </cell>
          <cell r="EG130">
            <v>28.07</v>
          </cell>
          <cell r="EH130">
            <v>28.07</v>
          </cell>
          <cell r="EI130">
            <v>28.07</v>
          </cell>
          <cell r="EJ130">
            <v>28.07</v>
          </cell>
          <cell r="EK130">
            <v>29.06</v>
          </cell>
          <cell r="EL130">
            <v>29.06</v>
          </cell>
          <cell r="EM130">
            <v>29.06</v>
          </cell>
          <cell r="EN130">
            <v>29.06</v>
          </cell>
          <cell r="EO130">
            <v>29.06</v>
          </cell>
          <cell r="EP130">
            <v>29.06</v>
          </cell>
          <cell r="EQ130">
            <v>29.06</v>
          </cell>
          <cell r="ER130">
            <v>29.06</v>
          </cell>
          <cell r="ES130">
            <v>29.06</v>
          </cell>
          <cell r="ET130">
            <v>29.06</v>
          </cell>
          <cell r="EU130">
            <v>29.06</v>
          </cell>
          <cell r="EV130">
            <v>29.06</v>
          </cell>
          <cell r="EW130">
            <v>30.07</v>
          </cell>
          <cell r="EX130">
            <v>30.07</v>
          </cell>
          <cell r="EY130">
            <v>30.07</v>
          </cell>
          <cell r="EZ130">
            <v>30.07</v>
          </cell>
          <cell r="FA130">
            <v>30.07</v>
          </cell>
          <cell r="FB130">
            <v>30.07</v>
          </cell>
          <cell r="FC130">
            <v>30.07</v>
          </cell>
          <cell r="FD130">
            <v>30.07</v>
          </cell>
          <cell r="FE130">
            <v>30.07</v>
          </cell>
          <cell r="FF130">
            <v>30.07</v>
          </cell>
          <cell r="FG130">
            <v>30.07</v>
          </cell>
          <cell r="FH130">
            <v>30.07</v>
          </cell>
          <cell r="FI130">
            <v>31.13</v>
          </cell>
          <cell r="FJ130">
            <v>31.13</v>
          </cell>
          <cell r="FK130">
            <v>31.13</v>
          </cell>
          <cell r="FL130">
            <v>31.13</v>
          </cell>
          <cell r="FM130">
            <v>31.13</v>
          </cell>
          <cell r="FN130">
            <v>31.13</v>
          </cell>
          <cell r="FO130">
            <v>31.13</v>
          </cell>
          <cell r="FP130">
            <v>31.13</v>
          </cell>
          <cell r="FQ130">
            <v>31.13</v>
          </cell>
          <cell r="FR130">
            <v>31.13</v>
          </cell>
          <cell r="FS130">
            <v>31.13</v>
          </cell>
          <cell r="FT130">
            <v>31.13</v>
          </cell>
          <cell r="FU130">
            <v>32.22</v>
          </cell>
          <cell r="FV130">
            <v>32.22</v>
          </cell>
          <cell r="FW130">
            <v>32.22</v>
          </cell>
          <cell r="FX130">
            <v>32.22</v>
          </cell>
          <cell r="FY130">
            <v>32.22</v>
          </cell>
          <cell r="FZ130">
            <v>32.22</v>
          </cell>
          <cell r="GA130">
            <v>32.22</v>
          </cell>
          <cell r="GB130">
            <v>32.22</v>
          </cell>
          <cell r="GC130">
            <v>32.22</v>
          </cell>
          <cell r="GD130">
            <v>32.22</v>
          </cell>
          <cell r="GE130">
            <v>32.22</v>
          </cell>
          <cell r="GF130">
            <v>32.22</v>
          </cell>
          <cell r="GG130">
            <v>35.520000000000003</v>
          </cell>
          <cell r="GH130">
            <v>35.520000000000003</v>
          </cell>
          <cell r="GI130">
            <v>35.520000000000003</v>
          </cell>
          <cell r="GJ130">
            <v>35.520000000000003</v>
          </cell>
          <cell r="GK130">
            <v>35.520000000000003</v>
          </cell>
          <cell r="GL130">
            <v>35.520000000000003</v>
          </cell>
          <cell r="GM130">
            <v>35.520000000000003</v>
          </cell>
          <cell r="GN130">
            <v>35.520000000000003</v>
          </cell>
          <cell r="GO130">
            <v>35.520000000000003</v>
          </cell>
          <cell r="GP130">
            <v>35.520000000000003</v>
          </cell>
          <cell r="GQ130">
            <v>33.340000000000003</v>
          </cell>
          <cell r="GR130">
            <v>33.340000000000003</v>
          </cell>
          <cell r="GS130">
            <v>33.340000000000003</v>
          </cell>
          <cell r="GT130">
            <v>33.340000000000003</v>
          </cell>
        </row>
        <row r="131">
          <cell r="F131" t="str">
            <v>50000057AC</v>
          </cell>
          <cell r="G131">
            <v>22.14</v>
          </cell>
          <cell r="H131">
            <v>22.14</v>
          </cell>
          <cell r="I131">
            <v>22.14</v>
          </cell>
          <cell r="J131">
            <v>22.14</v>
          </cell>
          <cell r="K131">
            <v>22.14</v>
          </cell>
          <cell r="L131">
            <v>22.14</v>
          </cell>
          <cell r="M131">
            <v>22.14</v>
          </cell>
          <cell r="N131">
            <v>22.14</v>
          </cell>
          <cell r="O131">
            <v>22.14</v>
          </cell>
          <cell r="P131">
            <v>22.14</v>
          </cell>
          <cell r="Q131">
            <v>22.14</v>
          </cell>
          <cell r="R131">
            <v>22.14</v>
          </cell>
          <cell r="S131">
            <v>22.14</v>
          </cell>
          <cell r="T131">
            <v>22.14</v>
          </cell>
          <cell r="U131">
            <v>22.9</v>
          </cell>
          <cell r="V131">
            <v>22.9</v>
          </cell>
          <cell r="W131">
            <v>22.9</v>
          </cell>
          <cell r="X131">
            <v>22.9</v>
          </cell>
          <cell r="Y131">
            <v>22.9</v>
          </cell>
          <cell r="Z131">
            <v>22.9</v>
          </cell>
          <cell r="AA131">
            <v>22.9</v>
          </cell>
          <cell r="AB131">
            <v>22.9</v>
          </cell>
          <cell r="AC131">
            <v>22.9</v>
          </cell>
          <cell r="AD131">
            <v>22.9</v>
          </cell>
          <cell r="AE131">
            <v>22.9</v>
          </cell>
          <cell r="AF131">
            <v>22.9</v>
          </cell>
          <cell r="AG131">
            <v>23.63</v>
          </cell>
          <cell r="AH131">
            <v>23.63</v>
          </cell>
          <cell r="AI131">
            <v>23.63</v>
          </cell>
          <cell r="AJ131">
            <v>23.63</v>
          </cell>
          <cell r="AK131">
            <v>23.63</v>
          </cell>
          <cell r="AL131">
            <v>23.63</v>
          </cell>
          <cell r="AM131">
            <v>23.63</v>
          </cell>
          <cell r="AN131">
            <v>23.63</v>
          </cell>
          <cell r="AO131">
            <v>23.63</v>
          </cell>
          <cell r="AP131">
            <v>23.63</v>
          </cell>
          <cell r="AQ131">
            <v>23.63</v>
          </cell>
          <cell r="AR131">
            <v>23.63</v>
          </cell>
          <cell r="AS131">
            <v>24.37</v>
          </cell>
          <cell r="AT131">
            <v>24.37</v>
          </cell>
          <cell r="AU131">
            <v>24.37</v>
          </cell>
          <cell r="AV131">
            <v>24.37</v>
          </cell>
          <cell r="AW131">
            <v>24.37</v>
          </cell>
          <cell r="AX131">
            <v>24.37</v>
          </cell>
          <cell r="AY131">
            <v>24.37</v>
          </cell>
          <cell r="AZ131">
            <v>24.37</v>
          </cell>
          <cell r="BA131">
            <v>24.37</v>
          </cell>
          <cell r="BB131">
            <v>24.37</v>
          </cell>
          <cell r="BC131">
            <v>24.37</v>
          </cell>
          <cell r="BD131">
            <v>24.37</v>
          </cell>
          <cell r="BE131">
            <v>25.11</v>
          </cell>
          <cell r="BF131">
            <v>25.11</v>
          </cell>
          <cell r="BG131">
            <v>25.11</v>
          </cell>
          <cell r="BH131">
            <v>25.11</v>
          </cell>
          <cell r="BI131">
            <v>25.11</v>
          </cell>
          <cell r="BJ131">
            <v>25.11</v>
          </cell>
          <cell r="BK131">
            <v>25.11</v>
          </cell>
          <cell r="BL131">
            <v>25.11</v>
          </cell>
          <cell r="BM131">
            <v>25.11</v>
          </cell>
          <cell r="BN131">
            <v>25.11</v>
          </cell>
          <cell r="BO131">
            <v>25.11</v>
          </cell>
          <cell r="BP131">
            <v>25.11</v>
          </cell>
          <cell r="BQ131">
            <v>25.87</v>
          </cell>
          <cell r="BR131">
            <v>25.87</v>
          </cell>
          <cell r="BS131">
            <v>25.87</v>
          </cell>
          <cell r="BT131">
            <v>25.87</v>
          </cell>
          <cell r="BU131">
            <v>25.87</v>
          </cell>
          <cell r="BV131">
            <v>25.87</v>
          </cell>
          <cell r="BW131">
            <v>25.87</v>
          </cell>
          <cell r="BX131">
            <v>25.87</v>
          </cell>
          <cell r="BY131">
            <v>25.87</v>
          </cell>
          <cell r="BZ131">
            <v>25.87</v>
          </cell>
          <cell r="CA131">
            <v>25.87</v>
          </cell>
          <cell r="CB131">
            <v>25.87</v>
          </cell>
          <cell r="CC131">
            <v>26.64</v>
          </cell>
          <cell r="CD131">
            <v>26.64</v>
          </cell>
          <cell r="CE131">
            <v>26.64</v>
          </cell>
          <cell r="CF131">
            <v>26.64</v>
          </cell>
          <cell r="CG131">
            <v>26.64</v>
          </cell>
          <cell r="CH131">
            <v>26.64</v>
          </cell>
          <cell r="CI131">
            <v>26.64</v>
          </cell>
          <cell r="CJ131">
            <v>26.64</v>
          </cell>
          <cell r="CK131">
            <v>26.64</v>
          </cell>
          <cell r="CL131">
            <v>26.64</v>
          </cell>
          <cell r="CM131">
            <v>26.64</v>
          </cell>
          <cell r="CN131">
            <v>26.64</v>
          </cell>
          <cell r="CO131">
            <v>27.44</v>
          </cell>
          <cell r="CP131">
            <v>27.44</v>
          </cell>
          <cell r="CQ131">
            <v>27.44</v>
          </cell>
          <cell r="CR131">
            <v>27.44</v>
          </cell>
          <cell r="CS131">
            <v>27.44</v>
          </cell>
          <cell r="CT131">
            <v>27.44</v>
          </cell>
          <cell r="CU131">
            <v>27.44</v>
          </cell>
          <cell r="CV131">
            <v>27.44</v>
          </cell>
          <cell r="CW131">
            <v>27.44</v>
          </cell>
          <cell r="CX131">
            <v>27.44</v>
          </cell>
          <cell r="CY131">
            <v>27.44</v>
          </cell>
          <cell r="CZ131">
            <v>27.44</v>
          </cell>
          <cell r="DA131">
            <v>28.27</v>
          </cell>
          <cell r="DB131">
            <v>28.27</v>
          </cell>
          <cell r="DC131">
            <v>28.27</v>
          </cell>
          <cell r="DD131">
            <v>28.27</v>
          </cell>
          <cell r="DE131">
            <v>28.27</v>
          </cell>
          <cell r="DF131">
            <v>28.27</v>
          </cell>
          <cell r="DG131">
            <v>28.27</v>
          </cell>
          <cell r="DH131">
            <v>28.27</v>
          </cell>
          <cell r="DI131">
            <v>28.27</v>
          </cell>
          <cell r="DJ131">
            <v>28.27</v>
          </cell>
          <cell r="DK131">
            <v>28.27</v>
          </cell>
          <cell r="DL131">
            <v>28.27</v>
          </cell>
          <cell r="DM131">
            <v>29.15</v>
          </cell>
          <cell r="DN131">
            <v>29.15</v>
          </cell>
          <cell r="DO131">
            <v>29.15</v>
          </cell>
          <cell r="DP131">
            <v>29.15</v>
          </cell>
          <cell r="DQ131">
            <v>29.15</v>
          </cell>
          <cell r="DR131">
            <v>29.15</v>
          </cell>
          <cell r="DS131">
            <v>29.15</v>
          </cell>
          <cell r="DT131">
            <v>29.15</v>
          </cell>
          <cell r="DU131">
            <v>29.15</v>
          </cell>
          <cell r="DV131">
            <v>29.15</v>
          </cell>
          <cell r="DW131">
            <v>29.15</v>
          </cell>
          <cell r="DX131">
            <v>29.15</v>
          </cell>
          <cell r="DY131">
            <v>30.31</v>
          </cell>
          <cell r="DZ131">
            <v>30.31</v>
          </cell>
          <cell r="EA131">
            <v>30.31</v>
          </cell>
          <cell r="EB131">
            <v>30.31</v>
          </cell>
          <cell r="EC131">
            <v>30.31</v>
          </cell>
          <cell r="ED131">
            <v>30.31</v>
          </cell>
          <cell r="EE131">
            <v>30.31</v>
          </cell>
          <cell r="EF131">
            <v>30.31</v>
          </cell>
          <cell r="EG131">
            <v>30.31</v>
          </cell>
          <cell r="EH131">
            <v>30.31</v>
          </cell>
          <cell r="EI131">
            <v>30.31</v>
          </cell>
          <cell r="EJ131">
            <v>30.31</v>
          </cell>
          <cell r="EK131">
            <v>31.37</v>
          </cell>
          <cell r="EL131">
            <v>31.37</v>
          </cell>
          <cell r="EM131">
            <v>31.37</v>
          </cell>
          <cell r="EN131">
            <v>31.37</v>
          </cell>
          <cell r="EO131">
            <v>31.37</v>
          </cell>
          <cell r="EP131">
            <v>31.37</v>
          </cell>
          <cell r="EQ131">
            <v>31.37</v>
          </cell>
          <cell r="ER131">
            <v>31.37</v>
          </cell>
          <cell r="ES131">
            <v>31.37</v>
          </cell>
          <cell r="ET131">
            <v>31.37</v>
          </cell>
          <cell r="EU131">
            <v>31.37</v>
          </cell>
          <cell r="EV131">
            <v>31.37</v>
          </cell>
          <cell r="EW131">
            <v>32.46</v>
          </cell>
          <cell r="EX131">
            <v>32.46</v>
          </cell>
          <cell r="EY131">
            <v>32.46</v>
          </cell>
          <cell r="EZ131">
            <v>32.46</v>
          </cell>
          <cell r="FA131">
            <v>32.46</v>
          </cell>
          <cell r="FB131">
            <v>32.46</v>
          </cell>
          <cell r="FC131">
            <v>32.46</v>
          </cell>
          <cell r="FD131">
            <v>32.46</v>
          </cell>
          <cell r="FE131">
            <v>32.46</v>
          </cell>
          <cell r="FF131">
            <v>32.46</v>
          </cell>
          <cell r="FG131">
            <v>32.46</v>
          </cell>
          <cell r="FH131">
            <v>32.46</v>
          </cell>
          <cell r="FI131">
            <v>33.6</v>
          </cell>
          <cell r="FJ131">
            <v>33.6</v>
          </cell>
          <cell r="FK131">
            <v>33.6</v>
          </cell>
          <cell r="FL131">
            <v>33.6</v>
          </cell>
          <cell r="FM131">
            <v>33.6</v>
          </cell>
          <cell r="FN131">
            <v>33.6</v>
          </cell>
          <cell r="FO131">
            <v>33.6</v>
          </cell>
          <cell r="FP131">
            <v>33.6</v>
          </cell>
          <cell r="FQ131">
            <v>33.6</v>
          </cell>
          <cell r="FR131">
            <v>33.6</v>
          </cell>
          <cell r="FS131">
            <v>33.6</v>
          </cell>
          <cell r="FT131">
            <v>33.6</v>
          </cell>
          <cell r="FU131">
            <v>34.78</v>
          </cell>
          <cell r="FV131">
            <v>34.78</v>
          </cell>
          <cell r="FW131">
            <v>34.78</v>
          </cell>
          <cell r="FX131">
            <v>34.78</v>
          </cell>
          <cell r="FY131">
            <v>34.78</v>
          </cell>
          <cell r="FZ131">
            <v>34.78</v>
          </cell>
          <cell r="GA131">
            <v>34.78</v>
          </cell>
          <cell r="GB131">
            <v>34.78</v>
          </cell>
          <cell r="GC131">
            <v>34.78</v>
          </cell>
          <cell r="GD131">
            <v>34.78</v>
          </cell>
          <cell r="GE131">
            <v>34.78</v>
          </cell>
          <cell r="GF131">
            <v>34.78</v>
          </cell>
          <cell r="GG131">
            <v>38.340000000000003</v>
          </cell>
          <cell r="GH131">
            <v>38.340000000000003</v>
          </cell>
          <cell r="GI131">
            <v>38.340000000000003</v>
          </cell>
          <cell r="GJ131">
            <v>38.340000000000003</v>
          </cell>
          <cell r="GK131">
            <v>38.340000000000003</v>
          </cell>
          <cell r="GL131">
            <v>38.340000000000003</v>
          </cell>
          <cell r="GM131">
            <v>38.340000000000003</v>
          </cell>
          <cell r="GN131">
            <v>38.340000000000003</v>
          </cell>
          <cell r="GO131">
            <v>38.340000000000003</v>
          </cell>
          <cell r="GP131">
            <v>38.340000000000003</v>
          </cell>
          <cell r="GQ131">
            <v>35.99</v>
          </cell>
          <cell r="GR131">
            <v>35.99</v>
          </cell>
          <cell r="GS131">
            <v>35.99</v>
          </cell>
          <cell r="GT131">
            <v>35.99</v>
          </cell>
        </row>
        <row r="132">
          <cell r="F132" t="str">
            <v>50000057AA</v>
          </cell>
          <cell r="G132">
            <v>22.03</v>
          </cell>
          <cell r="H132">
            <v>22.03</v>
          </cell>
          <cell r="I132">
            <v>22.03</v>
          </cell>
          <cell r="J132">
            <v>22.03</v>
          </cell>
          <cell r="K132">
            <v>22.03</v>
          </cell>
          <cell r="L132">
            <v>22.03</v>
          </cell>
          <cell r="M132">
            <v>22.03</v>
          </cell>
          <cell r="N132">
            <v>22.03</v>
          </cell>
          <cell r="O132">
            <v>22.03</v>
          </cell>
          <cell r="P132">
            <v>22.03</v>
          </cell>
          <cell r="Q132">
            <v>22.03</v>
          </cell>
          <cell r="R132">
            <v>22.03</v>
          </cell>
          <cell r="S132">
            <v>22.03</v>
          </cell>
          <cell r="T132">
            <v>22.03</v>
          </cell>
          <cell r="U132">
            <v>22.78</v>
          </cell>
          <cell r="V132">
            <v>22.78</v>
          </cell>
          <cell r="W132">
            <v>22.78</v>
          </cell>
          <cell r="X132">
            <v>22.78</v>
          </cell>
          <cell r="Y132">
            <v>22.78</v>
          </cell>
          <cell r="Z132">
            <v>22.78</v>
          </cell>
          <cell r="AA132">
            <v>22.78</v>
          </cell>
          <cell r="AB132">
            <v>22.78</v>
          </cell>
          <cell r="AC132">
            <v>22.78</v>
          </cell>
          <cell r="AD132">
            <v>22.78</v>
          </cell>
          <cell r="AE132">
            <v>22.78</v>
          </cell>
          <cell r="AF132">
            <v>22.78</v>
          </cell>
          <cell r="AG132">
            <v>23.52</v>
          </cell>
          <cell r="AH132">
            <v>23.52</v>
          </cell>
          <cell r="AI132">
            <v>23.52</v>
          </cell>
          <cell r="AJ132">
            <v>23.52</v>
          </cell>
          <cell r="AK132">
            <v>23.52</v>
          </cell>
          <cell r="AL132">
            <v>23.52</v>
          </cell>
          <cell r="AM132">
            <v>23.52</v>
          </cell>
          <cell r="AN132">
            <v>23.52</v>
          </cell>
          <cell r="AO132">
            <v>23.52</v>
          </cell>
          <cell r="AP132">
            <v>23.52</v>
          </cell>
          <cell r="AQ132">
            <v>23.52</v>
          </cell>
          <cell r="AR132">
            <v>23.52</v>
          </cell>
          <cell r="AS132">
            <v>24.25</v>
          </cell>
          <cell r="AT132">
            <v>24.25</v>
          </cell>
          <cell r="AU132">
            <v>24.25</v>
          </cell>
          <cell r="AV132">
            <v>24.25</v>
          </cell>
          <cell r="AW132">
            <v>24.25</v>
          </cell>
          <cell r="AX132">
            <v>24.25</v>
          </cell>
          <cell r="AY132">
            <v>24.25</v>
          </cell>
          <cell r="AZ132">
            <v>24.25</v>
          </cell>
          <cell r="BA132">
            <v>24.25</v>
          </cell>
          <cell r="BB132">
            <v>24.25</v>
          </cell>
          <cell r="BC132">
            <v>24.25</v>
          </cell>
          <cell r="BD132">
            <v>24.25</v>
          </cell>
          <cell r="BE132">
            <v>24.99</v>
          </cell>
          <cell r="BF132">
            <v>24.99</v>
          </cell>
          <cell r="BG132">
            <v>24.99</v>
          </cell>
          <cell r="BH132">
            <v>24.99</v>
          </cell>
          <cell r="BI132">
            <v>24.99</v>
          </cell>
          <cell r="BJ132">
            <v>24.99</v>
          </cell>
          <cell r="BK132">
            <v>24.99</v>
          </cell>
          <cell r="BL132">
            <v>24.99</v>
          </cell>
          <cell r="BM132">
            <v>24.99</v>
          </cell>
          <cell r="BN132">
            <v>24.99</v>
          </cell>
          <cell r="BO132">
            <v>24.99</v>
          </cell>
          <cell r="BP132">
            <v>24.99</v>
          </cell>
          <cell r="BQ132">
            <v>25.74</v>
          </cell>
          <cell r="BR132">
            <v>25.74</v>
          </cell>
          <cell r="BS132">
            <v>25.74</v>
          </cell>
          <cell r="BT132">
            <v>25.74</v>
          </cell>
          <cell r="BU132">
            <v>25.74</v>
          </cell>
          <cell r="BV132">
            <v>25.74</v>
          </cell>
          <cell r="BW132">
            <v>25.74</v>
          </cell>
          <cell r="BX132">
            <v>25.74</v>
          </cell>
          <cell r="BY132">
            <v>25.74</v>
          </cell>
          <cell r="BZ132">
            <v>25.74</v>
          </cell>
          <cell r="CA132">
            <v>25.74</v>
          </cell>
          <cell r="CB132">
            <v>25.74</v>
          </cell>
          <cell r="CC132">
            <v>26.51</v>
          </cell>
          <cell r="CD132">
            <v>26.51</v>
          </cell>
          <cell r="CE132">
            <v>26.51</v>
          </cell>
          <cell r="CF132">
            <v>26.51</v>
          </cell>
          <cell r="CG132">
            <v>26.51</v>
          </cell>
          <cell r="CH132">
            <v>26.51</v>
          </cell>
          <cell r="CI132">
            <v>26.51</v>
          </cell>
          <cell r="CJ132">
            <v>26.51</v>
          </cell>
          <cell r="CK132">
            <v>26.51</v>
          </cell>
          <cell r="CL132">
            <v>26.51</v>
          </cell>
          <cell r="CM132">
            <v>26.51</v>
          </cell>
          <cell r="CN132">
            <v>26.51</v>
          </cell>
          <cell r="CO132">
            <v>27.3</v>
          </cell>
          <cell r="CP132">
            <v>27.3</v>
          </cell>
          <cell r="CQ132">
            <v>27.3</v>
          </cell>
          <cell r="CR132">
            <v>27.3</v>
          </cell>
          <cell r="CS132">
            <v>27.3</v>
          </cell>
          <cell r="CT132">
            <v>27.3</v>
          </cell>
          <cell r="CU132">
            <v>27.3</v>
          </cell>
          <cell r="CV132">
            <v>27.3</v>
          </cell>
          <cell r="CW132">
            <v>27.3</v>
          </cell>
          <cell r="CX132">
            <v>27.3</v>
          </cell>
          <cell r="CY132">
            <v>27.3</v>
          </cell>
          <cell r="CZ132">
            <v>27.3</v>
          </cell>
          <cell r="DA132">
            <v>28.13</v>
          </cell>
          <cell r="DB132">
            <v>28.13</v>
          </cell>
          <cell r="DC132">
            <v>28.13</v>
          </cell>
          <cell r="DD132">
            <v>28.13</v>
          </cell>
          <cell r="DE132">
            <v>28.13</v>
          </cell>
          <cell r="DF132">
            <v>28.13</v>
          </cell>
          <cell r="DG132">
            <v>28.13</v>
          </cell>
          <cell r="DH132">
            <v>28.13</v>
          </cell>
          <cell r="DI132">
            <v>28.13</v>
          </cell>
          <cell r="DJ132">
            <v>28.13</v>
          </cell>
          <cell r="DK132">
            <v>28.13</v>
          </cell>
          <cell r="DL132">
            <v>28.13</v>
          </cell>
          <cell r="DM132">
            <v>29.01</v>
          </cell>
          <cell r="DN132">
            <v>29.01</v>
          </cell>
          <cell r="DO132">
            <v>29.01</v>
          </cell>
          <cell r="DP132">
            <v>29.01</v>
          </cell>
          <cell r="DQ132">
            <v>29.01</v>
          </cell>
          <cell r="DR132">
            <v>29.01</v>
          </cell>
          <cell r="DS132">
            <v>29.01</v>
          </cell>
          <cell r="DT132">
            <v>29.01</v>
          </cell>
          <cell r="DU132">
            <v>29.01</v>
          </cell>
          <cell r="DV132">
            <v>29.01</v>
          </cell>
          <cell r="DW132">
            <v>29.01</v>
          </cell>
          <cell r="DX132">
            <v>29.01</v>
          </cell>
          <cell r="DY132">
            <v>30.16</v>
          </cell>
          <cell r="DZ132">
            <v>30.16</v>
          </cell>
          <cell r="EA132">
            <v>30.16</v>
          </cell>
          <cell r="EB132">
            <v>30.16</v>
          </cell>
          <cell r="EC132">
            <v>30.16</v>
          </cell>
          <cell r="ED132">
            <v>30.16</v>
          </cell>
          <cell r="EE132">
            <v>30.16</v>
          </cell>
          <cell r="EF132">
            <v>30.16</v>
          </cell>
          <cell r="EG132">
            <v>30.16</v>
          </cell>
          <cell r="EH132">
            <v>30.16</v>
          </cell>
          <cell r="EI132">
            <v>30.16</v>
          </cell>
          <cell r="EJ132">
            <v>30.16</v>
          </cell>
          <cell r="EK132">
            <v>31.21</v>
          </cell>
          <cell r="EL132">
            <v>31.21</v>
          </cell>
          <cell r="EM132">
            <v>31.21</v>
          </cell>
          <cell r="EN132">
            <v>31.21</v>
          </cell>
          <cell r="EO132">
            <v>31.21</v>
          </cell>
          <cell r="EP132">
            <v>31.21</v>
          </cell>
          <cell r="EQ132">
            <v>31.21</v>
          </cell>
          <cell r="ER132">
            <v>31.21</v>
          </cell>
          <cell r="ES132">
            <v>31.21</v>
          </cell>
          <cell r="ET132">
            <v>31.21</v>
          </cell>
          <cell r="EU132">
            <v>31.21</v>
          </cell>
          <cell r="EV132">
            <v>31.21</v>
          </cell>
          <cell r="EW132">
            <v>32.299999999999997</v>
          </cell>
          <cell r="EX132">
            <v>32.299999999999997</v>
          </cell>
          <cell r="EY132">
            <v>32.299999999999997</v>
          </cell>
          <cell r="EZ132">
            <v>32.299999999999997</v>
          </cell>
          <cell r="FA132">
            <v>32.299999999999997</v>
          </cell>
          <cell r="FB132">
            <v>32.299999999999997</v>
          </cell>
          <cell r="FC132">
            <v>32.299999999999997</v>
          </cell>
          <cell r="FD132">
            <v>32.299999999999997</v>
          </cell>
          <cell r="FE132">
            <v>32.299999999999997</v>
          </cell>
          <cell r="FF132">
            <v>32.299999999999997</v>
          </cell>
          <cell r="FG132">
            <v>32.299999999999997</v>
          </cell>
          <cell r="FH132">
            <v>32.299999999999997</v>
          </cell>
          <cell r="FI132">
            <v>33.43</v>
          </cell>
          <cell r="FJ132">
            <v>33.43</v>
          </cell>
          <cell r="FK132">
            <v>33.43</v>
          </cell>
          <cell r="FL132">
            <v>33.43</v>
          </cell>
          <cell r="FM132">
            <v>33.43</v>
          </cell>
          <cell r="FN132">
            <v>33.43</v>
          </cell>
          <cell r="FO132">
            <v>33.43</v>
          </cell>
          <cell r="FP132">
            <v>33.43</v>
          </cell>
          <cell r="FQ132">
            <v>33.43</v>
          </cell>
          <cell r="FR132">
            <v>33.43</v>
          </cell>
          <cell r="FS132">
            <v>33.43</v>
          </cell>
          <cell r="FT132">
            <v>33.43</v>
          </cell>
          <cell r="FU132">
            <v>34.6</v>
          </cell>
          <cell r="FV132">
            <v>34.6</v>
          </cell>
          <cell r="FW132">
            <v>34.6</v>
          </cell>
          <cell r="FX132">
            <v>34.6</v>
          </cell>
          <cell r="FY132">
            <v>34.6</v>
          </cell>
          <cell r="FZ132">
            <v>34.6</v>
          </cell>
          <cell r="GA132">
            <v>34.6</v>
          </cell>
          <cell r="GB132">
            <v>34.6</v>
          </cell>
          <cell r="GC132">
            <v>34.6</v>
          </cell>
          <cell r="GD132">
            <v>34.6</v>
          </cell>
          <cell r="GE132">
            <v>34.6</v>
          </cell>
          <cell r="GF132">
            <v>34.6</v>
          </cell>
          <cell r="GG132">
            <v>38.15</v>
          </cell>
          <cell r="GH132">
            <v>38.15</v>
          </cell>
          <cell r="GI132">
            <v>38.15</v>
          </cell>
          <cell r="GJ132">
            <v>38.15</v>
          </cell>
          <cell r="GK132">
            <v>38.15</v>
          </cell>
          <cell r="GL132">
            <v>38.15</v>
          </cell>
          <cell r="GM132">
            <v>38.15</v>
          </cell>
          <cell r="GN132">
            <v>38.15</v>
          </cell>
          <cell r="GO132">
            <v>38.15</v>
          </cell>
          <cell r="GP132">
            <v>38.15</v>
          </cell>
          <cell r="GQ132">
            <v>35.82</v>
          </cell>
          <cell r="GR132">
            <v>35.82</v>
          </cell>
          <cell r="GS132">
            <v>35.82</v>
          </cell>
          <cell r="GT132">
            <v>35.82</v>
          </cell>
        </row>
        <row r="133">
          <cell r="F133" t="str">
            <v>50000057CN</v>
          </cell>
          <cell r="G133">
            <v>27.46</v>
          </cell>
          <cell r="H133">
            <v>27.46</v>
          </cell>
          <cell r="I133">
            <v>27.46</v>
          </cell>
          <cell r="J133">
            <v>27.46</v>
          </cell>
          <cell r="K133">
            <v>27.46</v>
          </cell>
          <cell r="L133">
            <v>27.46</v>
          </cell>
          <cell r="M133">
            <v>27.46</v>
          </cell>
          <cell r="N133">
            <v>27.46</v>
          </cell>
          <cell r="O133">
            <v>27.46</v>
          </cell>
          <cell r="P133">
            <v>27.46</v>
          </cell>
          <cell r="Q133">
            <v>27.46</v>
          </cell>
          <cell r="R133">
            <v>27.46</v>
          </cell>
          <cell r="S133">
            <v>27.46</v>
          </cell>
          <cell r="T133">
            <v>27.46</v>
          </cell>
          <cell r="U133">
            <v>28.4</v>
          </cell>
          <cell r="V133">
            <v>28.4</v>
          </cell>
          <cell r="W133">
            <v>28.4</v>
          </cell>
          <cell r="X133">
            <v>28.4</v>
          </cell>
          <cell r="Y133">
            <v>28.4</v>
          </cell>
          <cell r="Z133">
            <v>28.4</v>
          </cell>
          <cell r="AA133">
            <v>28.4</v>
          </cell>
          <cell r="AB133">
            <v>28.4</v>
          </cell>
          <cell r="AC133">
            <v>28.4</v>
          </cell>
          <cell r="AD133">
            <v>28.4</v>
          </cell>
          <cell r="AE133">
            <v>28.4</v>
          </cell>
          <cell r="AF133">
            <v>28.4</v>
          </cell>
          <cell r="AG133">
            <v>29.31</v>
          </cell>
          <cell r="AH133">
            <v>29.31</v>
          </cell>
          <cell r="AI133">
            <v>29.31</v>
          </cell>
          <cell r="AJ133">
            <v>29.31</v>
          </cell>
          <cell r="AK133">
            <v>29.31</v>
          </cell>
          <cell r="AL133">
            <v>29.31</v>
          </cell>
          <cell r="AM133">
            <v>29.31</v>
          </cell>
          <cell r="AN133">
            <v>29.31</v>
          </cell>
          <cell r="AO133">
            <v>29.31</v>
          </cell>
          <cell r="AP133">
            <v>29.31</v>
          </cell>
          <cell r="AQ133">
            <v>29.31</v>
          </cell>
          <cell r="AR133">
            <v>29.31</v>
          </cell>
          <cell r="AS133">
            <v>30.22</v>
          </cell>
          <cell r="AT133">
            <v>30.22</v>
          </cell>
          <cell r="AU133">
            <v>30.22</v>
          </cell>
          <cell r="AV133">
            <v>30.22</v>
          </cell>
          <cell r="AW133">
            <v>30.22</v>
          </cell>
          <cell r="AX133">
            <v>30.22</v>
          </cell>
          <cell r="AY133">
            <v>30.22</v>
          </cell>
          <cell r="AZ133">
            <v>30.22</v>
          </cell>
          <cell r="BA133">
            <v>30.22</v>
          </cell>
          <cell r="BB133">
            <v>30.22</v>
          </cell>
          <cell r="BC133">
            <v>30.22</v>
          </cell>
          <cell r="BD133">
            <v>30.22</v>
          </cell>
          <cell r="BE133">
            <v>31.15</v>
          </cell>
          <cell r="BF133">
            <v>31.15</v>
          </cell>
          <cell r="BG133">
            <v>31.15</v>
          </cell>
          <cell r="BH133">
            <v>31.15</v>
          </cell>
          <cell r="BI133">
            <v>31.15</v>
          </cell>
          <cell r="BJ133">
            <v>31.15</v>
          </cell>
          <cell r="BK133">
            <v>31.15</v>
          </cell>
          <cell r="BL133">
            <v>31.15</v>
          </cell>
          <cell r="BM133">
            <v>31.15</v>
          </cell>
          <cell r="BN133">
            <v>31.15</v>
          </cell>
          <cell r="BO133">
            <v>31.15</v>
          </cell>
          <cell r="BP133">
            <v>31.15</v>
          </cell>
          <cell r="BQ133">
            <v>32.08</v>
          </cell>
          <cell r="BR133">
            <v>32.08</v>
          </cell>
          <cell r="BS133">
            <v>32.08</v>
          </cell>
          <cell r="BT133">
            <v>32.08</v>
          </cell>
          <cell r="BU133">
            <v>32.08</v>
          </cell>
          <cell r="BV133">
            <v>32.08</v>
          </cell>
          <cell r="BW133">
            <v>32.08</v>
          </cell>
          <cell r="BX133">
            <v>32.08</v>
          </cell>
          <cell r="BY133">
            <v>32.08</v>
          </cell>
          <cell r="BZ133">
            <v>32.08</v>
          </cell>
          <cell r="CA133">
            <v>32.08</v>
          </cell>
          <cell r="CB133">
            <v>32.08</v>
          </cell>
          <cell r="CC133">
            <v>33.04</v>
          </cell>
          <cell r="CD133">
            <v>33.04</v>
          </cell>
          <cell r="CE133">
            <v>33.04</v>
          </cell>
          <cell r="CF133">
            <v>33.04</v>
          </cell>
          <cell r="CG133">
            <v>33.04</v>
          </cell>
          <cell r="CH133">
            <v>33.04</v>
          </cell>
          <cell r="CI133">
            <v>33.04</v>
          </cell>
          <cell r="CJ133">
            <v>33.04</v>
          </cell>
          <cell r="CK133">
            <v>33.04</v>
          </cell>
          <cell r="CL133">
            <v>33.04</v>
          </cell>
          <cell r="CM133">
            <v>33.04</v>
          </cell>
          <cell r="CN133">
            <v>33.04</v>
          </cell>
          <cell r="CO133">
            <v>34.03</v>
          </cell>
          <cell r="CP133">
            <v>34.03</v>
          </cell>
          <cell r="CQ133">
            <v>34.03</v>
          </cell>
          <cell r="CR133">
            <v>34.03</v>
          </cell>
          <cell r="CS133">
            <v>34.03</v>
          </cell>
          <cell r="CT133">
            <v>34.03</v>
          </cell>
          <cell r="CU133">
            <v>34.03</v>
          </cell>
          <cell r="CV133">
            <v>34.03</v>
          </cell>
          <cell r="CW133">
            <v>34.03</v>
          </cell>
          <cell r="CX133">
            <v>34.03</v>
          </cell>
          <cell r="CY133">
            <v>34.03</v>
          </cell>
          <cell r="CZ133">
            <v>34.03</v>
          </cell>
          <cell r="DA133">
            <v>35.07</v>
          </cell>
          <cell r="DB133">
            <v>35.07</v>
          </cell>
          <cell r="DC133">
            <v>35.07</v>
          </cell>
          <cell r="DD133">
            <v>35.07</v>
          </cell>
          <cell r="DE133">
            <v>35.07</v>
          </cell>
          <cell r="DF133">
            <v>35.07</v>
          </cell>
          <cell r="DG133">
            <v>35.07</v>
          </cell>
          <cell r="DH133">
            <v>35.07</v>
          </cell>
          <cell r="DI133">
            <v>35.07</v>
          </cell>
          <cell r="DJ133">
            <v>35.07</v>
          </cell>
          <cell r="DK133">
            <v>35.07</v>
          </cell>
          <cell r="DL133">
            <v>35.07</v>
          </cell>
          <cell r="DM133">
            <v>36.159999999999997</v>
          </cell>
          <cell r="DN133">
            <v>36.159999999999997</v>
          </cell>
          <cell r="DO133">
            <v>36.159999999999997</v>
          </cell>
          <cell r="DP133">
            <v>36.159999999999997</v>
          </cell>
          <cell r="DQ133">
            <v>36.159999999999997</v>
          </cell>
          <cell r="DR133">
            <v>36.159999999999997</v>
          </cell>
          <cell r="DS133">
            <v>36.159999999999997</v>
          </cell>
          <cell r="DT133">
            <v>36.159999999999997</v>
          </cell>
          <cell r="DU133">
            <v>36.159999999999997</v>
          </cell>
          <cell r="DV133">
            <v>36.159999999999997</v>
          </cell>
          <cell r="DW133">
            <v>36.159999999999997</v>
          </cell>
          <cell r="DX133">
            <v>36.159999999999997</v>
          </cell>
          <cell r="DY133">
            <v>37.590000000000003</v>
          </cell>
          <cell r="DZ133">
            <v>37.590000000000003</v>
          </cell>
          <cell r="EA133">
            <v>37.590000000000003</v>
          </cell>
          <cell r="EB133">
            <v>37.590000000000003</v>
          </cell>
          <cell r="EC133">
            <v>37.590000000000003</v>
          </cell>
          <cell r="ED133">
            <v>37.590000000000003</v>
          </cell>
          <cell r="EE133">
            <v>37.590000000000003</v>
          </cell>
          <cell r="EF133">
            <v>37.590000000000003</v>
          </cell>
          <cell r="EG133">
            <v>37.590000000000003</v>
          </cell>
          <cell r="EH133">
            <v>37.590000000000003</v>
          </cell>
          <cell r="EI133">
            <v>37.590000000000003</v>
          </cell>
          <cell r="EJ133">
            <v>37.590000000000003</v>
          </cell>
          <cell r="EK133">
            <v>38.9</v>
          </cell>
          <cell r="EL133">
            <v>38.9</v>
          </cell>
          <cell r="EM133">
            <v>38.9</v>
          </cell>
          <cell r="EN133">
            <v>38.9</v>
          </cell>
          <cell r="EO133">
            <v>38.9</v>
          </cell>
          <cell r="EP133">
            <v>38.9</v>
          </cell>
          <cell r="EQ133">
            <v>38.9</v>
          </cell>
          <cell r="ER133">
            <v>38.9</v>
          </cell>
          <cell r="ES133">
            <v>38.9</v>
          </cell>
          <cell r="ET133">
            <v>38.9</v>
          </cell>
          <cell r="EU133">
            <v>38.9</v>
          </cell>
          <cell r="EV133">
            <v>38.9</v>
          </cell>
          <cell r="EW133">
            <v>40.270000000000003</v>
          </cell>
          <cell r="EX133">
            <v>40.270000000000003</v>
          </cell>
          <cell r="EY133">
            <v>40.270000000000003</v>
          </cell>
          <cell r="EZ133">
            <v>40.270000000000003</v>
          </cell>
          <cell r="FA133">
            <v>40.270000000000003</v>
          </cell>
          <cell r="FB133">
            <v>40.270000000000003</v>
          </cell>
          <cell r="FC133">
            <v>40.270000000000003</v>
          </cell>
          <cell r="FD133">
            <v>40.270000000000003</v>
          </cell>
          <cell r="FE133">
            <v>40.270000000000003</v>
          </cell>
          <cell r="FF133">
            <v>40.270000000000003</v>
          </cell>
          <cell r="FG133">
            <v>40.270000000000003</v>
          </cell>
          <cell r="FH133">
            <v>40.270000000000003</v>
          </cell>
          <cell r="FI133">
            <v>41.67</v>
          </cell>
          <cell r="FJ133">
            <v>41.67</v>
          </cell>
          <cell r="FK133">
            <v>41.67</v>
          </cell>
          <cell r="FL133">
            <v>41.67</v>
          </cell>
          <cell r="FM133">
            <v>41.67</v>
          </cell>
          <cell r="FN133">
            <v>41.67</v>
          </cell>
          <cell r="FO133">
            <v>41.67</v>
          </cell>
          <cell r="FP133">
            <v>41.67</v>
          </cell>
          <cell r="FQ133">
            <v>41.67</v>
          </cell>
          <cell r="FR133">
            <v>41.67</v>
          </cell>
          <cell r="FS133">
            <v>41.67</v>
          </cell>
          <cell r="FT133">
            <v>41.67</v>
          </cell>
          <cell r="FU133">
            <v>43.13</v>
          </cell>
          <cell r="FV133">
            <v>43.13</v>
          </cell>
          <cell r="FW133">
            <v>43.13</v>
          </cell>
          <cell r="FX133">
            <v>43.13</v>
          </cell>
          <cell r="FY133">
            <v>43.13</v>
          </cell>
          <cell r="FZ133">
            <v>43.13</v>
          </cell>
          <cell r="GA133">
            <v>43.13</v>
          </cell>
          <cell r="GB133">
            <v>43.13</v>
          </cell>
          <cell r="GC133">
            <v>43.13</v>
          </cell>
          <cell r="GD133">
            <v>43.13</v>
          </cell>
          <cell r="GE133">
            <v>43.13</v>
          </cell>
          <cell r="GF133">
            <v>43.13</v>
          </cell>
          <cell r="GG133">
            <v>47.55</v>
          </cell>
          <cell r="GH133">
            <v>47.55</v>
          </cell>
          <cell r="GI133">
            <v>47.55</v>
          </cell>
          <cell r="GJ133">
            <v>47.55</v>
          </cell>
          <cell r="GK133">
            <v>47.55</v>
          </cell>
          <cell r="GL133">
            <v>47.55</v>
          </cell>
          <cell r="GM133">
            <v>47.55</v>
          </cell>
          <cell r="GN133">
            <v>47.55</v>
          </cell>
          <cell r="GO133">
            <v>47.55</v>
          </cell>
          <cell r="GP133">
            <v>47.55</v>
          </cell>
          <cell r="GQ133">
            <v>44.64</v>
          </cell>
          <cell r="GR133">
            <v>44.64</v>
          </cell>
          <cell r="GS133">
            <v>44.64</v>
          </cell>
          <cell r="GT133">
            <v>44.64</v>
          </cell>
        </row>
        <row r="134">
          <cell r="F134" t="str">
            <v>50000057PC</v>
          </cell>
          <cell r="G134">
            <v>22.38</v>
          </cell>
          <cell r="H134">
            <v>22.38</v>
          </cell>
          <cell r="I134">
            <v>22.38</v>
          </cell>
          <cell r="J134">
            <v>22.38</v>
          </cell>
          <cell r="K134">
            <v>22.38</v>
          </cell>
          <cell r="L134">
            <v>22.38</v>
          </cell>
          <cell r="M134">
            <v>22.38</v>
          </cell>
          <cell r="N134">
            <v>22.38</v>
          </cell>
          <cell r="O134">
            <v>22.38</v>
          </cell>
          <cell r="P134">
            <v>22.38</v>
          </cell>
          <cell r="Q134">
            <v>22.38</v>
          </cell>
          <cell r="R134">
            <v>22.38</v>
          </cell>
          <cell r="S134">
            <v>22.38</v>
          </cell>
          <cell r="T134">
            <v>22.38</v>
          </cell>
          <cell r="U134">
            <v>23.15</v>
          </cell>
          <cell r="V134">
            <v>23.15</v>
          </cell>
          <cell r="W134">
            <v>23.15</v>
          </cell>
          <cell r="X134">
            <v>23.15</v>
          </cell>
          <cell r="Y134">
            <v>23.15</v>
          </cell>
          <cell r="Z134">
            <v>23.15</v>
          </cell>
          <cell r="AA134">
            <v>23.15</v>
          </cell>
          <cell r="AB134">
            <v>23.15</v>
          </cell>
          <cell r="AC134">
            <v>23.15</v>
          </cell>
          <cell r="AD134">
            <v>23.15</v>
          </cell>
          <cell r="AE134">
            <v>23.15</v>
          </cell>
          <cell r="AF134">
            <v>23.15</v>
          </cell>
          <cell r="AG134">
            <v>23.89</v>
          </cell>
          <cell r="AH134">
            <v>23.89</v>
          </cell>
          <cell r="AI134">
            <v>23.89</v>
          </cell>
          <cell r="AJ134">
            <v>23.89</v>
          </cell>
          <cell r="AK134">
            <v>23.89</v>
          </cell>
          <cell r="AL134">
            <v>23.89</v>
          </cell>
          <cell r="AM134">
            <v>23.89</v>
          </cell>
          <cell r="AN134">
            <v>23.89</v>
          </cell>
          <cell r="AO134">
            <v>23.89</v>
          </cell>
          <cell r="AP134">
            <v>23.89</v>
          </cell>
          <cell r="AQ134">
            <v>23.89</v>
          </cell>
          <cell r="AR134">
            <v>23.89</v>
          </cell>
          <cell r="AS134">
            <v>24.63</v>
          </cell>
          <cell r="AT134">
            <v>24.63</v>
          </cell>
          <cell r="AU134">
            <v>24.63</v>
          </cell>
          <cell r="AV134">
            <v>24.63</v>
          </cell>
          <cell r="AW134">
            <v>24.63</v>
          </cell>
          <cell r="AX134">
            <v>24.63</v>
          </cell>
          <cell r="AY134">
            <v>24.63</v>
          </cell>
          <cell r="AZ134">
            <v>24.63</v>
          </cell>
          <cell r="BA134">
            <v>24.63</v>
          </cell>
          <cell r="BB134">
            <v>24.63</v>
          </cell>
          <cell r="BC134">
            <v>24.63</v>
          </cell>
          <cell r="BD134">
            <v>24.63</v>
          </cell>
          <cell r="BE134">
            <v>25.39</v>
          </cell>
          <cell r="BF134">
            <v>25.39</v>
          </cell>
          <cell r="BG134">
            <v>25.39</v>
          </cell>
          <cell r="BH134">
            <v>25.39</v>
          </cell>
          <cell r="BI134">
            <v>25.39</v>
          </cell>
          <cell r="BJ134">
            <v>25.39</v>
          </cell>
          <cell r="BK134">
            <v>25.39</v>
          </cell>
          <cell r="BL134">
            <v>25.39</v>
          </cell>
          <cell r="BM134">
            <v>25.39</v>
          </cell>
          <cell r="BN134">
            <v>25.39</v>
          </cell>
          <cell r="BO134">
            <v>25.39</v>
          </cell>
          <cell r="BP134">
            <v>25.39</v>
          </cell>
          <cell r="BQ134">
            <v>26.15</v>
          </cell>
          <cell r="BR134">
            <v>26.15</v>
          </cell>
          <cell r="BS134">
            <v>26.15</v>
          </cell>
          <cell r="BT134">
            <v>26.15</v>
          </cell>
          <cell r="BU134">
            <v>26.15</v>
          </cell>
          <cell r="BV134">
            <v>26.15</v>
          </cell>
          <cell r="BW134">
            <v>26.15</v>
          </cell>
          <cell r="BX134">
            <v>26.15</v>
          </cell>
          <cell r="BY134">
            <v>26.15</v>
          </cell>
          <cell r="BZ134">
            <v>26.15</v>
          </cell>
          <cell r="CA134">
            <v>26.15</v>
          </cell>
          <cell r="CB134">
            <v>26.15</v>
          </cell>
          <cell r="CC134">
            <v>26.93</v>
          </cell>
          <cell r="CD134">
            <v>26.93</v>
          </cell>
          <cell r="CE134">
            <v>26.93</v>
          </cell>
          <cell r="CF134">
            <v>26.93</v>
          </cell>
          <cell r="CG134">
            <v>26.93</v>
          </cell>
          <cell r="CH134">
            <v>26.93</v>
          </cell>
          <cell r="CI134">
            <v>26.93</v>
          </cell>
          <cell r="CJ134">
            <v>26.93</v>
          </cell>
          <cell r="CK134">
            <v>26.93</v>
          </cell>
          <cell r="CL134">
            <v>26.93</v>
          </cell>
          <cell r="CM134">
            <v>26.93</v>
          </cell>
          <cell r="CN134">
            <v>26.93</v>
          </cell>
          <cell r="CO134">
            <v>27.74</v>
          </cell>
          <cell r="CP134">
            <v>27.74</v>
          </cell>
          <cell r="CQ134">
            <v>27.74</v>
          </cell>
          <cell r="CR134">
            <v>27.74</v>
          </cell>
          <cell r="CS134">
            <v>27.74</v>
          </cell>
          <cell r="CT134">
            <v>27.74</v>
          </cell>
          <cell r="CU134">
            <v>27.74</v>
          </cell>
          <cell r="CV134">
            <v>27.74</v>
          </cell>
          <cell r="CW134">
            <v>27.74</v>
          </cell>
          <cell r="CX134">
            <v>27.74</v>
          </cell>
          <cell r="CY134">
            <v>27.74</v>
          </cell>
          <cell r="CZ134">
            <v>27.74</v>
          </cell>
          <cell r="DA134">
            <v>28.58</v>
          </cell>
          <cell r="DB134">
            <v>28.58</v>
          </cell>
          <cell r="DC134">
            <v>28.58</v>
          </cell>
          <cell r="DD134">
            <v>28.58</v>
          </cell>
          <cell r="DE134">
            <v>28.58</v>
          </cell>
          <cell r="DF134">
            <v>28.58</v>
          </cell>
          <cell r="DG134">
            <v>28.58</v>
          </cell>
          <cell r="DH134">
            <v>28.58</v>
          </cell>
          <cell r="DI134">
            <v>28.58</v>
          </cell>
          <cell r="DJ134">
            <v>28.58</v>
          </cell>
          <cell r="DK134">
            <v>28.58</v>
          </cell>
          <cell r="DL134">
            <v>28.58</v>
          </cell>
          <cell r="DM134">
            <v>29.47</v>
          </cell>
          <cell r="DN134">
            <v>29.47</v>
          </cell>
          <cell r="DO134">
            <v>29.47</v>
          </cell>
          <cell r="DP134">
            <v>29.47</v>
          </cell>
          <cell r="DQ134">
            <v>29.47</v>
          </cell>
          <cell r="DR134">
            <v>29.47</v>
          </cell>
          <cell r="DS134">
            <v>29.47</v>
          </cell>
          <cell r="DT134">
            <v>29.47</v>
          </cell>
          <cell r="DU134">
            <v>29.47</v>
          </cell>
          <cell r="DV134">
            <v>29.47</v>
          </cell>
          <cell r="DW134">
            <v>29.47</v>
          </cell>
          <cell r="DX134">
            <v>29.47</v>
          </cell>
          <cell r="DY134">
            <v>30.63</v>
          </cell>
          <cell r="DZ134">
            <v>30.63</v>
          </cell>
          <cell r="EA134">
            <v>30.63</v>
          </cell>
          <cell r="EB134">
            <v>30.63</v>
          </cell>
          <cell r="EC134">
            <v>30.63</v>
          </cell>
          <cell r="ED134">
            <v>30.63</v>
          </cell>
          <cell r="EE134">
            <v>30.63</v>
          </cell>
          <cell r="EF134">
            <v>30.63</v>
          </cell>
          <cell r="EG134">
            <v>30.63</v>
          </cell>
          <cell r="EH134">
            <v>30.63</v>
          </cell>
          <cell r="EI134">
            <v>30.63</v>
          </cell>
          <cell r="EJ134">
            <v>30.63</v>
          </cell>
          <cell r="EK134">
            <v>31.71</v>
          </cell>
          <cell r="EL134">
            <v>31.71</v>
          </cell>
          <cell r="EM134">
            <v>31.71</v>
          </cell>
          <cell r="EN134">
            <v>31.71</v>
          </cell>
          <cell r="EO134">
            <v>31.71</v>
          </cell>
          <cell r="EP134">
            <v>31.71</v>
          </cell>
          <cell r="EQ134">
            <v>31.71</v>
          </cell>
          <cell r="ER134">
            <v>31.71</v>
          </cell>
          <cell r="ES134">
            <v>31.71</v>
          </cell>
          <cell r="ET134">
            <v>31.71</v>
          </cell>
          <cell r="EU134">
            <v>31.71</v>
          </cell>
          <cell r="EV134">
            <v>31.71</v>
          </cell>
          <cell r="EW134">
            <v>32.82</v>
          </cell>
          <cell r="EX134">
            <v>32.82</v>
          </cell>
          <cell r="EY134">
            <v>32.82</v>
          </cell>
          <cell r="EZ134">
            <v>32.82</v>
          </cell>
          <cell r="FA134">
            <v>32.82</v>
          </cell>
          <cell r="FB134">
            <v>32.82</v>
          </cell>
          <cell r="FC134">
            <v>32.82</v>
          </cell>
          <cell r="FD134">
            <v>32.82</v>
          </cell>
          <cell r="FE134">
            <v>32.82</v>
          </cell>
          <cell r="FF134">
            <v>32.82</v>
          </cell>
          <cell r="FG134">
            <v>32.82</v>
          </cell>
          <cell r="FH134">
            <v>32.82</v>
          </cell>
          <cell r="FI134">
            <v>33.97</v>
          </cell>
          <cell r="FJ134">
            <v>33.97</v>
          </cell>
          <cell r="FK134">
            <v>33.97</v>
          </cell>
          <cell r="FL134">
            <v>33.97</v>
          </cell>
          <cell r="FM134">
            <v>33.97</v>
          </cell>
          <cell r="FN134">
            <v>33.97</v>
          </cell>
          <cell r="FO134">
            <v>33.97</v>
          </cell>
          <cell r="FP134">
            <v>33.97</v>
          </cell>
          <cell r="FQ134">
            <v>33.97</v>
          </cell>
          <cell r="FR134">
            <v>33.97</v>
          </cell>
          <cell r="FS134">
            <v>33.97</v>
          </cell>
          <cell r="FT134">
            <v>33.97</v>
          </cell>
          <cell r="FU134">
            <v>35.15</v>
          </cell>
          <cell r="FV134">
            <v>35.15</v>
          </cell>
          <cell r="FW134">
            <v>35.15</v>
          </cell>
          <cell r="FX134">
            <v>35.15</v>
          </cell>
          <cell r="FY134">
            <v>35.15</v>
          </cell>
          <cell r="FZ134">
            <v>35.15</v>
          </cell>
          <cell r="GA134">
            <v>35.15</v>
          </cell>
          <cell r="GB134">
            <v>35.15</v>
          </cell>
          <cell r="GC134">
            <v>35.15</v>
          </cell>
          <cell r="GD134">
            <v>35.15</v>
          </cell>
          <cell r="GE134">
            <v>35.15</v>
          </cell>
          <cell r="GF134">
            <v>35.15</v>
          </cell>
          <cell r="GG134">
            <v>38.75</v>
          </cell>
          <cell r="GH134">
            <v>38.75</v>
          </cell>
          <cell r="GI134">
            <v>38.75</v>
          </cell>
          <cell r="GJ134">
            <v>38.75</v>
          </cell>
          <cell r="GK134">
            <v>38.75</v>
          </cell>
          <cell r="GL134">
            <v>38.75</v>
          </cell>
          <cell r="GM134">
            <v>38.75</v>
          </cell>
          <cell r="GN134">
            <v>38.75</v>
          </cell>
          <cell r="GO134">
            <v>38.75</v>
          </cell>
          <cell r="GP134">
            <v>38.75</v>
          </cell>
          <cell r="GQ134">
            <v>36.380000000000003</v>
          </cell>
          <cell r="GR134">
            <v>36.380000000000003</v>
          </cell>
          <cell r="GS134">
            <v>36.380000000000003</v>
          </cell>
          <cell r="GT134">
            <v>36.380000000000003</v>
          </cell>
        </row>
        <row r="135">
          <cell r="F135" t="str">
            <v>50000057PT</v>
          </cell>
          <cell r="G135">
            <v>22.14</v>
          </cell>
          <cell r="H135">
            <v>22.14</v>
          </cell>
          <cell r="I135">
            <v>22.14</v>
          </cell>
          <cell r="J135">
            <v>22.14</v>
          </cell>
          <cell r="K135">
            <v>22.14</v>
          </cell>
          <cell r="L135">
            <v>22.14</v>
          </cell>
          <cell r="M135">
            <v>22.14</v>
          </cell>
          <cell r="N135">
            <v>22.14</v>
          </cell>
          <cell r="O135">
            <v>22.14</v>
          </cell>
          <cell r="P135">
            <v>22.14</v>
          </cell>
          <cell r="Q135">
            <v>22.14</v>
          </cell>
          <cell r="R135">
            <v>22.14</v>
          </cell>
          <cell r="S135">
            <v>22.14</v>
          </cell>
          <cell r="T135">
            <v>22.14</v>
          </cell>
          <cell r="U135">
            <v>22.9</v>
          </cell>
          <cell r="V135">
            <v>22.9</v>
          </cell>
          <cell r="W135">
            <v>22.9</v>
          </cell>
          <cell r="X135">
            <v>22.9</v>
          </cell>
          <cell r="Y135">
            <v>22.9</v>
          </cell>
          <cell r="Z135">
            <v>22.9</v>
          </cell>
          <cell r="AA135">
            <v>22.9</v>
          </cell>
          <cell r="AB135">
            <v>22.9</v>
          </cell>
          <cell r="AC135">
            <v>22.9</v>
          </cell>
          <cell r="AD135">
            <v>22.9</v>
          </cell>
          <cell r="AE135">
            <v>22.9</v>
          </cell>
          <cell r="AF135">
            <v>22.9</v>
          </cell>
          <cell r="AG135">
            <v>23.63</v>
          </cell>
          <cell r="AH135">
            <v>23.63</v>
          </cell>
          <cell r="AI135">
            <v>23.63</v>
          </cell>
          <cell r="AJ135">
            <v>23.63</v>
          </cell>
          <cell r="AK135">
            <v>23.63</v>
          </cell>
          <cell r="AL135">
            <v>23.63</v>
          </cell>
          <cell r="AM135">
            <v>23.63</v>
          </cell>
          <cell r="AN135">
            <v>23.63</v>
          </cell>
          <cell r="AO135">
            <v>23.63</v>
          </cell>
          <cell r="AP135">
            <v>23.63</v>
          </cell>
          <cell r="AQ135">
            <v>23.63</v>
          </cell>
          <cell r="AR135">
            <v>23.63</v>
          </cell>
          <cell r="AS135">
            <v>24.37</v>
          </cell>
          <cell r="AT135">
            <v>24.37</v>
          </cell>
          <cell r="AU135">
            <v>24.37</v>
          </cell>
          <cell r="AV135">
            <v>24.37</v>
          </cell>
          <cell r="AW135">
            <v>24.37</v>
          </cell>
          <cell r="AX135">
            <v>24.37</v>
          </cell>
          <cell r="AY135">
            <v>24.37</v>
          </cell>
          <cell r="AZ135">
            <v>24.37</v>
          </cell>
          <cell r="BA135">
            <v>24.37</v>
          </cell>
          <cell r="BB135">
            <v>24.37</v>
          </cell>
          <cell r="BC135">
            <v>24.37</v>
          </cell>
          <cell r="BD135">
            <v>24.37</v>
          </cell>
          <cell r="BE135">
            <v>25.11</v>
          </cell>
          <cell r="BF135">
            <v>25.11</v>
          </cell>
          <cell r="BG135">
            <v>25.11</v>
          </cell>
          <cell r="BH135">
            <v>25.11</v>
          </cell>
          <cell r="BI135">
            <v>25.11</v>
          </cell>
          <cell r="BJ135">
            <v>25.11</v>
          </cell>
          <cell r="BK135">
            <v>25.11</v>
          </cell>
          <cell r="BL135">
            <v>25.11</v>
          </cell>
          <cell r="BM135">
            <v>25.11</v>
          </cell>
          <cell r="BN135">
            <v>25.11</v>
          </cell>
          <cell r="BO135">
            <v>25.11</v>
          </cell>
          <cell r="BP135">
            <v>25.11</v>
          </cell>
          <cell r="BQ135">
            <v>25.87</v>
          </cell>
          <cell r="BR135">
            <v>25.87</v>
          </cell>
          <cell r="BS135">
            <v>25.87</v>
          </cell>
          <cell r="BT135">
            <v>25.87</v>
          </cell>
          <cell r="BU135">
            <v>25.87</v>
          </cell>
          <cell r="BV135">
            <v>25.87</v>
          </cell>
          <cell r="BW135">
            <v>25.87</v>
          </cell>
          <cell r="BX135">
            <v>25.87</v>
          </cell>
          <cell r="BY135">
            <v>25.87</v>
          </cell>
          <cell r="BZ135">
            <v>25.87</v>
          </cell>
          <cell r="CA135">
            <v>25.87</v>
          </cell>
          <cell r="CB135">
            <v>25.87</v>
          </cell>
          <cell r="CC135">
            <v>26.64</v>
          </cell>
          <cell r="CD135">
            <v>26.64</v>
          </cell>
          <cell r="CE135">
            <v>26.64</v>
          </cell>
          <cell r="CF135">
            <v>26.64</v>
          </cell>
          <cell r="CG135">
            <v>26.64</v>
          </cell>
          <cell r="CH135">
            <v>26.64</v>
          </cell>
          <cell r="CI135">
            <v>26.64</v>
          </cell>
          <cell r="CJ135">
            <v>26.64</v>
          </cell>
          <cell r="CK135">
            <v>26.64</v>
          </cell>
          <cell r="CL135">
            <v>26.64</v>
          </cell>
          <cell r="CM135">
            <v>26.64</v>
          </cell>
          <cell r="CN135">
            <v>26.64</v>
          </cell>
          <cell r="CO135">
            <v>27.44</v>
          </cell>
          <cell r="CP135">
            <v>27.44</v>
          </cell>
          <cell r="CQ135">
            <v>27.44</v>
          </cell>
          <cell r="CR135">
            <v>27.44</v>
          </cell>
          <cell r="CS135">
            <v>27.44</v>
          </cell>
          <cell r="CT135">
            <v>27.44</v>
          </cell>
          <cell r="CU135">
            <v>27.44</v>
          </cell>
          <cell r="CV135">
            <v>27.44</v>
          </cell>
          <cell r="CW135">
            <v>27.44</v>
          </cell>
          <cell r="CX135">
            <v>27.44</v>
          </cell>
          <cell r="CY135">
            <v>27.44</v>
          </cell>
          <cell r="CZ135">
            <v>27.44</v>
          </cell>
          <cell r="DA135">
            <v>28.27</v>
          </cell>
          <cell r="DB135">
            <v>28.27</v>
          </cell>
          <cell r="DC135">
            <v>28.27</v>
          </cell>
          <cell r="DD135">
            <v>28.27</v>
          </cell>
          <cell r="DE135">
            <v>28.27</v>
          </cell>
          <cell r="DF135">
            <v>28.27</v>
          </cell>
          <cell r="DG135">
            <v>28.27</v>
          </cell>
          <cell r="DH135">
            <v>28.27</v>
          </cell>
          <cell r="DI135">
            <v>28.27</v>
          </cell>
          <cell r="DJ135">
            <v>28.27</v>
          </cell>
          <cell r="DK135">
            <v>28.27</v>
          </cell>
          <cell r="DL135">
            <v>28.27</v>
          </cell>
          <cell r="DM135">
            <v>29.15</v>
          </cell>
          <cell r="DN135">
            <v>29.15</v>
          </cell>
          <cell r="DO135">
            <v>29.15</v>
          </cell>
          <cell r="DP135">
            <v>29.15</v>
          </cell>
          <cell r="DQ135">
            <v>29.15</v>
          </cell>
          <cell r="DR135">
            <v>29.15</v>
          </cell>
          <cell r="DS135">
            <v>29.15</v>
          </cell>
          <cell r="DT135">
            <v>29.15</v>
          </cell>
          <cell r="DU135">
            <v>29.15</v>
          </cell>
          <cell r="DV135">
            <v>29.15</v>
          </cell>
          <cell r="DW135">
            <v>29.15</v>
          </cell>
          <cell r="DX135">
            <v>29.15</v>
          </cell>
          <cell r="DY135">
            <v>30.31</v>
          </cell>
          <cell r="DZ135">
            <v>30.31</v>
          </cell>
          <cell r="EA135">
            <v>30.31</v>
          </cell>
          <cell r="EB135">
            <v>30.31</v>
          </cell>
          <cell r="EC135">
            <v>30.31</v>
          </cell>
          <cell r="ED135">
            <v>30.31</v>
          </cell>
          <cell r="EE135">
            <v>30.31</v>
          </cell>
          <cell r="EF135">
            <v>30.31</v>
          </cell>
          <cell r="EG135">
            <v>30.31</v>
          </cell>
          <cell r="EH135">
            <v>30.31</v>
          </cell>
          <cell r="EI135">
            <v>30.31</v>
          </cell>
          <cell r="EJ135">
            <v>30.31</v>
          </cell>
          <cell r="EK135">
            <v>31.37</v>
          </cell>
          <cell r="EL135">
            <v>31.37</v>
          </cell>
          <cell r="EM135">
            <v>31.37</v>
          </cell>
          <cell r="EN135">
            <v>31.37</v>
          </cell>
          <cell r="EO135">
            <v>31.37</v>
          </cell>
          <cell r="EP135">
            <v>31.37</v>
          </cell>
          <cell r="EQ135">
            <v>31.37</v>
          </cell>
          <cell r="ER135">
            <v>31.37</v>
          </cell>
          <cell r="ES135">
            <v>31.37</v>
          </cell>
          <cell r="ET135">
            <v>31.37</v>
          </cell>
          <cell r="EU135">
            <v>31.37</v>
          </cell>
          <cell r="EV135">
            <v>31.37</v>
          </cell>
          <cell r="EW135">
            <v>32.46</v>
          </cell>
          <cell r="EX135">
            <v>32.46</v>
          </cell>
          <cell r="EY135">
            <v>32.46</v>
          </cell>
          <cell r="EZ135">
            <v>32.46</v>
          </cell>
          <cell r="FA135">
            <v>32.46</v>
          </cell>
          <cell r="FB135">
            <v>32.46</v>
          </cell>
          <cell r="FC135">
            <v>32.46</v>
          </cell>
          <cell r="FD135">
            <v>32.46</v>
          </cell>
          <cell r="FE135">
            <v>32.46</v>
          </cell>
          <cell r="FF135">
            <v>32.46</v>
          </cell>
          <cell r="FG135">
            <v>32.46</v>
          </cell>
          <cell r="FH135">
            <v>32.46</v>
          </cell>
          <cell r="FI135">
            <v>33.6</v>
          </cell>
          <cell r="FJ135">
            <v>33.6</v>
          </cell>
          <cell r="FK135">
            <v>33.6</v>
          </cell>
          <cell r="FL135">
            <v>33.6</v>
          </cell>
          <cell r="FM135">
            <v>33.6</v>
          </cell>
          <cell r="FN135">
            <v>33.6</v>
          </cell>
          <cell r="FO135">
            <v>33.6</v>
          </cell>
          <cell r="FP135">
            <v>33.6</v>
          </cell>
          <cell r="FQ135">
            <v>33.6</v>
          </cell>
          <cell r="FR135">
            <v>33.6</v>
          </cell>
          <cell r="FS135">
            <v>33.6</v>
          </cell>
          <cell r="FT135">
            <v>33.6</v>
          </cell>
          <cell r="FU135">
            <v>34.78</v>
          </cell>
          <cell r="FV135">
            <v>34.78</v>
          </cell>
          <cell r="FW135">
            <v>34.78</v>
          </cell>
          <cell r="FX135">
            <v>34.78</v>
          </cell>
          <cell r="FY135">
            <v>34.78</v>
          </cell>
          <cell r="FZ135">
            <v>34.78</v>
          </cell>
          <cell r="GA135">
            <v>34.78</v>
          </cell>
          <cell r="GB135">
            <v>34.78</v>
          </cell>
          <cell r="GC135">
            <v>34.78</v>
          </cell>
          <cell r="GD135">
            <v>34.78</v>
          </cell>
          <cell r="GE135">
            <v>34.78</v>
          </cell>
          <cell r="GF135">
            <v>34.78</v>
          </cell>
          <cell r="GG135">
            <v>38.340000000000003</v>
          </cell>
          <cell r="GH135">
            <v>38.340000000000003</v>
          </cell>
          <cell r="GI135">
            <v>38.340000000000003</v>
          </cell>
          <cell r="GJ135">
            <v>38.340000000000003</v>
          </cell>
          <cell r="GK135">
            <v>38.340000000000003</v>
          </cell>
          <cell r="GL135">
            <v>38.340000000000003</v>
          </cell>
          <cell r="GM135">
            <v>38.340000000000003</v>
          </cell>
          <cell r="GN135">
            <v>38.340000000000003</v>
          </cell>
          <cell r="GO135">
            <v>38.340000000000003</v>
          </cell>
          <cell r="GP135">
            <v>38.340000000000003</v>
          </cell>
          <cell r="GQ135">
            <v>35.99</v>
          </cell>
          <cell r="GR135">
            <v>35.99</v>
          </cell>
          <cell r="GS135">
            <v>35.99</v>
          </cell>
          <cell r="GT135">
            <v>35.99</v>
          </cell>
        </row>
        <row r="136">
          <cell r="F136" t="str">
            <v>50000057PB</v>
          </cell>
          <cell r="G136">
            <v>25.34</v>
          </cell>
          <cell r="H136">
            <v>25.34</v>
          </cell>
          <cell r="I136">
            <v>25.34</v>
          </cell>
          <cell r="J136">
            <v>25.34</v>
          </cell>
          <cell r="K136">
            <v>25.34</v>
          </cell>
          <cell r="L136">
            <v>25.34</v>
          </cell>
          <cell r="M136">
            <v>25.34</v>
          </cell>
          <cell r="N136">
            <v>25.34</v>
          </cell>
          <cell r="O136">
            <v>25.34</v>
          </cell>
          <cell r="P136">
            <v>25.34</v>
          </cell>
          <cell r="Q136">
            <v>25.34</v>
          </cell>
          <cell r="R136">
            <v>25.34</v>
          </cell>
          <cell r="S136">
            <v>25.34</v>
          </cell>
          <cell r="T136">
            <v>25.34</v>
          </cell>
          <cell r="U136">
            <v>26.21</v>
          </cell>
          <cell r="V136">
            <v>26.21</v>
          </cell>
          <cell r="W136">
            <v>26.21</v>
          </cell>
          <cell r="X136">
            <v>26.21</v>
          </cell>
          <cell r="Y136">
            <v>26.21</v>
          </cell>
          <cell r="Z136">
            <v>26.21</v>
          </cell>
          <cell r="AA136">
            <v>26.21</v>
          </cell>
          <cell r="AB136">
            <v>26.21</v>
          </cell>
          <cell r="AC136">
            <v>26.21</v>
          </cell>
          <cell r="AD136">
            <v>26.21</v>
          </cell>
          <cell r="AE136">
            <v>26.21</v>
          </cell>
          <cell r="AF136">
            <v>26.21</v>
          </cell>
          <cell r="AG136">
            <v>27.05</v>
          </cell>
          <cell r="AH136">
            <v>27.05</v>
          </cell>
          <cell r="AI136">
            <v>27.05</v>
          </cell>
          <cell r="AJ136">
            <v>27.05</v>
          </cell>
          <cell r="AK136">
            <v>27.05</v>
          </cell>
          <cell r="AL136">
            <v>27.05</v>
          </cell>
          <cell r="AM136">
            <v>27.05</v>
          </cell>
          <cell r="AN136">
            <v>27.05</v>
          </cell>
          <cell r="AO136">
            <v>27.05</v>
          </cell>
          <cell r="AP136">
            <v>27.05</v>
          </cell>
          <cell r="AQ136">
            <v>27.05</v>
          </cell>
          <cell r="AR136">
            <v>27.05</v>
          </cell>
          <cell r="AS136">
            <v>27.89</v>
          </cell>
          <cell r="AT136">
            <v>27.89</v>
          </cell>
          <cell r="AU136">
            <v>27.89</v>
          </cell>
          <cell r="AV136">
            <v>27.89</v>
          </cell>
          <cell r="AW136">
            <v>27.89</v>
          </cell>
          <cell r="AX136">
            <v>27.89</v>
          </cell>
          <cell r="AY136">
            <v>27.89</v>
          </cell>
          <cell r="AZ136">
            <v>27.89</v>
          </cell>
          <cell r="BA136">
            <v>27.89</v>
          </cell>
          <cell r="BB136">
            <v>27.89</v>
          </cell>
          <cell r="BC136">
            <v>27.89</v>
          </cell>
          <cell r="BD136">
            <v>27.89</v>
          </cell>
          <cell r="BE136">
            <v>28.74</v>
          </cell>
          <cell r="BF136">
            <v>28.74</v>
          </cell>
          <cell r="BG136">
            <v>28.74</v>
          </cell>
          <cell r="BH136">
            <v>28.74</v>
          </cell>
          <cell r="BI136">
            <v>28.74</v>
          </cell>
          <cell r="BJ136">
            <v>28.74</v>
          </cell>
          <cell r="BK136">
            <v>28.74</v>
          </cell>
          <cell r="BL136">
            <v>28.74</v>
          </cell>
          <cell r="BM136">
            <v>28.74</v>
          </cell>
          <cell r="BN136">
            <v>28.74</v>
          </cell>
          <cell r="BO136">
            <v>28.74</v>
          </cell>
          <cell r="BP136">
            <v>28.74</v>
          </cell>
          <cell r="BQ136">
            <v>29.6</v>
          </cell>
          <cell r="BR136">
            <v>29.6</v>
          </cell>
          <cell r="BS136">
            <v>29.6</v>
          </cell>
          <cell r="BT136">
            <v>29.6</v>
          </cell>
          <cell r="BU136">
            <v>29.6</v>
          </cell>
          <cell r="BV136">
            <v>29.6</v>
          </cell>
          <cell r="BW136">
            <v>29.6</v>
          </cell>
          <cell r="BX136">
            <v>29.6</v>
          </cell>
          <cell r="BY136">
            <v>29.6</v>
          </cell>
          <cell r="BZ136">
            <v>29.6</v>
          </cell>
          <cell r="CA136">
            <v>29.6</v>
          </cell>
          <cell r="CB136">
            <v>29.6</v>
          </cell>
          <cell r="CC136">
            <v>30.49</v>
          </cell>
          <cell r="CD136">
            <v>30.49</v>
          </cell>
          <cell r="CE136">
            <v>30.49</v>
          </cell>
          <cell r="CF136">
            <v>30.49</v>
          </cell>
          <cell r="CG136">
            <v>30.49</v>
          </cell>
          <cell r="CH136">
            <v>30.49</v>
          </cell>
          <cell r="CI136">
            <v>30.49</v>
          </cell>
          <cell r="CJ136">
            <v>30.49</v>
          </cell>
          <cell r="CK136">
            <v>30.49</v>
          </cell>
          <cell r="CL136">
            <v>30.49</v>
          </cell>
          <cell r="CM136">
            <v>30.49</v>
          </cell>
          <cell r="CN136">
            <v>30.49</v>
          </cell>
          <cell r="CO136">
            <v>31.41</v>
          </cell>
          <cell r="CP136">
            <v>31.41</v>
          </cell>
          <cell r="CQ136">
            <v>31.41</v>
          </cell>
          <cell r="CR136">
            <v>31.41</v>
          </cell>
          <cell r="CS136">
            <v>31.41</v>
          </cell>
          <cell r="CT136">
            <v>31.41</v>
          </cell>
          <cell r="CU136">
            <v>31.41</v>
          </cell>
          <cell r="CV136">
            <v>31.41</v>
          </cell>
          <cell r="CW136">
            <v>31.41</v>
          </cell>
          <cell r="CX136">
            <v>31.41</v>
          </cell>
          <cell r="CY136">
            <v>31.41</v>
          </cell>
          <cell r="CZ136">
            <v>31.41</v>
          </cell>
          <cell r="DA136">
            <v>32.36</v>
          </cell>
          <cell r="DB136">
            <v>32.36</v>
          </cell>
          <cell r="DC136">
            <v>32.36</v>
          </cell>
          <cell r="DD136">
            <v>32.36</v>
          </cell>
          <cell r="DE136">
            <v>32.36</v>
          </cell>
          <cell r="DF136">
            <v>32.36</v>
          </cell>
          <cell r="DG136">
            <v>32.36</v>
          </cell>
          <cell r="DH136">
            <v>32.36</v>
          </cell>
          <cell r="DI136">
            <v>32.36</v>
          </cell>
          <cell r="DJ136">
            <v>32.36</v>
          </cell>
          <cell r="DK136">
            <v>32.36</v>
          </cell>
          <cell r="DL136">
            <v>32.36</v>
          </cell>
          <cell r="DM136">
            <v>33.369999999999997</v>
          </cell>
          <cell r="DN136">
            <v>33.369999999999997</v>
          </cell>
          <cell r="DO136">
            <v>33.369999999999997</v>
          </cell>
          <cell r="DP136">
            <v>33.369999999999997</v>
          </cell>
          <cell r="DQ136">
            <v>33.369999999999997</v>
          </cell>
          <cell r="DR136">
            <v>33.369999999999997</v>
          </cell>
          <cell r="DS136">
            <v>33.369999999999997</v>
          </cell>
          <cell r="DT136">
            <v>33.369999999999997</v>
          </cell>
          <cell r="DU136">
            <v>33.369999999999997</v>
          </cell>
          <cell r="DV136">
            <v>33.369999999999997</v>
          </cell>
          <cell r="DW136">
            <v>33.369999999999997</v>
          </cell>
          <cell r="DX136">
            <v>33.369999999999997</v>
          </cell>
          <cell r="DY136">
            <v>34.69</v>
          </cell>
          <cell r="DZ136">
            <v>34.69</v>
          </cell>
          <cell r="EA136">
            <v>34.69</v>
          </cell>
          <cell r="EB136">
            <v>34.69</v>
          </cell>
          <cell r="EC136">
            <v>34.69</v>
          </cell>
          <cell r="ED136">
            <v>34.69</v>
          </cell>
          <cell r="EE136">
            <v>34.69</v>
          </cell>
          <cell r="EF136">
            <v>34.69</v>
          </cell>
          <cell r="EG136">
            <v>34.69</v>
          </cell>
          <cell r="EH136">
            <v>34.69</v>
          </cell>
          <cell r="EI136">
            <v>34.69</v>
          </cell>
          <cell r="EJ136">
            <v>34.69</v>
          </cell>
          <cell r="EK136">
            <v>35.9</v>
          </cell>
          <cell r="EL136">
            <v>35.9</v>
          </cell>
          <cell r="EM136">
            <v>35.9</v>
          </cell>
          <cell r="EN136">
            <v>35.9</v>
          </cell>
          <cell r="EO136">
            <v>35.9</v>
          </cell>
          <cell r="EP136">
            <v>35.9</v>
          </cell>
          <cell r="EQ136">
            <v>35.9</v>
          </cell>
          <cell r="ER136">
            <v>35.9</v>
          </cell>
          <cell r="ES136">
            <v>35.9</v>
          </cell>
          <cell r="ET136">
            <v>35.9</v>
          </cell>
          <cell r="EU136">
            <v>35.9</v>
          </cell>
          <cell r="EV136">
            <v>35.9</v>
          </cell>
          <cell r="EW136">
            <v>37.159999999999997</v>
          </cell>
          <cell r="EX136">
            <v>37.159999999999997</v>
          </cell>
          <cell r="EY136">
            <v>37.159999999999997</v>
          </cell>
          <cell r="EZ136">
            <v>37.159999999999997</v>
          </cell>
          <cell r="FA136">
            <v>37.159999999999997</v>
          </cell>
          <cell r="FB136">
            <v>37.159999999999997</v>
          </cell>
          <cell r="FC136">
            <v>37.159999999999997</v>
          </cell>
          <cell r="FD136">
            <v>37.159999999999997</v>
          </cell>
          <cell r="FE136">
            <v>37.159999999999997</v>
          </cell>
          <cell r="FF136">
            <v>37.159999999999997</v>
          </cell>
          <cell r="FG136">
            <v>37.159999999999997</v>
          </cell>
          <cell r="FH136">
            <v>37.159999999999997</v>
          </cell>
          <cell r="FI136">
            <v>38.46</v>
          </cell>
          <cell r="FJ136">
            <v>38.46</v>
          </cell>
          <cell r="FK136">
            <v>38.46</v>
          </cell>
          <cell r="FL136">
            <v>38.46</v>
          </cell>
          <cell r="FM136">
            <v>38.46</v>
          </cell>
          <cell r="FN136">
            <v>38.46</v>
          </cell>
          <cell r="FO136">
            <v>38.46</v>
          </cell>
          <cell r="FP136">
            <v>38.46</v>
          </cell>
          <cell r="FQ136">
            <v>38.46</v>
          </cell>
          <cell r="FR136">
            <v>38.46</v>
          </cell>
          <cell r="FS136">
            <v>38.46</v>
          </cell>
          <cell r="FT136">
            <v>38.46</v>
          </cell>
          <cell r="FU136">
            <v>39.799999999999997</v>
          </cell>
          <cell r="FV136">
            <v>39.799999999999997</v>
          </cell>
          <cell r="FW136">
            <v>39.799999999999997</v>
          </cell>
          <cell r="FX136">
            <v>39.799999999999997</v>
          </cell>
          <cell r="FY136">
            <v>39.799999999999997</v>
          </cell>
          <cell r="FZ136">
            <v>39.799999999999997</v>
          </cell>
          <cell r="GA136">
            <v>39.799999999999997</v>
          </cell>
          <cell r="GB136">
            <v>39.799999999999997</v>
          </cell>
          <cell r="GC136">
            <v>39.799999999999997</v>
          </cell>
          <cell r="GD136">
            <v>39.799999999999997</v>
          </cell>
          <cell r="GE136">
            <v>39.799999999999997</v>
          </cell>
          <cell r="GF136">
            <v>39.799999999999997</v>
          </cell>
          <cell r="GG136">
            <v>43.88</v>
          </cell>
          <cell r="GH136">
            <v>43.88</v>
          </cell>
          <cell r="GI136">
            <v>43.88</v>
          </cell>
          <cell r="GJ136">
            <v>43.88</v>
          </cell>
          <cell r="GK136">
            <v>43.88</v>
          </cell>
          <cell r="GL136">
            <v>43.88</v>
          </cell>
          <cell r="GM136">
            <v>43.88</v>
          </cell>
          <cell r="GN136">
            <v>43.88</v>
          </cell>
          <cell r="GO136">
            <v>43.88</v>
          </cell>
          <cell r="GP136">
            <v>43.88</v>
          </cell>
          <cell r="GQ136">
            <v>41.2</v>
          </cell>
          <cell r="GR136">
            <v>41.2</v>
          </cell>
          <cell r="GS136">
            <v>41.2</v>
          </cell>
          <cell r="GT136">
            <v>41.2</v>
          </cell>
        </row>
        <row r="137">
          <cell r="F137" t="str">
            <v>50000057SC</v>
          </cell>
          <cell r="G137">
            <v>20.78</v>
          </cell>
          <cell r="H137">
            <v>20.78</v>
          </cell>
          <cell r="I137">
            <v>20.78</v>
          </cell>
          <cell r="J137">
            <v>20.78</v>
          </cell>
          <cell r="K137">
            <v>20.78</v>
          </cell>
          <cell r="L137">
            <v>20.78</v>
          </cell>
          <cell r="M137">
            <v>20.78</v>
          </cell>
          <cell r="N137">
            <v>20.78</v>
          </cell>
          <cell r="O137">
            <v>20.78</v>
          </cell>
          <cell r="P137">
            <v>20.78</v>
          </cell>
          <cell r="Q137">
            <v>20.78</v>
          </cell>
          <cell r="R137">
            <v>20.78</v>
          </cell>
          <cell r="S137">
            <v>20.78</v>
          </cell>
          <cell r="T137">
            <v>20.78</v>
          </cell>
          <cell r="U137">
            <v>21.49</v>
          </cell>
          <cell r="V137">
            <v>21.49</v>
          </cell>
          <cell r="W137">
            <v>21.49</v>
          </cell>
          <cell r="X137">
            <v>21.49</v>
          </cell>
          <cell r="Y137">
            <v>21.49</v>
          </cell>
          <cell r="Z137">
            <v>21.49</v>
          </cell>
          <cell r="AA137">
            <v>21.49</v>
          </cell>
          <cell r="AB137">
            <v>21.49</v>
          </cell>
          <cell r="AC137">
            <v>21.49</v>
          </cell>
          <cell r="AD137">
            <v>21.49</v>
          </cell>
          <cell r="AE137">
            <v>21.49</v>
          </cell>
          <cell r="AF137">
            <v>21.49</v>
          </cell>
          <cell r="AG137">
            <v>22.18</v>
          </cell>
          <cell r="AH137">
            <v>22.18</v>
          </cell>
          <cell r="AI137">
            <v>22.18</v>
          </cell>
          <cell r="AJ137">
            <v>22.18</v>
          </cell>
          <cell r="AK137">
            <v>22.18</v>
          </cell>
          <cell r="AL137">
            <v>22.18</v>
          </cell>
          <cell r="AM137">
            <v>22.18</v>
          </cell>
          <cell r="AN137">
            <v>22.18</v>
          </cell>
          <cell r="AO137">
            <v>22.18</v>
          </cell>
          <cell r="AP137">
            <v>22.18</v>
          </cell>
          <cell r="AQ137">
            <v>22.18</v>
          </cell>
          <cell r="AR137">
            <v>22.18</v>
          </cell>
          <cell r="AS137">
            <v>22.87</v>
          </cell>
          <cell r="AT137">
            <v>22.87</v>
          </cell>
          <cell r="AU137">
            <v>22.87</v>
          </cell>
          <cell r="AV137">
            <v>22.87</v>
          </cell>
          <cell r="AW137">
            <v>22.87</v>
          </cell>
          <cell r="AX137">
            <v>22.87</v>
          </cell>
          <cell r="AY137">
            <v>22.87</v>
          </cell>
          <cell r="AZ137">
            <v>22.87</v>
          </cell>
          <cell r="BA137">
            <v>22.87</v>
          </cell>
          <cell r="BB137">
            <v>22.87</v>
          </cell>
          <cell r="BC137">
            <v>22.87</v>
          </cell>
          <cell r="BD137">
            <v>22.87</v>
          </cell>
          <cell r="BE137">
            <v>23.57</v>
          </cell>
          <cell r="BF137">
            <v>23.57</v>
          </cell>
          <cell r="BG137">
            <v>23.57</v>
          </cell>
          <cell r="BH137">
            <v>23.57</v>
          </cell>
          <cell r="BI137">
            <v>23.57</v>
          </cell>
          <cell r="BJ137">
            <v>23.57</v>
          </cell>
          <cell r="BK137">
            <v>23.57</v>
          </cell>
          <cell r="BL137">
            <v>23.57</v>
          </cell>
          <cell r="BM137">
            <v>23.57</v>
          </cell>
          <cell r="BN137">
            <v>23.57</v>
          </cell>
          <cell r="BO137">
            <v>23.57</v>
          </cell>
          <cell r="BP137">
            <v>23.57</v>
          </cell>
          <cell r="BQ137">
            <v>24.28</v>
          </cell>
          <cell r="BR137">
            <v>24.28</v>
          </cell>
          <cell r="BS137">
            <v>24.28</v>
          </cell>
          <cell r="BT137">
            <v>24.28</v>
          </cell>
          <cell r="BU137">
            <v>24.28</v>
          </cell>
          <cell r="BV137">
            <v>24.28</v>
          </cell>
          <cell r="BW137">
            <v>24.28</v>
          </cell>
          <cell r="BX137">
            <v>24.28</v>
          </cell>
          <cell r="BY137">
            <v>24.28</v>
          </cell>
          <cell r="BZ137">
            <v>24.28</v>
          </cell>
          <cell r="CA137">
            <v>24.28</v>
          </cell>
          <cell r="CB137">
            <v>24.28</v>
          </cell>
          <cell r="CC137">
            <v>25</v>
          </cell>
          <cell r="CD137">
            <v>25</v>
          </cell>
          <cell r="CE137">
            <v>25</v>
          </cell>
          <cell r="CF137">
            <v>25</v>
          </cell>
          <cell r="CG137">
            <v>25</v>
          </cell>
          <cell r="CH137">
            <v>25</v>
          </cell>
          <cell r="CI137">
            <v>25</v>
          </cell>
          <cell r="CJ137">
            <v>25</v>
          </cell>
          <cell r="CK137">
            <v>25</v>
          </cell>
          <cell r="CL137">
            <v>25</v>
          </cell>
          <cell r="CM137">
            <v>25</v>
          </cell>
          <cell r="CN137">
            <v>25</v>
          </cell>
          <cell r="CO137">
            <v>25.75</v>
          </cell>
          <cell r="CP137">
            <v>25.75</v>
          </cell>
          <cell r="CQ137">
            <v>25.75</v>
          </cell>
          <cell r="CR137">
            <v>25.75</v>
          </cell>
          <cell r="CS137">
            <v>25.75</v>
          </cell>
          <cell r="CT137">
            <v>25.75</v>
          </cell>
          <cell r="CU137">
            <v>25.75</v>
          </cell>
          <cell r="CV137">
            <v>25.75</v>
          </cell>
          <cell r="CW137">
            <v>25.75</v>
          </cell>
          <cell r="CX137">
            <v>25.75</v>
          </cell>
          <cell r="CY137">
            <v>25.75</v>
          </cell>
          <cell r="CZ137">
            <v>25.75</v>
          </cell>
          <cell r="DA137">
            <v>26.54</v>
          </cell>
          <cell r="DB137">
            <v>26.54</v>
          </cell>
          <cell r="DC137">
            <v>26.54</v>
          </cell>
          <cell r="DD137">
            <v>26.54</v>
          </cell>
          <cell r="DE137">
            <v>26.54</v>
          </cell>
          <cell r="DF137">
            <v>26.54</v>
          </cell>
          <cell r="DG137">
            <v>26.54</v>
          </cell>
          <cell r="DH137">
            <v>26.54</v>
          </cell>
          <cell r="DI137">
            <v>26.54</v>
          </cell>
          <cell r="DJ137">
            <v>26.54</v>
          </cell>
          <cell r="DK137">
            <v>26.54</v>
          </cell>
          <cell r="DL137">
            <v>26.54</v>
          </cell>
          <cell r="DM137">
            <v>27.36</v>
          </cell>
          <cell r="DN137">
            <v>27.36</v>
          </cell>
          <cell r="DO137">
            <v>27.36</v>
          </cell>
          <cell r="DP137">
            <v>27.36</v>
          </cell>
          <cell r="DQ137">
            <v>27.36</v>
          </cell>
          <cell r="DR137">
            <v>27.36</v>
          </cell>
          <cell r="DS137">
            <v>27.36</v>
          </cell>
          <cell r="DT137">
            <v>27.36</v>
          </cell>
          <cell r="DU137">
            <v>27.36</v>
          </cell>
          <cell r="DV137">
            <v>27.36</v>
          </cell>
          <cell r="DW137">
            <v>27.36</v>
          </cell>
          <cell r="DX137">
            <v>27.36</v>
          </cell>
          <cell r="DY137">
            <v>28.44</v>
          </cell>
          <cell r="DZ137">
            <v>28.44</v>
          </cell>
          <cell r="EA137">
            <v>28.44</v>
          </cell>
          <cell r="EB137">
            <v>28.44</v>
          </cell>
          <cell r="EC137">
            <v>28.44</v>
          </cell>
          <cell r="ED137">
            <v>28.44</v>
          </cell>
          <cell r="EE137">
            <v>28.44</v>
          </cell>
          <cell r="EF137">
            <v>28.44</v>
          </cell>
          <cell r="EG137">
            <v>28.44</v>
          </cell>
          <cell r="EH137">
            <v>28.44</v>
          </cell>
          <cell r="EI137">
            <v>28.44</v>
          </cell>
          <cell r="EJ137">
            <v>28.44</v>
          </cell>
          <cell r="EK137">
            <v>29.44</v>
          </cell>
          <cell r="EL137">
            <v>29.44</v>
          </cell>
          <cell r="EM137">
            <v>29.44</v>
          </cell>
          <cell r="EN137">
            <v>29.44</v>
          </cell>
          <cell r="EO137">
            <v>29.44</v>
          </cell>
          <cell r="EP137">
            <v>29.44</v>
          </cell>
          <cell r="EQ137">
            <v>29.44</v>
          </cell>
          <cell r="ER137">
            <v>29.44</v>
          </cell>
          <cell r="ES137">
            <v>29.44</v>
          </cell>
          <cell r="ET137">
            <v>29.44</v>
          </cell>
          <cell r="EU137">
            <v>29.44</v>
          </cell>
          <cell r="EV137">
            <v>29.44</v>
          </cell>
          <cell r="EW137">
            <v>30.47</v>
          </cell>
          <cell r="EX137">
            <v>30.47</v>
          </cell>
          <cell r="EY137">
            <v>30.47</v>
          </cell>
          <cell r="EZ137">
            <v>30.47</v>
          </cell>
          <cell r="FA137">
            <v>30.47</v>
          </cell>
          <cell r="FB137">
            <v>30.47</v>
          </cell>
          <cell r="FC137">
            <v>30.47</v>
          </cell>
          <cell r="FD137">
            <v>30.47</v>
          </cell>
          <cell r="FE137">
            <v>30.47</v>
          </cell>
          <cell r="FF137">
            <v>30.47</v>
          </cell>
          <cell r="FG137">
            <v>30.47</v>
          </cell>
          <cell r="FH137">
            <v>30.47</v>
          </cell>
          <cell r="FI137">
            <v>31.54</v>
          </cell>
          <cell r="FJ137">
            <v>31.54</v>
          </cell>
          <cell r="FK137">
            <v>31.54</v>
          </cell>
          <cell r="FL137">
            <v>31.54</v>
          </cell>
          <cell r="FM137">
            <v>31.54</v>
          </cell>
          <cell r="FN137">
            <v>31.54</v>
          </cell>
          <cell r="FO137">
            <v>31.54</v>
          </cell>
          <cell r="FP137">
            <v>31.54</v>
          </cell>
          <cell r="FQ137">
            <v>31.54</v>
          </cell>
          <cell r="FR137">
            <v>31.54</v>
          </cell>
          <cell r="FS137">
            <v>31.54</v>
          </cell>
          <cell r="FT137">
            <v>31.54</v>
          </cell>
          <cell r="FU137">
            <v>32.64</v>
          </cell>
          <cell r="FV137">
            <v>32.64</v>
          </cell>
          <cell r="FW137">
            <v>32.64</v>
          </cell>
          <cell r="FX137">
            <v>32.64</v>
          </cell>
          <cell r="FY137">
            <v>32.64</v>
          </cell>
          <cell r="FZ137">
            <v>32.64</v>
          </cell>
          <cell r="GA137">
            <v>32.64</v>
          </cell>
          <cell r="GB137">
            <v>32.64</v>
          </cell>
          <cell r="GC137">
            <v>32.64</v>
          </cell>
          <cell r="GD137">
            <v>32.64</v>
          </cell>
          <cell r="GE137">
            <v>32.64</v>
          </cell>
          <cell r="GF137">
            <v>32.64</v>
          </cell>
          <cell r="GG137">
            <v>35.979999999999997</v>
          </cell>
          <cell r="GH137">
            <v>35.979999999999997</v>
          </cell>
          <cell r="GI137">
            <v>35.979999999999997</v>
          </cell>
          <cell r="GJ137">
            <v>35.979999999999997</v>
          </cell>
          <cell r="GK137">
            <v>35.979999999999997</v>
          </cell>
          <cell r="GL137">
            <v>35.979999999999997</v>
          </cell>
          <cell r="GM137">
            <v>35.979999999999997</v>
          </cell>
          <cell r="GN137">
            <v>35.979999999999997</v>
          </cell>
          <cell r="GO137">
            <v>35.979999999999997</v>
          </cell>
          <cell r="GP137">
            <v>35.979999999999997</v>
          </cell>
          <cell r="GQ137">
            <v>33.78</v>
          </cell>
          <cell r="GR137">
            <v>33.78</v>
          </cell>
          <cell r="GS137">
            <v>33.78</v>
          </cell>
          <cell r="GT137">
            <v>33.78</v>
          </cell>
        </row>
        <row r="138">
          <cell r="F138" t="str">
            <v>50000058BD</v>
          </cell>
          <cell r="G138">
            <v>22.14</v>
          </cell>
          <cell r="H138">
            <v>22.14</v>
          </cell>
          <cell r="I138">
            <v>22.14</v>
          </cell>
          <cell r="J138">
            <v>22.14</v>
          </cell>
          <cell r="K138">
            <v>22.14</v>
          </cell>
          <cell r="L138">
            <v>22.14</v>
          </cell>
          <cell r="M138">
            <v>22.14</v>
          </cell>
          <cell r="N138">
            <v>22.14</v>
          </cell>
          <cell r="O138">
            <v>22.14</v>
          </cell>
          <cell r="P138">
            <v>22.14</v>
          </cell>
          <cell r="Q138">
            <v>22.14</v>
          </cell>
          <cell r="R138">
            <v>22.14</v>
          </cell>
          <cell r="S138">
            <v>22.14</v>
          </cell>
          <cell r="T138">
            <v>22.14</v>
          </cell>
          <cell r="U138">
            <v>22.9</v>
          </cell>
          <cell r="V138">
            <v>22.9</v>
          </cell>
          <cell r="W138">
            <v>22.9</v>
          </cell>
          <cell r="X138">
            <v>22.9</v>
          </cell>
          <cell r="Y138">
            <v>22.9</v>
          </cell>
          <cell r="Z138">
            <v>22.9</v>
          </cell>
          <cell r="AA138">
            <v>22.9</v>
          </cell>
          <cell r="AB138">
            <v>22.9</v>
          </cell>
          <cell r="AC138">
            <v>22.9</v>
          </cell>
          <cell r="AD138">
            <v>22.9</v>
          </cell>
          <cell r="AE138">
            <v>22.9</v>
          </cell>
          <cell r="AF138">
            <v>22.9</v>
          </cell>
          <cell r="AG138">
            <v>23.63</v>
          </cell>
          <cell r="AH138">
            <v>23.63</v>
          </cell>
          <cell r="AI138">
            <v>23.63</v>
          </cell>
          <cell r="AJ138">
            <v>23.63</v>
          </cell>
          <cell r="AK138">
            <v>23.63</v>
          </cell>
          <cell r="AL138">
            <v>23.63</v>
          </cell>
          <cell r="AM138">
            <v>23.63</v>
          </cell>
          <cell r="AN138">
            <v>23.63</v>
          </cell>
          <cell r="AO138">
            <v>23.63</v>
          </cell>
          <cell r="AP138">
            <v>23.63</v>
          </cell>
          <cell r="AQ138">
            <v>23.63</v>
          </cell>
          <cell r="AR138">
            <v>23.63</v>
          </cell>
          <cell r="AS138">
            <v>24.37</v>
          </cell>
          <cell r="AT138">
            <v>24.37</v>
          </cell>
          <cell r="AU138">
            <v>24.37</v>
          </cell>
          <cell r="AV138">
            <v>24.37</v>
          </cell>
          <cell r="AW138">
            <v>24.37</v>
          </cell>
          <cell r="AX138">
            <v>24.37</v>
          </cell>
          <cell r="AY138">
            <v>24.37</v>
          </cell>
          <cell r="AZ138">
            <v>24.37</v>
          </cell>
          <cell r="BA138">
            <v>24.37</v>
          </cell>
          <cell r="BB138">
            <v>24.37</v>
          </cell>
          <cell r="BC138">
            <v>24.37</v>
          </cell>
          <cell r="BD138">
            <v>24.37</v>
          </cell>
          <cell r="BE138">
            <v>25.11</v>
          </cell>
          <cell r="BF138">
            <v>25.11</v>
          </cell>
          <cell r="BG138">
            <v>25.11</v>
          </cell>
          <cell r="BH138">
            <v>25.11</v>
          </cell>
          <cell r="BI138">
            <v>25.11</v>
          </cell>
          <cell r="BJ138">
            <v>25.11</v>
          </cell>
          <cell r="BK138">
            <v>25.11</v>
          </cell>
          <cell r="BL138">
            <v>25.11</v>
          </cell>
          <cell r="BM138">
            <v>25.11</v>
          </cell>
          <cell r="BN138">
            <v>25.11</v>
          </cell>
          <cell r="BO138">
            <v>25.11</v>
          </cell>
          <cell r="BP138">
            <v>25.11</v>
          </cell>
          <cell r="BQ138">
            <v>25.87</v>
          </cell>
          <cell r="BR138">
            <v>25.87</v>
          </cell>
          <cell r="BS138">
            <v>25.87</v>
          </cell>
          <cell r="BT138">
            <v>25.87</v>
          </cell>
          <cell r="BU138">
            <v>25.87</v>
          </cell>
          <cell r="BV138">
            <v>25.87</v>
          </cell>
          <cell r="BW138">
            <v>25.87</v>
          </cell>
          <cell r="BX138">
            <v>25.87</v>
          </cell>
          <cell r="BY138">
            <v>25.87</v>
          </cell>
          <cell r="BZ138">
            <v>25.87</v>
          </cell>
          <cell r="CA138">
            <v>25.87</v>
          </cell>
          <cell r="CB138">
            <v>25.87</v>
          </cell>
          <cell r="CC138">
            <v>26.64</v>
          </cell>
          <cell r="CD138">
            <v>26.64</v>
          </cell>
          <cell r="CE138">
            <v>26.64</v>
          </cell>
          <cell r="CF138">
            <v>26.64</v>
          </cell>
          <cell r="CG138">
            <v>26.64</v>
          </cell>
          <cell r="CH138">
            <v>26.64</v>
          </cell>
          <cell r="CI138">
            <v>26.64</v>
          </cell>
          <cell r="CJ138">
            <v>26.64</v>
          </cell>
          <cell r="CK138">
            <v>26.64</v>
          </cell>
          <cell r="CL138">
            <v>26.64</v>
          </cell>
          <cell r="CM138">
            <v>26.64</v>
          </cell>
          <cell r="CN138">
            <v>26.64</v>
          </cell>
          <cell r="CO138">
            <v>27.44</v>
          </cell>
          <cell r="CP138">
            <v>27.44</v>
          </cell>
          <cell r="CQ138">
            <v>27.44</v>
          </cell>
          <cell r="CR138">
            <v>27.44</v>
          </cell>
          <cell r="CS138">
            <v>27.44</v>
          </cell>
          <cell r="CT138">
            <v>27.44</v>
          </cell>
          <cell r="CU138">
            <v>27.44</v>
          </cell>
          <cell r="CV138">
            <v>27.44</v>
          </cell>
          <cell r="CW138">
            <v>27.44</v>
          </cell>
          <cell r="CX138">
            <v>27.44</v>
          </cell>
          <cell r="CY138">
            <v>27.44</v>
          </cell>
          <cell r="CZ138">
            <v>27.44</v>
          </cell>
          <cell r="DA138">
            <v>28.27</v>
          </cell>
          <cell r="DB138">
            <v>28.27</v>
          </cell>
          <cell r="DC138">
            <v>28.27</v>
          </cell>
          <cell r="DD138">
            <v>28.27</v>
          </cell>
          <cell r="DE138">
            <v>28.27</v>
          </cell>
          <cell r="DF138">
            <v>28.27</v>
          </cell>
          <cell r="DG138">
            <v>28.27</v>
          </cell>
          <cell r="DH138">
            <v>28.27</v>
          </cell>
          <cell r="DI138">
            <v>28.27</v>
          </cell>
          <cell r="DJ138">
            <v>28.27</v>
          </cell>
          <cell r="DK138">
            <v>28.27</v>
          </cell>
          <cell r="DL138">
            <v>28.27</v>
          </cell>
          <cell r="DM138">
            <v>29.15</v>
          </cell>
          <cell r="DN138">
            <v>29.15</v>
          </cell>
          <cell r="DO138">
            <v>29.15</v>
          </cell>
          <cell r="DP138">
            <v>29.15</v>
          </cell>
          <cell r="DQ138">
            <v>29.15</v>
          </cell>
          <cell r="DR138">
            <v>29.15</v>
          </cell>
          <cell r="DS138">
            <v>29.15</v>
          </cell>
          <cell r="DT138">
            <v>29.15</v>
          </cell>
          <cell r="DU138">
            <v>29.15</v>
          </cell>
          <cell r="DV138">
            <v>29.15</v>
          </cell>
          <cell r="DW138">
            <v>29.15</v>
          </cell>
          <cell r="DX138">
            <v>29.15</v>
          </cell>
          <cell r="DY138">
            <v>30.31</v>
          </cell>
          <cell r="DZ138">
            <v>30.31</v>
          </cell>
          <cell r="EA138">
            <v>30.31</v>
          </cell>
          <cell r="EB138">
            <v>30.31</v>
          </cell>
          <cell r="EC138">
            <v>30.31</v>
          </cell>
          <cell r="ED138">
            <v>30.31</v>
          </cell>
          <cell r="EE138">
            <v>30.31</v>
          </cell>
          <cell r="EF138">
            <v>30.31</v>
          </cell>
          <cell r="EG138">
            <v>30.31</v>
          </cell>
          <cell r="EH138">
            <v>30.31</v>
          </cell>
          <cell r="EI138">
            <v>30.31</v>
          </cell>
          <cell r="EJ138">
            <v>30.31</v>
          </cell>
          <cell r="EK138">
            <v>31.37</v>
          </cell>
          <cell r="EL138">
            <v>31.37</v>
          </cell>
          <cell r="EM138">
            <v>31.37</v>
          </cell>
          <cell r="EN138">
            <v>31.37</v>
          </cell>
          <cell r="EO138">
            <v>31.37</v>
          </cell>
          <cell r="EP138">
            <v>31.37</v>
          </cell>
          <cell r="EQ138">
            <v>31.37</v>
          </cell>
          <cell r="ER138">
            <v>31.37</v>
          </cell>
          <cell r="ES138">
            <v>31.37</v>
          </cell>
          <cell r="ET138">
            <v>31.37</v>
          </cell>
          <cell r="EU138">
            <v>31.37</v>
          </cell>
          <cell r="EV138">
            <v>31.37</v>
          </cell>
          <cell r="EW138">
            <v>32.46</v>
          </cell>
          <cell r="EX138">
            <v>32.46</v>
          </cell>
          <cell r="EY138">
            <v>32.46</v>
          </cell>
          <cell r="EZ138">
            <v>32.46</v>
          </cell>
          <cell r="FA138">
            <v>32.46</v>
          </cell>
          <cell r="FB138">
            <v>32.46</v>
          </cell>
          <cell r="FC138">
            <v>32.46</v>
          </cell>
          <cell r="FD138">
            <v>32.46</v>
          </cell>
          <cell r="FE138">
            <v>32.46</v>
          </cell>
          <cell r="FF138">
            <v>32.46</v>
          </cell>
          <cell r="FG138">
            <v>32.46</v>
          </cell>
          <cell r="FH138">
            <v>32.46</v>
          </cell>
          <cell r="FI138">
            <v>33.6</v>
          </cell>
          <cell r="FJ138">
            <v>33.6</v>
          </cell>
          <cell r="FK138">
            <v>33.6</v>
          </cell>
          <cell r="FL138">
            <v>33.6</v>
          </cell>
          <cell r="FM138">
            <v>33.6</v>
          </cell>
          <cell r="FN138">
            <v>33.6</v>
          </cell>
          <cell r="FO138">
            <v>33.6</v>
          </cell>
          <cell r="FP138">
            <v>33.6</v>
          </cell>
          <cell r="FQ138">
            <v>33.6</v>
          </cell>
          <cell r="FR138">
            <v>33.6</v>
          </cell>
          <cell r="FS138">
            <v>33.6</v>
          </cell>
          <cell r="FT138">
            <v>33.6</v>
          </cell>
          <cell r="FU138">
            <v>34.78</v>
          </cell>
          <cell r="FV138">
            <v>34.78</v>
          </cell>
          <cell r="FW138">
            <v>34.78</v>
          </cell>
          <cell r="FX138">
            <v>34.78</v>
          </cell>
          <cell r="FY138">
            <v>34.78</v>
          </cell>
          <cell r="FZ138">
            <v>34.78</v>
          </cell>
          <cell r="GA138">
            <v>34.78</v>
          </cell>
          <cell r="GB138">
            <v>34.78</v>
          </cell>
          <cell r="GC138">
            <v>34.78</v>
          </cell>
          <cell r="GD138">
            <v>34.78</v>
          </cell>
          <cell r="GE138">
            <v>34.78</v>
          </cell>
          <cell r="GF138">
            <v>34.78</v>
          </cell>
          <cell r="GG138">
            <v>38.340000000000003</v>
          </cell>
          <cell r="GH138">
            <v>38.340000000000003</v>
          </cell>
          <cell r="GI138">
            <v>38.340000000000003</v>
          </cell>
          <cell r="GJ138">
            <v>38.340000000000003</v>
          </cell>
          <cell r="GK138">
            <v>38.340000000000003</v>
          </cell>
          <cell r="GL138">
            <v>38.340000000000003</v>
          </cell>
          <cell r="GM138">
            <v>38.340000000000003</v>
          </cell>
          <cell r="GN138">
            <v>38.340000000000003</v>
          </cell>
          <cell r="GO138">
            <v>38.340000000000003</v>
          </cell>
          <cell r="GP138">
            <v>38.340000000000003</v>
          </cell>
          <cell r="GQ138">
            <v>35.99</v>
          </cell>
          <cell r="GR138">
            <v>35.99</v>
          </cell>
          <cell r="GS138">
            <v>35.99</v>
          </cell>
          <cell r="GT138">
            <v>35.99</v>
          </cell>
        </row>
        <row r="139">
          <cell r="F139" t="str">
            <v>5000005816</v>
          </cell>
          <cell r="G139">
            <v>22.14</v>
          </cell>
          <cell r="H139">
            <v>22.14</v>
          </cell>
          <cell r="I139">
            <v>22.14</v>
          </cell>
          <cell r="J139">
            <v>22.14</v>
          </cell>
          <cell r="K139">
            <v>22.14</v>
          </cell>
          <cell r="L139">
            <v>22.14</v>
          </cell>
          <cell r="M139">
            <v>22.14</v>
          </cell>
          <cell r="N139">
            <v>22.14</v>
          </cell>
          <cell r="O139">
            <v>22.14</v>
          </cell>
          <cell r="P139">
            <v>22.14</v>
          </cell>
          <cell r="Q139">
            <v>22.14</v>
          </cell>
          <cell r="R139">
            <v>22.14</v>
          </cell>
          <cell r="S139">
            <v>22.14</v>
          </cell>
          <cell r="T139">
            <v>22.14</v>
          </cell>
          <cell r="U139">
            <v>22.9</v>
          </cell>
          <cell r="V139">
            <v>22.9</v>
          </cell>
          <cell r="W139">
            <v>22.9</v>
          </cell>
          <cell r="X139">
            <v>22.9</v>
          </cell>
          <cell r="Y139">
            <v>22.9</v>
          </cell>
          <cell r="Z139">
            <v>22.9</v>
          </cell>
          <cell r="AA139">
            <v>22.9</v>
          </cell>
          <cell r="AB139">
            <v>22.9</v>
          </cell>
          <cell r="AC139">
            <v>22.9</v>
          </cell>
          <cell r="AD139">
            <v>22.9</v>
          </cell>
          <cell r="AE139">
            <v>22.9</v>
          </cell>
          <cell r="AF139">
            <v>22.9</v>
          </cell>
          <cell r="AG139">
            <v>23.63</v>
          </cell>
          <cell r="AH139">
            <v>23.63</v>
          </cell>
          <cell r="AI139">
            <v>23.63</v>
          </cell>
          <cell r="AJ139">
            <v>23.63</v>
          </cell>
          <cell r="AK139">
            <v>23.63</v>
          </cell>
          <cell r="AL139">
            <v>23.63</v>
          </cell>
          <cell r="AM139">
            <v>23.63</v>
          </cell>
          <cell r="AN139">
            <v>23.63</v>
          </cell>
          <cell r="AO139">
            <v>23.63</v>
          </cell>
          <cell r="AP139">
            <v>23.63</v>
          </cell>
          <cell r="AQ139">
            <v>23.63</v>
          </cell>
          <cell r="AR139">
            <v>23.63</v>
          </cell>
          <cell r="AS139">
            <v>24.37</v>
          </cell>
          <cell r="AT139">
            <v>24.37</v>
          </cell>
          <cell r="AU139">
            <v>24.37</v>
          </cell>
          <cell r="AV139">
            <v>24.37</v>
          </cell>
          <cell r="AW139">
            <v>24.37</v>
          </cell>
          <cell r="AX139">
            <v>24.37</v>
          </cell>
          <cell r="AY139">
            <v>24.37</v>
          </cell>
          <cell r="AZ139">
            <v>24.37</v>
          </cell>
          <cell r="BA139">
            <v>24.37</v>
          </cell>
          <cell r="BB139">
            <v>24.37</v>
          </cell>
          <cell r="BC139">
            <v>24.37</v>
          </cell>
          <cell r="BD139">
            <v>24.37</v>
          </cell>
          <cell r="BE139">
            <v>25.11</v>
          </cell>
          <cell r="BF139">
            <v>25.11</v>
          </cell>
          <cell r="BG139">
            <v>25.11</v>
          </cell>
          <cell r="BH139">
            <v>25.11</v>
          </cell>
          <cell r="BI139">
            <v>25.11</v>
          </cell>
          <cell r="BJ139">
            <v>25.11</v>
          </cell>
          <cell r="BK139">
            <v>25.11</v>
          </cell>
          <cell r="BL139">
            <v>25.11</v>
          </cell>
          <cell r="BM139">
            <v>25.11</v>
          </cell>
          <cell r="BN139">
            <v>25.11</v>
          </cell>
          <cell r="BO139">
            <v>25.11</v>
          </cell>
          <cell r="BP139">
            <v>25.11</v>
          </cell>
          <cell r="BQ139">
            <v>25.87</v>
          </cell>
          <cell r="BR139">
            <v>25.87</v>
          </cell>
          <cell r="BS139">
            <v>25.87</v>
          </cell>
          <cell r="BT139">
            <v>25.87</v>
          </cell>
          <cell r="BU139">
            <v>25.87</v>
          </cell>
          <cell r="BV139">
            <v>25.87</v>
          </cell>
          <cell r="BW139">
            <v>25.87</v>
          </cell>
          <cell r="BX139">
            <v>25.87</v>
          </cell>
          <cell r="BY139">
            <v>25.87</v>
          </cell>
          <cell r="BZ139">
            <v>25.87</v>
          </cell>
          <cell r="CA139">
            <v>25.87</v>
          </cell>
          <cell r="CB139">
            <v>25.87</v>
          </cell>
          <cell r="CC139">
            <v>26.64</v>
          </cell>
          <cell r="CD139">
            <v>26.64</v>
          </cell>
          <cell r="CE139">
            <v>26.64</v>
          </cell>
          <cell r="CF139">
            <v>26.64</v>
          </cell>
          <cell r="CG139">
            <v>26.64</v>
          </cell>
          <cell r="CH139">
            <v>26.64</v>
          </cell>
          <cell r="CI139">
            <v>26.64</v>
          </cell>
          <cell r="CJ139">
            <v>26.64</v>
          </cell>
          <cell r="CK139">
            <v>26.64</v>
          </cell>
          <cell r="CL139">
            <v>26.64</v>
          </cell>
          <cell r="CM139">
            <v>26.64</v>
          </cell>
          <cell r="CN139">
            <v>26.64</v>
          </cell>
          <cell r="CO139">
            <v>27.44</v>
          </cell>
          <cell r="CP139">
            <v>27.44</v>
          </cell>
          <cell r="CQ139">
            <v>27.44</v>
          </cell>
          <cell r="CR139">
            <v>27.44</v>
          </cell>
          <cell r="CS139">
            <v>27.44</v>
          </cell>
          <cell r="CT139">
            <v>27.44</v>
          </cell>
          <cell r="CU139">
            <v>27.44</v>
          </cell>
          <cell r="CV139">
            <v>27.44</v>
          </cell>
          <cell r="CW139">
            <v>27.44</v>
          </cell>
          <cell r="CX139">
            <v>27.44</v>
          </cell>
          <cell r="CY139">
            <v>27.44</v>
          </cell>
          <cell r="CZ139">
            <v>27.44</v>
          </cell>
          <cell r="DA139">
            <v>28.27</v>
          </cell>
          <cell r="DB139">
            <v>28.27</v>
          </cell>
          <cell r="DC139">
            <v>28.27</v>
          </cell>
          <cell r="DD139">
            <v>28.27</v>
          </cell>
          <cell r="DE139">
            <v>28.27</v>
          </cell>
          <cell r="DF139">
            <v>28.27</v>
          </cell>
          <cell r="DG139">
            <v>28.27</v>
          </cell>
          <cell r="DH139">
            <v>28.27</v>
          </cell>
          <cell r="DI139">
            <v>28.27</v>
          </cell>
          <cell r="DJ139">
            <v>28.27</v>
          </cell>
          <cell r="DK139">
            <v>28.27</v>
          </cell>
          <cell r="DL139">
            <v>28.27</v>
          </cell>
          <cell r="DM139">
            <v>29.15</v>
          </cell>
          <cell r="DN139">
            <v>29.15</v>
          </cell>
          <cell r="DO139">
            <v>29.15</v>
          </cell>
          <cell r="DP139">
            <v>29.15</v>
          </cell>
          <cell r="DQ139">
            <v>29.15</v>
          </cell>
          <cell r="DR139">
            <v>29.15</v>
          </cell>
          <cell r="DS139">
            <v>29.15</v>
          </cell>
          <cell r="DT139">
            <v>29.15</v>
          </cell>
          <cell r="DU139">
            <v>29.15</v>
          </cell>
          <cell r="DV139">
            <v>29.15</v>
          </cell>
          <cell r="DW139">
            <v>29.15</v>
          </cell>
          <cell r="DX139">
            <v>29.15</v>
          </cell>
          <cell r="DY139">
            <v>30.31</v>
          </cell>
          <cell r="DZ139">
            <v>30.31</v>
          </cell>
          <cell r="EA139">
            <v>30.31</v>
          </cell>
          <cell r="EB139">
            <v>30.31</v>
          </cell>
          <cell r="EC139">
            <v>30.31</v>
          </cell>
          <cell r="ED139">
            <v>30.31</v>
          </cell>
          <cell r="EE139">
            <v>30.31</v>
          </cell>
          <cell r="EF139">
            <v>30.31</v>
          </cell>
          <cell r="EG139">
            <v>30.31</v>
          </cell>
          <cell r="EH139">
            <v>30.31</v>
          </cell>
          <cell r="EI139">
            <v>30.31</v>
          </cell>
          <cell r="EJ139">
            <v>30.31</v>
          </cell>
          <cell r="EK139">
            <v>31.37</v>
          </cell>
          <cell r="EL139">
            <v>31.37</v>
          </cell>
          <cell r="EM139">
            <v>31.37</v>
          </cell>
          <cell r="EN139">
            <v>31.37</v>
          </cell>
          <cell r="EO139">
            <v>31.37</v>
          </cell>
          <cell r="EP139">
            <v>31.37</v>
          </cell>
          <cell r="EQ139">
            <v>31.37</v>
          </cell>
          <cell r="ER139">
            <v>31.37</v>
          </cell>
          <cell r="ES139">
            <v>31.37</v>
          </cell>
          <cell r="ET139">
            <v>31.37</v>
          </cell>
          <cell r="EU139">
            <v>31.37</v>
          </cell>
          <cell r="EV139">
            <v>31.37</v>
          </cell>
          <cell r="EW139">
            <v>32.46</v>
          </cell>
          <cell r="EX139">
            <v>32.46</v>
          </cell>
          <cell r="EY139">
            <v>32.46</v>
          </cell>
          <cell r="EZ139">
            <v>32.46</v>
          </cell>
          <cell r="FA139">
            <v>32.46</v>
          </cell>
          <cell r="FB139">
            <v>32.46</v>
          </cell>
          <cell r="FC139">
            <v>32.46</v>
          </cell>
          <cell r="FD139">
            <v>32.46</v>
          </cell>
          <cell r="FE139">
            <v>32.46</v>
          </cell>
          <cell r="FF139">
            <v>32.46</v>
          </cell>
          <cell r="FG139">
            <v>32.46</v>
          </cell>
          <cell r="FH139">
            <v>32.46</v>
          </cell>
          <cell r="FI139">
            <v>33.6</v>
          </cell>
          <cell r="FJ139">
            <v>33.6</v>
          </cell>
          <cell r="FK139">
            <v>33.6</v>
          </cell>
          <cell r="FL139">
            <v>33.6</v>
          </cell>
          <cell r="FM139">
            <v>33.6</v>
          </cell>
          <cell r="FN139">
            <v>33.6</v>
          </cell>
          <cell r="FO139">
            <v>33.6</v>
          </cell>
          <cell r="FP139">
            <v>33.6</v>
          </cell>
          <cell r="FQ139">
            <v>33.6</v>
          </cell>
          <cell r="FR139">
            <v>33.6</v>
          </cell>
          <cell r="FS139">
            <v>33.6</v>
          </cell>
          <cell r="FT139">
            <v>33.6</v>
          </cell>
          <cell r="FU139">
            <v>34.78</v>
          </cell>
          <cell r="FV139">
            <v>34.78</v>
          </cell>
          <cell r="FW139">
            <v>34.78</v>
          </cell>
          <cell r="FX139">
            <v>34.78</v>
          </cell>
          <cell r="FY139">
            <v>34.78</v>
          </cell>
          <cell r="FZ139">
            <v>34.78</v>
          </cell>
          <cell r="GA139">
            <v>34.78</v>
          </cell>
          <cell r="GB139">
            <v>34.78</v>
          </cell>
          <cell r="GC139">
            <v>34.78</v>
          </cell>
          <cell r="GD139">
            <v>34.78</v>
          </cell>
          <cell r="GE139">
            <v>34.78</v>
          </cell>
          <cell r="GF139">
            <v>34.78</v>
          </cell>
          <cell r="GG139">
            <v>38.340000000000003</v>
          </cell>
          <cell r="GH139">
            <v>38.340000000000003</v>
          </cell>
          <cell r="GI139">
            <v>38.340000000000003</v>
          </cell>
          <cell r="GJ139">
            <v>38.340000000000003</v>
          </cell>
          <cell r="GK139">
            <v>38.340000000000003</v>
          </cell>
          <cell r="GL139">
            <v>38.340000000000003</v>
          </cell>
          <cell r="GM139">
            <v>38.340000000000003</v>
          </cell>
          <cell r="GN139">
            <v>38.340000000000003</v>
          </cell>
          <cell r="GO139">
            <v>38.340000000000003</v>
          </cell>
          <cell r="GP139">
            <v>38.340000000000003</v>
          </cell>
          <cell r="GQ139">
            <v>35.99</v>
          </cell>
          <cell r="GR139">
            <v>35.99</v>
          </cell>
          <cell r="GS139">
            <v>35.99</v>
          </cell>
          <cell r="GT139">
            <v>35.99</v>
          </cell>
        </row>
        <row r="140">
          <cell r="F140" t="str">
            <v>5000005811</v>
          </cell>
          <cell r="G140">
            <v>22.14</v>
          </cell>
          <cell r="H140">
            <v>22.14</v>
          </cell>
          <cell r="I140">
            <v>22.14</v>
          </cell>
          <cell r="J140">
            <v>22.14</v>
          </cell>
          <cell r="K140">
            <v>22.14</v>
          </cell>
          <cell r="L140">
            <v>22.14</v>
          </cell>
          <cell r="M140">
            <v>22.14</v>
          </cell>
          <cell r="N140">
            <v>22.14</v>
          </cell>
          <cell r="O140">
            <v>22.14</v>
          </cell>
          <cell r="P140">
            <v>22.14</v>
          </cell>
          <cell r="Q140">
            <v>22.14</v>
          </cell>
          <cell r="R140">
            <v>22.14</v>
          </cell>
          <cell r="S140">
            <v>22.14</v>
          </cell>
          <cell r="T140">
            <v>22.14</v>
          </cell>
          <cell r="U140">
            <v>22.9</v>
          </cell>
          <cell r="V140">
            <v>22.9</v>
          </cell>
          <cell r="W140">
            <v>22.9</v>
          </cell>
          <cell r="X140">
            <v>22.9</v>
          </cell>
          <cell r="Y140">
            <v>22.9</v>
          </cell>
          <cell r="Z140">
            <v>22.9</v>
          </cell>
          <cell r="AA140">
            <v>22.9</v>
          </cell>
          <cell r="AB140">
            <v>22.9</v>
          </cell>
          <cell r="AC140">
            <v>22.9</v>
          </cell>
          <cell r="AD140">
            <v>22.9</v>
          </cell>
          <cell r="AE140">
            <v>22.9</v>
          </cell>
          <cell r="AF140">
            <v>22.9</v>
          </cell>
          <cell r="AG140">
            <v>23.63</v>
          </cell>
          <cell r="AH140">
            <v>23.63</v>
          </cell>
          <cell r="AI140">
            <v>23.63</v>
          </cell>
          <cell r="AJ140">
            <v>23.63</v>
          </cell>
          <cell r="AK140">
            <v>23.63</v>
          </cell>
          <cell r="AL140">
            <v>23.63</v>
          </cell>
          <cell r="AM140">
            <v>23.63</v>
          </cell>
          <cell r="AN140">
            <v>23.63</v>
          </cell>
          <cell r="AO140">
            <v>23.63</v>
          </cell>
          <cell r="AP140">
            <v>23.63</v>
          </cell>
          <cell r="AQ140">
            <v>23.63</v>
          </cell>
          <cell r="AR140">
            <v>23.63</v>
          </cell>
          <cell r="AS140">
            <v>24.37</v>
          </cell>
          <cell r="AT140">
            <v>24.37</v>
          </cell>
          <cell r="AU140">
            <v>24.37</v>
          </cell>
          <cell r="AV140">
            <v>24.37</v>
          </cell>
          <cell r="AW140">
            <v>24.37</v>
          </cell>
          <cell r="AX140">
            <v>24.37</v>
          </cell>
          <cell r="AY140">
            <v>24.37</v>
          </cell>
          <cell r="AZ140">
            <v>24.37</v>
          </cell>
          <cell r="BA140">
            <v>24.37</v>
          </cell>
          <cell r="BB140">
            <v>24.37</v>
          </cell>
          <cell r="BC140">
            <v>24.37</v>
          </cell>
          <cell r="BD140">
            <v>24.37</v>
          </cell>
          <cell r="BE140">
            <v>25.11</v>
          </cell>
          <cell r="BF140">
            <v>25.11</v>
          </cell>
          <cell r="BG140">
            <v>25.11</v>
          </cell>
          <cell r="BH140">
            <v>25.11</v>
          </cell>
          <cell r="BI140">
            <v>25.11</v>
          </cell>
          <cell r="BJ140">
            <v>25.11</v>
          </cell>
          <cell r="BK140">
            <v>25.11</v>
          </cell>
          <cell r="BL140">
            <v>25.11</v>
          </cell>
          <cell r="BM140">
            <v>25.11</v>
          </cell>
          <cell r="BN140">
            <v>25.11</v>
          </cell>
          <cell r="BO140">
            <v>25.11</v>
          </cell>
          <cell r="BP140">
            <v>25.11</v>
          </cell>
          <cell r="BQ140">
            <v>25.87</v>
          </cell>
          <cell r="BR140">
            <v>25.87</v>
          </cell>
          <cell r="BS140">
            <v>25.87</v>
          </cell>
          <cell r="BT140">
            <v>25.87</v>
          </cell>
          <cell r="BU140">
            <v>25.87</v>
          </cell>
          <cell r="BV140">
            <v>25.87</v>
          </cell>
          <cell r="BW140">
            <v>25.87</v>
          </cell>
          <cell r="BX140">
            <v>25.87</v>
          </cell>
          <cell r="BY140">
            <v>25.87</v>
          </cell>
          <cell r="BZ140">
            <v>25.87</v>
          </cell>
          <cell r="CA140">
            <v>25.87</v>
          </cell>
          <cell r="CB140">
            <v>25.87</v>
          </cell>
          <cell r="CC140">
            <v>26.64</v>
          </cell>
          <cell r="CD140">
            <v>26.64</v>
          </cell>
          <cell r="CE140">
            <v>26.64</v>
          </cell>
          <cell r="CF140">
            <v>26.64</v>
          </cell>
          <cell r="CG140">
            <v>26.64</v>
          </cell>
          <cell r="CH140">
            <v>26.64</v>
          </cell>
          <cell r="CI140">
            <v>26.64</v>
          </cell>
          <cell r="CJ140">
            <v>26.64</v>
          </cell>
          <cell r="CK140">
            <v>26.64</v>
          </cell>
          <cell r="CL140">
            <v>26.64</v>
          </cell>
          <cell r="CM140">
            <v>26.64</v>
          </cell>
          <cell r="CN140">
            <v>26.64</v>
          </cell>
          <cell r="CO140">
            <v>27.44</v>
          </cell>
          <cell r="CP140">
            <v>27.44</v>
          </cell>
          <cell r="CQ140">
            <v>27.44</v>
          </cell>
          <cell r="CR140">
            <v>27.44</v>
          </cell>
          <cell r="CS140">
            <v>27.44</v>
          </cell>
          <cell r="CT140">
            <v>27.44</v>
          </cell>
          <cell r="CU140">
            <v>27.44</v>
          </cell>
          <cell r="CV140">
            <v>27.44</v>
          </cell>
          <cell r="CW140">
            <v>27.44</v>
          </cell>
          <cell r="CX140">
            <v>27.44</v>
          </cell>
          <cell r="CY140">
            <v>27.44</v>
          </cell>
          <cell r="CZ140">
            <v>27.44</v>
          </cell>
          <cell r="DA140">
            <v>28.27</v>
          </cell>
          <cell r="DB140">
            <v>28.27</v>
          </cell>
          <cell r="DC140">
            <v>28.27</v>
          </cell>
          <cell r="DD140">
            <v>28.27</v>
          </cell>
          <cell r="DE140">
            <v>28.27</v>
          </cell>
          <cell r="DF140">
            <v>28.27</v>
          </cell>
          <cell r="DG140">
            <v>28.27</v>
          </cell>
          <cell r="DH140">
            <v>28.27</v>
          </cell>
          <cell r="DI140">
            <v>28.27</v>
          </cell>
          <cell r="DJ140">
            <v>28.27</v>
          </cell>
          <cell r="DK140">
            <v>28.27</v>
          </cell>
          <cell r="DL140">
            <v>28.27</v>
          </cell>
          <cell r="DM140">
            <v>29.15</v>
          </cell>
          <cell r="DN140">
            <v>29.15</v>
          </cell>
          <cell r="DO140">
            <v>29.15</v>
          </cell>
          <cell r="DP140">
            <v>29.15</v>
          </cell>
          <cell r="DQ140">
            <v>29.15</v>
          </cell>
          <cell r="DR140">
            <v>29.15</v>
          </cell>
          <cell r="DS140">
            <v>29.15</v>
          </cell>
          <cell r="DT140">
            <v>29.15</v>
          </cell>
          <cell r="DU140">
            <v>29.15</v>
          </cell>
          <cell r="DV140">
            <v>29.15</v>
          </cell>
          <cell r="DW140">
            <v>29.15</v>
          </cell>
          <cell r="DX140">
            <v>29.15</v>
          </cell>
          <cell r="DY140">
            <v>30.31</v>
          </cell>
          <cell r="DZ140">
            <v>30.31</v>
          </cell>
          <cell r="EA140">
            <v>30.31</v>
          </cell>
          <cell r="EB140">
            <v>30.31</v>
          </cell>
          <cell r="EC140">
            <v>30.31</v>
          </cell>
          <cell r="ED140">
            <v>30.31</v>
          </cell>
          <cell r="EE140">
            <v>30.31</v>
          </cell>
          <cell r="EF140">
            <v>30.31</v>
          </cell>
          <cell r="EG140">
            <v>30.31</v>
          </cell>
          <cell r="EH140">
            <v>30.31</v>
          </cell>
          <cell r="EI140">
            <v>30.31</v>
          </cell>
          <cell r="EJ140">
            <v>30.31</v>
          </cell>
          <cell r="EK140">
            <v>31.37</v>
          </cell>
          <cell r="EL140">
            <v>31.37</v>
          </cell>
          <cell r="EM140">
            <v>31.37</v>
          </cell>
          <cell r="EN140">
            <v>31.37</v>
          </cell>
          <cell r="EO140">
            <v>31.37</v>
          </cell>
          <cell r="EP140">
            <v>31.37</v>
          </cell>
          <cell r="EQ140">
            <v>31.37</v>
          </cell>
          <cell r="ER140">
            <v>31.37</v>
          </cell>
          <cell r="ES140">
            <v>31.37</v>
          </cell>
          <cell r="ET140">
            <v>31.37</v>
          </cell>
          <cell r="EU140">
            <v>31.37</v>
          </cell>
          <cell r="EV140">
            <v>31.37</v>
          </cell>
          <cell r="EW140">
            <v>32.46</v>
          </cell>
          <cell r="EX140">
            <v>32.46</v>
          </cell>
          <cell r="EY140">
            <v>32.46</v>
          </cell>
          <cell r="EZ140">
            <v>32.46</v>
          </cell>
          <cell r="FA140">
            <v>32.46</v>
          </cell>
          <cell r="FB140">
            <v>32.46</v>
          </cell>
          <cell r="FC140">
            <v>32.46</v>
          </cell>
          <cell r="FD140">
            <v>32.46</v>
          </cell>
          <cell r="FE140">
            <v>32.46</v>
          </cell>
          <cell r="FF140">
            <v>32.46</v>
          </cell>
          <cell r="FG140">
            <v>32.46</v>
          </cell>
          <cell r="FH140">
            <v>32.46</v>
          </cell>
          <cell r="FI140">
            <v>33.6</v>
          </cell>
          <cell r="FJ140">
            <v>33.6</v>
          </cell>
          <cell r="FK140">
            <v>33.6</v>
          </cell>
          <cell r="FL140">
            <v>33.6</v>
          </cell>
          <cell r="FM140">
            <v>33.6</v>
          </cell>
          <cell r="FN140">
            <v>33.6</v>
          </cell>
          <cell r="FO140">
            <v>33.6</v>
          </cell>
          <cell r="FP140">
            <v>33.6</v>
          </cell>
          <cell r="FQ140">
            <v>33.6</v>
          </cell>
          <cell r="FR140">
            <v>33.6</v>
          </cell>
          <cell r="FS140">
            <v>33.6</v>
          </cell>
          <cell r="FT140">
            <v>33.6</v>
          </cell>
          <cell r="FU140">
            <v>34.78</v>
          </cell>
          <cell r="FV140">
            <v>34.78</v>
          </cell>
          <cell r="FW140">
            <v>34.78</v>
          </cell>
          <cell r="FX140">
            <v>34.78</v>
          </cell>
          <cell r="FY140">
            <v>34.78</v>
          </cell>
          <cell r="FZ140">
            <v>34.78</v>
          </cell>
          <cell r="GA140">
            <v>34.78</v>
          </cell>
          <cell r="GB140">
            <v>34.78</v>
          </cell>
          <cell r="GC140">
            <v>34.78</v>
          </cell>
          <cell r="GD140">
            <v>34.78</v>
          </cell>
          <cell r="GE140">
            <v>34.78</v>
          </cell>
          <cell r="GF140">
            <v>34.78</v>
          </cell>
          <cell r="GG140">
            <v>38.340000000000003</v>
          </cell>
          <cell r="GH140">
            <v>38.340000000000003</v>
          </cell>
          <cell r="GI140">
            <v>38.340000000000003</v>
          </cell>
          <cell r="GJ140">
            <v>38.340000000000003</v>
          </cell>
          <cell r="GK140">
            <v>38.340000000000003</v>
          </cell>
          <cell r="GL140">
            <v>38.340000000000003</v>
          </cell>
          <cell r="GM140">
            <v>38.340000000000003</v>
          </cell>
          <cell r="GN140">
            <v>38.340000000000003</v>
          </cell>
          <cell r="GO140">
            <v>38.340000000000003</v>
          </cell>
          <cell r="GP140">
            <v>38.340000000000003</v>
          </cell>
          <cell r="GQ140">
            <v>35.99</v>
          </cell>
          <cell r="GR140">
            <v>35.99</v>
          </cell>
          <cell r="GS140">
            <v>35.99</v>
          </cell>
          <cell r="GT140">
            <v>35.99</v>
          </cell>
        </row>
        <row r="141">
          <cell r="F141" t="str">
            <v>5000005804</v>
          </cell>
          <cell r="G141">
            <v>22.14</v>
          </cell>
          <cell r="H141">
            <v>22.14</v>
          </cell>
          <cell r="I141">
            <v>22.14</v>
          </cell>
          <cell r="J141">
            <v>22.14</v>
          </cell>
          <cell r="K141">
            <v>22.14</v>
          </cell>
          <cell r="L141">
            <v>22.14</v>
          </cell>
          <cell r="M141">
            <v>22.14</v>
          </cell>
          <cell r="N141">
            <v>22.14</v>
          </cell>
          <cell r="O141">
            <v>22.14</v>
          </cell>
          <cell r="P141">
            <v>22.14</v>
          </cell>
          <cell r="Q141">
            <v>22.14</v>
          </cell>
          <cell r="R141">
            <v>22.14</v>
          </cell>
          <cell r="S141">
            <v>22.14</v>
          </cell>
          <cell r="T141">
            <v>22.14</v>
          </cell>
          <cell r="U141">
            <v>22.9</v>
          </cell>
          <cell r="V141">
            <v>22.9</v>
          </cell>
          <cell r="W141">
            <v>22.9</v>
          </cell>
          <cell r="X141">
            <v>22.9</v>
          </cell>
          <cell r="Y141">
            <v>22.9</v>
          </cell>
          <cell r="Z141">
            <v>22.9</v>
          </cell>
          <cell r="AA141">
            <v>22.9</v>
          </cell>
          <cell r="AB141">
            <v>22.9</v>
          </cell>
          <cell r="AC141">
            <v>22.9</v>
          </cell>
          <cell r="AD141">
            <v>22.9</v>
          </cell>
          <cell r="AE141">
            <v>22.9</v>
          </cell>
          <cell r="AF141">
            <v>22.9</v>
          </cell>
          <cell r="AG141">
            <v>23.63</v>
          </cell>
          <cell r="AH141">
            <v>23.63</v>
          </cell>
          <cell r="AI141">
            <v>23.63</v>
          </cell>
          <cell r="AJ141">
            <v>23.63</v>
          </cell>
          <cell r="AK141">
            <v>23.63</v>
          </cell>
          <cell r="AL141">
            <v>23.63</v>
          </cell>
          <cell r="AM141">
            <v>23.63</v>
          </cell>
          <cell r="AN141">
            <v>23.63</v>
          </cell>
          <cell r="AO141">
            <v>23.63</v>
          </cell>
          <cell r="AP141">
            <v>23.63</v>
          </cell>
          <cell r="AQ141">
            <v>23.63</v>
          </cell>
          <cell r="AR141">
            <v>23.63</v>
          </cell>
          <cell r="AS141">
            <v>24.37</v>
          </cell>
          <cell r="AT141">
            <v>24.37</v>
          </cell>
          <cell r="AU141">
            <v>24.37</v>
          </cell>
          <cell r="AV141">
            <v>24.37</v>
          </cell>
          <cell r="AW141">
            <v>24.37</v>
          </cell>
          <cell r="AX141">
            <v>24.37</v>
          </cell>
          <cell r="AY141">
            <v>24.37</v>
          </cell>
          <cell r="AZ141">
            <v>24.37</v>
          </cell>
          <cell r="BA141">
            <v>24.37</v>
          </cell>
          <cell r="BB141">
            <v>24.37</v>
          </cell>
          <cell r="BC141">
            <v>24.37</v>
          </cell>
          <cell r="BD141">
            <v>24.37</v>
          </cell>
          <cell r="BE141">
            <v>25.11</v>
          </cell>
          <cell r="BF141">
            <v>25.11</v>
          </cell>
          <cell r="BG141">
            <v>25.11</v>
          </cell>
          <cell r="BH141">
            <v>25.11</v>
          </cell>
          <cell r="BI141">
            <v>25.11</v>
          </cell>
          <cell r="BJ141">
            <v>25.11</v>
          </cell>
          <cell r="BK141">
            <v>25.11</v>
          </cell>
          <cell r="BL141">
            <v>25.11</v>
          </cell>
          <cell r="BM141">
            <v>25.11</v>
          </cell>
          <cell r="BN141">
            <v>25.11</v>
          </cell>
          <cell r="BO141">
            <v>25.11</v>
          </cell>
          <cell r="BP141">
            <v>25.11</v>
          </cell>
          <cell r="BQ141">
            <v>25.87</v>
          </cell>
          <cell r="BR141">
            <v>25.87</v>
          </cell>
          <cell r="BS141">
            <v>25.87</v>
          </cell>
          <cell r="BT141">
            <v>25.87</v>
          </cell>
          <cell r="BU141">
            <v>25.87</v>
          </cell>
          <cell r="BV141">
            <v>25.87</v>
          </cell>
          <cell r="BW141">
            <v>25.87</v>
          </cell>
          <cell r="BX141">
            <v>25.87</v>
          </cell>
          <cell r="BY141">
            <v>25.87</v>
          </cell>
          <cell r="BZ141">
            <v>25.87</v>
          </cell>
          <cell r="CA141">
            <v>25.87</v>
          </cell>
          <cell r="CB141">
            <v>25.87</v>
          </cell>
          <cell r="CC141">
            <v>26.64</v>
          </cell>
          <cell r="CD141">
            <v>26.64</v>
          </cell>
          <cell r="CE141">
            <v>26.64</v>
          </cell>
          <cell r="CF141">
            <v>26.64</v>
          </cell>
          <cell r="CG141">
            <v>26.64</v>
          </cell>
          <cell r="CH141">
            <v>26.64</v>
          </cell>
          <cell r="CI141">
            <v>26.64</v>
          </cell>
          <cell r="CJ141">
            <v>26.64</v>
          </cell>
          <cell r="CK141">
            <v>26.64</v>
          </cell>
          <cell r="CL141">
            <v>26.64</v>
          </cell>
          <cell r="CM141">
            <v>26.64</v>
          </cell>
          <cell r="CN141">
            <v>26.64</v>
          </cell>
          <cell r="CO141">
            <v>27.44</v>
          </cell>
          <cell r="CP141">
            <v>27.44</v>
          </cell>
          <cell r="CQ141">
            <v>27.44</v>
          </cell>
          <cell r="CR141">
            <v>27.44</v>
          </cell>
          <cell r="CS141">
            <v>27.44</v>
          </cell>
          <cell r="CT141">
            <v>27.44</v>
          </cell>
          <cell r="CU141">
            <v>27.44</v>
          </cell>
          <cell r="CV141">
            <v>27.44</v>
          </cell>
          <cell r="CW141">
            <v>27.44</v>
          </cell>
          <cell r="CX141">
            <v>27.44</v>
          </cell>
          <cell r="CY141">
            <v>27.44</v>
          </cell>
          <cell r="CZ141">
            <v>27.44</v>
          </cell>
          <cell r="DA141">
            <v>28.27</v>
          </cell>
          <cell r="DB141">
            <v>28.27</v>
          </cell>
          <cell r="DC141">
            <v>28.27</v>
          </cell>
          <cell r="DD141">
            <v>28.27</v>
          </cell>
          <cell r="DE141">
            <v>28.27</v>
          </cell>
          <cell r="DF141">
            <v>28.27</v>
          </cell>
          <cell r="DG141">
            <v>28.27</v>
          </cell>
          <cell r="DH141">
            <v>28.27</v>
          </cell>
          <cell r="DI141">
            <v>28.27</v>
          </cell>
          <cell r="DJ141">
            <v>28.27</v>
          </cell>
          <cell r="DK141">
            <v>28.27</v>
          </cell>
          <cell r="DL141">
            <v>28.27</v>
          </cell>
          <cell r="DM141">
            <v>29.15</v>
          </cell>
          <cell r="DN141">
            <v>29.15</v>
          </cell>
          <cell r="DO141">
            <v>29.15</v>
          </cell>
          <cell r="DP141">
            <v>29.15</v>
          </cell>
          <cell r="DQ141">
            <v>29.15</v>
          </cell>
          <cell r="DR141">
            <v>29.15</v>
          </cell>
          <cell r="DS141">
            <v>29.15</v>
          </cell>
          <cell r="DT141">
            <v>29.15</v>
          </cell>
          <cell r="DU141">
            <v>29.15</v>
          </cell>
          <cell r="DV141">
            <v>29.15</v>
          </cell>
          <cell r="DW141">
            <v>29.15</v>
          </cell>
          <cell r="DX141">
            <v>29.15</v>
          </cell>
          <cell r="DY141">
            <v>30.31</v>
          </cell>
          <cell r="DZ141">
            <v>30.31</v>
          </cell>
          <cell r="EA141">
            <v>30.31</v>
          </cell>
          <cell r="EB141">
            <v>30.31</v>
          </cell>
          <cell r="EC141">
            <v>30.31</v>
          </cell>
          <cell r="ED141">
            <v>30.31</v>
          </cell>
          <cell r="EE141">
            <v>30.31</v>
          </cell>
          <cell r="EF141">
            <v>30.31</v>
          </cell>
          <cell r="EG141">
            <v>30.31</v>
          </cell>
          <cell r="EH141">
            <v>30.31</v>
          </cell>
          <cell r="EI141">
            <v>30.31</v>
          </cell>
          <cell r="EJ141">
            <v>30.31</v>
          </cell>
          <cell r="EK141">
            <v>31.37</v>
          </cell>
          <cell r="EL141">
            <v>31.37</v>
          </cell>
          <cell r="EM141">
            <v>31.37</v>
          </cell>
          <cell r="EN141">
            <v>31.37</v>
          </cell>
          <cell r="EO141">
            <v>31.37</v>
          </cell>
          <cell r="EP141">
            <v>31.37</v>
          </cell>
          <cell r="EQ141">
            <v>31.37</v>
          </cell>
          <cell r="ER141">
            <v>31.37</v>
          </cell>
          <cell r="ES141">
            <v>31.37</v>
          </cell>
          <cell r="ET141">
            <v>31.37</v>
          </cell>
          <cell r="EU141">
            <v>31.37</v>
          </cell>
          <cell r="EV141">
            <v>31.37</v>
          </cell>
          <cell r="EW141">
            <v>32.46</v>
          </cell>
          <cell r="EX141">
            <v>32.46</v>
          </cell>
          <cell r="EY141">
            <v>32.46</v>
          </cell>
          <cell r="EZ141">
            <v>32.46</v>
          </cell>
          <cell r="FA141">
            <v>32.46</v>
          </cell>
          <cell r="FB141">
            <v>32.46</v>
          </cell>
          <cell r="FC141">
            <v>32.46</v>
          </cell>
          <cell r="FD141">
            <v>32.46</v>
          </cell>
          <cell r="FE141">
            <v>32.46</v>
          </cell>
          <cell r="FF141">
            <v>32.46</v>
          </cell>
          <cell r="FG141">
            <v>32.46</v>
          </cell>
          <cell r="FH141">
            <v>32.46</v>
          </cell>
          <cell r="FI141">
            <v>33.6</v>
          </cell>
          <cell r="FJ141">
            <v>33.6</v>
          </cell>
          <cell r="FK141">
            <v>33.6</v>
          </cell>
          <cell r="FL141">
            <v>33.6</v>
          </cell>
          <cell r="FM141">
            <v>33.6</v>
          </cell>
          <cell r="FN141">
            <v>33.6</v>
          </cell>
          <cell r="FO141">
            <v>33.6</v>
          </cell>
          <cell r="FP141">
            <v>33.6</v>
          </cell>
          <cell r="FQ141">
            <v>33.6</v>
          </cell>
          <cell r="FR141">
            <v>33.6</v>
          </cell>
          <cell r="FS141">
            <v>33.6</v>
          </cell>
          <cell r="FT141">
            <v>33.6</v>
          </cell>
          <cell r="FU141">
            <v>34.78</v>
          </cell>
          <cell r="FV141">
            <v>34.78</v>
          </cell>
          <cell r="FW141">
            <v>34.78</v>
          </cell>
          <cell r="FX141">
            <v>34.78</v>
          </cell>
          <cell r="FY141">
            <v>34.78</v>
          </cell>
          <cell r="FZ141">
            <v>34.78</v>
          </cell>
          <cell r="GA141">
            <v>34.78</v>
          </cell>
          <cell r="GB141">
            <v>34.78</v>
          </cell>
          <cell r="GC141">
            <v>34.78</v>
          </cell>
          <cell r="GD141">
            <v>34.78</v>
          </cell>
          <cell r="GE141">
            <v>34.78</v>
          </cell>
          <cell r="GF141">
            <v>34.78</v>
          </cell>
          <cell r="GG141">
            <v>38.340000000000003</v>
          </cell>
          <cell r="GH141">
            <v>38.340000000000003</v>
          </cell>
          <cell r="GI141">
            <v>38.340000000000003</v>
          </cell>
          <cell r="GJ141">
            <v>38.340000000000003</v>
          </cell>
          <cell r="GK141">
            <v>38.340000000000003</v>
          </cell>
          <cell r="GL141">
            <v>38.340000000000003</v>
          </cell>
          <cell r="GM141">
            <v>38.340000000000003</v>
          </cell>
          <cell r="GN141">
            <v>38.340000000000003</v>
          </cell>
          <cell r="GO141">
            <v>38.340000000000003</v>
          </cell>
          <cell r="GP141">
            <v>38.340000000000003</v>
          </cell>
          <cell r="GQ141">
            <v>35.99</v>
          </cell>
          <cell r="GR141">
            <v>35.99</v>
          </cell>
          <cell r="GS141">
            <v>35.99</v>
          </cell>
          <cell r="GT141">
            <v>35.99</v>
          </cell>
        </row>
        <row r="142">
          <cell r="F142" t="str">
            <v>5000005809</v>
          </cell>
          <cell r="G142">
            <v>22.14</v>
          </cell>
          <cell r="H142">
            <v>22.14</v>
          </cell>
          <cell r="I142">
            <v>22.14</v>
          </cell>
          <cell r="J142">
            <v>22.14</v>
          </cell>
          <cell r="K142">
            <v>22.14</v>
          </cell>
          <cell r="L142">
            <v>22.14</v>
          </cell>
          <cell r="M142">
            <v>22.14</v>
          </cell>
          <cell r="N142">
            <v>22.14</v>
          </cell>
          <cell r="O142">
            <v>22.14</v>
          </cell>
          <cell r="P142">
            <v>22.14</v>
          </cell>
          <cell r="Q142">
            <v>22.14</v>
          </cell>
          <cell r="R142">
            <v>22.14</v>
          </cell>
          <cell r="S142">
            <v>22.14</v>
          </cell>
          <cell r="T142">
            <v>22.14</v>
          </cell>
          <cell r="U142">
            <v>22.9</v>
          </cell>
          <cell r="V142">
            <v>22.9</v>
          </cell>
          <cell r="W142">
            <v>22.9</v>
          </cell>
          <cell r="X142">
            <v>22.9</v>
          </cell>
          <cell r="Y142">
            <v>22.9</v>
          </cell>
          <cell r="Z142">
            <v>22.9</v>
          </cell>
          <cell r="AA142">
            <v>22.9</v>
          </cell>
          <cell r="AB142">
            <v>22.9</v>
          </cell>
          <cell r="AC142">
            <v>22.9</v>
          </cell>
          <cell r="AD142">
            <v>22.9</v>
          </cell>
          <cell r="AE142">
            <v>22.9</v>
          </cell>
          <cell r="AF142">
            <v>22.9</v>
          </cell>
          <cell r="AG142">
            <v>23.63</v>
          </cell>
          <cell r="AH142">
            <v>23.63</v>
          </cell>
          <cell r="AI142">
            <v>23.63</v>
          </cell>
          <cell r="AJ142">
            <v>23.63</v>
          </cell>
          <cell r="AK142">
            <v>23.63</v>
          </cell>
          <cell r="AL142">
            <v>23.63</v>
          </cell>
          <cell r="AM142">
            <v>23.63</v>
          </cell>
          <cell r="AN142">
            <v>23.63</v>
          </cell>
          <cell r="AO142">
            <v>23.63</v>
          </cell>
          <cell r="AP142">
            <v>23.63</v>
          </cell>
          <cell r="AQ142">
            <v>23.63</v>
          </cell>
          <cell r="AR142">
            <v>23.63</v>
          </cell>
          <cell r="AS142">
            <v>24.37</v>
          </cell>
          <cell r="AT142">
            <v>24.37</v>
          </cell>
          <cell r="AU142">
            <v>24.37</v>
          </cell>
          <cell r="AV142">
            <v>24.37</v>
          </cell>
          <cell r="AW142">
            <v>24.37</v>
          </cell>
          <cell r="AX142">
            <v>24.37</v>
          </cell>
          <cell r="AY142">
            <v>24.37</v>
          </cell>
          <cell r="AZ142">
            <v>24.37</v>
          </cell>
          <cell r="BA142">
            <v>24.37</v>
          </cell>
          <cell r="BB142">
            <v>24.37</v>
          </cell>
          <cell r="BC142">
            <v>24.37</v>
          </cell>
          <cell r="BD142">
            <v>24.37</v>
          </cell>
          <cell r="BE142">
            <v>25.11</v>
          </cell>
          <cell r="BF142">
            <v>25.11</v>
          </cell>
          <cell r="BG142">
            <v>25.11</v>
          </cell>
          <cell r="BH142">
            <v>25.11</v>
          </cell>
          <cell r="BI142">
            <v>25.11</v>
          </cell>
          <cell r="BJ142">
            <v>25.11</v>
          </cell>
          <cell r="BK142">
            <v>25.11</v>
          </cell>
          <cell r="BL142">
            <v>25.11</v>
          </cell>
          <cell r="BM142">
            <v>25.11</v>
          </cell>
          <cell r="BN142">
            <v>25.11</v>
          </cell>
          <cell r="BO142">
            <v>25.11</v>
          </cell>
          <cell r="BP142">
            <v>25.11</v>
          </cell>
          <cell r="BQ142">
            <v>25.87</v>
          </cell>
          <cell r="BR142">
            <v>25.87</v>
          </cell>
          <cell r="BS142">
            <v>25.87</v>
          </cell>
          <cell r="BT142">
            <v>25.87</v>
          </cell>
          <cell r="BU142">
            <v>25.87</v>
          </cell>
          <cell r="BV142">
            <v>25.87</v>
          </cell>
          <cell r="BW142">
            <v>25.87</v>
          </cell>
          <cell r="BX142">
            <v>25.87</v>
          </cell>
          <cell r="BY142">
            <v>25.87</v>
          </cell>
          <cell r="BZ142">
            <v>25.87</v>
          </cell>
          <cell r="CA142">
            <v>25.87</v>
          </cell>
          <cell r="CB142">
            <v>25.87</v>
          </cell>
          <cell r="CC142">
            <v>26.64</v>
          </cell>
          <cell r="CD142">
            <v>26.64</v>
          </cell>
          <cell r="CE142">
            <v>26.64</v>
          </cell>
          <cell r="CF142">
            <v>26.64</v>
          </cell>
          <cell r="CG142">
            <v>26.64</v>
          </cell>
          <cell r="CH142">
            <v>26.64</v>
          </cell>
          <cell r="CI142">
            <v>26.64</v>
          </cell>
          <cell r="CJ142">
            <v>26.64</v>
          </cell>
          <cell r="CK142">
            <v>26.64</v>
          </cell>
          <cell r="CL142">
            <v>26.64</v>
          </cell>
          <cell r="CM142">
            <v>26.64</v>
          </cell>
          <cell r="CN142">
            <v>26.64</v>
          </cell>
          <cell r="CO142">
            <v>27.44</v>
          </cell>
          <cell r="CP142">
            <v>27.44</v>
          </cell>
          <cell r="CQ142">
            <v>27.44</v>
          </cell>
          <cell r="CR142">
            <v>27.44</v>
          </cell>
          <cell r="CS142">
            <v>27.44</v>
          </cell>
          <cell r="CT142">
            <v>27.44</v>
          </cell>
          <cell r="CU142">
            <v>27.44</v>
          </cell>
          <cell r="CV142">
            <v>27.44</v>
          </cell>
          <cell r="CW142">
            <v>27.44</v>
          </cell>
          <cell r="CX142">
            <v>27.44</v>
          </cell>
          <cell r="CY142">
            <v>27.44</v>
          </cell>
          <cell r="CZ142">
            <v>27.44</v>
          </cell>
          <cell r="DA142">
            <v>28.27</v>
          </cell>
          <cell r="DB142">
            <v>28.27</v>
          </cell>
          <cell r="DC142">
            <v>28.27</v>
          </cell>
          <cell r="DD142">
            <v>28.27</v>
          </cell>
          <cell r="DE142">
            <v>28.27</v>
          </cell>
          <cell r="DF142">
            <v>28.27</v>
          </cell>
          <cell r="DG142">
            <v>28.27</v>
          </cell>
          <cell r="DH142">
            <v>28.27</v>
          </cell>
          <cell r="DI142">
            <v>28.27</v>
          </cell>
          <cell r="DJ142">
            <v>28.27</v>
          </cell>
          <cell r="DK142">
            <v>28.27</v>
          </cell>
          <cell r="DL142">
            <v>28.27</v>
          </cell>
          <cell r="DM142">
            <v>29.15</v>
          </cell>
          <cell r="DN142">
            <v>29.15</v>
          </cell>
          <cell r="DO142">
            <v>29.15</v>
          </cell>
          <cell r="DP142">
            <v>29.15</v>
          </cell>
          <cell r="DQ142">
            <v>29.15</v>
          </cell>
          <cell r="DR142">
            <v>29.15</v>
          </cell>
          <cell r="DS142">
            <v>29.15</v>
          </cell>
          <cell r="DT142">
            <v>29.15</v>
          </cell>
          <cell r="DU142">
            <v>29.15</v>
          </cell>
          <cell r="DV142">
            <v>29.15</v>
          </cell>
          <cell r="DW142">
            <v>29.15</v>
          </cell>
          <cell r="DX142">
            <v>29.15</v>
          </cell>
          <cell r="DY142">
            <v>30.31</v>
          </cell>
          <cell r="DZ142">
            <v>30.31</v>
          </cell>
          <cell r="EA142">
            <v>30.31</v>
          </cell>
          <cell r="EB142">
            <v>30.31</v>
          </cell>
          <cell r="EC142">
            <v>30.31</v>
          </cell>
          <cell r="ED142">
            <v>30.31</v>
          </cell>
          <cell r="EE142">
            <v>30.31</v>
          </cell>
          <cell r="EF142">
            <v>30.31</v>
          </cell>
          <cell r="EG142">
            <v>30.31</v>
          </cell>
          <cell r="EH142">
            <v>30.31</v>
          </cell>
          <cell r="EI142">
            <v>30.31</v>
          </cell>
          <cell r="EJ142">
            <v>30.31</v>
          </cell>
          <cell r="EK142">
            <v>31.37</v>
          </cell>
          <cell r="EL142">
            <v>31.37</v>
          </cell>
          <cell r="EM142">
            <v>31.37</v>
          </cell>
          <cell r="EN142">
            <v>31.37</v>
          </cell>
          <cell r="EO142">
            <v>31.37</v>
          </cell>
          <cell r="EP142">
            <v>31.37</v>
          </cell>
          <cell r="EQ142">
            <v>31.37</v>
          </cell>
          <cell r="ER142">
            <v>31.37</v>
          </cell>
          <cell r="ES142">
            <v>31.37</v>
          </cell>
          <cell r="ET142">
            <v>31.37</v>
          </cell>
          <cell r="EU142">
            <v>31.37</v>
          </cell>
          <cell r="EV142">
            <v>31.37</v>
          </cell>
          <cell r="EW142">
            <v>32.46</v>
          </cell>
          <cell r="EX142">
            <v>32.46</v>
          </cell>
          <cell r="EY142">
            <v>32.46</v>
          </cell>
          <cell r="EZ142">
            <v>32.46</v>
          </cell>
          <cell r="FA142">
            <v>32.46</v>
          </cell>
          <cell r="FB142">
            <v>32.46</v>
          </cell>
          <cell r="FC142">
            <v>32.46</v>
          </cell>
          <cell r="FD142">
            <v>32.46</v>
          </cell>
          <cell r="FE142">
            <v>32.46</v>
          </cell>
          <cell r="FF142">
            <v>32.46</v>
          </cell>
          <cell r="FG142">
            <v>32.46</v>
          </cell>
          <cell r="FH142">
            <v>32.46</v>
          </cell>
          <cell r="FI142">
            <v>33.6</v>
          </cell>
          <cell r="FJ142">
            <v>33.6</v>
          </cell>
          <cell r="FK142">
            <v>33.6</v>
          </cell>
          <cell r="FL142">
            <v>33.6</v>
          </cell>
          <cell r="FM142">
            <v>33.6</v>
          </cell>
          <cell r="FN142">
            <v>33.6</v>
          </cell>
          <cell r="FO142">
            <v>33.6</v>
          </cell>
          <cell r="FP142">
            <v>33.6</v>
          </cell>
          <cell r="FQ142">
            <v>33.6</v>
          </cell>
          <cell r="FR142">
            <v>33.6</v>
          </cell>
          <cell r="FS142">
            <v>33.6</v>
          </cell>
          <cell r="FT142">
            <v>33.6</v>
          </cell>
          <cell r="FU142">
            <v>34.78</v>
          </cell>
          <cell r="FV142">
            <v>34.78</v>
          </cell>
          <cell r="FW142">
            <v>34.78</v>
          </cell>
          <cell r="FX142">
            <v>34.78</v>
          </cell>
          <cell r="FY142">
            <v>34.78</v>
          </cell>
          <cell r="FZ142">
            <v>34.78</v>
          </cell>
          <cell r="GA142">
            <v>34.78</v>
          </cell>
          <cell r="GB142">
            <v>34.78</v>
          </cell>
          <cell r="GC142">
            <v>34.78</v>
          </cell>
          <cell r="GD142">
            <v>34.78</v>
          </cell>
          <cell r="GE142">
            <v>34.78</v>
          </cell>
          <cell r="GF142">
            <v>34.78</v>
          </cell>
          <cell r="GG142">
            <v>38.340000000000003</v>
          </cell>
          <cell r="GH142">
            <v>38.340000000000003</v>
          </cell>
          <cell r="GI142">
            <v>38.340000000000003</v>
          </cell>
          <cell r="GJ142">
            <v>38.340000000000003</v>
          </cell>
          <cell r="GK142">
            <v>38.340000000000003</v>
          </cell>
          <cell r="GL142">
            <v>38.340000000000003</v>
          </cell>
          <cell r="GM142">
            <v>38.340000000000003</v>
          </cell>
          <cell r="GN142">
            <v>38.340000000000003</v>
          </cell>
          <cell r="GO142">
            <v>38.340000000000003</v>
          </cell>
          <cell r="GP142">
            <v>38.340000000000003</v>
          </cell>
          <cell r="GQ142">
            <v>35.99</v>
          </cell>
          <cell r="GR142">
            <v>35.99</v>
          </cell>
          <cell r="GS142">
            <v>35.99</v>
          </cell>
          <cell r="GT142">
            <v>35.99</v>
          </cell>
        </row>
        <row r="143">
          <cell r="F143" t="str">
            <v>5000005817</v>
          </cell>
          <cell r="G143">
            <v>22.14</v>
          </cell>
          <cell r="H143">
            <v>22.14</v>
          </cell>
          <cell r="I143">
            <v>22.14</v>
          </cell>
          <cell r="J143">
            <v>22.14</v>
          </cell>
          <cell r="K143">
            <v>22.14</v>
          </cell>
          <cell r="L143">
            <v>22.14</v>
          </cell>
          <cell r="M143">
            <v>22.14</v>
          </cell>
          <cell r="N143">
            <v>22.14</v>
          </cell>
          <cell r="O143">
            <v>22.14</v>
          </cell>
          <cell r="P143">
            <v>22.14</v>
          </cell>
          <cell r="Q143">
            <v>22.14</v>
          </cell>
          <cell r="R143">
            <v>22.14</v>
          </cell>
          <cell r="S143">
            <v>22.14</v>
          </cell>
          <cell r="T143">
            <v>22.14</v>
          </cell>
          <cell r="U143">
            <v>22.9</v>
          </cell>
          <cell r="V143">
            <v>22.9</v>
          </cell>
          <cell r="W143">
            <v>22.9</v>
          </cell>
          <cell r="X143">
            <v>22.9</v>
          </cell>
          <cell r="Y143">
            <v>22.9</v>
          </cell>
          <cell r="Z143">
            <v>22.9</v>
          </cell>
          <cell r="AA143">
            <v>22.9</v>
          </cell>
          <cell r="AB143">
            <v>22.9</v>
          </cell>
          <cell r="AC143">
            <v>22.9</v>
          </cell>
          <cell r="AD143">
            <v>22.9</v>
          </cell>
          <cell r="AE143">
            <v>22.9</v>
          </cell>
          <cell r="AF143">
            <v>22.9</v>
          </cell>
          <cell r="AG143">
            <v>23.63</v>
          </cell>
          <cell r="AH143">
            <v>23.63</v>
          </cell>
          <cell r="AI143">
            <v>23.63</v>
          </cell>
          <cell r="AJ143">
            <v>23.63</v>
          </cell>
          <cell r="AK143">
            <v>23.63</v>
          </cell>
          <cell r="AL143">
            <v>23.63</v>
          </cell>
          <cell r="AM143">
            <v>23.63</v>
          </cell>
          <cell r="AN143">
            <v>23.63</v>
          </cell>
          <cell r="AO143">
            <v>23.63</v>
          </cell>
          <cell r="AP143">
            <v>23.63</v>
          </cell>
          <cell r="AQ143">
            <v>23.63</v>
          </cell>
          <cell r="AR143">
            <v>23.63</v>
          </cell>
          <cell r="AS143">
            <v>24.37</v>
          </cell>
          <cell r="AT143">
            <v>24.37</v>
          </cell>
          <cell r="AU143">
            <v>24.37</v>
          </cell>
          <cell r="AV143">
            <v>24.37</v>
          </cell>
          <cell r="AW143">
            <v>24.37</v>
          </cell>
          <cell r="AX143">
            <v>24.37</v>
          </cell>
          <cell r="AY143">
            <v>24.37</v>
          </cell>
          <cell r="AZ143">
            <v>24.37</v>
          </cell>
          <cell r="BA143">
            <v>24.37</v>
          </cell>
          <cell r="BB143">
            <v>24.37</v>
          </cell>
          <cell r="BC143">
            <v>24.37</v>
          </cell>
          <cell r="BD143">
            <v>24.37</v>
          </cell>
          <cell r="BE143">
            <v>25.11</v>
          </cell>
          <cell r="BF143">
            <v>25.11</v>
          </cell>
          <cell r="BG143">
            <v>25.11</v>
          </cell>
          <cell r="BH143">
            <v>25.11</v>
          </cell>
          <cell r="BI143">
            <v>25.11</v>
          </cell>
          <cell r="BJ143">
            <v>25.11</v>
          </cell>
          <cell r="BK143">
            <v>25.11</v>
          </cell>
          <cell r="BL143">
            <v>25.11</v>
          </cell>
          <cell r="BM143">
            <v>25.11</v>
          </cell>
          <cell r="BN143">
            <v>25.11</v>
          </cell>
          <cell r="BO143">
            <v>25.11</v>
          </cell>
          <cell r="BP143">
            <v>25.11</v>
          </cell>
          <cell r="BQ143">
            <v>25.87</v>
          </cell>
          <cell r="BR143">
            <v>25.87</v>
          </cell>
          <cell r="BS143">
            <v>25.87</v>
          </cell>
          <cell r="BT143">
            <v>25.87</v>
          </cell>
          <cell r="BU143">
            <v>25.87</v>
          </cell>
          <cell r="BV143">
            <v>25.87</v>
          </cell>
          <cell r="BW143">
            <v>25.87</v>
          </cell>
          <cell r="BX143">
            <v>25.87</v>
          </cell>
          <cell r="BY143">
            <v>25.87</v>
          </cell>
          <cell r="BZ143">
            <v>25.87</v>
          </cell>
          <cell r="CA143">
            <v>25.87</v>
          </cell>
          <cell r="CB143">
            <v>25.87</v>
          </cell>
          <cell r="CC143">
            <v>26.64</v>
          </cell>
          <cell r="CD143">
            <v>26.64</v>
          </cell>
          <cell r="CE143">
            <v>26.64</v>
          </cell>
          <cell r="CF143">
            <v>26.64</v>
          </cell>
          <cell r="CG143">
            <v>26.64</v>
          </cell>
          <cell r="CH143">
            <v>26.64</v>
          </cell>
          <cell r="CI143">
            <v>26.64</v>
          </cell>
          <cell r="CJ143">
            <v>26.64</v>
          </cell>
          <cell r="CK143">
            <v>26.64</v>
          </cell>
          <cell r="CL143">
            <v>26.64</v>
          </cell>
          <cell r="CM143">
            <v>26.64</v>
          </cell>
          <cell r="CN143">
            <v>26.64</v>
          </cell>
          <cell r="CO143">
            <v>27.44</v>
          </cell>
          <cell r="CP143">
            <v>27.44</v>
          </cell>
          <cell r="CQ143">
            <v>27.44</v>
          </cell>
          <cell r="CR143">
            <v>27.44</v>
          </cell>
          <cell r="CS143">
            <v>27.44</v>
          </cell>
          <cell r="CT143">
            <v>27.44</v>
          </cell>
          <cell r="CU143">
            <v>27.44</v>
          </cell>
          <cell r="CV143">
            <v>27.44</v>
          </cell>
          <cell r="CW143">
            <v>27.44</v>
          </cell>
          <cell r="CX143">
            <v>27.44</v>
          </cell>
          <cell r="CY143">
            <v>27.44</v>
          </cell>
          <cell r="CZ143">
            <v>27.44</v>
          </cell>
          <cell r="DA143">
            <v>28.27</v>
          </cell>
          <cell r="DB143">
            <v>28.27</v>
          </cell>
          <cell r="DC143">
            <v>28.27</v>
          </cell>
          <cell r="DD143">
            <v>28.27</v>
          </cell>
          <cell r="DE143">
            <v>28.27</v>
          </cell>
          <cell r="DF143">
            <v>28.27</v>
          </cell>
          <cell r="DG143">
            <v>28.27</v>
          </cell>
          <cell r="DH143">
            <v>28.27</v>
          </cell>
          <cell r="DI143">
            <v>28.27</v>
          </cell>
          <cell r="DJ143">
            <v>28.27</v>
          </cell>
          <cell r="DK143">
            <v>28.27</v>
          </cell>
          <cell r="DL143">
            <v>28.27</v>
          </cell>
          <cell r="DM143">
            <v>29.15</v>
          </cell>
          <cell r="DN143">
            <v>29.15</v>
          </cell>
          <cell r="DO143">
            <v>29.15</v>
          </cell>
          <cell r="DP143">
            <v>29.15</v>
          </cell>
          <cell r="DQ143">
            <v>29.15</v>
          </cell>
          <cell r="DR143">
            <v>29.15</v>
          </cell>
          <cell r="DS143">
            <v>29.15</v>
          </cell>
          <cell r="DT143">
            <v>29.15</v>
          </cell>
          <cell r="DU143">
            <v>29.15</v>
          </cell>
          <cell r="DV143">
            <v>29.15</v>
          </cell>
          <cell r="DW143">
            <v>29.15</v>
          </cell>
          <cell r="DX143">
            <v>29.15</v>
          </cell>
          <cell r="DY143">
            <v>30.31</v>
          </cell>
          <cell r="DZ143">
            <v>30.31</v>
          </cell>
          <cell r="EA143">
            <v>30.31</v>
          </cell>
          <cell r="EB143">
            <v>30.31</v>
          </cell>
          <cell r="EC143">
            <v>30.31</v>
          </cell>
          <cell r="ED143">
            <v>30.31</v>
          </cell>
          <cell r="EE143">
            <v>30.31</v>
          </cell>
          <cell r="EF143">
            <v>30.31</v>
          </cell>
          <cell r="EG143">
            <v>30.31</v>
          </cell>
          <cell r="EH143">
            <v>30.31</v>
          </cell>
          <cell r="EI143">
            <v>30.31</v>
          </cell>
          <cell r="EJ143">
            <v>30.31</v>
          </cell>
          <cell r="EK143">
            <v>31.37</v>
          </cell>
          <cell r="EL143">
            <v>31.37</v>
          </cell>
          <cell r="EM143">
            <v>31.37</v>
          </cell>
          <cell r="EN143">
            <v>31.37</v>
          </cell>
          <cell r="EO143">
            <v>31.37</v>
          </cell>
          <cell r="EP143">
            <v>31.37</v>
          </cell>
          <cell r="EQ143">
            <v>31.37</v>
          </cell>
          <cell r="ER143">
            <v>31.37</v>
          </cell>
          <cell r="ES143">
            <v>31.37</v>
          </cell>
          <cell r="ET143">
            <v>31.37</v>
          </cell>
          <cell r="EU143">
            <v>31.37</v>
          </cell>
          <cell r="EV143">
            <v>31.37</v>
          </cell>
          <cell r="EW143">
            <v>32.46</v>
          </cell>
          <cell r="EX143">
            <v>32.46</v>
          </cell>
          <cell r="EY143">
            <v>32.46</v>
          </cell>
          <cell r="EZ143">
            <v>32.46</v>
          </cell>
          <cell r="FA143">
            <v>32.46</v>
          </cell>
          <cell r="FB143">
            <v>32.46</v>
          </cell>
          <cell r="FC143">
            <v>32.46</v>
          </cell>
          <cell r="FD143">
            <v>32.46</v>
          </cell>
          <cell r="FE143">
            <v>32.46</v>
          </cell>
          <cell r="FF143">
            <v>32.46</v>
          </cell>
          <cell r="FG143">
            <v>32.46</v>
          </cell>
          <cell r="FH143">
            <v>32.46</v>
          </cell>
          <cell r="FI143">
            <v>33.6</v>
          </cell>
          <cell r="FJ143">
            <v>33.6</v>
          </cell>
          <cell r="FK143">
            <v>33.6</v>
          </cell>
          <cell r="FL143">
            <v>33.6</v>
          </cell>
          <cell r="FM143">
            <v>33.6</v>
          </cell>
          <cell r="FN143">
            <v>33.6</v>
          </cell>
          <cell r="FO143">
            <v>33.6</v>
          </cell>
          <cell r="FP143">
            <v>33.6</v>
          </cell>
          <cell r="FQ143">
            <v>33.6</v>
          </cell>
          <cell r="FR143">
            <v>33.6</v>
          </cell>
          <cell r="FS143">
            <v>33.6</v>
          </cell>
          <cell r="FT143">
            <v>33.6</v>
          </cell>
          <cell r="FU143">
            <v>34.78</v>
          </cell>
          <cell r="FV143">
            <v>34.78</v>
          </cell>
          <cell r="FW143">
            <v>34.78</v>
          </cell>
          <cell r="FX143">
            <v>34.78</v>
          </cell>
          <cell r="FY143">
            <v>34.78</v>
          </cell>
          <cell r="FZ143">
            <v>34.78</v>
          </cell>
          <cell r="GA143">
            <v>34.78</v>
          </cell>
          <cell r="GB143">
            <v>34.78</v>
          </cell>
          <cell r="GC143">
            <v>34.78</v>
          </cell>
          <cell r="GD143">
            <v>34.78</v>
          </cell>
          <cell r="GE143">
            <v>34.78</v>
          </cell>
          <cell r="GF143">
            <v>34.78</v>
          </cell>
          <cell r="GG143">
            <v>38.340000000000003</v>
          </cell>
          <cell r="GH143">
            <v>38.340000000000003</v>
          </cell>
          <cell r="GI143">
            <v>38.340000000000003</v>
          </cell>
          <cell r="GJ143">
            <v>38.340000000000003</v>
          </cell>
          <cell r="GK143">
            <v>38.340000000000003</v>
          </cell>
          <cell r="GL143">
            <v>38.340000000000003</v>
          </cell>
          <cell r="GM143">
            <v>38.340000000000003</v>
          </cell>
          <cell r="GN143">
            <v>38.340000000000003</v>
          </cell>
          <cell r="GO143">
            <v>38.340000000000003</v>
          </cell>
          <cell r="GP143">
            <v>38.340000000000003</v>
          </cell>
          <cell r="GQ143">
            <v>35.99</v>
          </cell>
          <cell r="GR143">
            <v>35.99</v>
          </cell>
          <cell r="GS143">
            <v>35.99</v>
          </cell>
          <cell r="GT143">
            <v>35.99</v>
          </cell>
        </row>
        <row r="144">
          <cell r="F144" t="str">
            <v>5000005801</v>
          </cell>
          <cell r="G144">
            <v>23.14</v>
          </cell>
          <cell r="H144">
            <v>23.14</v>
          </cell>
          <cell r="I144">
            <v>23.14</v>
          </cell>
          <cell r="J144">
            <v>23.14</v>
          </cell>
          <cell r="K144">
            <v>23.14</v>
          </cell>
          <cell r="L144">
            <v>23.14</v>
          </cell>
          <cell r="M144">
            <v>23.14</v>
          </cell>
          <cell r="N144">
            <v>23.14</v>
          </cell>
          <cell r="O144">
            <v>23.14</v>
          </cell>
          <cell r="P144">
            <v>23.14</v>
          </cell>
          <cell r="Q144">
            <v>23.14</v>
          </cell>
          <cell r="R144">
            <v>23.14</v>
          </cell>
          <cell r="S144">
            <v>23.14</v>
          </cell>
          <cell r="T144">
            <v>23.14</v>
          </cell>
          <cell r="U144">
            <v>23.93</v>
          </cell>
          <cell r="V144">
            <v>23.93</v>
          </cell>
          <cell r="W144">
            <v>23.93</v>
          </cell>
          <cell r="X144">
            <v>23.93</v>
          </cell>
          <cell r="Y144">
            <v>23.93</v>
          </cell>
          <cell r="Z144">
            <v>23.93</v>
          </cell>
          <cell r="AA144">
            <v>23.93</v>
          </cell>
          <cell r="AB144">
            <v>23.93</v>
          </cell>
          <cell r="AC144">
            <v>23.93</v>
          </cell>
          <cell r="AD144">
            <v>23.93</v>
          </cell>
          <cell r="AE144">
            <v>23.93</v>
          </cell>
          <cell r="AF144">
            <v>23.93</v>
          </cell>
          <cell r="AG144">
            <v>24.7</v>
          </cell>
          <cell r="AH144">
            <v>24.7</v>
          </cell>
          <cell r="AI144">
            <v>24.7</v>
          </cell>
          <cell r="AJ144">
            <v>24.7</v>
          </cell>
          <cell r="AK144">
            <v>24.7</v>
          </cell>
          <cell r="AL144">
            <v>24.7</v>
          </cell>
          <cell r="AM144">
            <v>24.7</v>
          </cell>
          <cell r="AN144">
            <v>24.7</v>
          </cell>
          <cell r="AO144">
            <v>24.7</v>
          </cell>
          <cell r="AP144">
            <v>24.7</v>
          </cell>
          <cell r="AQ144">
            <v>24.7</v>
          </cell>
          <cell r="AR144">
            <v>24.7</v>
          </cell>
          <cell r="AS144">
            <v>25.47</v>
          </cell>
          <cell r="AT144">
            <v>25.47</v>
          </cell>
          <cell r="AU144">
            <v>25.47</v>
          </cell>
          <cell r="AV144">
            <v>25.47</v>
          </cell>
          <cell r="AW144">
            <v>25.47</v>
          </cell>
          <cell r="AX144">
            <v>25.47</v>
          </cell>
          <cell r="AY144">
            <v>25.47</v>
          </cell>
          <cell r="AZ144">
            <v>25.47</v>
          </cell>
          <cell r="BA144">
            <v>25.47</v>
          </cell>
          <cell r="BB144">
            <v>25.47</v>
          </cell>
          <cell r="BC144">
            <v>25.47</v>
          </cell>
          <cell r="BD144">
            <v>25.47</v>
          </cell>
          <cell r="BE144">
            <v>26.25</v>
          </cell>
          <cell r="BF144">
            <v>26.25</v>
          </cell>
          <cell r="BG144">
            <v>26.25</v>
          </cell>
          <cell r="BH144">
            <v>26.25</v>
          </cell>
          <cell r="BI144">
            <v>26.25</v>
          </cell>
          <cell r="BJ144">
            <v>26.25</v>
          </cell>
          <cell r="BK144">
            <v>26.25</v>
          </cell>
          <cell r="BL144">
            <v>26.25</v>
          </cell>
          <cell r="BM144">
            <v>26.25</v>
          </cell>
          <cell r="BN144">
            <v>26.25</v>
          </cell>
          <cell r="BO144">
            <v>26.25</v>
          </cell>
          <cell r="BP144">
            <v>26.25</v>
          </cell>
          <cell r="BQ144">
            <v>27.03</v>
          </cell>
          <cell r="BR144">
            <v>27.03</v>
          </cell>
          <cell r="BS144">
            <v>27.03</v>
          </cell>
          <cell r="BT144">
            <v>27.03</v>
          </cell>
          <cell r="BU144">
            <v>27.03</v>
          </cell>
          <cell r="BV144">
            <v>27.03</v>
          </cell>
          <cell r="BW144">
            <v>27.03</v>
          </cell>
          <cell r="BX144">
            <v>27.03</v>
          </cell>
          <cell r="BY144">
            <v>27.03</v>
          </cell>
          <cell r="BZ144">
            <v>27.03</v>
          </cell>
          <cell r="CA144">
            <v>27.03</v>
          </cell>
          <cell r="CB144">
            <v>27.03</v>
          </cell>
          <cell r="CC144">
            <v>27.84</v>
          </cell>
          <cell r="CD144">
            <v>27.84</v>
          </cell>
          <cell r="CE144">
            <v>27.84</v>
          </cell>
          <cell r="CF144">
            <v>27.84</v>
          </cell>
          <cell r="CG144">
            <v>27.84</v>
          </cell>
          <cell r="CH144">
            <v>27.84</v>
          </cell>
          <cell r="CI144">
            <v>27.84</v>
          </cell>
          <cell r="CJ144">
            <v>27.84</v>
          </cell>
          <cell r="CK144">
            <v>27.84</v>
          </cell>
          <cell r="CL144">
            <v>27.84</v>
          </cell>
          <cell r="CM144">
            <v>27.84</v>
          </cell>
          <cell r="CN144">
            <v>27.84</v>
          </cell>
          <cell r="CO144">
            <v>28.68</v>
          </cell>
          <cell r="CP144">
            <v>28.68</v>
          </cell>
          <cell r="CQ144">
            <v>28.68</v>
          </cell>
          <cell r="CR144">
            <v>28.68</v>
          </cell>
          <cell r="CS144">
            <v>28.68</v>
          </cell>
          <cell r="CT144">
            <v>28.68</v>
          </cell>
          <cell r="CU144">
            <v>28.68</v>
          </cell>
          <cell r="CV144">
            <v>28.68</v>
          </cell>
          <cell r="CW144">
            <v>28.68</v>
          </cell>
          <cell r="CX144">
            <v>28.68</v>
          </cell>
          <cell r="CY144">
            <v>28.68</v>
          </cell>
          <cell r="CZ144">
            <v>28.68</v>
          </cell>
          <cell r="DA144">
            <v>29.55</v>
          </cell>
          <cell r="DB144">
            <v>29.55</v>
          </cell>
          <cell r="DC144">
            <v>29.55</v>
          </cell>
          <cell r="DD144">
            <v>29.55</v>
          </cell>
          <cell r="DE144">
            <v>29.55</v>
          </cell>
          <cell r="DF144">
            <v>29.55</v>
          </cell>
          <cell r="DG144">
            <v>29.55</v>
          </cell>
          <cell r="DH144">
            <v>29.55</v>
          </cell>
          <cell r="DI144">
            <v>29.55</v>
          </cell>
          <cell r="DJ144">
            <v>29.55</v>
          </cell>
          <cell r="DK144">
            <v>29.55</v>
          </cell>
          <cell r="DL144">
            <v>29.55</v>
          </cell>
          <cell r="DM144">
            <v>30.47</v>
          </cell>
          <cell r="DN144">
            <v>30.47</v>
          </cell>
          <cell r="DO144">
            <v>30.47</v>
          </cell>
          <cell r="DP144">
            <v>30.47</v>
          </cell>
          <cell r="DQ144">
            <v>30.47</v>
          </cell>
          <cell r="DR144">
            <v>30.47</v>
          </cell>
          <cell r="DS144">
            <v>30.47</v>
          </cell>
          <cell r="DT144">
            <v>30.47</v>
          </cell>
          <cell r="DU144">
            <v>30.47</v>
          </cell>
          <cell r="DV144">
            <v>30.47</v>
          </cell>
          <cell r="DW144">
            <v>30.47</v>
          </cell>
          <cell r="DX144">
            <v>30.47</v>
          </cell>
          <cell r="DY144">
            <v>31.67</v>
          </cell>
          <cell r="DZ144">
            <v>31.67</v>
          </cell>
          <cell r="EA144">
            <v>31.67</v>
          </cell>
          <cell r="EB144">
            <v>31.67</v>
          </cell>
          <cell r="EC144">
            <v>31.67</v>
          </cell>
          <cell r="ED144">
            <v>31.67</v>
          </cell>
          <cell r="EE144">
            <v>31.67</v>
          </cell>
          <cell r="EF144">
            <v>31.67</v>
          </cell>
          <cell r="EG144">
            <v>31.67</v>
          </cell>
          <cell r="EH144">
            <v>31.67</v>
          </cell>
          <cell r="EI144">
            <v>31.67</v>
          </cell>
          <cell r="EJ144">
            <v>31.67</v>
          </cell>
          <cell r="EK144">
            <v>32.78</v>
          </cell>
          <cell r="EL144">
            <v>32.78</v>
          </cell>
          <cell r="EM144">
            <v>32.78</v>
          </cell>
          <cell r="EN144">
            <v>32.78</v>
          </cell>
          <cell r="EO144">
            <v>32.78</v>
          </cell>
          <cell r="EP144">
            <v>32.78</v>
          </cell>
          <cell r="EQ144">
            <v>32.78</v>
          </cell>
          <cell r="ER144">
            <v>32.78</v>
          </cell>
          <cell r="ES144">
            <v>32.78</v>
          </cell>
          <cell r="ET144">
            <v>32.78</v>
          </cell>
          <cell r="EU144">
            <v>32.78</v>
          </cell>
          <cell r="EV144">
            <v>32.78</v>
          </cell>
          <cell r="EW144">
            <v>33.93</v>
          </cell>
          <cell r="EX144">
            <v>33.93</v>
          </cell>
          <cell r="EY144">
            <v>33.93</v>
          </cell>
          <cell r="EZ144">
            <v>33.93</v>
          </cell>
          <cell r="FA144">
            <v>33.93</v>
          </cell>
          <cell r="FB144">
            <v>33.93</v>
          </cell>
          <cell r="FC144">
            <v>33.93</v>
          </cell>
          <cell r="FD144">
            <v>33.93</v>
          </cell>
          <cell r="FE144">
            <v>33.93</v>
          </cell>
          <cell r="FF144">
            <v>33.93</v>
          </cell>
          <cell r="FG144">
            <v>33.93</v>
          </cell>
          <cell r="FH144">
            <v>33.93</v>
          </cell>
          <cell r="FI144">
            <v>35.119999999999997</v>
          </cell>
          <cell r="FJ144">
            <v>35.119999999999997</v>
          </cell>
          <cell r="FK144">
            <v>35.119999999999997</v>
          </cell>
          <cell r="FL144">
            <v>35.119999999999997</v>
          </cell>
          <cell r="FM144">
            <v>35.119999999999997</v>
          </cell>
          <cell r="FN144">
            <v>35.119999999999997</v>
          </cell>
          <cell r="FO144">
            <v>35.119999999999997</v>
          </cell>
          <cell r="FP144">
            <v>35.119999999999997</v>
          </cell>
          <cell r="FQ144">
            <v>35.119999999999997</v>
          </cell>
          <cell r="FR144">
            <v>35.119999999999997</v>
          </cell>
          <cell r="FS144">
            <v>35.119999999999997</v>
          </cell>
          <cell r="FT144">
            <v>35.119999999999997</v>
          </cell>
          <cell r="FU144">
            <v>36.35</v>
          </cell>
          <cell r="FV144">
            <v>36.35</v>
          </cell>
          <cell r="FW144">
            <v>36.35</v>
          </cell>
          <cell r="FX144">
            <v>36.35</v>
          </cell>
          <cell r="FY144">
            <v>36.35</v>
          </cell>
          <cell r="FZ144">
            <v>36.35</v>
          </cell>
          <cell r="GA144">
            <v>36.35</v>
          </cell>
          <cell r="GB144">
            <v>36.35</v>
          </cell>
          <cell r="GC144">
            <v>36.35</v>
          </cell>
          <cell r="GD144">
            <v>36.35</v>
          </cell>
          <cell r="GE144">
            <v>36.35</v>
          </cell>
          <cell r="GF144">
            <v>36.35</v>
          </cell>
          <cell r="GG144">
            <v>40.07</v>
          </cell>
          <cell r="GH144">
            <v>40.07</v>
          </cell>
          <cell r="GI144">
            <v>40.07</v>
          </cell>
          <cell r="GJ144">
            <v>40.07</v>
          </cell>
          <cell r="GK144">
            <v>40.07</v>
          </cell>
          <cell r="GL144">
            <v>40.07</v>
          </cell>
          <cell r="GM144">
            <v>40.07</v>
          </cell>
          <cell r="GN144">
            <v>40.07</v>
          </cell>
          <cell r="GO144">
            <v>40.07</v>
          </cell>
          <cell r="GP144">
            <v>40.07</v>
          </cell>
          <cell r="GQ144">
            <v>37.619999999999997</v>
          </cell>
          <cell r="GR144">
            <v>37.619999999999997</v>
          </cell>
          <cell r="GS144">
            <v>37.619999999999997</v>
          </cell>
          <cell r="GT144">
            <v>37.619999999999997</v>
          </cell>
        </row>
        <row r="145">
          <cell r="F145" t="str">
            <v>5000005819</v>
          </cell>
          <cell r="G145">
            <v>22.14</v>
          </cell>
          <cell r="H145">
            <v>22.14</v>
          </cell>
          <cell r="I145">
            <v>22.14</v>
          </cell>
          <cell r="J145">
            <v>22.14</v>
          </cell>
          <cell r="K145">
            <v>22.14</v>
          </cell>
          <cell r="L145">
            <v>22.14</v>
          </cell>
          <cell r="M145">
            <v>22.14</v>
          </cell>
          <cell r="N145">
            <v>22.14</v>
          </cell>
          <cell r="O145">
            <v>22.14</v>
          </cell>
          <cell r="P145">
            <v>22.14</v>
          </cell>
          <cell r="Q145">
            <v>22.14</v>
          </cell>
          <cell r="R145">
            <v>22.14</v>
          </cell>
          <cell r="S145">
            <v>22.14</v>
          </cell>
          <cell r="T145">
            <v>22.14</v>
          </cell>
          <cell r="U145">
            <v>22.9</v>
          </cell>
          <cell r="V145">
            <v>22.9</v>
          </cell>
          <cell r="W145">
            <v>22.9</v>
          </cell>
          <cell r="X145">
            <v>22.9</v>
          </cell>
          <cell r="Y145">
            <v>22.9</v>
          </cell>
          <cell r="Z145">
            <v>22.9</v>
          </cell>
          <cell r="AA145">
            <v>22.9</v>
          </cell>
          <cell r="AB145">
            <v>22.9</v>
          </cell>
          <cell r="AC145">
            <v>22.9</v>
          </cell>
          <cell r="AD145">
            <v>22.9</v>
          </cell>
          <cell r="AE145">
            <v>22.9</v>
          </cell>
          <cell r="AF145">
            <v>22.9</v>
          </cell>
          <cell r="AG145">
            <v>23.63</v>
          </cell>
          <cell r="AH145">
            <v>23.63</v>
          </cell>
          <cell r="AI145">
            <v>23.63</v>
          </cell>
          <cell r="AJ145">
            <v>23.63</v>
          </cell>
          <cell r="AK145">
            <v>23.63</v>
          </cell>
          <cell r="AL145">
            <v>23.63</v>
          </cell>
          <cell r="AM145">
            <v>23.63</v>
          </cell>
          <cell r="AN145">
            <v>23.63</v>
          </cell>
          <cell r="AO145">
            <v>23.63</v>
          </cell>
          <cell r="AP145">
            <v>23.63</v>
          </cell>
          <cell r="AQ145">
            <v>23.63</v>
          </cell>
          <cell r="AR145">
            <v>23.63</v>
          </cell>
          <cell r="AS145">
            <v>24.37</v>
          </cell>
          <cell r="AT145">
            <v>24.37</v>
          </cell>
          <cell r="AU145">
            <v>24.37</v>
          </cell>
          <cell r="AV145">
            <v>24.37</v>
          </cell>
          <cell r="AW145">
            <v>24.37</v>
          </cell>
          <cell r="AX145">
            <v>24.37</v>
          </cell>
          <cell r="AY145">
            <v>24.37</v>
          </cell>
          <cell r="AZ145">
            <v>24.37</v>
          </cell>
          <cell r="BA145">
            <v>24.37</v>
          </cell>
          <cell r="BB145">
            <v>24.37</v>
          </cell>
          <cell r="BC145">
            <v>24.37</v>
          </cell>
          <cell r="BD145">
            <v>24.37</v>
          </cell>
          <cell r="BE145">
            <v>25.11</v>
          </cell>
          <cell r="BF145">
            <v>25.11</v>
          </cell>
          <cell r="BG145">
            <v>25.11</v>
          </cell>
          <cell r="BH145">
            <v>25.11</v>
          </cell>
          <cell r="BI145">
            <v>25.11</v>
          </cell>
          <cell r="BJ145">
            <v>25.11</v>
          </cell>
          <cell r="BK145">
            <v>25.11</v>
          </cell>
          <cell r="BL145">
            <v>25.11</v>
          </cell>
          <cell r="BM145">
            <v>25.11</v>
          </cell>
          <cell r="BN145">
            <v>25.11</v>
          </cell>
          <cell r="BO145">
            <v>25.11</v>
          </cell>
          <cell r="BP145">
            <v>25.11</v>
          </cell>
          <cell r="BQ145">
            <v>25.87</v>
          </cell>
          <cell r="BR145">
            <v>25.87</v>
          </cell>
          <cell r="BS145">
            <v>25.87</v>
          </cell>
          <cell r="BT145">
            <v>25.87</v>
          </cell>
          <cell r="BU145">
            <v>25.87</v>
          </cell>
          <cell r="BV145">
            <v>25.87</v>
          </cell>
          <cell r="BW145">
            <v>25.87</v>
          </cell>
          <cell r="BX145">
            <v>25.87</v>
          </cell>
          <cell r="BY145">
            <v>25.87</v>
          </cell>
          <cell r="BZ145">
            <v>25.87</v>
          </cell>
          <cell r="CA145">
            <v>25.87</v>
          </cell>
          <cell r="CB145">
            <v>25.87</v>
          </cell>
          <cell r="CC145">
            <v>26.64</v>
          </cell>
          <cell r="CD145">
            <v>26.64</v>
          </cell>
          <cell r="CE145">
            <v>26.64</v>
          </cell>
          <cell r="CF145">
            <v>26.64</v>
          </cell>
          <cell r="CG145">
            <v>26.64</v>
          </cell>
          <cell r="CH145">
            <v>26.64</v>
          </cell>
          <cell r="CI145">
            <v>26.64</v>
          </cell>
          <cell r="CJ145">
            <v>26.64</v>
          </cell>
          <cell r="CK145">
            <v>26.64</v>
          </cell>
          <cell r="CL145">
            <v>26.64</v>
          </cell>
          <cell r="CM145">
            <v>26.64</v>
          </cell>
          <cell r="CN145">
            <v>26.64</v>
          </cell>
          <cell r="CO145">
            <v>27.44</v>
          </cell>
          <cell r="CP145">
            <v>27.44</v>
          </cell>
          <cell r="CQ145">
            <v>27.44</v>
          </cell>
          <cell r="CR145">
            <v>27.44</v>
          </cell>
          <cell r="CS145">
            <v>27.44</v>
          </cell>
          <cell r="CT145">
            <v>27.44</v>
          </cell>
          <cell r="CU145">
            <v>27.44</v>
          </cell>
          <cell r="CV145">
            <v>27.44</v>
          </cell>
          <cell r="CW145">
            <v>27.44</v>
          </cell>
          <cell r="CX145">
            <v>27.44</v>
          </cell>
          <cell r="CY145">
            <v>27.44</v>
          </cell>
          <cell r="CZ145">
            <v>27.44</v>
          </cell>
          <cell r="DA145">
            <v>28.27</v>
          </cell>
          <cell r="DB145">
            <v>28.27</v>
          </cell>
          <cell r="DC145">
            <v>28.27</v>
          </cell>
          <cell r="DD145">
            <v>28.27</v>
          </cell>
          <cell r="DE145">
            <v>28.27</v>
          </cell>
          <cell r="DF145">
            <v>28.27</v>
          </cell>
          <cell r="DG145">
            <v>28.27</v>
          </cell>
          <cell r="DH145">
            <v>28.27</v>
          </cell>
          <cell r="DI145">
            <v>28.27</v>
          </cell>
          <cell r="DJ145">
            <v>28.27</v>
          </cell>
          <cell r="DK145">
            <v>28.27</v>
          </cell>
          <cell r="DL145">
            <v>28.27</v>
          </cell>
          <cell r="DM145">
            <v>29.15</v>
          </cell>
          <cell r="DN145">
            <v>29.15</v>
          </cell>
          <cell r="DO145">
            <v>29.15</v>
          </cell>
          <cell r="DP145">
            <v>29.15</v>
          </cell>
          <cell r="DQ145">
            <v>29.15</v>
          </cell>
          <cell r="DR145">
            <v>29.15</v>
          </cell>
          <cell r="DS145">
            <v>29.15</v>
          </cell>
          <cell r="DT145">
            <v>29.15</v>
          </cell>
          <cell r="DU145">
            <v>29.15</v>
          </cell>
          <cell r="DV145">
            <v>29.15</v>
          </cell>
          <cell r="DW145">
            <v>29.15</v>
          </cell>
          <cell r="DX145">
            <v>29.15</v>
          </cell>
          <cell r="DY145">
            <v>30.31</v>
          </cell>
          <cell r="DZ145">
            <v>30.31</v>
          </cell>
          <cell r="EA145">
            <v>30.31</v>
          </cell>
          <cell r="EB145">
            <v>30.31</v>
          </cell>
          <cell r="EC145">
            <v>30.31</v>
          </cell>
          <cell r="ED145">
            <v>30.31</v>
          </cell>
          <cell r="EE145">
            <v>30.31</v>
          </cell>
          <cell r="EF145">
            <v>30.31</v>
          </cell>
          <cell r="EG145">
            <v>30.31</v>
          </cell>
          <cell r="EH145">
            <v>30.31</v>
          </cell>
          <cell r="EI145">
            <v>30.31</v>
          </cell>
          <cell r="EJ145">
            <v>30.31</v>
          </cell>
          <cell r="EK145">
            <v>31.37</v>
          </cell>
          <cell r="EL145">
            <v>31.37</v>
          </cell>
          <cell r="EM145">
            <v>31.37</v>
          </cell>
          <cell r="EN145">
            <v>31.37</v>
          </cell>
          <cell r="EO145">
            <v>31.37</v>
          </cell>
          <cell r="EP145">
            <v>31.37</v>
          </cell>
          <cell r="EQ145">
            <v>31.37</v>
          </cell>
          <cell r="ER145">
            <v>31.37</v>
          </cell>
          <cell r="ES145">
            <v>31.37</v>
          </cell>
          <cell r="ET145">
            <v>31.37</v>
          </cell>
          <cell r="EU145">
            <v>31.37</v>
          </cell>
          <cell r="EV145">
            <v>31.37</v>
          </cell>
          <cell r="EW145">
            <v>32.46</v>
          </cell>
          <cell r="EX145">
            <v>32.46</v>
          </cell>
          <cell r="EY145">
            <v>32.46</v>
          </cell>
          <cell r="EZ145">
            <v>32.46</v>
          </cell>
          <cell r="FA145">
            <v>32.46</v>
          </cell>
          <cell r="FB145">
            <v>32.46</v>
          </cell>
          <cell r="FC145">
            <v>32.46</v>
          </cell>
          <cell r="FD145">
            <v>32.46</v>
          </cell>
          <cell r="FE145">
            <v>32.46</v>
          </cell>
          <cell r="FF145">
            <v>32.46</v>
          </cell>
          <cell r="FG145">
            <v>32.46</v>
          </cell>
          <cell r="FH145">
            <v>32.46</v>
          </cell>
          <cell r="FI145">
            <v>33.6</v>
          </cell>
          <cell r="FJ145">
            <v>33.6</v>
          </cell>
          <cell r="FK145">
            <v>33.6</v>
          </cell>
          <cell r="FL145">
            <v>33.6</v>
          </cell>
          <cell r="FM145">
            <v>33.6</v>
          </cell>
          <cell r="FN145">
            <v>33.6</v>
          </cell>
          <cell r="FO145">
            <v>33.6</v>
          </cell>
          <cell r="FP145">
            <v>33.6</v>
          </cell>
          <cell r="FQ145">
            <v>33.6</v>
          </cell>
          <cell r="FR145">
            <v>33.6</v>
          </cell>
          <cell r="FS145">
            <v>33.6</v>
          </cell>
          <cell r="FT145">
            <v>33.6</v>
          </cell>
          <cell r="FU145">
            <v>34.78</v>
          </cell>
          <cell r="FV145">
            <v>34.78</v>
          </cell>
          <cell r="FW145">
            <v>34.78</v>
          </cell>
          <cell r="FX145">
            <v>34.78</v>
          </cell>
          <cell r="FY145">
            <v>34.78</v>
          </cell>
          <cell r="FZ145">
            <v>34.78</v>
          </cell>
          <cell r="GA145">
            <v>34.78</v>
          </cell>
          <cell r="GB145">
            <v>34.78</v>
          </cell>
          <cell r="GC145">
            <v>34.78</v>
          </cell>
          <cell r="GD145">
            <v>34.78</v>
          </cell>
          <cell r="GE145">
            <v>34.78</v>
          </cell>
          <cell r="GF145">
            <v>34.78</v>
          </cell>
          <cell r="GG145">
            <v>38.340000000000003</v>
          </cell>
          <cell r="GH145">
            <v>38.340000000000003</v>
          </cell>
          <cell r="GI145">
            <v>38.340000000000003</v>
          </cell>
          <cell r="GJ145">
            <v>38.340000000000003</v>
          </cell>
          <cell r="GK145">
            <v>38.340000000000003</v>
          </cell>
          <cell r="GL145">
            <v>38.340000000000003</v>
          </cell>
          <cell r="GM145">
            <v>38.340000000000003</v>
          </cell>
          <cell r="GN145">
            <v>38.340000000000003</v>
          </cell>
          <cell r="GO145">
            <v>38.340000000000003</v>
          </cell>
          <cell r="GP145">
            <v>38.340000000000003</v>
          </cell>
          <cell r="GQ145">
            <v>35.99</v>
          </cell>
          <cell r="GR145">
            <v>35.99</v>
          </cell>
          <cell r="GS145">
            <v>35.99</v>
          </cell>
          <cell r="GT145">
            <v>35.99</v>
          </cell>
        </row>
        <row r="146">
          <cell r="F146" t="str">
            <v>5000005802</v>
          </cell>
          <cell r="G146">
            <v>22.65</v>
          </cell>
          <cell r="H146">
            <v>22.65</v>
          </cell>
          <cell r="I146">
            <v>22.65</v>
          </cell>
          <cell r="J146">
            <v>22.65</v>
          </cell>
          <cell r="K146">
            <v>22.65</v>
          </cell>
          <cell r="L146">
            <v>22.65</v>
          </cell>
          <cell r="M146">
            <v>22.65</v>
          </cell>
          <cell r="N146">
            <v>22.65</v>
          </cell>
          <cell r="O146">
            <v>22.65</v>
          </cell>
          <cell r="P146">
            <v>22.65</v>
          </cell>
          <cell r="Q146">
            <v>22.65</v>
          </cell>
          <cell r="R146">
            <v>22.65</v>
          </cell>
          <cell r="S146">
            <v>22.65</v>
          </cell>
          <cell r="T146">
            <v>22.65</v>
          </cell>
          <cell r="U146">
            <v>23.42</v>
          </cell>
          <cell r="V146">
            <v>23.42</v>
          </cell>
          <cell r="W146">
            <v>23.42</v>
          </cell>
          <cell r="X146">
            <v>23.42</v>
          </cell>
          <cell r="Y146">
            <v>23.42</v>
          </cell>
          <cell r="Z146">
            <v>23.42</v>
          </cell>
          <cell r="AA146">
            <v>23.42</v>
          </cell>
          <cell r="AB146">
            <v>23.42</v>
          </cell>
          <cell r="AC146">
            <v>23.42</v>
          </cell>
          <cell r="AD146">
            <v>23.42</v>
          </cell>
          <cell r="AE146">
            <v>23.42</v>
          </cell>
          <cell r="AF146">
            <v>23.42</v>
          </cell>
          <cell r="AG146">
            <v>24.18</v>
          </cell>
          <cell r="AH146">
            <v>24.18</v>
          </cell>
          <cell r="AI146">
            <v>24.18</v>
          </cell>
          <cell r="AJ146">
            <v>24.18</v>
          </cell>
          <cell r="AK146">
            <v>24.18</v>
          </cell>
          <cell r="AL146">
            <v>24.18</v>
          </cell>
          <cell r="AM146">
            <v>24.18</v>
          </cell>
          <cell r="AN146">
            <v>24.18</v>
          </cell>
          <cell r="AO146">
            <v>24.18</v>
          </cell>
          <cell r="AP146">
            <v>24.18</v>
          </cell>
          <cell r="AQ146">
            <v>24.18</v>
          </cell>
          <cell r="AR146">
            <v>24.18</v>
          </cell>
          <cell r="AS146">
            <v>24.93</v>
          </cell>
          <cell r="AT146">
            <v>24.93</v>
          </cell>
          <cell r="AU146">
            <v>24.93</v>
          </cell>
          <cell r="AV146">
            <v>24.93</v>
          </cell>
          <cell r="AW146">
            <v>24.93</v>
          </cell>
          <cell r="AX146">
            <v>24.93</v>
          </cell>
          <cell r="AY146">
            <v>24.93</v>
          </cell>
          <cell r="AZ146">
            <v>24.93</v>
          </cell>
          <cell r="BA146">
            <v>24.93</v>
          </cell>
          <cell r="BB146">
            <v>24.93</v>
          </cell>
          <cell r="BC146">
            <v>24.93</v>
          </cell>
          <cell r="BD146">
            <v>24.93</v>
          </cell>
          <cell r="BE146">
            <v>25.69</v>
          </cell>
          <cell r="BF146">
            <v>25.69</v>
          </cell>
          <cell r="BG146">
            <v>25.69</v>
          </cell>
          <cell r="BH146">
            <v>25.69</v>
          </cell>
          <cell r="BI146">
            <v>25.69</v>
          </cell>
          <cell r="BJ146">
            <v>25.69</v>
          </cell>
          <cell r="BK146">
            <v>25.69</v>
          </cell>
          <cell r="BL146">
            <v>25.69</v>
          </cell>
          <cell r="BM146">
            <v>25.69</v>
          </cell>
          <cell r="BN146">
            <v>25.69</v>
          </cell>
          <cell r="BO146">
            <v>25.69</v>
          </cell>
          <cell r="BP146">
            <v>25.69</v>
          </cell>
          <cell r="BQ146">
            <v>26.46</v>
          </cell>
          <cell r="BR146">
            <v>26.46</v>
          </cell>
          <cell r="BS146">
            <v>26.46</v>
          </cell>
          <cell r="BT146">
            <v>26.46</v>
          </cell>
          <cell r="BU146">
            <v>26.46</v>
          </cell>
          <cell r="BV146">
            <v>26.46</v>
          </cell>
          <cell r="BW146">
            <v>26.46</v>
          </cell>
          <cell r="BX146">
            <v>26.46</v>
          </cell>
          <cell r="BY146">
            <v>26.46</v>
          </cell>
          <cell r="BZ146">
            <v>26.46</v>
          </cell>
          <cell r="CA146">
            <v>26.46</v>
          </cell>
          <cell r="CB146">
            <v>26.46</v>
          </cell>
          <cell r="CC146">
            <v>27.25</v>
          </cell>
          <cell r="CD146">
            <v>27.25</v>
          </cell>
          <cell r="CE146">
            <v>27.25</v>
          </cell>
          <cell r="CF146">
            <v>27.25</v>
          </cell>
          <cell r="CG146">
            <v>27.25</v>
          </cell>
          <cell r="CH146">
            <v>27.25</v>
          </cell>
          <cell r="CI146">
            <v>27.25</v>
          </cell>
          <cell r="CJ146">
            <v>27.25</v>
          </cell>
          <cell r="CK146">
            <v>27.25</v>
          </cell>
          <cell r="CL146">
            <v>27.25</v>
          </cell>
          <cell r="CM146">
            <v>27.25</v>
          </cell>
          <cell r="CN146">
            <v>27.25</v>
          </cell>
          <cell r="CO146">
            <v>28.07</v>
          </cell>
          <cell r="CP146">
            <v>28.07</v>
          </cell>
          <cell r="CQ146">
            <v>28.07</v>
          </cell>
          <cell r="CR146">
            <v>28.07</v>
          </cell>
          <cell r="CS146">
            <v>28.07</v>
          </cell>
          <cell r="CT146">
            <v>28.07</v>
          </cell>
          <cell r="CU146">
            <v>28.07</v>
          </cell>
          <cell r="CV146">
            <v>28.07</v>
          </cell>
          <cell r="CW146">
            <v>28.07</v>
          </cell>
          <cell r="CX146">
            <v>28.07</v>
          </cell>
          <cell r="CY146">
            <v>28.07</v>
          </cell>
          <cell r="CZ146">
            <v>28.07</v>
          </cell>
          <cell r="DA146">
            <v>28.93</v>
          </cell>
          <cell r="DB146">
            <v>28.93</v>
          </cell>
          <cell r="DC146">
            <v>28.93</v>
          </cell>
          <cell r="DD146">
            <v>28.93</v>
          </cell>
          <cell r="DE146">
            <v>28.93</v>
          </cell>
          <cell r="DF146">
            <v>28.93</v>
          </cell>
          <cell r="DG146">
            <v>28.93</v>
          </cell>
          <cell r="DH146">
            <v>28.93</v>
          </cell>
          <cell r="DI146">
            <v>28.93</v>
          </cell>
          <cell r="DJ146">
            <v>28.93</v>
          </cell>
          <cell r="DK146">
            <v>28.93</v>
          </cell>
          <cell r="DL146">
            <v>28.93</v>
          </cell>
          <cell r="DM146">
            <v>29.82</v>
          </cell>
          <cell r="DN146">
            <v>29.82</v>
          </cell>
          <cell r="DO146">
            <v>29.82</v>
          </cell>
          <cell r="DP146">
            <v>29.82</v>
          </cell>
          <cell r="DQ146">
            <v>29.82</v>
          </cell>
          <cell r="DR146">
            <v>29.82</v>
          </cell>
          <cell r="DS146">
            <v>29.82</v>
          </cell>
          <cell r="DT146">
            <v>29.82</v>
          </cell>
          <cell r="DU146">
            <v>29.82</v>
          </cell>
          <cell r="DV146">
            <v>29.82</v>
          </cell>
          <cell r="DW146">
            <v>29.82</v>
          </cell>
          <cell r="DX146">
            <v>29.82</v>
          </cell>
          <cell r="DY146">
            <v>31</v>
          </cell>
          <cell r="DZ146">
            <v>31</v>
          </cell>
          <cell r="EA146">
            <v>31</v>
          </cell>
          <cell r="EB146">
            <v>31</v>
          </cell>
          <cell r="EC146">
            <v>31</v>
          </cell>
          <cell r="ED146">
            <v>31</v>
          </cell>
          <cell r="EE146">
            <v>31</v>
          </cell>
          <cell r="EF146">
            <v>31</v>
          </cell>
          <cell r="EG146">
            <v>31</v>
          </cell>
          <cell r="EH146">
            <v>31</v>
          </cell>
          <cell r="EI146">
            <v>31</v>
          </cell>
          <cell r="EJ146">
            <v>31</v>
          </cell>
          <cell r="EK146">
            <v>32.090000000000003</v>
          </cell>
          <cell r="EL146">
            <v>32.090000000000003</v>
          </cell>
          <cell r="EM146">
            <v>32.090000000000003</v>
          </cell>
          <cell r="EN146">
            <v>32.090000000000003</v>
          </cell>
          <cell r="EO146">
            <v>32.090000000000003</v>
          </cell>
          <cell r="EP146">
            <v>32.090000000000003</v>
          </cell>
          <cell r="EQ146">
            <v>32.090000000000003</v>
          </cell>
          <cell r="ER146">
            <v>32.090000000000003</v>
          </cell>
          <cell r="ES146">
            <v>32.090000000000003</v>
          </cell>
          <cell r="ET146">
            <v>32.090000000000003</v>
          </cell>
          <cell r="EU146">
            <v>32.090000000000003</v>
          </cell>
          <cell r="EV146">
            <v>32.090000000000003</v>
          </cell>
          <cell r="EW146">
            <v>33.21</v>
          </cell>
          <cell r="EX146">
            <v>33.21</v>
          </cell>
          <cell r="EY146">
            <v>33.21</v>
          </cell>
          <cell r="EZ146">
            <v>33.21</v>
          </cell>
          <cell r="FA146">
            <v>33.21</v>
          </cell>
          <cell r="FB146">
            <v>33.21</v>
          </cell>
          <cell r="FC146">
            <v>33.21</v>
          </cell>
          <cell r="FD146">
            <v>33.21</v>
          </cell>
          <cell r="FE146">
            <v>33.21</v>
          </cell>
          <cell r="FF146">
            <v>33.21</v>
          </cell>
          <cell r="FG146">
            <v>33.21</v>
          </cell>
          <cell r="FH146">
            <v>33.21</v>
          </cell>
          <cell r="FI146">
            <v>34.369999999999997</v>
          </cell>
          <cell r="FJ146">
            <v>34.369999999999997</v>
          </cell>
          <cell r="FK146">
            <v>34.369999999999997</v>
          </cell>
          <cell r="FL146">
            <v>34.369999999999997</v>
          </cell>
          <cell r="FM146">
            <v>34.369999999999997</v>
          </cell>
          <cell r="FN146">
            <v>34.369999999999997</v>
          </cell>
          <cell r="FO146">
            <v>34.369999999999997</v>
          </cell>
          <cell r="FP146">
            <v>34.369999999999997</v>
          </cell>
          <cell r="FQ146">
            <v>34.369999999999997</v>
          </cell>
          <cell r="FR146">
            <v>34.369999999999997</v>
          </cell>
          <cell r="FS146">
            <v>34.369999999999997</v>
          </cell>
          <cell r="FT146">
            <v>34.369999999999997</v>
          </cell>
          <cell r="FU146">
            <v>35.58</v>
          </cell>
          <cell r="FV146">
            <v>35.58</v>
          </cell>
          <cell r="FW146">
            <v>35.58</v>
          </cell>
          <cell r="FX146">
            <v>35.58</v>
          </cell>
          <cell r="FY146">
            <v>35.58</v>
          </cell>
          <cell r="FZ146">
            <v>35.58</v>
          </cell>
          <cell r="GA146">
            <v>35.58</v>
          </cell>
          <cell r="GB146">
            <v>35.58</v>
          </cell>
          <cell r="GC146">
            <v>35.58</v>
          </cell>
          <cell r="GD146">
            <v>35.58</v>
          </cell>
          <cell r="GE146">
            <v>35.58</v>
          </cell>
          <cell r="GF146">
            <v>35.58</v>
          </cell>
          <cell r="GG146">
            <v>39.22</v>
          </cell>
          <cell r="GH146">
            <v>39.22</v>
          </cell>
          <cell r="GI146">
            <v>39.22</v>
          </cell>
          <cell r="GJ146">
            <v>39.22</v>
          </cell>
          <cell r="GK146">
            <v>39.22</v>
          </cell>
          <cell r="GL146">
            <v>39.22</v>
          </cell>
          <cell r="GM146">
            <v>39.22</v>
          </cell>
          <cell r="GN146">
            <v>39.22</v>
          </cell>
          <cell r="GO146">
            <v>39.22</v>
          </cell>
          <cell r="GP146">
            <v>39.22</v>
          </cell>
          <cell r="GQ146">
            <v>36.82</v>
          </cell>
          <cell r="GR146">
            <v>36.82</v>
          </cell>
          <cell r="GS146">
            <v>36.82</v>
          </cell>
          <cell r="GT146">
            <v>36.82</v>
          </cell>
        </row>
        <row r="147">
          <cell r="F147" t="str">
            <v>5000005800</v>
          </cell>
          <cell r="G147">
            <v>25.26</v>
          </cell>
          <cell r="H147">
            <v>25.26</v>
          </cell>
          <cell r="I147">
            <v>25.26</v>
          </cell>
          <cell r="J147">
            <v>25.26</v>
          </cell>
          <cell r="K147">
            <v>25.26</v>
          </cell>
          <cell r="L147">
            <v>25.26</v>
          </cell>
          <cell r="M147">
            <v>25.26</v>
          </cell>
          <cell r="N147">
            <v>25.26</v>
          </cell>
          <cell r="O147">
            <v>25.26</v>
          </cell>
          <cell r="P147">
            <v>25.26</v>
          </cell>
          <cell r="Q147">
            <v>25.26</v>
          </cell>
          <cell r="R147">
            <v>25.26</v>
          </cell>
          <cell r="S147">
            <v>25.26</v>
          </cell>
          <cell r="T147">
            <v>25.26</v>
          </cell>
          <cell r="U147">
            <v>26.12</v>
          </cell>
          <cell r="V147">
            <v>26.12</v>
          </cell>
          <cell r="W147">
            <v>26.12</v>
          </cell>
          <cell r="X147">
            <v>26.12</v>
          </cell>
          <cell r="Y147">
            <v>26.12</v>
          </cell>
          <cell r="Z147">
            <v>26.12</v>
          </cell>
          <cell r="AA147">
            <v>26.12</v>
          </cell>
          <cell r="AB147">
            <v>26.12</v>
          </cell>
          <cell r="AC147">
            <v>26.12</v>
          </cell>
          <cell r="AD147">
            <v>26.12</v>
          </cell>
          <cell r="AE147">
            <v>26.12</v>
          </cell>
          <cell r="AF147">
            <v>26.12</v>
          </cell>
          <cell r="AG147">
            <v>26.97</v>
          </cell>
          <cell r="AH147">
            <v>26.97</v>
          </cell>
          <cell r="AI147">
            <v>26.97</v>
          </cell>
          <cell r="AJ147">
            <v>26.97</v>
          </cell>
          <cell r="AK147">
            <v>26.97</v>
          </cell>
          <cell r="AL147">
            <v>26.97</v>
          </cell>
          <cell r="AM147">
            <v>26.97</v>
          </cell>
          <cell r="AN147">
            <v>26.97</v>
          </cell>
          <cell r="AO147">
            <v>26.97</v>
          </cell>
          <cell r="AP147">
            <v>26.97</v>
          </cell>
          <cell r="AQ147">
            <v>26.97</v>
          </cell>
          <cell r="AR147">
            <v>26.97</v>
          </cell>
          <cell r="AS147">
            <v>27.8</v>
          </cell>
          <cell r="AT147">
            <v>27.8</v>
          </cell>
          <cell r="AU147">
            <v>27.8</v>
          </cell>
          <cell r="AV147">
            <v>27.8</v>
          </cell>
          <cell r="AW147">
            <v>27.8</v>
          </cell>
          <cell r="AX147">
            <v>27.8</v>
          </cell>
          <cell r="AY147">
            <v>27.8</v>
          </cell>
          <cell r="AZ147">
            <v>27.8</v>
          </cell>
          <cell r="BA147">
            <v>27.8</v>
          </cell>
          <cell r="BB147">
            <v>27.8</v>
          </cell>
          <cell r="BC147">
            <v>27.8</v>
          </cell>
          <cell r="BD147">
            <v>27.8</v>
          </cell>
          <cell r="BE147">
            <v>28.65</v>
          </cell>
          <cell r="BF147">
            <v>28.65</v>
          </cell>
          <cell r="BG147">
            <v>28.65</v>
          </cell>
          <cell r="BH147">
            <v>28.65</v>
          </cell>
          <cell r="BI147">
            <v>28.65</v>
          </cell>
          <cell r="BJ147">
            <v>28.65</v>
          </cell>
          <cell r="BK147">
            <v>28.65</v>
          </cell>
          <cell r="BL147">
            <v>28.65</v>
          </cell>
          <cell r="BM147">
            <v>28.65</v>
          </cell>
          <cell r="BN147">
            <v>28.65</v>
          </cell>
          <cell r="BO147">
            <v>28.65</v>
          </cell>
          <cell r="BP147">
            <v>28.65</v>
          </cell>
          <cell r="BQ147">
            <v>29.51</v>
          </cell>
          <cell r="BR147">
            <v>29.51</v>
          </cell>
          <cell r="BS147">
            <v>29.51</v>
          </cell>
          <cell r="BT147">
            <v>29.51</v>
          </cell>
          <cell r="BU147">
            <v>29.51</v>
          </cell>
          <cell r="BV147">
            <v>29.51</v>
          </cell>
          <cell r="BW147">
            <v>29.51</v>
          </cell>
          <cell r="BX147">
            <v>29.51</v>
          </cell>
          <cell r="BY147">
            <v>29.51</v>
          </cell>
          <cell r="BZ147">
            <v>29.51</v>
          </cell>
          <cell r="CA147">
            <v>29.51</v>
          </cell>
          <cell r="CB147">
            <v>29.51</v>
          </cell>
          <cell r="CC147">
            <v>30.4</v>
          </cell>
          <cell r="CD147">
            <v>30.4</v>
          </cell>
          <cell r="CE147">
            <v>30.4</v>
          </cell>
          <cell r="CF147">
            <v>30.4</v>
          </cell>
          <cell r="CG147">
            <v>30.4</v>
          </cell>
          <cell r="CH147">
            <v>30.4</v>
          </cell>
          <cell r="CI147">
            <v>30.4</v>
          </cell>
          <cell r="CJ147">
            <v>30.4</v>
          </cell>
          <cell r="CK147">
            <v>30.4</v>
          </cell>
          <cell r="CL147">
            <v>30.4</v>
          </cell>
          <cell r="CM147">
            <v>30.4</v>
          </cell>
          <cell r="CN147">
            <v>30.4</v>
          </cell>
          <cell r="CO147">
            <v>31.31</v>
          </cell>
          <cell r="CP147">
            <v>31.31</v>
          </cell>
          <cell r="CQ147">
            <v>31.31</v>
          </cell>
          <cell r="CR147">
            <v>31.31</v>
          </cell>
          <cell r="CS147">
            <v>31.31</v>
          </cell>
          <cell r="CT147">
            <v>31.31</v>
          </cell>
          <cell r="CU147">
            <v>31.31</v>
          </cell>
          <cell r="CV147">
            <v>31.31</v>
          </cell>
          <cell r="CW147">
            <v>31.31</v>
          </cell>
          <cell r="CX147">
            <v>31.31</v>
          </cell>
          <cell r="CY147">
            <v>31.31</v>
          </cell>
          <cell r="CZ147">
            <v>31.31</v>
          </cell>
          <cell r="DA147">
            <v>32.26</v>
          </cell>
          <cell r="DB147">
            <v>32.26</v>
          </cell>
          <cell r="DC147">
            <v>32.26</v>
          </cell>
          <cell r="DD147">
            <v>32.26</v>
          </cell>
          <cell r="DE147">
            <v>32.26</v>
          </cell>
          <cell r="DF147">
            <v>32.26</v>
          </cell>
          <cell r="DG147">
            <v>32.26</v>
          </cell>
          <cell r="DH147">
            <v>32.26</v>
          </cell>
          <cell r="DI147">
            <v>32.26</v>
          </cell>
          <cell r="DJ147">
            <v>32.26</v>
          </cell>
          <cell r="DK147">
            <v>32.26</v>
          </cell>
          <cell r="DL147">
            <v>32.26</v>
          </cell>
          <cell r="DM147">
            <v>33.26</v>
          </cell>
          <cell r="DN147">
            <v>33.26</v>
          </cell>
          <cell r="DO147">
            <v>33.26</v>
          </cell>
          <cell r="DP147">
            <v>33.26</v>
          </cell>
          <cell r="DQ147">
            <v>33.26</v>
          </cell>
          <cell r="DR147">
            <v>33.26</v>
          </cell>
          <cell r="DS147">
            <v>33.26</v>
          </cell>
          <cell r="DT147">
            <v>33.26</v>
          </cell>
          <cell r="DU147">
            <v>33.26</v>
          </cell>
          <cell r="DV147">
            <v>33.26</v>
          </cell>
          <cell r="DW147">
            <v>33.26</v>
          </cell>
          <cell r="DX147">
            <v>33.26</v>
          </cell>
          <cell r="DY147">
            <v>34.58</v>
          </cell>
          <cell r="DZ147">
            <v>34.58</v>
          </cell>
          <cell r="EA147">
            <v>34.58</v>
          </cell>
          <cell r="EB147">
            <v>34.58</v>
          </cell>
          <cell r="EC147">
            <v>34.58</v>
          </cell>
          <cell r="ED147">
            <v>34.58</v>
          </cell>
          <cell r="EE147">
            <v>34.58</v>
          </cell>
          <cell r="EF147">
            <v>34.58</v>
          </cell>
          <cell r="EG147">
            <v>34.58</v>
          </cell>
          <cell r="EH147">
            <v>34.58</v>
          </cell>
          <cell r="EI147">
            <v>34.58</v>
          </cell>
          <cell r="EJ147">
            <v>34.58</v>
          </cell>
          <cell r="EK147">
            <v>35.79</v>
          </cell>
          <cell r="EL147">
            <v>35.79</v>
          </cell>
          <cell r="EM147">
            <v>35.79</v>
          </cell>
          <cell r="EN147">
            <v>35.79</v>
          </cell>
          <cell r="EO147">
            <v>35.79</v>
          </cell>
          <cell r="EP147">
            <v>35.79</v>
          </cell>
          <cell r="EQ147">
            <v>35.79</v>
          </cell>
          <cell r="ER147">
            <v>35.79</v>
          </cell>
          <cell r="ES147">
            <v>35.79</v>
          </cell>
          <cell r="ET147">
            <v>35.79</v>
          </cell>
          <cell r="EU147">
            <v>35.79</v>
          </cell>
          <cell r="EV147">
            <v>35.79</v>
          </cell>
          <cell r="EW147">
            <v>37.04</v>
          </cell>
          <cell r="EX147">
            <v>37.04</v>
          </cell>
          <cell r="EY147">
            <v>37.04</v>
          </cell>
          <cell r="EZ147">
            <v>37.04</v>
          </cell>
          <cell r="FA147">
            <v>37.04</v>
          </cell>
          <cell r="FB147">
            <v>37.04</v>
          </cell>
          <cell r="FC147">
            <v>37.04</v>
          </cell>
          <cell r="FD147">
            <v>37.04</v>
          </cell>
          <cell r="FE147">
            <v>37.04</v>
          </cell>
          <cell r="FF147">
            <v>37.04</v>
          </cell>
          <cell r="FG147">
            <v>37.04</v>
          </cell>
          <cell r="FH147">
            <v>37.04</v>
          </cell>
          <cell r="FI147">
            <v>38.340000000000003</v>
          </cell>
          <cell r="FJ147">
            <v>38.340000000000003</v>
          </cell>
          <cell r="FK147">
            <v>38.340000000000003</v>
          </cell>
          <cell r="FL147">
            <v>38.340000000000003</v>
          </cell>
          <cell r="FM147">
            <v>38.340000000000003</v>
          </cell>
          <cell r="FN147">
            <v>38.340000000000003</v>
          </cell>
          <cell r="FO147">
            <v>38.340000000000003</v>
          </cell>
          <cell r="FP147">
            <v>38.340000000000003</v>
          </cell>
          <cell r="FQ147">
            <v>38.340000000000003</v>
          </cell>
          <cell r="FR147">
            <v>38.340000000000003</v>
          </cell>
          <cell r="FS147">
            <v>38.340000000000003</v>
          </cell>
          <cell r="FT147">
            <v>38.340000000000003</v>
          </cell>
          <cell r="FU147">
            <v>39.68</v>
          </cell>
          <cell r="FV147">
            <v>39.68</v>
          </cell>
          <cell r="FW147">
            <v>39.68</v>
          </cell>
          <cell r="FX147">
            <v>39.68</v>
          </cell>
          <cell r="FY147">
            <v>39.68</v>
          </cell>
          <cell r="FZ147">
            <v>39.68</v>
          </cell>
          <cell r="GA147">
            <v>39.68</v>
          </cell>
          <cell r="GB147">
            <v>39.68</v>
          </cell>
          <cell r="GC147">
            <v>39.68</v>
          </cell>
          <cell r="GD147">
            <v>39.68</v>
          </cell>
          <cell r="GE147">
            <v>39.68</v>
          </cell>
          <cell r="GF147">
            <v>39.68</v>
          </cell>
          <cell r="GG147">
            <v>43.74</v>
          </cell>
          <cell r="GH147">
            <v>43.74</v>
          </cell>
          <cell r="GI147">
            <v>43.74</v>
          </cell>
          <cell r="GJ147">
            <v>43.74</v>
          </cell>
          <cell r="GK147">
            <v>43.74</v>
          </cell>
          <cell r="GL147">
            <v>43.74</v>
          </cell>
          <cell r="GM147">
            <v>43.74</v>
          </cell>
          <cell r="GN147">
            <v>43.74</v>
          </cell>
          <cell r="GO147">
            <v>43.74</v>
          </cell>
          <cell r="GP147">
            <v>43.74</v>
          </cell>
          <cell r="GQ147">
            <v>41.07</v>
          </cell>
          <cell r="GR147">
            <v>41.07</v>
          </cell>
          <cell r="GS147">
            <v>41.07</v>
          </cell>
          <cell r="GT147">
            <v>41.07</v>
          </cell>
        </row>
        <row r="148">
          <cell r="F148" t="str">
            <v>5000005820</v>
          </cell>
          <cell r="G148">
            <v>22.14</v>
          </cell>
          <cell r="H148">
            <v>22.14</v>
          </cell>
          <cell r="I148">
            <v>22.14</v>
          </cell>
          <cell r="J148">
            <v>22.14</v>
          </cell>
          <cell r="K148">
            <v>22.14</v>
          </cell>
          <cell r="L148">
            <v>22.14</v>
          </cell>
          <cell r="M148">
            <v>22.14</v>
          </cell>
          <cell r="N148">
            <v>22.14</v>
          </cell>
          <cell r="O148">
            <v>22.14</v>
          </cell>
          <cell r="P148">
            <v>22.14</v>
          </cell>
          <cell r="Q148">
            <v>22.14</v>
          </cell>
          <cell r="R148">
            <v>22.14</v>
          </cell>
          <cell r="S148">
            <v>22.14</v>
          </cell>
          <cell r="T148">
            <v>22.14</v>
          </cell>
          <cell r="U148">
            <v>22.9</v>
          </cell>
          <cell r="V148">
            <v>22.9</v>
          </cell>
          <cell r="W148">
            <v>22.9</v>
          </cell>
          <cell r="X148">
            <v>22.9</v>
          </cell>
          <cell r="Y148">
            <v>22.9</v>
          </cell>
          <cell r="Z148">
            <v>22.9</v>
          </cell>
          <cell r="AA148">
            <v>22.9</v>
          </cell>
          <cell r="AB148">
            <v>22.9</v>
          </cell>
          <cell r="AC148">
            <v>22.9</v>
          </cell>
          <cell r="AD148">
            <v>22.9</v>
          </cell>
          <cell r="AE148">
            <v>22.9</v>
          </cell>
          <cell r="AF148">
            <v>22.9</v>
          </cell>
          <cell r="AG148">
            <v>23.63</v>
          </cell>
          <cell r="AH148">
            <v>23.63</v>
          </cell>
          <cell r="AI148">
            <v>23.63</v>
          </cell>
          <cell r="AJ148">
            <v>23.63</v>
          </cell>
          <cell r="AK148">
            <v>23.63</v>
          </cell>
          <cell r="AL148">
            <v>23.63</v>
          </cell>
          <cell r="AM148">
            <v>23.63</v>
          </cell>
          <cell r="AN148">
            <v>23.63</v>
          </cell>
          <cell r="AO148">
            <v>23.63</v>
          </cell>
          <cell r="AP148">
            <v>23.63</v>
          </cell>
          <cell r="AQ148">
            <v>23.63</v>
          </cell>
          <cell r="AR148">
            <v>23.63</v>
          </cell>
          <cell r="AS148">
            <v>24.37</v>
          </cell>
          <cell r="AT148">
            <v>24.37</v>
          </cell>
          <cell r="AU148">
            <v>24.37</v>
          </cell>
          <cell r="AV148">
            <v>24.37</v>
          </cell>
          <cell r="AW148">
            <v>24.37</v>
          </cell>
          <cell r="AX148">
            <v>24.37</v>
          </cell>
          <cell r="AY148">
            <v>24.37</v>
          </cell>
          <cell r="AZ148">
            <v>24.37</v>
          </cell>
          <cell r="BA148">
            <v>24.37</v>
          </cell>
          <cell r="BB148">
            <v>24.37</v>
          </cell>
          <cell r="BC148">
            <v>24.37</v>
          </cell>
          <cell r="BD148">
            <v>24.37</v>
          </cell>
          <cell r="BE148">
            <v>25.11</v>
          </cell>
          <cell r="BF148">
            <v>25.11</v>
          </cell>
          <cell r="BG148">
            <v>25.11</v>
          </cell>
          <cell r="BH148">
            <v>25.11</v>
          </cell>
          <cell r="BI148">
            <v>25.11</v>
          </cell>
          <cell r="BJ148">
            <v>25.11</v>
          </cell>
          <cell r="BK148">
            <v>25.11</v>
          </cell>
          <cell r="BL148">
            <v>25.11</v>
          </cell>
          <cell r="BM148">
            <v>25.11</v>
          </cell>
          <cell r="BN148">
            <v>25.11</v>
          </cell>
          <cell r="BO148">
            <v>25.11</v>
          </cell>
          <cell r="BP148">
            <v>25.11</v>
          </cell>
          <cell r="BQ148">
            <v>25.87</v>
          </cell>
          <cell r="BR148">
            <v>25.87</v>
          </cell>
          <cell r="BS148">
            <v>25.87</v>
          </cell>
          <cell r="BT148">
            <v>25.87</v>
          </cell>
          <cell r="BU148">
            <v>25.87</v>
          </cell>
          <cell r="BV148">
            <v>25.87</v>
          </cell>
          <cell r="BW148">
            <v>25.87</v>
          </cell>
          <cell r="BX148">
            <v>25.87</v>
          </cell>
          <cell r="BY148">
            <v>25.87</v>
          </cell>
          <cell r="BZ148">
            <v>25.87</v>
          </cell>
          <cell r="CA148">
            <v>25.87</v>
          </cell>
          <cell r="CB148">
            <v>25.87</v>
          </cell>
          <cell r="CC148">
            <v>26.64</v>
          </cell>
          <cell r="CD148">
            <v>26.64</v>
          </cell>
          <cell r="CE148">
            <v>26.64</v>
          </cell>
          <cell r="CF148">
            <v>26.64</v>
          </cell>
          <cell r="CG148">
            <v>26.64</v>
          </cell>
          <cell r="CH148">
            <v>26.64</v>
          </cell>
          <cell r="CI148">
            <v>26.64</v>
          </cell>
          <cell r="CJ148">
            <v>26.64</v>
          </cell>
          <cell r="CK148">
            <v>26.64</v>
          </cell>
          <cell r="CL148">
            <v>26.64</v>
          </cell>
          <cell r="CM148">
            <v>26.64</v>
          </cell>
          <cell r="CN148">
            <v>26.64</v>
          </cell>
          <cell r="CO148">
            <v>27.44</v>
          </cell>
          <cell r="CP148">
            <v>27.44</v>
          </cell>
          <cell r="CQ148">
            <v>27.44</v>
          </cell>
          <cell r="CR148">
            <v>27.44</v>
          </cell>
          <cell r="CS148">
            <v>27.44</v>
          </cell>
          <cell r="CT148">
            <v>27.44</v>
          </cell>
          <cell r="CU148">
            <v>27.44</v>
          </cell>
          <cell r="CV148">
            <v>27.44</v>
          </cell>
          <cell r="CW148">
            <v>27.44</v>
          </cell>
          <cell r="CX148">
            <v>27.44</v>
          </cell>
          <cell r="CY148">
            <v>27.44</v>
          </cell>
          <cell r="CZ148">
            <v>27.44</v>
          </cell>
          <cell r="DA148">
            <v>28.27</v>
          </cell>
          <cell r="DB148">
            <v>28.27</v>
          </cell>
          <cell r="DC148">
            <v>28.27</v>
          </cell>
          <cell r="DD148">
            <v>28.27</v>
          </cell>
          <cell r="DE148">
            <v>28.27</v>
          </cell>
          <cell r="DF148">
            <v>28.27</v>
          </cell>
          <cell r="DG148">
            <v>28.27</v>
          </cell>
          <cell r="DH148">
            <v>28.27</v>
          </cell>
          <cell r="DI148">
            <v>28.27</v>
          </cell>
          <cell r="DJ148">
            <v>28.27</v>
          </cell>
          <cell r="DK148">
            <v>28.27</v>
          </cell>
          <cell r="DL148">
            <v>28.27</v>
          </cell>
          <cell r="DM148">
            <v>29.15</v>
          </cell>
          <cell r="DN148">
            <v>29.15</v>
          </cell>
          <cell r="DO148">
            <v>29.15</v>
          </cell>
          <cell r="DP148">
            <v>29.15</v>
          </cell>
          <cell r="DQ148">
            <v>29.15</v>
          </cell>
          <cell r="DR148">
            <v>29.15</v>
          </cell>
          <cell r="DS148">
            <v>29.15</v>
          </cell>
          <cell r="DT148">
            <v>29.15</v>
          </cell>
          <cell r="DU148">
            <v>29.15</v>
          </cell>
          <cell r="DV148">
            <v>29.15</v>
          </cell>
          <cell r="DW148">
            <v>29.15</v>
          </cell>
          <cell r="DX148">
            <v>29.15</v>
          </cell>
          <cell r="DY148">
            <v>30.31</v>
          </cell>
          <cell r="DZ148">
            <v>30.31</v>
          </cell>
          <cell r="EA148">
            <v>30.31</v>
          </cell>
          <cell r="EB148">
            <v>30.31</v>
          </cell>
          <cell r="EC148">
            <v>30.31</v>
          </cell>
          <cell r="ED148">
            <v>30.31</v>
          </cell>
          <cell r="EE148">
            <v>30.31</v>
          </cell>
          <cell r="EF148">
            <v>30.31</v>
          </cell>
          <cell r="EG148">
            <v>30.31</v>
          </cell>
          <cell r="EH148">
            <v>30.31</v>
          </cell>
          <cell r="EI148">
            <v>30.31</v>
          </cell>
          <cell r="EJ148">
            <v>30.31</v>
          </cell>
          <cell r="EK148">
            <v>31.37</v>
          </cell>
          <cell r="EL148">
            <v>31.37</v>
          </cell>
          <cell r="EM148">
            <v>31.37</v>
          </cell>
          <cell r="EN148">
            <v>31.37</v>
          </cell>
          <cell r="EO148">
            <v>31.37</v>
          </cell>
          <cell r="EP148">
            <v>31.37</v>
          </cell>
          <cell r="EQ148">
            <v>31.37</v>
          </cell>
          <cell r="ER148">
            <v>31.37</v>
          </cell>
          <cell r="ES148">
            <v>31.37</v>
          </cell>
          <cell r="ET148">
            <v>31.37</v>
          </cell>
          <cell r="EU148">
            <v>31.37</v>
          </cell>
          <cell r="EV148">
            <v>31.37</v>
          </cell>
          <cell r="EW148">
            <v>32.46</v>
          </cell>
          <cell r="EX148">
            <v>32.46</v>
          </cell>
          <cell r="EY148">
            <v>32.46</v>
          </cell>
          <cell r="EZ148">
            <v>32.46</v>
          </cell>
          <cell r="FA148">
            <v>32.46</v>
          </cell>
          <cell r="FB148">
            <v>32.46</v>
          </cell>
          <cell r="FC148">
            <v>32.46</v>
          </cell>
          <cell r="FD148">
            <v>32.46</v>
          </cell>
          <cell r="FE148">
            <v>32.46</v>
          </cell>
          <cell r="FF148">
            <v>32.46</v>
          </cell>
          <cell r="FG148">
            <v>32.46</v>
          </cell>
          <cell r="FH148">
            <v>32.46</v>
          </cell>
          <cell r="FI148">
            <v>33.6</v>
          </cell>
          <cell r="FJ148">
            <v>33.6</v>
          </cell>
          <cell r="FK148">
            <v>33.6</v>
          </cell>
          <cell r="FL148">
            <v>33.6</v>
          </cell>
          <cell r="FM148">
            <v>33.6</v>
          </cell>
          <cell r="FN148">
            <v>33.6</v>
          </cell>
          <cell r="FO148">
            <v>33.6</v>
          </cell>
          <cell r="FP148">
            <v>33.6</v>
          </cell>
          <cell r="FQ148">
            <v>33.6</v>
          </cell>
          <cell r="FR148">
            <v>33.6</v>
          </cell>
          <cell r="FS148">
            <v>33.6</v>
          </cell>
          <cell r="FT148">
            <v>33.6</v>
          </cell>
          <cell r="FU148">
            <v>34.78</v>
          </cell>
          <cell r="FV148">
            <v>34.78</v>
          </cell>
          <cell r="FW148">
            <v>34.78</v>
          </cell>
          <cell r="FX148">
            <v>34.78</v>
          </cell>
          <cell r="FY148">
            <v>34.78</v>
          </cell>
          <cell r="FZ148">
            <v>34.78</v>
          </cell>
          <cell r="GA148">
            <v>34.78</v>
          </cell>
          <cell r="GB148">
            <v>34.78</v>
          </cell>
          <cell r="GC148">
            <v>34.78</v>
          </cell>
          <cell r="GD148">
            <v>34.78</v>
          </cell>
          <cell r="GE148">
            <v>34.78</v>
          </cell>
          <cell r="GF148">
            <v>34.78</v>
          </cell>
          <cell r="GG148">
            <v>38.340000000000003</v>
          </cell>
          <cell r="GH148">
            <v>38.340000000000003</v>
          </cell>
          <cell r="GI148">
            <v>38.340000000000003</v>
          </cell>
          <cell r="GJ148">
            <v>38.340000000000003</v>
          </cell>
          <cell r="GK148">
            <v>38.340000000000003</v>
          </cell>
          <cell r="GL148">
            <v>38.340000000000003</v>
          </cell>
          <cell r="GM148">
            <v>38.340000000000003</v>
          </cell>
          <cell r="GN148">
            <v>38.340000000000003</v>
          </cell>
          <cell r="GO148">
            <v>38.340000000000003</v>
          </cell>
          <cell r="GP148">
            <v>38.340000000000003</v>
          </cell>
          <cell r="GQ148">
            <v>35.99</v>
          </cell>
          <cell r="GR148">
            <v>35.99</v>
          </cell>
          <cell r="GS148">
            <v>35.99</v>
          </cell>
          <cell r="GT148">
            <v>35.99</v>
          </cell>
        </row>
        <row r="149">
          <cell r="F149" t="str">
            <v>5000005815</v>
          </cell>
          <cell r="G149">
            <v>22.14</v>
          </cell>
          <cell r="H149">
            <v>22.14</v>
          </cell>
          <cell r="I149">
            <v>22.14</v>
          </cell>
          <cell r="J149">
            <v>22.14</v>
          </cell>
          <cell r="K149">
            <v>22.14</v>
          </cell>
          <cell r="L149">
            <v>22.14</v>
          </cell>
          <cell r="M149">
            <v>22.14</v>
          </cell>
          <cell r="N149">
            <v>22.14</v>
          </cell>
          <cell r="O149">
            <v>22.14</v>
          </cell>
          <cell r="P149">
            <v>22.14</v>
          </cell>
          <cell r="Q149">
            <v>22.14</v>
          </cell>
          <cell r="R149">
            <v>22.14</v>
          </cell>
          <cell r="S149">
            <v>22.14</v>
          </cell>
          <cell r="T149">
            <v>22.14</v>
          </cell>
          <cell r="U149">
            <v>22.9</v>
          </cell>
          <cell r="V149">
            <v>22.9</v>
          </cell>
          <cell r="W149">
            <v>22.9</v>
          </cell>
          <cell r="X149">
            <v>22.9</v>
          </cell>
          <cell r="Y149">
            <v>22.9</v>
          </cell>
          <cell r="Z149">
            <v>22.9</v>
          </cell>
          <cell r="AA149">
            <v>22.9</v>
          </cell>
          <cell r="AB149">
            <v>22.9</v>
          </cell>
          <cell r="AC149">
            <v>22.9</v>
          </cell>
          <cell r="AD149">
            <v>22.9</v>
          </cell>
          <cell r="AE149">
            <v>22.9</v>
          </cell>
          <cell r="AF149">
            <v>22.9</v>
          </cell>
          <cell r="AG149">
            <v>23.63</v>
          </cell>
          <cell r="AH149">
            <v>23.63</v>
          </cell>
          <cell r="AI149">
            <v>23.63</v>
          </cell>
          <cell r="AJ149">
            <v>23.63</v>
          </cell>
          <cell r="AK149">
            <v>23.63</v>
          </cell>
          <cell r="AL149">
            <v>23.63</v>
          </cell>
          <cell r="AM149">
            <v>23.63</v>
          </cell>
          <cell r="AN149">
            <v>23.63</v>
          </cell>
          <cell r="AO149">
            <v>23.63</v>
          </cell>
          <cell r="AP149">
            <v>23.63</v>
          </cell>
          <cell r="AQ149">
            <v>23.63</v>
          </cell>
          <cell r="AR149">
            <v>23.63</v>
          </cell>
          <cell r="AS149">
            <v>24.37</v>
          </cell>
          <cell r="AT149">
            <v>24.37</v>
          </cell>
          <cell r="AU149">
            <v>24.37</v>
          </cell>
          <cell r="AV149">
            <v>24.37</v>
          </cell>
          <cell r="AW149">
            <v>24.37</v>
          </cell>
          <cell r="AX149">
            <v>24.37</v>
          </cell>
          <cell r="AY149">
            <v>24.37</v>
          </cell>
          <cell r="AZ149">
            <v>24.37</v>
          </cell>
          <cell r="BA149">
            <v>24.37</v>
          </cell>
          <cell r="BB149">
            <v>24.37</v>
          </cell>
          <cell r="BC149">
            <v>24.37</v>
          </cell>
          <cell r="BD149">
            <v>24.37</v>
          </cell>
          <cell r="BE149">
            <v>25.11</v>
          </cell>
          <cell r="BF149">
            <v>25.11</v>
          </cell>
          <cell r="BG149">
            <v>25.11</v>
          </cell>
          <cell r="BH149">
            <v>25.11</v>
          </cell>
          <cell r="BI149">
            <v>25.11</v>
          </cell>
          <cell r="BJ149">
            <v>25.11</v>
          </cell>
          <cell r="BK149">
            <v>25.11</v>
          </cell>
          <cell r="BL149">
            <v>25.11</v>
          </cell>
          <cell r="BM149">
            <v>25.11</v>
          </cell>
          <cell r="BN149">
            <v>25.11</v>
          </cell>
          <cell r="BO149">
            <v>25.11</v>
          </cell>
          <cell r="BP149">
            <v>25.11</v>
          </cell>
          <cell r="BQ149">
            <v>25.87</v>
          </cell>
          <cell r="BR149">
            <v>25.87</v>
          </cell>
          <cell r="BS149">
            <v>25.87</v>
          </cell>
          <cell r="BT149">
            <v>25.87</v>
          </cell>
          <cell r="BU149">
            <v>25.87</v>
          </cell>
          <cell r="BV149">
            <v>25.87</v>
          </cell>
          <cell r="BW149">
            <v>25.87</v>
          </cell>
          <cell r="BX149">
            <v>25.87</v>
          </cell>
          <cell r="BY149">
            <v>25.87</v>
          </cell>
          <cell r="BZ149">
            <v>25.87</v>
          </cell>
          <cell r="CA149">
            <v>25.87</v>
          </cell>
          <cell r="CB149">
            <v>25.87</v>
          </cell>
          <cell r="CC149">
            <v>26.64</v>
          </cell>
          <cell r="CD149">
            <v>26.64</v>
          </cell>
          <cell r="CE149">
            <v>26.64</v>
          </cell>
          <cell r="CF149">
            <v>26.64</v>
          </cell>
          <cell r="CG149">
            <v>26.64</v>
          </cell>
          <cell r="CH149">
            <v>26.64</v>
          </cell>
          <cell r="CI149">
            <v>26.64</v>
          </cell>
          <cell r="CJ149">
            <v>26.64</v>
          </cell>
          <cell r="CK149">
            <v>26.64</v>
          </cell>
          <cell r="CL149">
            <v>26.64</v>
          </cell>
          <cell r="CM149">
            <v>26.64</v>
          </cell>
          <cell r="CN149">
            <v>26.64</v>
          </cell>
          <cell r="CO149">
            <v>27.44</v>
          </cell>
          <cell r="CP149">
            <v>27.44</v>
          </cell>
          <cell r="CQ149">
            <v>27.44</v>
          </cell>
          <cell r="CR149">
            <v>27.44</v>
          </cell>
          <cell r="CS149">
            <v>27.44</v>
          </cell>
          <cell r="CT149">
            <v>27.44</v>
          </cell>
          <cell r="CU149">
            <v>27.44</v>
          </cell>
          <cell r="CV149">
            <v>27.44</v>
          </cell>
          <cell r="CW149">
            <v>27.44</v>
          </cell>
          <cell r="CX149">
            <v>27.44</v>
          </cell>
          <cell r="CY149">
            <v>27.44</v>
          </cell>
          <cell r="CZ149">
            <v>27.44</v>
          </cell>
          <cell r="DA149">
            <v>28.27</v>
          </cell>
          <cell r="DB149">
            <v>28.27</v>
          </cell>
          <cell r="DC149">
            <v>28.27</v>
          </cell>
          <cell r="DD149">
            <v>28.27</v>
          </cell>
          <cell r="DE149">
            <v>28.27</v>
          </cell>
          <cell r="DF149">
            <v>28.27</v>
          </cell>
          <cell r="DG149">
            <v>28.27</v>
          </cell>
          <cell r="DH149">
            <v>28.27</v>
          </cell>
          <cell r="DI149">
            <v>28.27</v>
          </cell>
          <cell r="DJ149">
            <v>28.27</v>
          </cell>
          <cell r="DK149">
            <v>28.27</v>
          </cell>
          <cell r="DL149">
            <v>28.27</v>
          </cell>
          <cell r="DM149">
            <v>29.15</v>
          </cell>
          <cell r="DN149">
            <v>29.15</v>
          </cell>
          <cell r="DO149">
            <v>29.15</v>
          </cell>
          <cell r="DP149">
            <v>29.15</v>
          </cell>
          <cell r="DQ149">
            <v>29.15</v>
          </cell>
          <cell r="DR149">
            <v>29.15</v>
          </cell>
          <cell r="DS149">
            <v>29.15</v>
          </cell>
          <cell r="DT149">
            <v>29.15</v>
          </cell>
          <cell r="DU149">
            <v>29.15</v>
          </cell>
          <cell r="DV149">
            <v>29.15</v>
          </cell>
          <cell r="DW149">
            <v>29.15</v>
          </cell>
          <cell r="DX149">
            <v>29.15</v>
          </cell>
          <cell r="DY149">
            <v>30.31</v>
          </cell>
          <cell r="DZ149">
            <v>30.31</v>
          </cell>
          <cell r="EA149">
            <v>30.31</v>
          </cell>
          <cell r="EB149">
            <v>30.31</v>
          </cell>
          <cell r="EC149">
            <v>30.31</v>
          </cell>
          <cell r="ED149">
            <v>30.31</v>
          </cell>
          <cell r="EE149">
            <v>30.31</v>
          </cell>
          <cell r="EF149">
            <v>30.31</v>
          </cell>
          <cell r="EG149">
            <v>30.31</v>
          </cell>
          <cell r="EH149">
            <v>30.31</v>
          </cell>
          <cell r="EI149">
            <v>30.31</v>
          </cell>
          <cell r="EJ149">
            <v>30.31</v>
          </cell>
          <cell r="EK149">
            <v>31.37</v>
          </cell>
          <cell r="EL149">
            <v>31.37</v>
          </cell>
          <cell r="EM149">
            <v>31.37</v>
          </cell>
          <cell r="EN149">
            <v>31.37</v>
          </cell>
          <cell r="EO149">
            <v>31.37</v>
          </cell>
          <cell r="EP149">
            <v>31.37</v>
          </cell>
          <cell r="EQ149">
            <v>31.37</v>
          </cell>
          <cell r="ER149">
            <v>31.37</v>
          </cell>
          <cell r="ES149">
            <v>31.37</v>
          </cell>
          <cell r="ET149">
            <v>31.37</v>
          </cell>
          <cell r="EU149">
            <v>31.37</v>
          </cell>
          <cell r="EV149">
            <v>31.37</v>
          </cell>
          <cell r="EW149">
            <v>32.46</v>
          </cell>
          <cell r="EX149">
            <v>32.46</v>
          </cell>
          <cell r="EY149">
            <v>32.46</v>
          </cell>
          <cell r="EZ149">
            <v>32.46</v>
          </cell>
          <cell r="FA149">
            <v>32.46</v>
          </cell>
          <cell r="FB149">
            <v>32.46</v>
          </cell>
          <cell r="FC149">
            <v>32.46</v>
          </cell>
          <cell r="FD149">
            <v>32.46</v>
          </cell>
          <cell r="FE149">
            <v>32.46</v>
          </cell>
          <cell r="FF149">
            <v>32.46</v>
          </cell>
          <cell r="FG149">
            <v>32.46</v>
          </cell>
          <cell r="FH149">
            <v>32.46</v>
          </cell>
          <cell r="FI149">
            <v>33.6</v>
          </cell>
          <cell r="FJ149">
            <v>33.6</v>
          </cell>
          <cell r="FK149">
            <v>33.6</v>
          </cell>
          <cell r="FL149">
            <v>33.6</v>
          </cell>
          <cell r="FM149">
            <v>33.6</v>
          </cell>
          <cell r="FN149">
            <v>33.6</v>
          </cell>
          <cell r="FO149">
            <v>33.6</v>
          </cell>
          <cell r="FP149">
            <v>33.6</v>
          </cell>
          <cell r="FQ149">
            <v>33.6</v>
          </cell>
          <cell r="FR149">
            <v>33.6</v>
          </cell>
          <cell r="FS149">
            <v>33.6</v>
          </cell>
          <cell r="FT149">
            <v>33.6</v>
          </cell>
          <cell r="FU149">
            <v>34.78</v>
          </cell>
          <cell r="FV149">
            <v>34.78</v>
          </cell>
          <cell r="FW149">
            <v>34.78</v>
          </cell>
          <cell r="FX149">
            <v>34.78</v>
          </cell>
          <cell r="FY149">
            <v>34.78</v>
          </cell>
          <cell r="FZ149">
            <v>34.78</v>
          </cell>
          <cell r="GA149">
            <v>34.78</v>
          </cell>
          <cell r="GB149">
            <v>34.78</v>
          </cell>
          <cell r="GC149">
            <v>34.78</v>
          </cell>
          <cell r="GD149">
            <v>34.78</v>
          </cell>
          <cell r="GE149">
            <v>34.78</v>
          </cell>
          <cell r="GF149">
            <v>34.78</v>
          </cell>
          <cell r="GG149">
            <v>38.340000000000003</v>
          </cell>
          <cell r="GH149">
            <v>38.340000000000003</v>
          </cell>
          <cell r="GI149">
            <v>38.340000000000003</v>
          </cell>
          <cell r="GJ149">
            <v>38.340000000000003</v>
          </cell>
          <cell r="GK149">
            <v>38.340000000000003</v>
          </cell>
          <cell r="GL149">
            <v>38.340000000000003</v>
          </cell>
          <cell r="GM149">
            <v>38.340000000000003</v>
          </cell>
          <cell r="GN149">
            <v>38.340000000000003</v>
          </cell>
          <cell r="GO149">
            <v>38.340000000000003</v>
          </cell>
          <cell r="GP149">
            <v>38.340000000000003</v>
          </cell>
          <cell r="GQ149">
            <v>35.99</v>
          </cell>
          <cell r="GR149">
            <v>35.99</v>
          </cell>
          <cell r="GS149">
            <v>35.99</v>
          </cell>
          <cell r="GT149">
            <v>35.99</v>
          </cell>
        </row>
        <row r="150">
          <cell r="F150" t="str">
            <v>5000005805</v>
          </cell>
          <cell r="G150">
            <v>22.14</v>
          </cell>
          <cell r="H150">
            <v>22.14</v>
          </cell>
          <cell r="I150">
            <v>22.14</v>
          </cell>
          <cell r="J150">
            <v>22.14</v>
          </cell>
          <cell r="K150">
            <v>22.14</v>
          </cell>
          <cell r="L150">
            <v>22.14</v>
          </cell>
          <cell r="M150">
            <v>22.14</v>
          </cell>
          <cell r="N150">
            <v>22.14</v>
          </cell>
          <cell r="O150">
            <v>22.14</v>
          </cell>
          <cell r="P150">
            <v>22.14</v>
          </cell>
          <cell r="Q150">
            <v>22.14</v>
          </cell>
          <cell r="R150">
            <v>22.14</v>
          </cell>
          <cell r="S150">
            <v>22.14</v>
          </cell>
          <cell r="T150">
            <v>22.14</v>
          </cell>
          <cell r="U150">
            <v>22.9</v>
          </cell>
          <cell r="V150">
            <v>22.9</v>
          </cell>
          <cell r="W150">
            <v>22.9</v>
          </cell>
          <cell r="X150">
            <v>22.9</v>
          </cell>
          <cell r="Y150">
            <v>22.9</v>
          </cell>
          <cell r="Z150">
            <v>22.9</v>
          </cell>
          <cell r="AA150">
            <v>22.9</v>
          </cell>
          <cell r="AB150">
            <v>22.9</v>
          </cell>
          <cell r="AC150">
            <v>22.9</v>
          </cell>
          <cell r="AD150">
            <v>22.9</v>
          </cell>
          <cell r="AE150">
            <v>22.9</v>
          </cell>
          <cell r="AF150">
            <v>22.9</v>
          </cell>
          <cell r="AG150">
            <v>23.63</v>
          </cell>
          <cell r="AH150">
            <v>23.63</v>
          </cell>
          <cell r="AI150">
            <v>23.63</v>
          </cell>
          <cell r="AJ150">
            <v>23.63</v>
          </cell>
          <cell r="AK150">
            <v>23.63</v>
          </cell>
          <cell r="AL150">
            <v>23.63</v>
          </cell>
          <cell r="AM150">
            <v>23.63</v>
          </cell>
          <cell r="AN150">
            <v>23.63</v>
          </cell>
          <cell r="AO150">
            <v>23.63</v>
          </cell>
          <cell r="AP150">
            <v>23.63</v>
          </cell>
          <cell r="AQ150">
            <v>23.63</v>
          </cell>
          <cell r="AR150">
            <v>23.63</v>
          </cell>
          <cell r="AS150">
            <v>24.37</v>
          </cell>
          <cell r="AT150">
            <v>24.37</v>
          </cell>
          <cell r="AU150">
            <v>24.37</v>
          </cell>
          <cell r="AV150">
            <v>24.37</v>
          </cell>
          <cell r="AW150">
            <v>24.37</v>
          </cell>
          <cell r="AX150">
            <v>24.37</v>
          </cell>
          <cell r="AY150">
            <v>24.37</v>
          </cell>
          <cell r="AZ150">
            <v>24.37</v>
          </cell>
          <cell r="BA150">
            <v>24.37</v>
          </cell>
          <cell r="BB150">
            <v>24.37</v>
          </cell>
          <cell r="BC150">
            <v>24.37</v>
          </cell>
          <cell r="BD150">
            <v>24.37</v>
          </cell>
          <cell r="BE150">
            <v>25.11</v>
          </cell>
          <cell r="BF150">
            <v>25.11</v>
          </cell>
          <cell r="BG150">
            <v>25.11</v>
          </cell>
          <cell r="BH150">
            <v>25.11</v>
          </cell>
          <cell r="BI150">
            <v>25.11</v>
          </cell>
          <cell r="BJ150">
            <v>25.11</v>
          </cell>
          <cell r="BK150">
            <v>25.11</v>
          </cell>
          <cell r="BL150">
            <v>25.11</v>
          </cell>
          <cell r="BM150">
            <v>25.11</v>
          </cell>
          <cell r="BN150">
            <v>25.11</v>
          </cell>
          <cell r="BO150">
            <v>25.11</v>
          </cell>
          <cell r="BP150">
            <v>25.11</v>
          </cell>
          <cell r="BQ150">
            <v>25.87</v>
          </cell>
          <cell r="BR150">
            <v>25.87</v>
          </cell>
          <cell r="BS150">
            <v>25.87</v>
          </cell>
          <cell r="BT150">
            <v>25.87</v>
          </cell>
          <cell r="BU150">
            <v>25.87</v>
          </cell>
          <cell r="BV150">
            <v>25.87</v>
          </cell>
          <cell r="BW150">
            <v>25.87</v>
          </cell>
          <cell r="BX150">
            <v>25.87</v>
          </cell>
          <cell r="BY150">
            <v>25.87</v>
          </cell>
          <cell r="BZ150">
            <v>25.87</v>
          </cell>
          <cell r="CA150">
            <v>25.87</v>
          </cell>
          <cell r="CB150">
            <v>25.87</v>
          </cell>
          <cell r="CC150">
            <v>26.64</v>
          </cell>
          <cell r="CD150">
            <v>26.64</v>
          </cell>
          <cell r="CE150">
            <v>26.64</v>
          </cell>
          <cell r="CF150">
            <v>26.64</v>
          </cell>
          <cell r="CG150">
            <v>26.64</v>
          </cell>
          <cell r="CH150">
            <v>26.64</v>
          </cell>
          <cell r="CI150">
            <v>26.64</v>
          </cell>
          <cell r="CJ150">
            <v>26.64</v>
          </cell>
          <cell r="CK150">
            <v>26.64</v>
          </cell>
          <cell r="CL150">
            <v>26.64</v>
          </cell>
          <cell r="CM150">
            <v>26.64</v>
          </cell>
          <cell r="CN150">
            <v>26.64</v>
          </cell>
          <cell r="CO150">
            <v>27.44</v>
          </cell>
          <cell r="CP150">
            <v>27.44</v>
          </cell>
          <cell r="CQ150">
            <v>27.44</v>
          </cell>
          <cell r="CR150">
            <v>27.44</v>
          </cell>
          <cell r="CS150">
            <v>27.44</v>
          </cell>
          <cell r="CT150">
            <v>27.44</v>
          </cell>
          <cell r="CU150">
            <v>27.44</v>
          </cell>
          <cell r="CV150">
            <v>27.44</v>
          </cell>
          <cell r="CW150">
            <v>27.44</v>
          </cell>
          <cell r="CX150">
            <v>27.44</v>
          </cell>
          <cell r="CY150">
            <v>27.44</v>
          </cell>
          <cell r="CZ150">
            <v>27.44</v>
          </cell>
          <cell r="DA150">
            <v>28.27</v>
          </cell>
          <cell r="DB150">
            <v>28.27</v>
          </cell>
          <cell r="DC150">
            <v>28.27</v>
          </cell>
          <cell r="DD150">
            <v>28.27</v>
          </cell>
          <cell r="DE150">
            <v>28.27</v>
          </cell>
          <cell r="DF150">
            <v>28.27</v>
          </cell>
          <cell r="DG150">
            <v>28.27</v>
          </cell>
          <cell r="DH150">
            <v>28.27</v>
          </cell>
          <cell r="DI150">
            <v>28.27</v>
          </cell>
          <cell r="DJ150">
            <v>28.27</v>
          </cell>
          <cell r="DK150">
            <v>28.27</v>
          </cell>
          <cell r="DL150">
            <v>28.27</v>
          </cell>
          <cell r="DM150">
            <v>29.15</v>
          </cell>
          <cell r="DN150">
            <v>29.15</v>
          </cell>
          <cell r="DO150">
            <v>29.15</v>
          </cell>
          <cell r="DP150">
            <v>29.15</v>
          </cell>
          <cell r="DQ150">
            <v>29.15</v>
          </cell>
          <cell r="DR150">
            <v>29.15</v>
          </cell>
          <cell r="DS150">
            <v>29.15</v>
          </cell>
          <cell r="DT150">
            <v>29.15</v>
          </cell>
          <cell r="DU150">
            <v>29.15</v>
          </cell>
          <cell r="DV150">
            <v>29.15</v>
          </cell>
          <cell r="DW150">
            <v>29.15</v>
          </cell>
          <cell r="DX150">
            <v>29.15</v>
          </cell>
          <cell r="DY150">
            <v>30.31</v>
          </cell>
          <cell r="DZ150">
            <v>30.31</v>
          </cell>
          <cell r="EA150">
            <v>30.31</v>
          </cell>
          <cell r="EB150">
            <v>30.31</v>
          </cell>
          <cell r="EC150">
            <v>30.31</v>
          </cell>
          <cell r="ED150">
            <v>30.31</v>
          </cell>
          <cell r="EE150">
            <v>30.31</v>
          </cell>
          <cell r="EF150">
            <v>30.31</v>
          </cell>
          <cell r="EG150">
            <v>30.31</v>
          </cell>
          <cell r="EH150">
            <v>30.31</v>
          </cell>
          <cell r="EI150">
            <v>30.31</v>
          </cell>
          <cell r="EJ150">
            <v>30.31</v>
          </cell>
          <cell r="EK150">
            <v>31.37</v>
          </cell>
          <cell r="EL150">
            <v>31.37</v>
          </cell>
          <cell r="EM150">
            <v>31.37</v>
          </cell>
          <cell r="EN150">
            <v>31.37</v>
          </cell>
          <cell r="EO150">
            <v>31.37</v>
          </cell>
          <cell r="EP150">
            <v>31.37</v>
          </cell>
          <cell r="EQ150">
            <v>31.37</v>
          </cell>
          <cell r="ER150">
            <v>31.37</v>
          </cell>
          <cell r="ES150">
            <v>31.37</v>
          </cell>
          <cell r="ET150">
            <v>31.37</v>
          </cell>
          <cell r="EU150">
            <v>31.37</v>
          </cell>
          <cell r="EV150">
            <v>31.37</v>
          </cell>
          <cell r="EW150">
            <v>32.46</v>
          </cell>
          <cell r="EX150">
            <v>32.46</v>
          </cell>
          <cell r="EY150">
            <v>32.46</v>
          </cell>
          <cell r="EZ150">
            <v>32.46</v>
          </cell>
          <cell r="FA150">
            <v>32.46</v>
          </cell>
          <cell r="FB150">
            <v>32.46</v>
          </cell>
          <cell r="FC150">
            <v>32.46</v>
          </cell>
          <cell r="FD150">
            <v>32.46</v>
          </cell>
          <cell r="FE150">
            <v>32.46</v>
          </cell>
          <cell r="FF150">
            <v>32.46</v>
          </cell>
          <cell r="FG150">
            <v>32.46</v>
          </cell>
          <cell r="FH150">
            <v>32.46</v>
          </cell>
          <cell r="FI150">
            <v>33.6</v>
          </cell>
          <cell r="FJ150">
            <v>33.6</v>
          </cell>
          <cell r="FK150">
            <v>33.6</v>
          </cell>
          <cell r="FL150">
            <v>33.6</v>
          </cell>
          <cell r="FM150">
            <v>33.6</v>
          </cell>
          <cell r="FN150">
            <v>33.6</v>
          </cell>
          <cell r="FO150">
            <v>33.6</v>
          </cell>
          <cell r="FP150">
            <v>33.6</v>
          </cell>
          <cell r="FQ150">
            <v>33.6</v>
          </cell>
          <cell r="FR150">
            <v>33.6</v>
          </cell>
          <cell r="FS150">
            <v>33.6</v>
          </cell>
          <cell r="FT150">
            <v>33.6</v>
          </cell>
          <cell r="FU150">
            <v>34.78</v>
          </cell>
          <cell r="FV150">
            <v>34.78</v>
          </cell>
          <cell r="FW150">
            <v>34.78</v>
          </cell>
          <cell r="FX150">
            <v>34.78</v>
          </cell>
          <cell r="FY150">
            <v>34.78</v>
          </cell>
          <cell r="FZ150">
            <v>34.78</v>
          </cell>
          <cell r="GA150">
            <v>34.78</v>
          </cell>
          <cell r="GB150">
            <v>34.78</v>
          </cell>
          <cell r="GC150">
            <v>34.78</v>
          </cell>
          <cell r="GD150">
            <v>34.78</v>
          </cell>
          <cell r="GE150">
            <v>34.78</v>
          </cell>
          <cell r="GF150">
            <v>34.78</v>
          </cell>
          <cell r="GG150">
            <v>38.340000000000003</v>
          </cell>
          <cell r="GH150">
            <v>38.340000000000003</v>
          </cell>
          <cell r="GI150">
            <v>38.340000000000003</v>
          </cell>
          <cell r="GJ150">
            <v>38.340000000000003</v>
          </cell>
          <cell r="GK150">
            <v>38.340000000000003</v>
          </cell>
          <cell r="GL150">
            <v>38.340000000000003</v>
          </cell>
          <cell r="GM150">
            <v>38.340000000000003</v>
          </cell>
          <cell r="GN150">
            <v>38.340000000000003</v>
          </cell>
          <cell r="GO150">
            <v>38.340000000000003</v>
          </cell>
          <cell r="GP150">
            <v>38.340000000000003</v>
          </cell>
          <cell r="GQ150">
            <v>35.99</v>
          </cell>
          <cell r="GR150">
            <v>35.99</v>
          </cell>
          <cell r="GS150">
            <v>35.99</v>
          </cell>
          <cell r="GT150">
            <v>35.99</v>
          </cell>
        </row>
        <row r="151">
          <cell r="F151" t="str">
            <v>50000059AA</v>
          </cell>
          <cell r="G151">
            <v>19.399999999999999</v>
          </cell>
          <cell r="H151">
            <v>19.399999999999999</v>
          </cell>
          <cell r="I151">
            <v>19.399999999999999</v>
          </cell>
          <cell r="J151">
            <v>19.399999999999999</v>
          </cell>
          <cell r="K151">
            <v>19.399999999999999</v>
          </cell>
          <cell r="L151">
            <v>19.399999999999999</v>
          </cell>
          <cell r="M151">
            <v>19.399999999999999</v>
          </cell>
          <cell r="N151">
            <v>19.399999999999999</v>
          </cell>
          <cell r="O151">
            <v>19.399999999999999</v>
          </cell>
          <cell r="P151">
            <v>19.399999999999999</v>
          </cell>
          <cell r="Q151">
            <v>19.399999999999999</v>
          </cell>
          <cell r="R151">
            <v>19.399999999999999</v>
          </cell>
          <cell r="S151">
            <v>19.399999999999999</v>
          </cell>
          <cell r="T151">
            <v>19.399999999999999</v>
          </cell>
          <cell r="U151">
            <v>20.059999999999999</v>
          </cell>
          <cell r="V151">
            <v>20.059999999999999</v>
          </cell>
          <cell r="W151">
            <v>20.059999999999999</v>
          </cell>
          <cell r="X151">
            <v>20.059999999999999</v>
          </cell>
          <cell r="Y151">
            <v>20.059999999999999</v>
          </cell>
          <cell r="Z151">
            <v>20.059999999999999</v>
          </cell>
          <cell r="AA151">
            <v>20.059999999999999</v>
          </cell>
          <cell r="AB151">
            <v>20.059999999999999</v>
          </cell>
          <cell r="AC151">
            <v>20.059999999999999</v>
          </cell>
          <cell r="AD151">
            <v>20.059999999999999</v>
          </cell>
          <cell r="AE151">
            <v>20.059999999999999</v>
          </cell>
          <cell r="AF151">
            <v>20.059999999999999</v>
          </cell>
          <cell r="AG151">
            <v>20.71</v>
          </cell>
          <cell r="AH151">
            <v>20.71</v>
          </cell>
          <cell r="AI151">
            <v>20.71</v>
          </cell>
          <cell r="AJ151">
            <v>20.71</v>
          </cell>
          <cell r="AK151">
            <v>20.71</v>
          </cell>
          <cell r="AL151">
            <v>20.71</v>
          </cell>
          <cell r="AM151">
            <v>20.71</v>
          </cell>
          <cell r="AN151">
            <v>20.71</v>
          </cell>
          <cell r="AO151">
            <v>20.71</v>
          </cell>
          <cell r="AP151">
            <v>20.71</v>
          </cell>
          <cell r="AQ151">
            <v>20.71</v>
          </cell>
          <cell r="AR151">
            <v>20.71</v>
          </cell>
          <cell r="AS151">
            <v>21.35</v>
          </cell>
          <cell r="AT151">
            <v>21.35</v>
          </cell>
          <cell r="AU151">
            <v>21.35</v>
          </cell>
          <cell r="AV151">
            <v>21.35</v>
          </cell>
          <cell r="AW151">
            <v>21.35</v>
          </cell>
          <cell r="AX151">
            <v>21.35</v>
          </cell>
          <cell r="AY151">
            <v>21.35</v>
          </cell>
          <cell r="AZ151">
            <v>21.35</v>
          </cell>
          <cell r="BA151">
            <v>21.35</v>
          </cell>
          <cell r="BB151">
            <v>21.35</v>
          </cell>
          <cell r="BC151">
            <v>21.35</v>
          </cell>
          <cell r="BD151">
            <v>21.35</v>
          </cell>
          <cell r="BE151">
            <v>22.01</v>
          </cell>
          <cell r="BF151">
            <v>22.01</v>
          </cell>
          <cell r="BG151">
            <v>22.01</v>
          </cell>
          <cell r="BH151">
            <v>22.01</v>
          </cell>
          <cell r="BI151">
            <v>22.01</v>
          </cell>
          <cell r="BJ151">
            <v>22.01</v>
          </cell>
          <cell r="BK151">
            <v>22.01</v>
          </cell>
          <cell r="BL151">
            <v>22.01</v>
          </cell>
          <cell r="BM151">
            <v>22.01</v>
          </cell>
          <cell r="BN151">
            <v>22.01</v>
          </cell>
          <cell r="BO151">
            <v>22.01</v>
          </cell>
          <cell r="BP151">
            <v>22.01</v>
          </cell>
          <cell r="BQ151">
            <v>22.67</v>
          </cell>
          <cell r="BR151">
            <v>22.67</v>
          </cell>
          <cell r="BS151">
            <v>22.67</v>
          </cell>
          <cell r="BT151">
            <v>22.67</v>
          </cell>
          <cell r="BU151">
            <v>22.67</v>
          </cell>
          <cell r="BV151">
            <v>22.67</v>
          </cell>
          <cell r="BW151">
            <v>22.67</v>
          </cell>
          <cell r="BX151">
            <v>22.67</v>
          </cell>
          <cell r="BY151">
            <v>22.67</v>
          </cell>
          <cell r="BZ151">
            <v>22.67</v>
          </cell>
          <cell r="CA151">
            <v>22.67</v>
          </cell>
          <cell r="CB151">
            <v>22.67</v>
          </cell>
          <cell r="CC151">
            <v>23.34</v>
          </cell>
          <cell r="CD151">
            <v>23.34</v>
          </cell>
          <cell r="CE151">
            <v>23.34</v>
          </cell>
          <cell r="CF151">
            <v>23.34</v>
          </cell>
          <cell r="CG151">
            <v>23.34</v>
          </cell>
          <cell r="CH151">
            <v>23.34</v>
          </cell>
          <cell r="CI151">
            <v>23.34</v>
          </cell>
          <cell r="CJ151">
            <v>23.34</v>
          </cell>
          <cell r="CK151">
            <v>23.34</v>
          </cell>
          <cell r="CL151">
            <v>23.34</v>
          </cell>
          <cell r="CM151">
            <v>23.34</v>
          </cell>
          <cell r="CN151">
            <v>23.34</v>
          </cell>
          <cell r="CO151">
            <v>24.04</v>
          </cell>
          <cell r="CP151">
            <v>24.04</v>
          </cell>
          <cell r="CQ151">
            <v>24.04</v>
          </cell>
          <cell r="CR151">
            <v>24.04</v>
          </cell>
          <cell r="CS151">
            <v>24.04</v>
          </cell>
          <cell r="CT151">
            <v>24.04</v>
          </cell>
          <cell r="CU151">
            <v>24.04</v>
          </cell>
          <cell r="CV151">
            <v>24.04</v>
          </cell>
          <cell r="CW151">
            <v>24.04</v>
          </cell>
          <cell r="CX151">
            <v>24.04</v>
          </cell>
          <cell r="CY151">
            <v>24.04</v>
          </cell>
          <cell r="CZ151">
            <v>24.04</v>
          </cell>
          <cell r="DA151">
            <v>24.78</v>
          </cell>
          <cell r="DB151">
            <v>24.78</v>
          </cell>
          <cell r="DC151">
            <v>24.78</v>
          </cell>
          <cell r="DD151">
            <v>24.78</v>
          </cell>
          <cell r="DE151">
            <v>24.78</v>
          </cell>
          <cell r="DF151">
            <v>24.78</v>
          </cell>
          <cell r="DG151">
            <v>24.78</v>
          </cell>
          <cell r="DH151">
            <v>24.78</v>
          </cell>
          <cell r="DI151">
            <v>24.78</v>
          </cell>
          <cell r="DJ151">
            <v>24.78</v>
          </cell>
          <cell r="DK151">
            <v>24.78</v>
          </cell>
          <cell r="DL151">
            <v>24.78</v>
          </cell>
          <cell r="DM151">
            <v>25.54</v>
          </cell>
          <cell r="DN151">
            <v>25.54</v>
          </cell>
          <cell r="DO151">
            <v>25.54</v>
          </cell>
          <cell r="DP151">
            <v>25.54</v>
          </cell>
          <cell r="DQ151">
            <v>25.54</v>
          </cell>
          <cell r="DR151">
            <v>25.54</v>
          </cell>
          <cell r="DS151">
            <v>25.54</v>
          </cell>
          <cell r="DT151">
            <v>25.54</v>
          </cell>
          <cell r="DU151">
            <v>25.54</v>
          </cell>
          <cell r="DV151">
            <v>25.54</v>
          </cell>
          <cell r="DW151">
            <v>25.54</v>
          </cell>
          <cell r="DX151">
            <v>25.54</v>
          </cell>
          <cell r="DY151">
            <v>26.56</v>
          </cell>
          <cell r="DZ151">
            <v>26.56</v>
          </cell>
          <cell r="EA151">
            <v>26.56</v>
          </cell>
          <cell r="EB151">
            <v>26.56</v>
          </cell>
          <cell r="EC151">
            <v>26.56</v>
          </cell>
          <cell r="ED151">
            <v>26.56</v>
          </cell>
          <cell r="EE151">
            <v>26.56</v>
          </cell>
          <cell r="EF151">
            <v>26.56</v>
          </cell>
          <cell r="EG151">
            <v>26.56</v>
          </cell>
          <cell r="EH151">
            <v>26.56</v>
          </cell>
          <cell r="EI151">
            <v>26.56</v>
          </cell>
          <cell r="EJ151">
            <v>26.56</v>
          </cell>
          <cell r="EK151">
            <v>27.48</v>
          </cell>
          <cell r="EL151">
            <v>27.48</v>
          </cell>
          <cell r="EM151">
            <v>27.48</v>
          </cell>
          <cell r="EN151">
            <v>27.48</v>
          </cell>
          <cell r="EO151">
            <v>27.48</v>
          </cell>
          <cell r="EP151">
            <v>27.48</v>
          </cell>
          <cell r="EQ151">
            <v>27.48</v>
          </cell>
          <cell r="ER151">
            <v>27.48</v>
          </cell>
          <cell r="ES151">
            <v>27.48</v>
          </cell>
          <cell r="ET151">
            <v>27.48</v>
          </cell>
          <cell r="EU151">
            <v>27.48</v>
          </cell>
          <cell r="EV151">
            <v>27.48</v>
          </cell>
          <cell r="EW151">
            <v>28.45</v>
          </cell>
          <cell r="EX151">
            <v>28.45</v>
          </cell>
          <cell r="EY151">
            <v>28.45</v>
          </cell>
          <cell r="EZ151">
            <v>28.45</v>
          </cell>
          <cell r="FA151">
            <v>28.45</v>
          </cell>
          <cell r="FB151">
            <v>28.45</v>
          </cell>
          <cell r="FC151">
            <v>28.45</v>
          </cell>
          <cell r="FD151">
            <v>28.45</v>
          </cell>
          <cell r="FE151">
            <v>28.45</v>
          </cell>
          <cell r="FF151">
            <v>28.45</v>
          </cell>
          <cell r="FG151">
            <v>28.45</v>
          </cell>
          <cell r="FH151">
            <v>28.45</v>
          </cell>
          <cell r="FI151">
            <v>29.44</v>
          </cell>
          <cell r="FJ151">
            <v>29.44</v>
          </cell>
          <cell r="FK151">
            <v>29.44</v>
          </cell>
          <cell r="FL151">
            <v>29.44</v>
          </cell>
          <cell r="FM151">
            <v>29.44</v>
          </cell>
          <cell r="FN151">
            <v>29.44</v>
          </cell>
          <cell r="FO151">
            <v>29.44</v>
          </cell>
          <cell r="FP151">
            <v>29.44</v>
          </cell>
          <cell r="FQ151">
            <v>29.44</v>
          </cell>
          <cell r="FR151">
            <v>29.44</v>
          </cell>
          <cell r="FS151">
            <v>29.44</v>
          </cell>
          <cell r="FT151">
            <v>29.44</v>
          </cell>
          <cell r="FU151">
            <v>30.47</v>
          </cell>
          <cell r="FV151">
            <v>30.47</v>
          </cell>
          <cell r="FW151">
            <v>30.47</v>
          </cell>
          <cell r="FX151">
            <v>30.47</v>
          </cell>
          <cell r="FY151">
            <v>30.47</v>
          </cell>
          <cell r="FZ151">
            <v>30.47</v>
          </cell>
          <cell r="GA151">
            <v>30.47</v>
          </cell>
          <cell r="GB151">
            <v>30.47</v>
          </cell>
          <cell r="GC151">
            <v>30.47</v>
          </cell>
          <cell r="GD151">
            <v>30.47</v>
          </cell>
          <cell r="GE151">
            <v>30.47</v>
          </cell>
          <cell r="GF151">
            <v>30.47</v>
          </cell>
          <cell r="GG151">
            <v>33.590000000000003</v>
          </cell>
          <cell r="GH151">
            <v>33.590000000000003</v>
          </cell>
          <cell r="GI151">
            <v>33.590000000000003</v>
          </cell>
          <cell r="GJ151">
            <v>33.590000000000003</v>
          </cell>
          <cell r="GK151">
            <v>33.590000000000003</v>
          </cell>
          <cell r="GL151">
            <v>33.590000000000003</v>
          </cell>
          <cell r="GM151">
            <v>33.590000000000003</v>
          </cell>
          <cell r="GN151">
            <v>33.590000000000003</v>
          </cell>
          <cell r="GO151">
            <v>33.590000000000003</v>
          </cell>
          <cell r="GP151">
            <v>33.590000000000003</v>
          </cell>
          <cell r="GQ151">
            <v>31.54</v>
          </cell>
          <cell r="GR151">
            <v>31.54</v>
          </cell>
          <cell r="GS151">
            <v>31.54</v>
          </cell>
          <cell r="GT151">
            <v>31.54</v>
          </cell>
        </row>
        <row r="152">
          <cell r="F152" t="str">
            <v>5000005944</v>
          </cell>
          <cell r="G152">
            <v>19.309999999999999</v>
          </cell>
          <cell r="H152">
            <v>19.309999999999999</v>
          </cell>
          <cell r="I152">
            <v>19.309999999999999</v>
          </cell>
          <cell r="J152">
            <v>19.309999999999999</v>
          </cell>
          <cell r="K152">
            <v>19.309999999999999</v>
          </cell>
          <cell r="L152">
            <v>19.309999999999999</v>
          </cell>
          <cell r="M152">
            <v>19.309999999999999</v>
          </cell>
          <cell r="N152">
            <v>19.309999999999999</v>
          </cell>
          <cell r="O152">
            <v>19.309999999999999</v>
          </cell>
          <cell r="P152">
            <v>19.309999999999999</v>
          </cell>
          <cell r="Q152">
            <v>19.309999999999999</v>
          </cell>
          <cell r="R152">
            <v>19.309999999999999</v>
          </cell>
          <cell r="S152">
            <v>19.309999999999999</v>
          </cell>
          <cell r="T152">
            <v>19.309999999999999</v>
          </cell>
          <cell r="U152">
            <v>19.97</v>
          </cell>
          <cell r="V152">
            <v>19.97</v>
          </cell>
          <cell r="W152">
            <v>19.97</v>
          </cell>
          <cell r="X152">
            <v>19.97</v>
          </cell>
          <cell r="Y152">
            <v>19.97</v>
          </cell>
          <cell r="Z152">
            <v>19.97</v>
          </cell>
          <cell r="AA152">
            <v>19.97</v>
          </cell>
          <cell r="AB152">
            <v>19.97</v>
          </cell>
          <cell r="AC152">
            <v>19.97</v>
          </cell>
          <cell r="AD152">
            <v>19.97</v>
          </cell>
          <cell r="AE152">
            <v>19.97</v>
          </cell>
          <cell r="AF152">
            <v>19.97</v>
          </cell>
          <cell r="AG152">
            <v>20.61</v>
          </cell>
          <cell r="AH152">
            <v>20.61</v>
          </cell>
          <cell r="AI152">
            <v>20.61</v>
          </cell>
          <cell r="AJ152">
            <v>20.61</v>
          </cell>
          <cell r="AK152">
            <v>20.61</v>
          </cell>
          <cell r="AL152">
            <v>20.61</v>
          </cell>
          <cell r="AM152">
            <v>20.61</v>
          </cell>
          <cell r="AN152">
            <v>20.61</v>
          </cell>
          <cell r="AO152">
            <v>20.61</v>
          </cell>
          <cell r="AP152">
            <v>20.61</v>
          </cell>
          <cell r="AQ152">
            <v>20.61</v>
          </cell>
          <cell r="AR152">
            <v>20.61</v>
          </cell>
          <cell r="AS152">
            <v>21.25</v>
          </cell>
          <cell r="AT152">
            <v>21.25</v>
          </cell>
          <cell r="AU152">
            <v>21.25</v>
          </cell>
          <cell r="AV152">
            <v>21.25</v>
          </cell>
          <cell r="AW152">
            <v>21.25</v>
          </cell>
          <cell r="AX152">
            <v>21.25</v>
          </cell>
          <cell r="AY152">
            <v>21.25</v>
          </cell>
          <cell r="AZ152">
            <v>21.25</v>
          </cell>
          <cell r="BA152">
            <v>21.25</v>
          </cell>
          <cell r="BB152">
            <v>21.25</v>
          </cell>
          <cell r="BC152">
            <v>21.25</v>
          </cell>
          <cell r="BD152">
            <v>21.25</v>
          </cell>
          <cell r="BE152">
            <v>21.9</v>
          </cell>
          <cell r="BF152">
            <v>21.9</v>
          </cell>
          <cell r="BG152">
            <v>21.9</v>
          </cell>
          <cell r="BH152">
            <v>21.9</v>
          </cell>
          <cell r="BI152">
            <v>21.9</v>
          </cell>
          <cell r="BJ152">
            <v>21.9</v>
          </cell>
          <cell r="BK152">
            <v>21.9</v>
          </cell>
          <cell r="BL152">
            <v>21.9</v>
          </cell>
          <cell r="BM152">
            <v>21.9</v>
          </cell>
          <cell r="BN152">
            <v>21.9</v>
          </cell>
          <cell r="BO152">
            <v>21.9</v>
          </cell>
          <cell r="BP152">
            <v>21.9</v>
          </cell>
          <cell r="BQ152">
            <v>22.56</v>
          </cell>
          <cell r="BR152">
            <v>22.56</v>
          </cell>
          <cell r="BS152">
            <v>22.56</v>
          </cell>
          <cell r="BT152">
            <v>22.56</v>
          </cell>
          <cell r="BU152">
            <v>22.56</v>
          </cell>
          <cell r="BV152">
            <v>22.56</v>
          </cell>
          <cell r="BW152">
            <v>22.56</v>
          </cell>
          <cell r="BX152">
            <v>22.56</v>
          </cell>
          <cell r="BY152">
            <v>22.56</v>
          </cell>
          <cell r="BZ152">
            <v>22.56</v>
          </cell>
          <cell r="CA152">
            <v>22.56</v>
          </cell>
          <cell r="CB152">
            <v>22.56</v>
          </cell>
          <cell r="CC152">
            <v>23.24</v>
          </cell>
          <cell r="CD152">
            <v>23.24</v>
          </cell>
          <cell r="CE152">
            <v>23.24</v>
          </cell>
          <cell r="CF152">
            <v>23.24</v>
          </cell>
          <cell r="CG152">
            <v>23.24</v>
          </cell>
          <cell r="CH152">
            <v>23.24</v>
          </cell>
          <cell r="CI152">
            <v>23.24</v>
          </cell>
          <cell r="CJ152">
            <v>23.24</v>
          </cell>
          <cell r="CK152">
            <v>23.24</v>
          </cell>
          <cell r="CL152">
            <v>23.24</v>
          </cell>
          <cell r="CM152">
            <v>23.24</v>
          </cell>
          <cell r="CN152">
            <v>23.24</v>
          </cell>
          <cell r="CO152">
            <v>23.93</v>
          </cell>
          <cell r="CP152">
            <v>23.93</v>
          </cell>
          <cell r="CQ152">
            <v>23.93</v>
          </cell>
          <cell r="CR152">
            <v>23.93</v>
          </cell>
          <cell r="CS152">
            <v>23.93</v>
          </cell>
          <cell r="CT152">
            <v>23.93</v>
          </cell>
          <cell r="CU152">
            <v>23.93</v>
          </cell>
          <cell r="CV152">
            <v>23.93</v>
          </cell>
          <cell r="CW152">
            <v>23.93</v>
          </cell>
          <cell r="CX152">
            <v>23.93</v>
          </cell>
          <cell r="CY152">
            <v>23.93</v>
          </cell>
          <cell r="CZ152">
            <v>23.93</v>
          </cell>
          <cell r="DA152">
            <v>24.66</v>
          </cell>
          <cell r="DB152">
            <v>24.66</v>
          </cell>
          <cell r="DC152">
            <v>24.66</v>
          </cell>
          <cell r="DD152">
            <v>24.66</v>
          </cell>
          <cell r="DE152">
            <v>24.66</v>
          </cell>
          <cell r="DF152">
            <v>24.66</v>
          </cell>
          <cell r="DG152">
            <v>24.66</v>
          </cell>
          <cell r="DH152">
            <v>24.66</v>
          </cell>
          <cell r="DI152">
            <v>24.66</v>
          </cell>
          <cell r="DJ152">
            <v>24.66</v>
          </cell>
          <cell r="DK152">
            <v>24.66</v>
          </cell>
          <cell r="DL152">
            <v>24.66</v>
          </cell>
          <cell r="DM152">
            <v>25.43</v>
          </cell>
          <cell r="DN152">
            <v>25.43</v>
          </cell>
          <cell r="DO152">
            <v>25.43</v>
          </cell>
          <cell r="DP152">
            <v>25.43</v>
          </cell>
          <cell r="DQ152">
            <v>25.43</v>
          </cell>
          <cell r="DR152">
            <v>25.43</v>
          </cell>
          <cell r="DS152">
            <v>25.43</v>
          </cell>
          <cell r="DT152">
            <v>25.43</v>
          </cell>
          <cell r="DU152">
            <v>25.43</v>
          </cell>
          <cell r="DV152">
            <v>25.43</v>
          </cell>
          <cell r="DW152">
            <v>25.43</v>
          </cell>
          <cell r="DX152">
            <v>25.43</v>
          </cell>
          <cell r="DY152">
            <v>26.43</v>
          </cell>
          <cell r="DZ152">
            <v>26.43</v>
          </cell>
          <cell r="EA152">
            <v>26.43</v>
          </cell>
          <cell r="EB152">
            <v>26.43</v>
          </cell>
          <cell r="EC152">
            <v>26.43</v>
          </cell>
          <cell r="ED152">
            <v>26.43</v>
          </cell>
          <cell r="EE152">
            <v>26.43</v>
          </cell>
          <cell r="EF152">
            <v>26.43</v>
          </cell>
          <cell r="EG152">
            <v>26.43</v>
          </cell>
          <cell r="EH152">
            <v>26.43</v>
          </cell>
          <cell r="EI152">
            <v>26.43</v>
          </cell>
          <cell r="EJ152">
            <v>26.43</v>
          </cell>
          <cell r="EK152">
            <v>27.36</v>
          </cell>
          <cell r="EL152">
            <v>27.36</v>
          </cell>
          <cell r="EM152">
            <v>27.36</v>
          </cell>
          <cell r="EN152">
            <v>27.36</v>
          </cell>
          <cell r="EO152">
            <v>27.36</v>
          </cell>
          <cell r="EP152">
            <v>27.36</v>
          </cell>
          <cell r="EQ152">
            <v>27.36</v>
          </cell>
          <cell r="ER152">
            <v>27.36</v>
          </cell>
          <cell r="ES152">
            <v>27.36</v>
          </cell>
          <cell r="ET152">
            <v>27.36</v>
          </cell>
          <cell r="EU152">
            <v>27.36</v>
          </cell>
          <cell r="EV152">
            <v>27.36</v>
          </cell>
          <cell r="EW152">
            <v>28.31</v>
          </cell>
          <cell r="EX152">
            <v>28.31</v>
          </cell>
          <cell r="EY152">
            <v>28.31</v>
          </cell>
          <cell r="EZ152">
            <v>28.31</v>
          </cell>
          <cell r="FA152">
            <v>28.31</v>
          </cell>
          <cell r="FB152">
            <v>28.31</v>
          </cell>
          <cell r="FC152">
            <v>28.31</v>
          </cell>
          <cell r="FD152">
            <v>28.31</v>
          </cell>
          <cell r="FE152">
            <v>28.31</v>
          </cell>
          <cell r="FF152">
            <v>28.31</v>
          </cell>
          <cell r="FG152">
            <v>28.31</v>
          </cell>
          <cell r="FH152">
            <v>28.31</v>
          </cell>
          <cell r="FI152">
            <v>29.31</v>
          </cell>
          <cell r="FJ152">
            <v>29.31</v>
          </cell>
          <cell r="FK152">
            <v>29.31</v>
          </cell>
          <cell r="FL152">
            <v>29.31</v>
          </cell>
          <cell r="FM152">
            <v>29.31</v>
          </cell>
          <cell r="FN152">
            <v>29.31</v>
          </cell>
          <cell r="FO152">
            <v>29.31</v>
          </cell>
          <cell r="FP152">
            <v>29.31</v>
          </cell>
          <cell r="FQ152">
            <v>29.31</v>
          </cell>
          <cell r="FR152">
            <v>29.31</v>
          </cell>
          <cell r="FS152">
            <v>29.31</v>
          </cell>
          <cell r="FT152">
            <v>29.31</v>
          </cell>
          <cell r="FU152">
            <v>30.33</v>
          </cell>
          <cell r="FV152">
            <v>30.33</v>
          </cell>
          <cell r="FW152">
            <v>30.33</v>
          </cell>
          <cell r="FX152">
            <v>30.33</v>
          </cell>
          <cell r="FY152">
            <v>30.33</v>
          </cell>
          <cell r="FZ152">
            <v>30.33</v>
          </cell>
          <cell r="GA152">
            <v>30.33</v>
          </cell>
          <cell r="GB152">
            <v>30.33</v>
          </cell>
          <cell r="GC152">
            <v>30.33</v>
          </cell>
          <cell r="GD152">
            <v>30.33</v>
          </cell>
          <cell r="GE152">
            <v>30.33</v>
          </cell>
          <cell r="GF152">
            <v>30.33</v>
          </cell>
          <cell r="GG152">
            <v>33.44</v>
          </cell>
          <cell r="GH152">
            <v>33.44</v>
          </cell>
          <cell r="GI152">
            <v>33.44</v>
          </cell>
          <cell r="GJ152">
            <v>33.44</v>
          </cell>
          <cell r="GK152">
            <v>33.44</v>
          </cell>
          <cell r="GL152">
            <v>33.44</v>
          </cell>
          <cell r="GM152">
            <v>33.44</v>
          </cell>
          <cell r="GN152">
            <v>33.44</v>
          </cell>
          <cell r="GO152">
            <v>33.44</v>
          </cell>
          <cell r="GP152">
            <v>33.44</v>
          </cell>
          <cell r="GQ152">
            <v>31.39</v>
          </cell>
          <cell r="GR152">
            <v>31.39</v>
          </cell>
          <cell r="GS152">
            <v>31.39</v>
          </cell>
          <cell r="GT152">
            <v>31.39</v>
          </cell>
        </row>
        <row r="153">
          <cell r="F153" t="str">
            <v>5000005910</v>
          </cell>
          <cell r="G153">
            <v>22.14</v>
          </cell>
          <cell r="H153">
            <v>22.14</v>
          </cell>
          <cell r="I153">
            <v>22.14</v>
          </cell>
          <cell r="J153">
            <v>22.14</v>
          </cell>
          <cell r="K153">
            <v>22.14</v>
          </cell>
          <cell r="L153">
            <v>22.14</v>
          </cell>
          <cell r="M153">
            <v>22.14</v>
          </cell>
          <cell r="N153">
            <v>22.14</v>
          </cell>
          <cell r="O153">
            <v>22.14</v>
          </cell>
          <cell r="P153">
            <v>22.14</v>
          </cell>
          <cell r="Q153">
            <v>22.14</v>
          </cell>
          <cell r="R153">
            <v>22.14</v>
          </cell>
          <cell r="S153">
            <v>22.14</v>
          </cell>
          <cell r="T153">
            <v>22.14</v>
          </cell>
          <cell r="U153">
            <v>22.9</v>
          </cell>
          <cell r="V153">
            <v>22.9</v>
          </cell>
          <cell r="W153">
            <v>22.9</v>
          </cell>
          <cell r="X153">
            <v>22.9</v>
          </cell>
          <cell r="Y153">
            <v>22.9</v>
          </cell>
          <cell r="Z153">
            <v>22.9</v>
          </cell>
          <cell r="AA153">
            <v>22.9</v>
          </cell>
          <cell r="AB153">
            <v>22.9</v>
          </cell>
          <cell r="AC153">
            <v>22.9</v>
          </cell>
          <cell r="AD153">
            <v>22.9</v>
          </cell>
          <cell r="AE153">
            <v>22.9</v>
          </cell>
          <cell r="AF153">
            <v>22.9</v>
          </cell>
          <cell r="AG153">
            <v>23.63</v>
          </cell>
          <cell r="AH153">
            <v>23.63</v>
          </cell>
          <cell r="AI153">
            <v>23.63</v>
          </cell>
          <cell r="AJ153">
            <v>23.63</v>
          </cell>
          <cell r="AK153">
            <v>23.63</v>
          </cell>
          <cell r="AL153">
            <v>23.63</v>
          </cell>
          <cell r="AM153">
            <v>23.63</v>
          </cell>
          <cell r="AN153">
            <v>23.63</v>
          </cell>
          <cell r="AO153">
            <v>23.63</v>
          </cell>
          <cell r="AP153">
            <v>23.63</v>
          </cell>
          <cell r="AQ153">
            <v>23.63</v>
          </cell>
          <cell r="AR153">
            <v>23.63</v>
          </cell>
          <cell r="AS153">
            <v>24.37</v>
          </cell>
          <cell r="AT153">
            <v>24.37</v>
          </cell>
          <cell r="AU153">
            <v>24.37</v>
          </cell>
          <cell r="AV153">
            <v>24.37</v>
          </cell>
          <cell r="AW153">
            <v>24.37</v>
          </cell>
          <cell r="AX153">
            <v>24.37</v>
          </cell>
          <cell r="AY153">
            <v>24.37</v>
          </cell>
          <cell r="AZ153">
            <v>24.37</v>
          </cell>
          <cell r="BA153">
            <v>24.37</v>
          </cell>
          <cell r="BB153">
            <v>24.37</v>
          </cell>
          <cell r="BC153">
            <v>24.37</v>
          </cell>
          <cell r="BD153">
            <v>24.37</v>
          </cell>
          <cell r="BE153">
            <v>25.11</v>
          </cell>
          <cell r="BF153">
            <v>25.11</v>
          </cell>
          <cell r="BG153">
            <v>25.11</v>
          </cell>
          <cell r="BH153">
            <v>25.11</v>
          </cell>
          <cell r="BI153">
            <v>25.11</v>
          </cell>
          <cell r="BJ153">
            <v>25.11</v>
          </cell>
          <cell r="BK153">
            <v>25.11</v>
          </cell>
          <cell r="BL153">
            <v>25.11</v>
          </cell>
          <cell r="BM153">
            <v>25.11</v>
          </cell>
          <cell r="BN153">
            <v>25.11</v>
          </cell>
          <cell r="BO153">
            <v>25.11</v>
          </cell>
          <cell r="BP153">
            <v>25.11</v>
          </cell>
          <cell r="BQ153">
            <v>25.87</v>
          </cell>
          <cell r="BR153">
            <v>25.87</v>
          </cell>
          <cell r="BS153">
            <v>25.87</v>
          </cell>
          <cell r="BT153">
            <v>25.87</v>
          </cell>
          <cell r="BU153">
            <v>25.87</v>
          </cell>
          <cell r="BV153">
            <v>25.87</v>
          </cell>
          <cell r="BW153">
            <v>25.87</v>
          </cell>
          <cell r="BX153">
            <v>25.87</v>
          </cell>
          <cell r="BY153">
            <v>25.87</v>
          </cell>
          <cell r="BZ153">
            <v>25.87</v>
          </cell>
          <cell r="CA153">
            <v>25.87</v>
          </cell>
          <cell r="CB153">
            <v>25.87</v>
          </cell>
          <cell r="CC153">
            <v>26.64</v>
          </cell>
          <cell r="CD153">
            <v>26.64</v>
          </cell>
          <cell r="CE153">
            <v>26.64</v>
          </cell>
          <cell r="CF153">
            <v>26.64</v>
          </cell>
          <cell r="CG153">
            <v>26.64</v>
          </cell>
          <cell r="CH153">
            <v>26.64</v>
          </cell>
          <cell r="CI153">
            <v>26.64</v>
          </cell>
          <cell r="CJ153">
            <v>26.64</v>
          </cell>
          <cell r="CK153">
            <v>26.64</v>
          </cell>
          <cell r="CL153">
            <v>26.64</v>
          </cell>
          <cell r="CM153">
            <v>26.64</v>
          </cell>
          <cell r="CN153">
            <v>26.64</v>
          </cell>
          <cell r="CO153">
            <v>27.44</v>
          </cell>
          <cell r="CP153">
            <v>27.44</v>
          </cell>
          <cell r="CQ153">
            <v>27.44</v>
          </cell>
          <cell r="CR153">
            <v>27.44</v>
          </cell>
          <cell r="CS153">
            <v>27.44</v>
          </cell>
          <cell r="CT153">
            <v>27.44</v>
          </cell>
          <cell r="CU153">
            <v>27.44</v>
          </cell>
          <cell r="CV153">
            <v>27.44</v>
          </cell>
          <cell r="CW153">
            <v>27.44</v>
          </cell>
          <cell r="CX153">
            <v>27.44</v>
          </cell>
          <cell r="CY153">
            <v>27.44</v>
          </cell>
          <cell r="CZ153">
            <v>27.44</v>
          </cell>
          <cell r="DA153">
            <v>28.27</v>
          </cell>
          <cell r="DB153">
            <v>28.27</v>
          </cell>
          <cell r="DC153">
            <v>28.27</v>
          </cell>
          <cell r="DD153">
            <v>28.27</v>
          </cell>
          <cell r="DE153">
            <v>28.27</v>
          </cell>
          <cell r="DF153">
            <v>28.27</v>
          </cell>
          <cell r="DG153">
            <v>28.27</v>
          </cell>
          <cell r="DH153">
            <v>28.27</v>
          </cell>
          <cell r="DI153">
            <v>28.27</v>
          </cell>
          <cell r="DJ153">
            <v>28.27</v>
          </cell>
          <cell r="DK153">
            <v>28.27</v>
          </cell>
          <cell r="DL153">
            <v>28.27</v>
          </cell>
          <cell r="DM153">
            <v>29.15</v>
          </cell>
          <cell r="DN153">
            <v>29.15</v>
          </cell>
          <cell r="DO153">
            <v>29.15</v>
          </cell>
          <cell r="DP153">
            <v>29.15</v>
          </cell>
          <cell r="DQ153">
            <v>29.15</v>
          </cell>
          <cell r="DR153">
            <v>29.15</v>
          </cell>
          <cell r="DS153">
            <v>29.15</v>
          </cell>
          <cell r="DT153">
            <v>29.15</v>
          </cell>
          <cell r="DU153">
            <v>29.15</v>
          </cell>
          <cell r="DV153">
            <v>29.15</v>
          </cell>
          <cell r="DW153">
            <v>29.15</v>
          </cell>
          <cell r="DX153">
            <v>29.15</v>
          </cell>
          <cell r="DY153">
            <v>30.31</v>
          </cell>
          <cell r="DZ153">
            <v>30.31</v>
          </cell>
          <cell r="EA153">
            <v>30.31</v>
          </cell>
          <cell r="EB153">
            <v>30.31</v>
          </cell>
          <cell r="EC153">
            <v>30.31</v>
          </cell>
          <cell r="ED153">
            <v>30.31</v>
          </cell>
          <cell r="EE153">
            <v>30.31</v>
          </cell>
          <cell r="EF153">
            <v>30.31</v>
          </cell>
          <cell r="EG153">
            <v>30.31</v>
          </cell>
          <cell r="EH153">
            <v>30.31</v>
          </cell>
          <cell r="EI153">
            <v>30.31</v>
          </cell>
          <cell r="EJ153">
            <v>30.31</v>
          </cell>
          <cell r="EK153">
            <v>31.37</v>
          </cell>
          <cell r="EL153">
            <v>31.37</v>
          </cell>
          <cell r="EM153">
            <v>31.37</v>
          </cell>
          <cell r="EN153">
            <v>31.37</v>
          </cell>
          <cell r="EO153">
            <v>31.37</v>
          </cell>
          <cell r="EP153">
            <v>31.37</v>
          </cell>
          <cell r="EQ153">
            <v>31.37</v>
          </cell>
          <cell r="ER153">
            <v>31.37</v>
          </cell>
          <cell r="ES153">
            <v>31.37</v>
          </cell>
          <cell r="ET153">
            <v>31.37</v>
          </cell>
          <cell r="EU153">
            <v>31.37</v>
          </cell>
          <cell r="EV153">
            <v>31.37</v>
          </cell>
          <cell r="EW153">
            <v>32.46</v>
          </cell>
          <cell r="EX153">
            <v>32.46</v>
          </cell>
          <cell r="EY153">
            <v>32.46</v>
          </cell>
          <cell r="EZ153">
            <v>32.46</v>
          </cell>
          <cell r="FA153">
            <v>32.46</v>
          </cell>
          <cell r="FB153">
            <v>32.46</v>
          </cell>
          <cell r="FC153">
            <v>32.46</v>
          </cell>
          <cell r="FD153">
            <v>32.46</v>
          </cell>
          <cell r="FE153">
            <v>32.46</v>
          </cell>
          <cell r="FF153">
            <v>32.46</v>
          </cell>
          <cell r="FG153">
            <v>32.46</v>
          </cell>
          <cell r="FH153">
            <v>32.46</v>
          </cell>
          <cell r="FI153">
            <v>33.6</v>
          </cell>
          <cell r="FJ153">
            <v>33.6</v>
          </cell>
          <cell r="FK153">
            <v>33.6</v>
          </cell>
          <cell r="FL153">
            <v>33.6</v>
          </cell>
          <cell r="FM153">
            <v>33.6</v>
          </cell>
          <cell r="FN153">
            <v>33.6</v>
          </cell>
          <cell r="FO153">
            <v>33.6</v>
          </cell>
          <cell r="FP153">
            <v>33.6</v>
          </cell>
          <cell r="FQ153">
            <v>33.6</v>
          </cell>
          <cell r="FR153">
            <v>33.6</v>
          </cell>
          <cell r="FS153">
            <v>33.6</v>
          </cell>
          <cell r="FT153">
            <v>33.6</v>
          </cell>
          <cell r="FU153">
            <v>34.78</v>
          </cell>
          <cell r="FV153">
            <v>34.78</v>
          </cell>
          <cell r="FW153">
            <v>34.78</v>
          </cell>
          <cell r="FX153">
            <v>34.78</v>
          </cell>
          <cell r="FY153">
            <v>34.78</v>
          </cell>
          <cell r="FZ153">
            <v>34.78</v>
          </cell>
          <cell r="GA153">
            <v>34.78</v>
          </cell>
          <cell r="GB153">
            <v>34.78</v>
          </cell>
          <cell r="GC153">
            <v>34.78</v>
          </cell>
          <cell r="GD153">
            <v>34.78</v>
          </cell>
          <cell r="GE153">
            <v>34.78</v>
          </cell>
          <cell r="GF153">
            <v>34.78</v>
          </cell>
          <cell r="GG153">
            <v>38.340000000000003</v>
          </cell>
          <cell r="GH153">
            <v>38.340000000000003</v>
          </cell>
          <cell r="GI153">
            <v>38.340000000000003</v>
          </cell>
          <cell r="GJ153">
            <v>38.340000000000003</v>
          </cell>
          <cell r="GK153">
            <v>38.340000000000003</v>
          </cell>
          <cell r="GL153">
            <v>38.340000000000003</v>
          </cell>
          <cell r="GM153">
            <v>38.340000000000003</v>
          </cell>
          <cell r="GN153">
            <v>38.340000000000003</v>
          </cell>
          <cell r="GO153">
            <v>38.340000000000003</v>
          </cell>
          <cell r="GP153">
            <v>38.340000000000003</v>
          </cell>
          <cell r="GQ153">
            <v>35.99</v>
          </cell>
          <cell r="GR153">
            <v>35.99</v>
          </cell>
          <cell r="GS153">
            <v>35.99</v>
          </cell>
          <cell r="GT153">
            <v>35.99</v>
          </cell>
        </row>
        <row r="154">
          <cell r="F154" t="str">
            <v>50000059FA</v>
          </cell>
          <cell r="G154">
            <v>22.14</v>
          </cell>
          <cell r="H154">
            <v>22.14</v>
          </cell>
          <cell r="I154">
            <v>22.14</v>
          </cell>
          <cell r="J154">
            <v>22.14</v>
          </cell>
          <cell r="K154">
            <v>22.14</v>
          </cell>
          <cell r="L154">
            <v>22.14</v>
          </cell>
          <cell r="M154">
            <v>22.14</v>
          </cell>
          <cell r="N154">
            <v>22.14</v>
          </cell>
          <cell r="O154">
            <v>22.14</v>
          </cell>
          <cell r="P154">
            <v>22.14</v>
          </cell>
          <cell r="Q154">
            <v>22.14</v>
          </cell>
          <cell r="R154">
            <v>22.14</v>
          </cell>
          <cell r="S154">
            <v>22.14</v>
          </cell>
          <cell r="T154">
            <v>22.14</v>
          </cell>
          <cell r="U154">
            <v>22.9</v>
          </cell>
          <cell r="V154">
            <v>22.9</v>
          </cell>
          <cell r="W154">
            <v>22.9</v>
          </cell>
          <cell r="X154">
            <v>22.9</v>
          </cell>
          <cell r="Y154">
            <v>22.9</v>
          </cell>
          <cell r="Z154">
            <v>22.9</v>
          </cell>
          <cell r="AA154">
            <v>22.9</v>
          </cell>
          <cell r="AB154">
            <v>22.9</v>
          </cell>
          <cell r="AC154">
            <v>22.9</v>
          </cell>
          <cell r="AD154">
            <v>22.9</v>
          </cell>
          <cell r="AE154">
            <v>22.9</v>
          </cell>
          <cell r="AF154">
            <v>22.9</v>
          </cell>
          <cell r="AG154">
            <v>23.63</v>
          </cell>
          <cell r="AH154">
            <v>23.63</v>
          </cell>
          <cell r="AI154">
            <v>23.63</v>
          </cell>
          <cell r="AJ154">
            <v>23.63</v>
          </cell>
          <cell r="AK154">
            <v>23.63</v>
          </cell>
          <cell r="AL154">
            <v>23.63</v>
          </cell>
          <cell r="AM154">
            <v>23.63</v>
          </cell>
          <cell r="AN154">
            <v>23.63</v>
          </cell>
          <cell r="AO154">
            <v>23.63</v>
          </cell>
          <cell r="AP154">
            <v>23.63</v>
          </cell>
          <cell r="AQ154">
            <v>23.63</v>
          </cell>
          <cell r="AR154">
            <v>23.63</v>
          </cell>
          <cell r="AS154">
            <v>24.37</v>
          </cell>
          <cell r="AT154">
            <v>24.37</v>
          </cell>
          <cell r="AU154">
            <v>24.37</v>
          </cell>
          <cell r="AV154">
            <v>24.37</v>
          </cell>
          <cell r="AW154">
            <v>24.37</v>
          </cell>
          <cell r="AX154">
            <v>24.37</v>
          </cell>
          <cell r="AY154">
            <v>24.37</v>
          </cell>
          <cell r="AZ154">
            <v>24.37</v>
          </cell>
          <cell r="BA154">
            <v>24.37</v>
          </cell>
          <cell r="BB154">
            <v>24.37</v>
          </cell>
          <cell r="BC154">
            <v>24.37</v>
          </cell>
          <cell r="BD154">
            <v>24.37</v>
          </cell>
          <cell r="BE154">
            <v>25.11</v>
          </cell>
          <cell r="BF154">
            <v>25.11</v>
          </cell>
          <cell r="BG154">
            <v>25.11</v>
          </cell>
          <cell r="BH154">
            <v>25.11</v>
          </cell>
          <cell r="BI154">
            <v>25.11</v>
          </cell>
          <cell r="BJ154">
            <v>25.11</v>
          </cell>
          <cell r="BK154">
            <v>25.11</v>
          </cell>
          <cell r="BL154">
            <v>25.11</v>
          </cell>
          <cell r="BM154">
            <v>25.11</v>
          </cell>
          <cell r="BN154">
            <v>25.11</v>
          </cell>
          <cell r="BO154">
            <v>25.11</v>
          </cell>
          <cell r="BP154">
            <v>25.11</v>
          </cell>
          <cell r="BQ154">
            <v>25.87</v>
          </cell>
          <cell r="BR154">
            <v>25.87</v>
          </cell>
          <cell r="BS154">
            <v>25.87</v>
          </cell>
          <cell r="BT154">
            <v>25.87</v>
          </cell>
          <cell r="BU154">
            <v>25.87</v>
          </cell>
          <cell r="BV154">
            <v>25.87</v>
          </cell>
          <cell r="BW154">
            <v>25.87</v>
          </cell>
          <cell r="BX154">
            <v>25.87</v>
          </cell>
          <cell r="BY154">
            <v>25.87</v>
          </cell>
          <cell r="BZ154">
            <v>25.87</v>
          </cell>
          <cell r="CA154">
            <v>25.87</v>
          </cell>
          <cell r="CB154">
            <v>25.87</v>
          </cell>
          <cell r="CC154">
            <v>26.64</v>
          </cell>
          <cell r="CD154">
            <v>26.64</v>
          </cell>
          <cell r="CE154">
            <v>26.64</v>
          </cell>
          <cell r="CF154">
            <v>26.64</v>
          </cell>
          <cell r="CG154">
            <v>26.64</v>
          </cell>
          <cell r="CH154">
            <v>26.64</v>
          </cell>
          <cell r="CI154">
            <v>26.64</v>
          </cell>
          <cell r="CJ154">
            <v>26.64</v>
          </cell>
          <cell r="CK154">
            <v>26.64</v>
          </cell>
          <cell r="CL154">
            <v>26.64</v>
          </cell>
          <cell r="CM154">
            <v>26.64</v>
          </cell>
          <cell r="CN154">
            <v>26.64</v>
          </cell>
          <cell r="CO154">
            <v>27.44</v>
          </cell>
          <cell r="CP154">
            <v>27.44</v>
          </cell>
          <cell r="CQ154">
            <v>27.44</v>
          </cell>
          <cell r="CR154">
            <v>27.44</v>
          </cell>
          <cell r="CS154">
            <v>27.44</v>
          </cell>
          <cell r="CT154">
            <v>27.44</v>
          </cell>
          <cell r="CU154">
            <v>27.44</v>
          </cell>
          <cell r="CV154">
            <v>27.44</v>
          </cell>
          <cell r="CW154">
            <v>27.44</v>
          </cell>
          <cell r="CX154">
            <v>27.44</v>
          </cell>
          <cell r="CY154">
            <v>27.44</v>
          </cell>
          <cell r="CZ154">
            <v>27.44</v>
          </cell>
          <cell r="DA154">
            <v>28.27</v>
          </cell>
          <cell r="DB154">
            <v>28.27</v>
          </cell>
          <cell r="DC154">
            <v>28.27</v>
          </cell>
          <cell r="DD154">
            <v>28.27</v>
          </cell>
          <cell r="DE154">
            <v>28.27</v>
          </cell>
          <cell r="DF154">
            <v>28.27</v>
          </cell>
          <cell r="DG154">
            <v>28.27</v>
          </cell>
          <cell r="DH154">
            <v>28.27</v>
          </cell>
          <cell r="DI154">
            <v>28.27</v>
          </cell>
          <cell r="DJ154">
            <v>28.27</v>
          </cell>
          <cell r="DK154">
            <v>28.27</v>
          </cell>
          <cell r="DL154">
            <v>28.27</v>
          </cell>
          <cell r="DM154">
            <v>29.15</v>
          </cell>
          <cell r="DN154">
            <v>29.15</v>
          </cell>
          <cell r="DO154">
            <v>29.15</v>
          </cell>
          <cell r="DP154">
            <v>29.15</v>
          </cell>
          <cell r="DQ154">
            <v>29.15</v>
          </cell>
          <cell r="DR154">
            <v>29.15</v>
          </cell>
          <cell r="DS154">
            <v>29.15</v>
          </cell>
          <cell r="DT154">
            <v>29.15</v>
          </cell>
          <cell r="DU154">
            <v>29.15</v>
          </cell>
          <cell r="DV154">
            <v>29.15</v>
          </cell>
          <cell r="DW154">
            <v>29.15</v>
          </cell>
          <cell r="DX154">
            <v>29.15</v>
          </cell>
          <cell r="DY154">
            <v>30.31</v>
          </cell>
          <cell r="DZ154">
            <v>30.31</v>
          </cell>
          <cell r="EA154">
            <v>30.31</v>
          </cell>
          <cell r="EB154">
            <v>30.31</v>
          </cell>
          <cell r="EC154">
            <v>30.31</v>
          </cell>
          <cell r="ED154">
            <v>30.31</v>
          </cell>
          <cell r="EE154">
            <v>30.31</v>
          </cell>
          <cell r="EF154">
            <v>30.31</v>
          </cell>
          <cell r="EG154">
            <v>30.31</v>
          </cell>
          <cell r="EH154">
            <v>30.31</v>
          </cell>
          <cell r="EI154">
            <v>30.31</v>
          </cell>
          <cell r="EJ154">
            <v>30.31</v>
          </cell>
          <cell r="EK154">
            <v>31.37</v>
          </cell>
          <cell r="EL154">
            <v>31.37</v>
          </cell>
          <cell r="EM154">
            <v>31.37</v>
          </cell>
          <cell r="EN154">
            <v>31.37</v>
          </cell>
          <cell r="EO154">
            <v>31.37</v>
          </cell>
          <cell r="EP154">
            <v>31.37</v>
          </cell>
          <cell r="EQ154">
            <v>31.37</v>
          </cell>
          <cell r="ER154">
            <v>31.37</v>
          </cell>
          <cell r="ES154">
            <v>31.37</v>
          </cell>
          <cell r="ET154">
            <v>31.37</v>
          </cell>
          <cell r="EU154">
            <v>31.37</v>
          </cell>
          <cell r="EV154">
            <v>31.37</v>
          </cell>
          <cell r="EW154">
            <v>32.46</v>
          </cell>
          <cell r="EX154">
            <v>32.46</v>
          </cell>
          <cell r="EY154">
            <v>32.46</v>
          </cell>
          <cell r="EZ154">
            <v>32.46</v>
          </cell>
          <cell r="FA154">
            <v>32.46</v>
          </cell>
          <cell r="FB154">
            <v>32.46</v>
          </cell>
          <cell r="FC154">
            <v>32.46</v>
          </cell>
          <cell r="FD154">
            <v>32.46</v>
          </cell>
          <cell r="FE154">
            <v>32.46</v>
          </cell>
          <cell r="FF154">
            <v>32.46</v>
          </cell>
          <cell r="FG154">
            <v>32.46</v>
          </cell>
          <cell r="FH154">
            <v>32.46</v>
          </cell>
          <cell r="FI154">
            <v>33.6</v>
          </cell>
          <cell r="FJ154">
            <v>33.6</v>
          </cell>
          <cell r="FK154">
            <v>33.6</v>
          </cell>
          <cell r="FL154">
            <v>33.6</v>
          </cell>
          <cell r="FM154">
            <v>33.6</v>
          </cell>
          <cell r="FN154">
            <v>33.6</v>
          </cell>
          <cell r="FO154">
            <v>33.6</v>
          </cell>
          <cell r="FP154">
            <v>33.6</v>
          </cell>
          <cell r="FQ154">
            <v>33.6</v>
          </cell>
          <cell r="FR154">
            <v>33.6</v>
          </cell>
          <cell r="FS154">
            <v>33.6</v>
          </cell>
          <cell r="FT154">
            <v>33.6</v>
          </cell>
          <cell r="FU154">
            <v>34.78</v>
          </cell>
          <cell r="FV154">
            <v>34.78</v>
          </cell>
          <cell r="FW154">
            <v>34.78</v>
          </cell>
          <cell r="FX154">
            <v>34.78</v>
          </cell>
          <cell r="FY154">
            <v>34.78</v>
          </cell>
          <cell r="FZ154">
            <v>34.78</v>
          </cell>
          <cell r="GA154">
            <v>34.78</v>
          </cell>
          <cell r="GB154">
            <v>34.78</v>
          </cell>
          <cell r="GC154">
            <v>34.78</v>
          </cell>
          <cell r="GD154">
            <v>34.78</v>
          </cell>
          <cell r="GE154">
            <v>34.78</v>
          </cell>
          <cell r="GF154">
            <v>34.78</v>
          </cell>
          <cell r="GG154">
            <v>38.340000000000003</v>
          </cell>
          <cell r="GH154">
            <v>38.340000000000003</v>
          </cell>
          <cell r="GI154">
            <v>38.340000000000003</v>
          </cell>
          <cell r="GJ154">
            <v>38.340000000000003</v>
          </cell>
          <cell r="GK154">
            <v>38.340000000000003</v>
          </cell>
          <cell r="GL154">
            <v>38.340000000000003</v>
          </cell>
          <cell r="GM154">
            <v>38.340000000000003</v>
          </cell>
          <cell r="GN154">
            <v>38.340000000000003</v>
          </cell>
          <cell r="GO154">
            <v>38.340000000000003</v>
          </cell>
          <cell r="GP154">
            <v>38.340000000000003</v>
          </cell>
          <cell r="GQ154">
            <v>35.99</v>
          </cell>
          <cell r="GR154">
            <v>35.99</v>
          </cell>
          <cell r="GS154">
            <v>35.99</v>
          </cell>
          <cell r="GT154">
            <v>35.99</v>
          </cell>
        </row>
        <row r="155">
          <cell r="F155" t="str">
            <v>50000059MM</v>
          </cell>
          <cell r="G155">
            <v>22.14</v>
          </cell>
          <cell r="H155">
            <v>22.14</v>
          </cell>
          <cell r="I155">
            <v>22.14</v>
          </cell>
          <cell r="J155">
            <v>22.14</v>
          </cell>
          <cell r="K155">
            <v>22.14</v>
          </cell>
          <cell r="L155">
            <v>22.14</v>
          </cell>
          <cell r="M155">
            <v>22.14</v>
          </cell>
          <cell r="N155">
            <v>22.14</v>
          </cell>
          <cell r="O155">
            <v>22.14</v>
          </cell>
          <cell r="P155">
            <v>22.14</v>
          </cell>
          <cell r="Q155">
            <v>22.14</v>
          </cell>
          <cell r="R155">
            <v>22.14</v>
          </cell>
          <cell r="S155">
            <v>22.14</v>
          </cell>
          <cell r="T155">
            <v>22.14</v>
          </cell>
          <cell r="U155">
            <v>22.9</v>
          </cell>
          <cell r="V155">
            <v>22.9</v>
          </cell>
          <cell r="W155">
            <v>22.9</v>
          </cell>
          <cell r="X155">
            <v>22.9</v>
          </cell>
          <cell r="Y155">
            <v>22.9</v>
          </cell>
          <cell r="Z155">
            <v>22.9</v>
          </cell>
          <cell r="AA155">
            <v>22.9</v>
          </cell>
          <cell r="AB155">
            <v>22.9</v>
          </cell>
          <cell r="AC155">
            <v>22.9</v>
          </cell>
          <cell r="AD155">
            <v>22.9</v>
          </cell>
          <cell r="AE155">
            <v>22.9</v>
          </cell>
          <cell r="AF155">
            <v>22.9</v>
          </cell>
          <cell r="AG155">
            <v>23.63</v>
          </cell>
          <cell r="AH155">
            <v>23.63</v>
          </cell>
          <cell r="AI155">
            <v>23.63</v>
          </cell>
          <cell r="AJ155">
            <v>23.63</v>
          </cell>
          <cell r="AK155">
            <v>23.63</v>
          </cell>
          <cell r="AL155">
            <v>23.63</v>
          </cell>
          <cell r="AM155">
            <v>23.63</v>
          </cell>
          <cell r="AN155">
            <v>23.63</v>
          </cell>
          <cell r="AO155">
            <v>23.63</v>
          </cell>
          <cell r="AP155">
            <v>23.63</v>
          </cell>
          <cell r="AQ155">
            <v>23.63</v>
          </cell>
          <cell r="AR155">
            <v>23.63</v>
          </cell>
          <cell r="AS155">
            <v>24.37</v>
          </cell>
          <cell r="AT155">
            <v>24.37</v>
          </cell>
          <cell r="AU155">
            <v>24.37</v>
          </cell>
          <cell r="AV155">
            <v>24.37</v>
          </cell>
          <cell r="AW155">
            <v>24.37</v>
          </cell>
          <cell r="AX155">
            <v>24.37</v>
          </cell>
          <cell r="AY155">
            <v>24.37</v>
          </cell>
          <cell r="AZ155">
            <v>24.37</v>
          </cell>
          <cell r="BA155">
            <v>24.37</v>
          </cell>
          <cell r="BB155">
            <v>24.37</v>
          </cell>
          <cell r="BC155">
            <v>24.37</v>
          </cell>
          <cell r="BD155">
            <v>24.37</v>
          </cell>
          <cell r="BE155">
            <v>25.11</v>
          </cell>
          <cell r="BF155">
            <v>25.11</v>
          </cell>
          <cell r="BG155">
            <v>25.11</v>
          </cell>
          <cell r="BH155">
            <v>25.11</v>
          </cell>
          <cell r="BI155">
            <v>25.11</v>
          </cell>
          <cell r="BJ155">
            <v>25.11</v>
          </cell>
          <cell r="BK155">
            <v>25.11</v>
          </cell>
          <cell r="BL155">
            <v>25.11</v>
          </cell>
          <cell r="BM155">
            <v>25.11</v>
          </cell>
          <cell r="BN155">
            <v>25.11</v>
          </cell>
          <cell r="BO155">
            <v>25.11</v>
          </cell>
          <cell r="BP155">
            <v>25.11</v>
          </cell>
          <cell r="BQ155">
            <v>25.87</v>
          </cell>
          <cell r="BR155">
            <v>25.87</v>
          </cell>
          <cell r="BS155">
            <v>25.87</v>
          </cell>
          <cell r="BT155">
            <v>25.87</v>
          </cell>
          <cell r="BU155">
            <v>25.87</v>
          </cell>
          <cell r="BV155">
            <v>25.87</v>
          </cell>
          <cell r="BW155">
            <v>25.87</v>
          </cell>
          <cell r="BX155">
            <v>25.87</v>
          </cell>
          <cell r="BY155">
            <v>25.87</v>
          </cell>
          <cell r="BZ155">
            <v>25.87</v>
          </cell>
          <cell r="CA155">
            <v>25.87</v>
          </cell>
          <cell r="CB155">
            <v>25.87</v>
          </cell>
          <cell r="CC155">
            <v>26.64</v>
          </cell>
          <cell r="CD155">
            <v>26.64</v>
          </cell>
          <cell r="CE155">
            <v>26.64</v>
          </cell>
          <cell r="CF155">
            <v>26.64</v>
          </cell>
          <cell r="CG155">
            <v>26.64</v>
          </cell>
          <cell r="CH155">
            <v>26.64</v>
          </cell>
          <cell r="CI155">
            <v>26.64</v>
          </cell>
          <cell r="CJ155">
            <v>26.64</v>
          </cell>
          <cell r="CK155">
            <v>26.64</v>
          </cell>
          <cell r="CL155">
            <v>26.64</v>
          </cell>
          <cell r="CM155">
            <v>26.64</v>
          </cell>
          <cell r="CN155">
            <v>26.64</v>
          </cell>
          <cell r="CO155">
            <v>27.44</v>
          </cell>
          <cell r="CP155">
            <v>27.44</v>
          </cell>
          <cell r="CQ155">
            <v>27.44</v>
          </cell>
          <cell r="CR155">
            <v>27.44</v>
          </cell>
          <cell r="CS155">
            <v>27.44</v>
          </cell>
          <cell r="CT155">
            <v>27.44</v>
          </cell>
          <cell r="CU155">
            <v>27.44</v>
          </cell>
          <cell r="CV155">
            <v>27.44</v>
          </cell>
          <cell r="CW155">
            <v>27.44</v>
          </cell>
          <cell r="CX155">
            <v>27.44</v>
          </cell>
          <cell r="CY155">
            <v>27.44</v>
          </cell>
          <cell r="CZ155">
            <v>27.44</v>
          </cell>
          <cell r="DA155">
            <v>28.27</v>
          </cell>
          <cell r="DB155">
            <v>28.27</v>
          </cell>
          <cell r="DC155">
            <v>28.27</v>
          </cell>
          <cell r="DD155">
            <v>28.27</v>
          </cell>
          <cell r="DE155">
            <v>28.27</v>
          </cell>
          <cell r="DF155">
            <v>28.27</v>
          </cell>
          <cell r="DG155">
            <v>28.27</v>
          </cell>
          <cell r="DH155">
            <v>28.27</v>
          </cell>
          <cell r="DI155">
            <v>28.27</v>
          </cell>
          <cell r="DJ155">
            <v>28.27</v>
          </cell>
          <cell r="DK155">
            <v>28.27</v>
          </cell>
          <cell r="DL155">
            <v>28.27</v>
          </cell>
          <cell r="DM155">
            <v>29.15</v>
          </cell>
          <cell r="DN155">
            <v>29.15</v>
          </cell>
          <cell r="DO155">
            <v>29.15</v>
          </cell>
          <cell r="DP155">
            <v>29.15</v>
          </cell>
          <cell r="DQ155">
            <v>29.15</v>
          </cell>
          <cell r="DR155">
            <v>29.15</v>
          </cell>
          <cell r="DS155">
            <v>29.15</v>
          </cell>
          <cell r="DT155">
            <v>29.15</v>
          </cell>
          <cell r="DU155">
            <v>29.15</v>
          </cell>
          <cell r="DV155">
            <v>29.15</v>
          </cell>
          <cell r="DW155">
            <v>29.15</v>
          </cell>
          <cell r="DX155">
            <v>29.15</v>
          </cell>
          <cell r="DY155">
            <v>30.31</v>
          </cell>
          <cell r="DZ155">
            <v>30.31</v>
          </cell>
          <cell r="EA155">
            <v>30.31</v>
          </cell>
          <cell r="EB155">
            <v>30.31</v>
          </cell>
          <cell r="EC155">
            <v>30.31</v>
          </cell>
          <cell r="ED155">
            <v>30.31</v>
          </cell>
          <cell r="EE155">
            <v>30.31</v>
          </cell>
          <cell r="EF155">
            <v>30.31</v>
          </cell>
          <cell r="EG155">
            <v>30.31</v>
          </cell>
          <cell r="EH155">
            <v>30.31</v>
          </cell>
          <cell r="EI155">
            <v>30.31</v>
          </cell>
          <cell r="EJ155">
            <v>30.31</v>
          </cell>
          <cell r="EK155">
            <v>31.37</v>
          </cell>
          <cell r="EL155">
            <v>31.37</v>
          </cell>
          <cell r="EM155">
            <v>31.37</v>
          </cell>
          <cell r="EN155">
            <v>31.37</v>
          </cell>
          <cell r="EO155">
            <v>31.37</v>
          </cell>
          <cell r="EP155">
            <v>31.37</v>
          </cell>
          <cell r="EQ155">
            <v>31.37</v>
          </cell>
          <cell r="ER155">
            <v>31.37</v>
          </cell>
          <cell r="ES155">
            <v>31.37</v>
          </cell>
          <cell r="ET155">
            <v>31.37</v>
          </cell>
          <cell r="EU155">
            <v>31.37</v>
          </cell>
          <cell r="EV155">
            <v>31.37</v>
          </cell>
          <cell r="EW155">
            <v>32.46</v>
          </cell>
          <cell r="EX155">
            <v>32.46</v>
          </cell>
          <cell r="EY155">
            <v>32.46</v>
          </cell>
          <cell r="EZ155">
            <v>32.46</v>
          </cell>
          <cell r="FA155">
            <v>32.46</v>
          </cell>
          <cell r="FB155">
            <v>32.46</v>
          </cell>
          <cell r="FC155">
            <v>32.46</v>
          </cell>
          <cell r="FD155">
            <v>32.46</v>
          </cell>
          <cell r="FE155">
            <v>32.46</v>
          </cell>
          <cell r="FF155">
            <v>32.46</v>
          </cell>
          <cell r="FG155">
            <v>32.46</v>
          </cell>
          <cell r="FH155">
            <v>32.46</v>
          </cell>
          <cell r="FI155">
            <v>33.6</v>
          </cell>
          <cell r="FJ155">
            <v>33.6</v>
          </cell>
          <cell r="FK155">
            <v>33.6</v>
          </cell>
          <cell r="FL155">
            <v>33.6</v>
          </cell>
          <cell r="FM155">
            <v>33.6</v>
          </cell>
          <cell r="FN155">
            <v>33.6</v>
          </cell>
          <cell r="FO155">
            <v>33.6</v>
          </cell>
          <cell r="FP155">
            <v>33.6</v>
          </cell>
          <cell r="FQ155">
            <v>33.6</v>
          </cell>
          <cell r="FR155">
            <v>33.6</v>
          </cell>
          <cell r="FS155">
            <v>33.6</v>
          </cell>
          <cell r="FT155">
            <v>33.6</v>
          </cell>
          <cell r="FU155">
            <v>34.78</v>
          </cell>
          <cell r="FV155">
            <v>34.78</v>
          </cell>
          <cell r="FW155">
            <v>34.78</v>
          </cell>
          <cell r="FX155">
            <v>34.78</v>
          </cell>
          <cell r="FY155">
            <v>34.78</v>
          </cell>
          <cell r="FZ155">
            <v>34.78</v>
          </cell>
          <cell r="GA155">
            <v>34.78</v>
          </cell>
          <cell r="GB155">
            <v>34.78</v>
          </cell>
          <cell r="GC155">
            <v>34.78</v>
          </cell>
          <cell r="GD155">
            <v>34.78</v>
          </cell>
          <cell r="GE155">
            <v>34.78</v>
          </cell>
          <cell r="GF155">
            <v>34.78</v>
          </cell>
          <cell r="GG155">
            <v>38.340000000000003</v>
          </cell>
          <cell r="GH155">
            <v>38.340000000000003</v>
          </cell>
          <cell r="GI155">
            <v>38.340000000000003</v>
          </cell>
          <cell r="GJ155">
            <v>38.340000000000003</v>
          </cell>
          <cell r="GK155">
            <v>38.340000000000003</v>
          </cell>
          <cell r="GL155">
            <v>38.340000000000003</v>
          </cell>
          <cell r="GM155">
            <v>38.340000000000003</v>
          </cell>
          <cell r="GN155">
            <v>38.340000000000003</v>
          </cell>
          <cell r="GO155">
            <v>38.340000000000003</v>
          </cell>
          <cell r="GP155">
            <v>38.340000000000003</v>
          </cell>
          <cell r="GQ155">
            <v>35.99</v>
          </cell>
          <cell r="GR155">
            <v>35.99</v>
          </cell>
          <cell r="GS155">
            <v>35.99</v>
          </cell>
          <cell r="GT155">
            <v>35.99</v>
          </cell>
        </row>
        <row r="156">
          <cell r="F156" t="str">
            <v>50000059PC</v>
          </cell>
          <cell r="G156">
            <v>22.14</v>
          </cell>
          <cell r="H156">
            <v>22.14</v>
          </cell>
          <cell r="I156">
            <v>22.14</v>
          </cell>
          <cell r="J156">
            <v>22.14</v>
          </cell>
          <cell r="K156">
            <v>22.14</v>
          </cell>
          <cell r="L156">
            <v>22.14</v>
          </cell>
          <cell r="M156">
            <v>22.14</v>
          </cell>
          <cell r="N156">
            <v>22.14</v>
          </cell>
          <cell r="O156">
            <v>22.14</v>
          </cell>
          <cell r="P156">
            <v>22.14</v>
          </cell>
          <cell r="Q156">
            <v>22.14</v>
          </cell>
          <cell r="R156">
            <v>22.14</v>
          </cell>
          <cell r="S156">
            <v>22.14</v>
          </cell>
          <cell r="T156">
            <v>22.14</v>
          </cell>
          <cell r="U156">
            <v>22.9</v>
          </cell>
          <cell r="V156">
            <v>22.9</v>
          </cell>
          <cell r="W156">
            <v>22.9</v>
          </cell>
          <cell r="X156">
            <v>22.9</v>
          </cell>
          <cell r="Y156">
            <v>22.9</v>
          </cell>
          <cell r="Z156">
            <v>22.9</v>
          </cell>
          <cell r="AA156">
            <v>22.9</v>
          </cell>
          <cell r="AB156">
            <v>22.9</v>
          </cell>
          <cell r="AC156">
            <v>22.9</v>
          </cell>
          <cell r="AD156">
            <v>22.9</v>
          </cell>
          <cell r="AE156">
            <v>22.9</v>
          </cell>
          <cell r="AF156">
            <v>22.9</v>
          </cell>
          <cell r="AG156">
            <v>23.63</v>
          </cell>
          <cell r="AH156">
            <v>23.63</v>
          </cell>
          <cell r="AI156">
            <v>23.63</v>
          </cell>
          <cell r="AJ156">
            <v>23.63</v>
          </cell>
          <cell r="AK156">
            <v>23.63</v>
          </cell>
          <cell r="AL156">
            <v>23.63</v>
          </cell>
          <cell r="AM156">
            <v>23.63</v>
          </cell>
          <cell r="AN156">
            <v>23.63</v>
          </cell>
          <cell r="AO156">
            <v>23.63</v>
          </cell>
          <cell r="AP156">
            <v>23.63</v>
          </cell>
          <cell r="AQ156">
            <v>23.63</v>
          </cell>
          <cell r="AR156">
            <v>23.63</v>
          </cell>
          <cell r="AS156">
            <v>24.37</v>
          </cell>
          <cell r="AT156">
            <v>24.37</v>
          </cell>
          <cell r="AU156">
            <v>24.37</v>
          </cell>
          <cell r="AV156">
            <v>24.37</v>
          </cell>
          <cell r="AW156">
            <v>24.37</v>
          </cell>
          <cell r="AX156">
            <v>24.37</v>
          </cell>
          <cell r="AY156">
            <v>24.37</v>
          </cell>
          <cell r="AZ156">
            <v>24.37</v>
          </cell>
          <cell r="BA156">
            <v>24.37</v>
          </cell>
          <cell r="BB156">
            <v>24.37</v>
          </cell>
          <cell r="BC156">
            <v>24.37</v>
          </cell>
          <cell r="BD156">
            <v>24.37</v>
          </cell>
          <cell r="BE156">
            <v>25.11</v>
          </cell>
          <cell r="BF156">
            <v>25.11</v>
          </cell>
          <cell r="BG156">
            <v>25.11</v>
          </cell>
          <cell r="BH156">
            <v>25.11</v>
          </cell>
          <cell r="BI156">
            <v>25.11</v>
          </cell>
          <cell r="BJ156">
            <v>25.11</v>
          </cell>
          <cell r="BK156">
            <v>25.11</v>
          </cell>
          <cell r="BL156">
            <v>25.11</v>
          </cell>
          <cell r="BM156">
            <v>25.11</v>
          </cell>
          <cell r="BN156">
            <v>25.11</v>
          </cell>
          <cell r="BO156">
            <v>25.11</v>
          </cell>
          <cell r="BP156">
            <v>25.11</v>
          </cell>
          <cell r="BQ156">
            <v>25.87</v>
          </cell>
          <cell r="BR156">
            <v>25.87</v>
          </cell>
          <cell r="BS156">
            <v>25.87</v>
          </cell>
          <cell r="BT156">
            <v>25.87</v>
          </cell>
          <cell r="BU156">
            <v>25.87</v>
          </cell>
          <cell r="BV156">
            <v>25.87</v>
          </cell>
          <cell r="BW156">
            <v>25.87</v>
          </cell>
          <cell r="BX156">
            <v>25.87</v>
          </cell>
          <cell r="BY156">
            <v>25.87</v>
          </cell>
          <cell r="BZ156">
            <v>25.87</v>
          </cell>
          <cell r="CA156">
            <v>25.87</v>
          </cell>
          <cell r="CB156">
            <v>25.87</v>
          </cell>
          <cell r="CC156">
            <v>26.64</v>
          </cell>
          <cell r="CD156">
            <v>26.64</v>
          </cell>
          <cell r="CE156">
            <v>26.64</v>
          </cell>
          <cell r="CF156">
            <v>26.64</v>
          </cell>
          <cell r="CG156">
            <v>26.64</v>
          </cell>
          <cell r="CH156">
            <v>26.64</v>
          </cell>
          <cell r="CI156">
            <v>26.64</v>
          </cell>
          <cell r="CJ156">
            <v>26.64</v>
          </cell>
          <cell r="CK156">
            <v>26.64</v>
          </cell>
          <cell r="CL156">
            <v>26.64</v>
          </cell>
          <cell r="CM156">
            <v>26.64</v>
          </cell>
          <cell r="CN156">
            <v>26.64</v>
          </cell>
          <cell r="CO156">
            <v>27.44</v>
          </cell>
          <cell r="CP156">
            <v>27.44</v>
          </cell>
          <cell r="CQ156">
            <v>27.44</v>
          </cell>
          <cell r="CR156">
            <v>27.44</v>
          </cell>
          <cell r="CS156">
            <v>27.44</v>
          </cell>
          <cell r="CT156">
            <v>27.44</v>
          </cell>
          <cell r="CU156">
            <v>27.44</v>
          </cell>
          <cell r="CV156">
            <v>27.44</v>
          </cell>
          <cell r="CW156">
            <v>27.44</v>
          </cell>
          <cell r="CX156">
            <v>27.44</v>
          </cell>
          <cell r="CY156">
            <v>27.44</v>
          </cell>
          <cell r="CZ156">
            <v>27.44</v>
          </cell>
          <cell r="DA156">
            <v>28.27</v>
          </cell>
          <cell r="DB156">
            <v>28.27</v>
          </cell>
          <cell r="DC156">
            <v>28.27</v>
          </cell>
          <cell r="DD156">
            <v>28.27</v>
          </cell>
          <cell r="DE156">
            <v>28.27</v>
          </cell>
          <cell r="DF156">
            <v>28.27</v>
          </cell>
          <cell r="DG156">
            <v>28.27</v>
          </cell>
          <cell r="DH156">
            <v>28.27</v>
          </cell>
          <cell r="DI156">
            <v>28.27</v>
          </cell>
          <cell r="DJ156">
            <v>28.27</v>
          </cell>
          <cell r="DK156">
            <v>28.27</v>
          </cell>
          <cell r="DL156">
            <v>28.27</v>
          </cell>
          <cell r="DM156">
            <v>29.15</v>
          </cell>
          <cell r="DN156">
            <v>29.15</v>
          </cell>
          <cell r="DO156">
            <v>29.15</v>
          </cell>
          <cell r="DP156">
            <v>29.15</v>
          </cell>
          <cell r="DQ156">
            <v>29.15</v>
          </cell>
          <cell r="DR156">
            <v>29.15</v>
          </cell>
          <cell r="DS156">
            <v>29.15</v>
          </cell>
          <cell r="DT156">
            <v>29.15</v>
          </cell>
          <cell r="DU156">
            <v>29.15</v>
          </cell>
          <cell r="DV156">
            <v>29.15</v>
          </cell>
          <cell r="DW156">
            <v>29.15</v>
          </cell>
          <cell r="DX156">
            <v>29.15</v>
          </cell>
          <cell r="DY156">
            <v>30.31</v>
          </cell>
          <cell r="DZ156">
            <v>30.31</v>
          </cell>
          <cell r="EA156">
            <v>30.31</v>
          </cell>
          <cell r="EB156">
            <v>30.31</v>
          </cell>
          <cell r="EC156">
            <v>30.31</v>
          </cell>
          <cell r="ED156">
            <v>30.31</v>
          </cell>
          <cell r="EE156">
            <v>30.31</v>
          </cell>
          <cell r="EF156">
            <v>30.31</v>
          </cell>
          <cell r="EG156">
            <v>30.31</v>
          </cell>
          <cell r="EH156">
            <v>30.31</v>
          </cell>
          <cell r="EI156">
            <v>30.31</v>
          </cell>
          <cell r="EJ156">
            <v>30.31</v>
          </cell>
          <cell r="EK156">
            <v>31.37</v>
          </cell>
          <cell r="EL156">
            <v>31.37</v>
          </cell>
          <cell r="EM156">
            <v>31.37</v>
          </cell>
          <cell r="EN156">
            <v>31.37</v>
          </cell>
          <cell r="EO156">
            <v>31.37</v>
          </cell>
          <cell r="EP156">
            <v>31.37</v>
          </cell>
          <cell r="EQ156">
            <v>31.37</v>
          </cell>
          <cell r="ER156">
            <v>31.37</v>
          </cell>
          <cell r="ES156">
            <v>31.37</v>
          </cell>
          <cell r="ET156">
            <v>31.37</v>
          </cell>
          <cell r="EU156">
            <v>31.37</v>
          </cell>
          <cell r="EV156">
            <v>31.37</v>
          </cell>
          <cell r="EW156">
            <v>32.46</v>
          </cell>
          <cell r="EX156">
            <v>32.46</v>
          </cell>
          <cell r="EY156">
            <v>32.46</v>
          </cell>
          <cell r="EZ156">
            <v>32.46</v>
          </cell>
          <cell r="FA156">
            <v>32.46</v>
          </cell>
          <cell r="FB156">
            <v>32.46</v>
          </cell>
          <cell r="FC156">
            <v>32.46</v>
          </cell>
          <cell r="FD156">
            <v>32.46</v>
          </cell>
          <cell r="FE156">
            <v>32.46</v>
          </cell>
          <cell r="FF156">
            <v>32.46</v>
          </cell>
          <cell r="FG156">
            <v>32.46</v>
          </cell>
          <cell r="FH156">
            <v>32.46</v>
          </cell>
          <cell r="FI156">
            <v>33.6</v>
          </cell>
          <cell r="FJ156">
            <v>33.6</v>
          </cell>
          <cell r="FK156">
            <v>33.6</v>
          </cell>
          <cell r="FL156">
            <v>33.6</v>
          </cell>
          <cell r="FM156">
            <v>33.6</v>
          </cell>
          <cell r="FN156">
            <v>33.6</v>
          </cell>
          <cell r="FO156">
            <v>33.6</v>
          </cell>
          <cell r="FP156">
            <v>33.6</v>
          </cell>
          <cell r="FQ156">
            <v>33.6</v>
          </cell>
          <cell r="FR156">
            <v>33.6</v>
          </cell>
          <cell r="FS156">
            <v>33.6</v>
          </cell>
          <cell r="FT156">
            <v>33.6</v>
          </cell>
          <cell r="FU156">
            <v>34.78</v>
          </cell>
          <cell r="FV156">
            <v>34.78</v>
          </cell>
          <cell r="FW156">
            <v>34.78</v>
          </cell>
          <cell r="FX156">
            <v>34.78</v>
          </cell>
          <cell r="FY156">
            <v>34.78</v>
          </cell>
          <cell r="FZ156">
            <v>34.78</v>
          </cell>
          <cell r="GA156">
            <v>34.78</v>
          </cell>
          <cell r="GB156">
            <v>34.78</v>
          </cell>
          <cell r="GC156">
            <v>34.78</v>
          </cell>
          <cell r="GD156">
            <v>34.78</v>
          </cell>
          <cell r="GE156">
            <v>34.78</v>
          </cell>
          <cell r="GF156">
            <v>34.78</v>
          </cell>
          <cell r="GG156">
            <v>38.340000000000003</v>
          </cell>
          <cell r="GH156">
            <v>38.340000000000003</v>
          </cell>
          <cell r="GI156">
            <v>38.340000000000003</v>
          </cell>
          <cell r="GJ156">
            <v>38.340000000000003</v>
          </cell>
          <cell r="GK156">
            <v>38.340000000000003</v>
          </cell>
          <cell r="GL156">
            <v>38.340000000000003</v>
          </cell>
          <cell r="GM156">
            <v>38.340000000000003</v>
          </cell>
          <cell r="GN156">
            <v>38.340000000000003</v>
          </cell>
          <cell r="GO156">
            <v>38.340000000000003</v>
          </cell>
          <cell r="GP156">
            <v>38.340000000000003</v>
          </cell>
          <cell r="GQ156">
            <v>35.99</v>
          </cell>
          <cell r="GR156">
            <v>35.99</v>
          </cell>
          <cell r="GS156">
            <v>35.99</v>
          </cell>
          <cell r="GT156">
            <v>35.99</v>
          </cell>
        </row>
        <row r="157">
          <cell r="F157" t="str">
            <v>5000006029</v>
          </cell>
          <cell r="G157">
            <v>29.74</v>
          </cell>
          <cell r="H157">
            <v>29.74</v>
          </cell>
          <cell r="I157">
            <v>29.74</v>
          </cell>
          <cell r="J157">
            <v>29.74</v>
          </cell>
          <cell r="K157">
            <v>29.74</v>
          </cell>
          <cell r="L157">
            <v>29.74</v>
          </cell>
          <cell r="M157">
            <v>29.74</v>
          </cell>
          <cell r="N157">
            <v>29.74</v>
          </cell>
          <cell r="O157">
            <v>29.74</v>
          </cell>
          <cell r="P157">
            <v>29.74</v>
          </cell>
          <cell r="Q157">
            <v>29.74</v>
          </cell>
          <cell r="R157">
            <v>29.74</v>
          </cell>
          <cell r="S157">
            <v>29.74</v>
          </cell>
          <cell r="T157">
            <v>29.74</v>
          </cell>
          <cell r="U157">
            <v>30.76</v>
          </cell>
          <cell r="V157">
            <v>30.76</v>
          </cell>
          <cell r="W157">
            <v>30.76</v>
          </cell>
          <cell r="X157">
            <v>30.76</v>
          </cell>
          <cell r="Y157">
            <v>30.76</v>
          </cell>
          <cell r="Z157">
            <v>30.76</v>
          </cell>
          <cell r="AA157">
            <v>30.76</v>
          </cell>
          <cell r="AB157">
            <v>30.76</v>
          </cell>
          <cell r="AC157">
            <v>30.76</v>
          </cell>
          <cell r="AD157">
            <v>30.76</v>
          </cell>
          <cell r="AE157">
            <v>30.76</v>
          </cell>
          <cell r="AF157">
            <v>30.76</v>
          </cell>
          <cell r="AG157">
            <v>31.75</v>
          </cell>
          <cell r="AH157">
            <v>31.75</v>
          </cell>
          <cell r="AI157">
            <v>31.75</v>
          </cell>
          <cell r="AJ157">
            <v>31.75</v>
          </cell>
          <cell r="AK157">
            <v>31.75</v>
          </cell>
          <cell r="AL157">
            <v>31.75</v>
          </cell>
          <cell r="AM157">
            <v>31.75</v>
          </cell>
          <cell r="AN157">
            <v>31.75</v>
          </cell>
          <cell r="AO157">
            <v>31.75</v>
          </cell>
          <cell r="AP157">
            <v>31.75</v>
          </cell>
          <cell r="AQ157">
            <v>31.75</v>
          </cell>
          <cell r="AR157">
            <v>31.75</v>
          </cell>
          <cell r="AS157">
            <v>32.729999999999997</v>
          </cell>
          <cell r="AT157">
            <v>32.729999999999997</v>
          </cell>
          <cell r="AU157">
            <v>32.729999999999997</v>
          </cell>
          <cell r="AV157">
            <v>32.729999999999997</v>
          </cell>
          <cell r="AW157">
            <v>32.729999999999997</v>
          </cell>
          <cell r="AX157">
            <v>32.729999999999997</v>
          </cell>
          <cell r="AY157">
            <v>32.729999999999997</v>
          </cell>
          <cell r="AZ157">
            <v>32.729999999999997</v>
          </cell>
          <cell r="BA157">
            <v>32.729999999999997</v>
          </cell>
          <cell r="BB157">
            <v>32.729999999999997</v>
          </cell>
          <cell r="BC157">
            <v>32.729999999999997</v>
          </cell>
          <cell r="BD157">
            <v>32.729999999999997</v>
          </cell>
          <cell r="BE157">
            <v>33.729999999999997</v>
          </cell>
          <cell r="BF157">
            <v>33.729999999999997</v>
          </cell>
          <cell r="BG157">
            <v>33.729999999999997</v>
          </cell>
          <cell r="BH157">
            <v>33.729999999999997</v>
          </cell>
          <cell r="BI157">
            <v>33.729999999999997</v>
          </cell>
          <cell r="BJ157">
            <v>33.729999999999997</v>
          </cell>
          <cell r="BK157">
            <v>33.729999999999997</v>
          </cell>
          <cell r="BL157">
            <v>33.729999999999997</v>
          </cell>
          <cell r="BM157">
            <v>33.729999999999997</v>
          </cell>
          <cell r="BN157">
            <v>33.729999999999997</v>
          </cell>
          <cell r="BO157">
            <v>33.729999999999997</v>
          </cell>
          <cell r="BP157">
            <v>33.729999999999997</v>
          </cell>
          <cell r="BQ157">
            <v>34.75</v>
          </cell>
          <cell r="BR157">
            <v>34.75</v>
          </cell>
          <cell r="BS157">
            <v>34.75</v>
          </cell>
          <cell r="BT157">
            <v>34.75</v>
          </cell>
          <cell r="BU157">
            <v>34.75</v>
          </cell>
          <cell r="BV157">
            <v>34.75</v>
          </cell>
          <cell r="BW157">
            <v>34.75</v>
          </cell>
          <cell r="BX157">
            <v>34.75</v>
          </cell>
          <cell r="BY157">
            <v>34.75</v>
          </cell>
          <cell r="BZ157">
            <v>34.75</v>
          </cell>
          <cell r="CA157">
            <v>34.75</v>
          </cell>
          <cell r="CB157">
            <v>34.75</v>
          </cell>
          <cell r="CC157">
            <v>35.79</v>
          </cell>
          <cell r="CD157">
            <v>35.79</v>
          </cell>
          <cell r="CE157">
            <v>35.79</v>
          </cell>
          <cell r="CF157">
            <v>35.79</v>
          </cell>
          <cell r="CG157">
            <v>35.79</v>
          </cell>
          <cell r="CH157">
            <v>35.79</v>
          </cell>
          <cell r="CI157">
            <v>35.79</v>
          </cell>
          <cell r="CJ157">
            <v>35.79</v>
          </cell>
          <cell r="CK157">
            <v>35.79</v>
          </cell>
          <cell r="CL157">
            <v>35.79</v>
          </cell>
          <cell r="CM157">
            <v>35.79</v>
          </cell>
          <cell r="CN157">
            <v>35.79</v>
          </cell>
          <cell r="CO157">
            <v>36.86</v>
          </cell>
          <cell r="CP157">
            <v>36.86</v>
          </cell>
          <cell r="CQ157">
            <v>36.86</v>
          </cell>
          <cell r="CR157">
            <v>36.86</v>
          </cell>
          <cell r="CS157">
            <v>36.86</v>
          </cell>
          <cell r="CT157">
            <v>36.86</v>
          </cell>
          <cell r="CU157">
            <v>36.86</v>
          </cell>
          <cell r="CV157">
            <v>36.86</v>
          </cell>
          <cell r="CW157">
            <v>36.86</v>
          </cell>
          <cell r="CX157">
            <v>36.86</v>
          </cell>
          <cell r="CY157">
            <v>36.86</v>
          </cell>
          <cell r="CZ157">
            <v>36.86</v>
          </cell>
          <cell r="DA157">
            <v>37.979999999999997</v>
          </cell>
          <cell r="DB157">
            <v>37.979999999999997</v>
          </cell>
          <cell r="DC157">
            <v>37.979999999999997</v>
          </cell>
          <cell r="DD157">
            <v>37.979999999999997</v>
          </cell>
          <cell r="DE157">
            <v>37.979999999999997</v>
          </cell>
          <cell r="DF157">
            <v>37.979999999999997</v>
          </cell>
          <cell r="DG157">
            <v>37.979999999999997</v>
          </cell>
          <cell r="DH157">
            <v>37.979999999999997</v>
          </cell>
          <cell r="DI157">
            <v>37.979999999999997</v>
          </cell>
          <cell r="DJ157">
            <v>37.979999999999997</v>
          </cell>
          <cell r="DK157">
            <v>37.979999999999997</v>
          </cell>
          <cell r="DL157">
            <v>37.979999999999997</v>
          </cell>
          <cell r="DM157">
            <v>39.159999999999997</v>
          </cell>
          <cell r="DN157">
            <v>39.159999999999997</v>
          </cell>
          <cell r="DO157">
            <v>39.159999999999997</v>
          </cell>
          <cell r="DP157">
            <v>39.159999999999997</v>
          </cell>
          <cell r="DQ157">
            <v>39.159999999999997</v>
          </cell>
          <cell r="DR157">
            <v>39.159999999999997</v>
          </cell>
          <cell r="DS157">
            <v>39.159999999999997</v>
          </cell>
          <cell r="DT157">
            <v>39.159999999999997</v>
          </cell>
          <cell r="DU157">
            <v>39.159999999999997</v>
          </cell>
          <cell r="DV157">
            <v>39.159999999999997</v>
          </cell>
          <cell r="DW157">
            <v>39.159999999999997</v>
          </cell>
          <cell r="DX157">
            <v>39.159999999999997</v>
          </cell>
          <cell r="DY157">
            <v>40.71</v>
          </cell>
          <cell r="DZ157">
            <v>40.71</v>
          </cell>
          <cell r="EA157">
            <v>40.71</v>
          </cell>
          <cell r="EB157">
            <v>40.71</v>
          </cell>
          <cell r="EC157">
            <v>40.71</v>
          </cell>
          <cell r="ED157">
            <v>40.71</v>
          </cell>
          <cell r="EE157">
            <v>40.71</v>
          </cell>
          <cell r="EF157">
            <v>40.71</v>
          </cell>
          <cell r="EG157">
            <v>40.71</v>
          </cell>
          <cell r="EH157">
            <v>40.71</v>
          </cell>
          <cell r="EI157">
            <v>40.71</v>
          </cell>
          <cell r="EJ157">
            <v>40.71</v>
          </cell>
          <cell r="EK157">
            <v>42.13</v>
          </cell>
          <cell r="EL157">
            <v>42.13</v>
          </cell>
          <cell r="EM157">
            <v>42.13</v>
          </cell>
          <cell r="EN157">
            <v>42.13</v>
          </cell>
          <cell r="EO157">
            <v>42.13</v>
          </cell>
          <cell r="EP157">
            <v>42.13</v>
          </cell>
          <cell r="EQ157">
            <v>42.13</v>
          </cell>
          <cell r="ER157">
            <v>42.13</v>
          </cell>
          <cell r="ES157">
            <v>42.13</v>
          </cell>
          <cell r="ET157">
            <v>42.13</v>
          </cell>
          <cell r="EU157">
            <v>42.13</v>
          </cell>
          <cell r="EV157">
            <v>42.13</v>
          </cell>
          <cell r="EW157">
            <v>43.61</v>
          </cell>
          <cell r="EX157">
            <v>43.61</v>
          </cell>
          <cell r="EY157">
            <v>43.61</v>
          </cell>
          <cell r="EZ157">
            <v>43.61</v>
          </cell>
          <cell r="FA157">
            <v>43.61</v>
          </cell>
          <cell r="FB157">
            <v>43.61</v>
          </cell>
          <cell r="FC157">
            <v>43.61</v>
          </cell>
          <cell r="FD157">
            <v>43.61</v>
          </cell>
          <cell r="FE157">
            <v>43.61</v>
          </cell>
          <cell r="FF157">
            <v>43.61</v>
          </cell>
          <cell r="FG157">
            <v>43.61</v>
          </cell>
          <cell r="FH157">
            <v>43.61</v>
          </cell>
          <cell r="FI157">
            <v>45.14</v>
          </cell>
          <cell r="FJ157">
            <v>45.14</v>
          </cell>
          <cell r="FK157">
            <v>45.14</v>
          </cell>
          <cell r="FL157">
            <v>45.14</v>
          </cell>
          <cell r="FM157">
            <v>45.14</v>
          </cell>
          <cell r="FN157">
            <v>45.14</v>
          </cell>
          <cell r="FO157">
            <v>45.14</v>
          </cell>
          <cell r="FP157">
            <v>45.14</v>
          </cell>
          <cell r="FQ157">
            <v>45.14</v>
          </cell>
          <cell r="FR157">
            <v>45.14</v>
          </cell>
          <cell r="FS157">
            <v>45.14</v>
          </cell>
          <cell r="FT157">
            <v>45.14</v>
          </cell>
          <cell r="FU157">
            <v>46.71</v>
          </cell>
          <cell r="FV157">
            <v>46.71</v>
          </cell>
          <cell r="FW157">
            <v>46.71</v>
          </cell>
          <cell r="FX157">
            <v>46.71</v>
          </cell>
          <cell r="FY157">
            <v>46.71</v>
          </cell>
          <cell r="FZ157">
            <v>46.71</v>
          </cell>
          <cell r="GA157">
            <v>46.71</v>
          </cell>
          <cell r="GB157">
            <v>46.71</v>
          </cell>
          <cell r="GC157">
            <v>46.71</v>
          </cell>
          <cell r="GD157">
            <v>46.71</v>
          </cell>
          <cell r="GE157">
            <v>46.71</v>
          </cell>
          <cell r="GF157">
            <v>46.71</v>
          </cell>
          <cell r="GG157">
            <v>51.5</v>
          </cell>
          <cell r="GH157">
            <v>51.5</v>
          </cell>
          <cell r="GI157">
            <v>51.5</v>
          </cell>
          <cell r="GJ157">
            <v>51.5</v>
          </cell>
          <cell r="GK157">
            <v>51.5</v>
          </cell>
          <cell r="GL157">
            <v>51.5</v>
          </cell>
          <cell r="GM157">
            <v>51.5</v>
          </cell>
          <cell r="GN157">
            <v>51.5</v>
          </cell>
          <cell r="GO157">
            <v>51.5</v>
          </cell>
          <cell r="GP157">
            <v>51.5</v>
          </cell>
          <cell r="GQ157">
            <v>48.35</v>
          </cell>
          <cell r="GR157">
            <v>48.35</v>
          </cell>
          <cell r="GS157">
            <v>48.35</v>
          </cell>
          <cell r="GT157">
            <v>48.35</v>
          </cell>
        </row>
        <row r="158">
          <cell r="F158" t="str">
            <v>5000006025</v>
          </cell>
          <cell r="G158">
            <v>27.46</v>
          </cell>
          <cell r="H158">
            <v>27.46</v>
          </cell>
          <cell r="I158">
            <v>27.46</v>
          </cell>
          <cell r="J158">
            <v>27.46</v>
          </cell>
          <cell r="K158">
            <v>27.46</v>
          </cell>
          <cell r="L158">
            <v>27.46</v>
          </cell>
          <cell r="M158">
            <v>27.46</v>
          </cell>
          <cell r="N158">
            <v>27.46</v>
          </cell>
          <cell r="O158">
            <v>27.46</v>
          </cell>
          <cell r="P158">
            <v>27.46</v>
          </cell>
          <cell r="Q158">
            <v>27.46</v>
          </cell>
          <cell r="R158">
            <v>27.46</v>
          </cell>
          <cell r="S158">
            <v>27.46</v>
          </cell>
          <cell r="T158">
            <v>27.46</v>
          </cell>
          <cell r="U158">
            <v>28.4</v>
          </cell>
          <cell r="V158">
            <v>28.4</v>
          </cell>
          <cell r="W158">
            <v>28.4</v>
          </cell>
          <cell r="X158">
            <v>28.4</v>
          </cell>
          <cell r="Y158">
            <v>28.4</v>
          </cell>
          <cell r="Z158">
            <v>28.4</v>
          </cell>
          <cell r="AA158">
            <v>28.4</v>
          </cell>
          <cell r="AB158">
            <v>28.4</v>
          </cell>
          <cell r="AC158">
            <v>28.4</v>
          </cell>
          <cell r="AD158">
            <v>28.4</v>
          </cell>
          <cell r="AE158">
            <v>28.4</v>
          </cell>
          <cell r="AF158">
            <v>28.4</v>
          </cell>
          <cell r="AG158">
            <v>29.31</v>
          </cell>
          <cell r="AH158">
            <v>29.31</v>
          </cell>
          <cell r="AI158">
            <v>29.31</v>
          </cell>
          <cell r="AJ158">
            <v>29.31</v>
          </cell>
          <cell r="AK158">
            <v>29.31</v>
          </cell>
          <cell r="AL158">
            <v>29.31</v>
          </cell>
          <cell r="AM158">
            <v>29.31</v>
          </cell>
          <cell r="AN158">
            <v>29.31</v>
          </cell>
          <cell r="AO158">
            <v>29.31</v>
          </cell>
          <cell r="AP158">
            <v>29.31</v>
          </cell>
          <cell r="AQ158">
            <v>29.31</v>
          </cell>
          <cell r="AR158">
            <v>29.31</v>
          </cell>
          <cell r="AS158">
            <v>30.22</v>
          </cell>
          <cell r="AT158">
            <v>30.22</v>
          </cell>
          <cell r="AU158">
            <v>30.22</v>
          </cell>
          <cell r="AV158">
            <v>30.22</v>
          </cell>
          <cell r="AW158">
            <v>30.22</v>
          </cell>
          <cell r="AX158">
            <v>30.22</v>
          </cell>
          <cell r="AY158">
            <v>30.22</v>
          </cell>
          <cell r="AZ158">
            <v>30.22</v>
          </cell>
          <cell r="BA158">
            <v>30.22</v>
          </cell>
          <cell r="BB158">
            <v>30.22</v>
          </cell>
          <cell r="BC158">
            <v>30.22</v>
          </cell>
          <cell r="BD158">
            <v>30.22</v>
          </cell>
          <cell r="BE158">
            <v>31.15</v>
          </cell>
          <cell r="BF158">
            <v>31.15</v>
          </cell>
          <cell r="BG158">
            <v>31.15</v>
          </cell>
          <cell r="BH158">
            <v>31.15</v>
          </cell>
          <cell r="BI158">
            <v>31.15</v>
          </cell>
          <cell r="BJ158">
            <v>31.15</v>
          </cell>
          <cell r="BK158">
            <v>31.15</v>
          </cell>
          <cell r="BL158">
            <v>31.15</v>
          </cell>
          <cell r="BM158">
            <v>31.15</v>
          </cell>
          <cell r="BN158">
            <v>31.15</v>
          </cell>
          <cell r="BO158">
            <v>31.15</v>
          </cell>
          <cell r="BP158">
            <v>31.15</v>
          </cell>
          <cell r="BQ158">
            <v>32.08</v>
          </cell>
          <cell r="BR158">
            <v>32.08</v>
          </cell>
          <cell r="BS158">
            <v>32.08</v>
          </cell>
          <cell r="BT158">
            <v>32.08</v>
          </cell>
          <cell r="BU158">
            <v>32.08</v>
          </cell>
          <cell r="BV158">
            <v>32.08</v>
          </cell>
          <cell r="BW158">
            <v>32.08</v>
          </cell>
          <cell r="BX158">
            <v>32.08</v>
          </cell>
          <cell r="BY158">
            <v>32.08</v>
          </cell>
          <cell r="BZ158">
            <v>32.08</v>
          </cell>
          <cell r="CA158">
            <v>32.08</v>
          </cell>
          <cell r="CB158">
            <v>32.08</v>
          </cell>
          <cell r="CC158">
            <v>33.04</v>
          </cell>
          <cell r="CD158">
            <v>33.04</v>
          </cell>
          <cell r="CE158">
            <v>33.04</v>
          </cell>
          <cell r="CF158">
            <v>33.04</v>
          </cell>
          <cell r="CG158">
            <v>33.04</v>
          </cell>
          <cell r="CH158">
            <v>33.04</v>
          </cell>
          <cell r="CI158">
            <v>33.04</v>
          </cell>
          <cell r="CJ158">
            <v>33.04</v>
          </cell>
          <cell r="CK158">
            <v>33.04</v>
          </cell>
          <cell r="CL158">
            <v>33.04</v>
          </cell>
          <cell r="CM158">
            <v>33.04</v>
          </cell>
          <cell r="CN158">
            <v>33.04</v>
          </cell>
          <cell r="CO158">
            <v>34.03</v>
          </cell>
          <cell r="CP158">
            <v>34.03</v>
          </cell>
          <cell r="CQ158">
            <v>34.03</v>
          </cell>
          <cell r="CR158">
            <v>34.03</v>
          </cell>
          <cell r="CS158">
            <v>34.03</v>
          </cell>
          <cell r="CT158">
            <v>34.03</v>
          </cell>
          <cell r="CU158">
            <v>34.03</v>
          </cell>
          <cell r="CV158">
            <v>34.03</v>
          </cell>
          <cell r="CW158">
            <v>34.03</v>
          </cell>
          <cell r="CX158">
            <v>34.03</v>
          </cell>
          <cell r="CY158">
            <v>34.03</v>
          </cell>
          <cell r="CZ158">
            <v>34.03</v>
          </cell>
          <cell r="DA158">
            <v>35.07</v>
          </cell>
          <cell r="DB158">
            <v>35.07</v>
          </cell>
          <cell r="DC158">
            <v>35.07</v>
          </cell>
          <cell r="DD158">
            <v>35.07</v>
          </cell>
          <cell r="DE158">
            <v>35.07</v>
          </cell>
          <cell r="DF158">
            <v>35.07</v>
          </cell>
          <cell r="DG158">
            <v>35.07</v>
          </cell>
          <cell r="DH158">
            <v>35.07</v>
          </cell>
          <cell r="DI158">
            <v>35.07</v>
          </cell>
          <cell r="DJ158">
            <v>35.07</v>
          </cell>
          <cell r="DK158">
            <v>35.07</v>
          </cell>
          <cell r="DL158">
            <v>35.07</v>
          </cell>
          <cell r="DM158">
            <v>36.159999999999997</v>
          </cell>
          <cell r="DN158">
            <v>36.159999999999997</v>
          </cell>
          <cell r="DO158">
            <v>36.159999999999997</v>
          </cell>
          <cell r="DP158">
            <v>36.159999999999997</v>
          </cell>
          <cell r="DQ158">
            <v>36.159999999999997</v>
          </cell>
          <cell r="DR158">
            <v>36.159999999999997</v>
          </cell>
          <cell r="DS158">
            <v>36.159999999999997</v>
          </cell>
          <cell r="DT158">
            <v>36.159999999999997</v>
          </cell>
          <cell r="DU158">
            <v>36.159999999999997</v>
          </cell>
          <cell r="DV158">
            <v>36.159999999999997</v>
          </cell>
          <cell r="DW158">
            <v>36.159999999999997</v>
          </cell>
          <cell r="DX158">
            <v>36.159999999999997</v>
          </cell>
          <cell r="DY158">
            <v>37.590000000000003</v>
          </cell>
          <cell r="DZ158">
            <v>37.590000000000003</v>
          </cell>
          <cell r="EA158">
            <v>37.590000000000003</v>
          </cell>
          <cell r="EB158">
            <v>37.590000000000003</v>
          </cell>
          <cell r="EC158">
            <v>37.590000000000003</v>
          </cell>
          <cell r="ED158">
            <v>37.590000000000003</v>
          </cell>
          <cell r="EE158">
            <v>37.590000000000003</v>
          </cell>
          <cell r="EF158">
            <v>37.590000000000003</v>
          </cell>
          <cell r="EG158">
            <v>37.590000000000003</v>
          </cell>
          <cell r="EH158">
            <v>37.590000000000003</v>
          </cell>
          <cell r="EI158">
            <v>37.590000000000003</v>
          </cell>
          <cell r="EJ158">
            <v>37.590000000000003</v>
          </cell>
          <cell r="EK158">
            <v>38.9</v>
          </cell>
          <cell r="EL158">
            <v>38.9</v>
          </cell>
          <cell r="EM158">
            <v>38.9</v>
          </cell>
          <cell r="EN158">
            <v>38.9</v>
          </cell>
          <cell r="EO158">
            <v>38.9</v>
          </cell>
          <cell r="EP158">
            <v>38.9</v>
          </cell>
          <cell r="EQ158">
            <v>38.9</v>
          </cell>
          <cell r="ER158">
            <v>38.9</v>
          </cell>
          <cell r="ES158">
            <v>38.9</v>
          </cell>
          <cell r="ET158">
            <v>38.9</v>
          </cell>
          <cell r="EU158">
            <v>38.9</v>
          </cell>
          <cell r="EV158">
            <v>38.9</v>
          </cell>
          <cell r="EW158">
            <v>40.270000000000003</v>
          </cell>
          <cell r="EX158">
            <v>40.270000000000003</v>
          </cell>
          <cell r="EY158">
            <v>40.270000000000003</v>
          </cell>
          <cell r="EZ158">
            <v>40.270000000000003</v>
          </cell>
          <cell r="FA158">
            <v>40.270000000000003</v>
          </cell>
          <cell r="FB158">
            <v>40.270000000000003</v>
          </cell>
          <cell r="FC158">
            <v>40.270000000000003</v>
          </cell>
          <cell r="FD158">
            <v>40.270000000000003</v>
          </cell>
          <cell r="FE158">
            <v>40.270000000000003</v>
          </cell>
          <cell r="FF158">
            <v>40.270000000000003</v>
          </cell>
          <cell r="FG158">
            <v>40.270000000000003</v>
          </cell>
          <cell r="FH158">
            <v>40.270000000000003</v>
          </cell>
          <cell r="FI158">
            <v>41.67</v>
          </cell>
          <cell r="FJ158">
            <v>41.67</v>
          </cell>
          <cell r="FK158">
            <v>41.67</v>
          </cell>
          <cell r="FL158">
            <v>41.67</v>
          </cell>
          <cell r="FM158">
            <v>41.67</v>
          </cell>
          <cell r="FN158">
            <v>41.67</v>
          </cell>
          <cell r="FO158">
            <v>41.67</v>
          </cell>
          <cell r="FP158">
            <v>41.67</v>
          </cell>
          <cell r="FQ158">
            <v>41.67</v>
          </cell>
          <cell r="FR158">
            <v>41.67</v>
          </cell>
          <cell r="FS158">
            <v>41.67</v>
          </cell>
          <cell r="FT158">
            <v>41.67</v>
          </cell>
          <cell r="FU158">
            <v>43.13</v>
          </cell>
          <cell r="FV158">
            <v>43.13</v>
          </cell>
          <cell r="FW158">
            <v>43.13</v>
          </cell>
          <cell r="FX158">
            <v>43.13</v>
          </cell>
          <cell r="FY158">
            <v>43.13</v>
          </cell>
          <cell r="FZ158">
            <v>43.13</v>
          </cell>
          <cell r="GA158">
            <v>43.13</v>
          </cell>
          <cell r="GB158">
            <v>43.13</v>
          </cell>
          <cell r="GC158">
            <v>43.13</v>
          </cell>
          <cell r="GD158">
            <v>43.13</v>
          </cell>
          <cell r="GE158">
            <v>43.13</v>
          </cell>
          <cell r="GF158">
            <v>43.13</v>
          </cell>
          <cell r="GG158">
            <v>47.55</v>
          </cell>
          <cell r="GH158">
            <v>47.55</v>
          </cell>
          <cell r="GI158">
            <v>47.55</v>
          </cell>
          <cell r="GJ158">
            <v>47.55</v>
          </cell>
          <cell r="GK158">
            <v>47.55</v>
          </cell>
          <cell r="GL158">
            <v>47.55</v>
          </cell>
          <cell r="GM158">
            <v>47.55</v>
          </cell>
          <cell r="GN158">
            <v>47.55</v>
          </cell>
          <cell r="GO158">
            <v>47.55</v>
          </cell>
          <cell r="GP158">
            <v>47.55</v>
          </cell>
          <cell r="GQ158">
            <v>44.64</v>
          </cell>
          <cell r="GR158">
            <v>44.64</v>
          </cell>
          <cell r="GS158">
            <v>44.64</v>
          </cell>
          <cell r="GT158">
            <v>44.64</v>
          </cell>
        </row>
        <row r="159">
          <cell r="F159" t="str">
            <v>5000006000</v>
          </cell>
          <cell r="G159">
            <v>25.06</v>
          </cell>
          <cell r="H159">
            <v>25.06</v>
          </cell>
          <cell r="I159">
            <v>25.06</v>
          </cell>
          <cell r="J159">
            <v>25.06</v>
          </cell>
          <cell r="K159">
            <v>25.06</v>
          </cell>
          <cell r="L159">
            <v>25.06</v>
          </cell>
          <cell r="M159">
            <v>25.06</v>
          </cell>
          <cell r="N159">
            <v>25.06</v>
          </cell>
          <cell r="O159">
            <v>25.06</v>
          </cell>
          <cell r="P159">
            <v>25.06</v>
          </cell>
          <cell r="Q159">
            <v>25.06</v>
          </cell>
          <cell r="R159">
            <v>25.06</v>
          </cell>
          <cell r="S159">
            <v>25.06</v>
          </cell>
          <cell r="T159">
            <v>25.06</v>
          </cell>
          <cell r="U159">
            <v>25.92</v>
          </cell>
          <cell r="V159">
            <v>25.92</v>
          </cell>
          <cell r="W159">
            <v>25.92</v>
          </cell>
          <cell r="X159">
            <v>25.92</v>
          </cell>
          <cell r="Y159">
            <v>25.92</v>
          </cell>
          <cell r="Z159">
            <v>25.92</v>
          </cell>
          <cell r="AA159">
            <v>25.92</v>
          </cell>
          <cell r="AB159">
            <v>25.92</v>
          </cell>
          <cell r="AC159">
            <v>25.92</v>
          </cell>
          <cell r="AD159">
            <v>25.92</v>
          </cell>
          <cell r="AE159">
            <v>25.92</v>
          </cell>
          <cell r="AF159">
            <v>25.92</v>
          </cell>
          <cell r="AG159">
            <v>26.75</v>
          </cell>
          <cell r="AH159">
            <v>26.75</v>
          </cell>
          <cell r="AI159">
            <v>26.75</v>
          </cell>
          <cell r="AJ159">
            <v>26.75</v>
          </cell>
          <cell r="AK159">
            <v>26.75</v>
          </cell>
          <cell r="AL159">
            <v>26.75</v>
          </cell>
          <cell r="AM159">
            <v>26.75</v>
          </cell>
          <cell r="AN159">
            <v>26.75</v>
          </cell>
          <cell r="AO159">
            <v>26.75</v>
          </cell>
          <cell r="AP159">
            <v>26.75</v>
          </cell>
          <cell r="AQ159">
            <v>26.75</v>
          </cell>
          <cell r="AR159">
            <v>26.75</v>
          </cell>
          <cell r="AS159">
            <v>27.58</v>
          </cell>
          <cell r="AT159">
            <v>27.58</v>
          </cell>
          <cell r="AU159">
            <v>27.58</v>
          </cell>
          <cell r="AV159">
            <v>27.58</v>
          </cell>
          <cell r="AW159">
            <v>27.58</v>
          </cell>
          <cell r="AX159">
            <v>27.58</v>
          </cell>
          <cell r="AY159">
            <v>27.58</v>
          </cell>
          <cell r="AZ159">
            <v>27.58</v>
          </cell>
          <cell r="BA159">
            <v>27.58</v>
          </cell>
          <cell r="BB159">
            <v>27.58</v>
          </cell>
          <cell r="BC159">
            <v>27.58</v>
          </cell>
          <cell r="BD159">
            <v>27.58</v>
          </cell>
          <cell r="BE159">
            <v>28.43</v>
          </cell>
          <cell r="BF159">
            <v>28.43</v>
          </cell>
          <cell r="BG159">
            <v>28.43</v>
          </cell>
          <cell r="BH159">
            <v>28.43</v>
          </cell>
          <cell r="BI159">
            <v>28.43</v>
          </cell>
          <cell r="BJ159">
            <v>28.43</v>
          </cell>
          <cell r="BK159">
            <v>28.43</v>
          </cell>
          <cell r="BL159">
            <v>28.43</v>
          </cell>
          <cell r="BM159">
            <v>28.43</v>
          </cell>
          <cell r="BN159">
            <v>28.43</v>
          </cell>
          <cell r="BO159">
            <v>28.43</v>
          </cell>
          <cell r="BP159">
            <v>28.43</v>
          </cell>
          <cell r="BQ159">
            <v>29.28</v>
          </cell>
          <cell r="BR159">
            <v>29.28</v>
          </cell>
          <cell r="BS159">
            <v>29.28</v>
          </cell>
          <cell r="BT159">
            <v>29.28</v>
          </cell>
          <cell r="BU159">
            <v>29.28</v>
          </cell>
          <cell r="BV159">
            <v>29.28</v>
          </cell>
          <cell r="BW159">
            <v>29.28</v>
          </cell>
          <cell r="BX159">
            <v>29.28</v>
          </cell>
          <cell r="BY159">
            <v>29.28</v>
          </cell>
          <cell r="BZ159">
            <v>29.28</v>
          </cell>
          <cell r="CA159">
            <v>29.28</v>
          </cell>
          <cell r="CB159">
            <v>29.28</v>
          </cell>
          <cell r="CC159">
            <v>30.15</v>
          </cell>
          <cell r="CD159">
            <v>30.15</v>
          </cell>
          <cell r="CE159">
            <v>30.15</v>
          </cell>
          <cell r="CF159">
            <v>30.15</v>
          </cell>
          <cell r="CG159">
            <v>30.15</v>
          </cell>
          <cell r="CH159">
            <v>30.15</v>
          </cell>
          <cell r="CI159">
            <v>30.15</v>
          </cell>
          <cell r="CJ159">
            <v>30.15</v>
          </cell>
          <cell r="CK159">
            <v>30.15</v>
          </cell>
          <cell r="CL159">
            <v>30.15</v>
          </cell>
          <cell r="CM159">
            <v>30.15</v>
          </cell>
          <cell r="CN159">
            <v>30.15</v>
          </cell>
          <cell r="CO159">
            <v>31.06</v>
          </cell>
          <cell r="CP159">
            <v>31.06</v>
          </cell>
          <cell r="CQ159">
            <v>31.06</v>
          </cell>
          <cell r="CR159">
            <v>31.06</v>
          </cell>
          <cell r="CS159">
            <v>31.06</v>
          </cell>
          <cell r="CT159">
            <v>31.06</v>
          </cell>
          <cell r="CU159">
            <v>31.06</v>
          </cell>
          <cell r="CV159">
            <v>31.06</v>
          </cell>
          <cell r="CW159">
            <v>31.06</v>
          </cell>
          <cell r="CX159">
            <v>31.06</v>
          </cell>
          <cell r="CY159">
            <v>31.06</v>
          </cell>
          <cell r="CZ159">
            <v>31.06</v>
          </cell>
          <cell r="DA159">
            <v>32</v>
          </cell>
          <cell r="DB159">
            <v>32</v>
          </cell>
          <cell r="DC159">
            <v>32</v>
          </cell>
          <cell r="DD159">
            <v>32</v>
          </cell>
          <cell r="DE159">
            <v>32</v>
          </cell>
          <cell r="DF159">
            <v>32</v>
          </cell>
          <cell r="DG159">
            <v>32</v>
          </cell>
          <cell r="DH159">
            <v>32</v>
          </cell>
          <cell r="DI159">
            <v>32</v>
          </cell>
          <cell r="DJ159">
            <v>32</v>
          </cell>
          <cell r="DK159">
            <v>32</v>
          </cell>
          <cell r="DL159">
            <v>32</v>
          </cell>
          <cell r="DM159">
            <v>33</v>
          </cell>
          <cell r="DN159">
            <v>33</v>
          </cell>
          <cell r="DO159">
            <v>33</v>
          </cell>
          <cell r="DP159">
            <v>33</v>
          </cell>
          <cell r="DQ159">
            <v>33</v>
          </cell>
          <cell r="DR159">
            <v>33</v>
          </cell>
          <cell r="DS159">
            <v>33</v>
          </cell>
          <cell r="DT159">
            <v>33</v>
          </cell>
          <cell r="DU159">
            <v>33</v>
          </cell>
          <cell r="DV159">
            <v>33</v>
          </cell>
          <cell r="DW159">
            <v>33</v>
          </cell>
          <cell r="DX159">
            <v>33</v>
          </cell>
          <cell r="DY159">
            <v>34.299999999999997</v>
          </cell>
          <cell r="DZ159">
            <v>34.299999999999997</v>
          </cell>
          <cell r="EA159">
            <v>34.299999999999997</v>
          </cell>
          <cell r="EB159">
            <v>34.299999999999997</v>
          </cell>
          <cell r="EC159">
            <v>34.299999999999997</v>
          </cell>
          <cell r="ED159">
            <v>34.299999999999997</v>
          </cell>
          <cell r="EE159">
            <v>34.299999999999997</v>
          </cell>
          <cell r="EF159">
            <v>34.299999999999997</v>
          </cell>
          <cell r="EG159">
            <v>34.299999999999997</v>
          </cell>
          <cell r="EH159">
            <v>34.299999999999997</v>
          </cell>
          <cell r="EI159">
            <v>34.299999999999997</v>
          </cell>
          <cell r="EJ159">
            <v>34.299999999999997</v>
          </cell>
          <cell r="EK159">
            <v>35.5</v>
          </cell>
          <cell r="EL159">
            <v>35.5</v>
          </cell>
          <cell r="EM159">
            <v>35.5</v>
          </cell>
          <cell r="EN159">
            <v>35.5</v>
          </cell>
          <cell r="EO159">
            <v>35.5</v>
          </cell>
          <cell r="EP159">
            <v>35.5</v>
          </cell>
          <cell r="EQ159">
            <v>35.5</v>
          </cell>
          <cell r="ER159">
            <v>35.5</v>
          </cell>
          <cell r="ES159">
            <v>35.5</v>
          </cell>
          <cell r="ET159">
            <v>35.5</v>
          </cell>
          <cell r="EU159">
            <v>35.5</v>
          </cell>
          <cell r="EV159">
            <v>35.5</v>
          </cell>
          <cell r="EW159">
            <v>36.75</v>
          </cell>
          <cell r="EX159">
            <v>36.75</v>
          </cell>
          <cell r="EY159">
            <v>36.75</v>
          </cell>
          <cell r="EZ159">
            <v>36.75</v>
          </cell>
          <cell r="FA159">
            <v>36.75</v>
          </cell>
          <cell r="FB159">
            <v>36.75</v>
          </cell>
          <cell r="FC159">
            <v>36.75</v>
          </cell>
          <cell r="FD159">
            <v>36.75</v>
          </cell>
          <cell r="FE159">
            <v>36.75</v>
          </cell>
          <cell r="FF159">
            <v>36.75</v>
          </cell>
          <cell r="FG159">
            <v>36.75</v>
          </cell>
          <cell r="FH159">
            <v>36.75</v>
          </cell>
          <cell r="FI159">
            <v>38.03</v>
          </cell>
          <cell r="FJ159">
            <v>38.03</v>
          </cell>
          <cell r="FK159">
            <v>38.03</v>
          </cell>
          <cell r="FL159">
            <v>38.03</v>
          </cell>
          <cell r="FM159">
            <v>38.03</v>
          </cell>
          <cell r="FN159">
            <v>38.03</v>
          </cell>
          <cell r="FO159">
            <v>38.03</v>
          </cell>
          <cell r="FP159">
            <v>38.03</v>
          </cell>
          <cell r="FQ159">
            <v>38.03</v>
          </cell>
          <cell r="FR159">
            <v>38.03</v>
          </cell>
          <cell r="FS159">
            <v>38.03</v>
          </cell>
          <cell r="FT159">
            <v>38.03</v>
          </cell>
          <cell r="FU159">
            <v>39.36</v>
          </cell>
          <cell r="FV159">
            <v>39.36</v>
          </cell>
          <cell r="FW159">
            <v>39.36</v>
          </cell>
          <cell r="FX159">
            <v>39.36</v>
          </cell>
          <cell r="FY159">
            <v>39.36</v>
          </cell>
          <cell r="FZ159">
            <v>39.36</v>
          </cell>
          <cell r="GA159">
            <v>39.36</v>
          </cell>
          <cell r="GB159">
            <v>39.36</v>
          </cell>
          <cell r="GC159">
            <v>39.36</v>
          </cell>
          <cell r="GD159">
            <v>39.36</v>
          </cell>
          <cell r="GE159">
            <v>39.36</v>
          </cell>
          <cell r="GF159">
            <v>39.36</v>
          </cell>
          <cell r="GG159">
            <v>43.4</v>
          </cell>
          <cell r="GH159">
            <v>43.4</v>
          </cell>
          <cell r="GI159">
            <v>43.4</v>
          </cell>
          <cell r="GJ159">
            <v>43.4</v>
          </cell>
          <cell r="GK159">
            <v>43.4</v>
          </cell>
          <cell r="GL159">
            <v>43.4</v>
          </cell>
          <cell r="GM159">
            <v>43.4</v>
          </cell>
          <cell r="GN159">
            <v>43.4</v>
          </cell>
          <cell r="GO159">
            <v>43.4</v>
          </cell>
          <cell r="GP159">
            <v>43.4</v>
          </cell>
          <cell r="GQ159">
            <v>40.74</v>
          </cell>
          <cell r="GR159">
            <v>40.74</v>
          </cell>
          <cell r="GS159">
            <v>40.74</v>
          </cell>
          <cell r="GT159">
            <v>40.74</v>
          </cell>
        </row>
        <row r="160">
          <cell r="F160" t="str">
            <v>5000006116</v>
          </cell>
          <cell r="G160">
            <v>26.91</v>
          </cell>
          <cell r="H160">
            <v>26.91</v>
          </cell>
          <cell r="I160">
            <v>26.91</v>
          </cell>
          <cell r="J160">
            <v>26.91</v>
          </cell>
          <cell r="K160">
            <v>26.91</v>
          </cell>
          <cell r="L160">
            <v>26.91</v>
          </cell>
          <cell r="M160">
            <v>26.91</v>
          </cell>
          <cell r="N160">
            <v>26.91</v>
          </cell>
          <cell r="O160">
            <v>26.91</v>
          </cell>
          <cell r="P160">
            <v>26.91</v>
          </cell>
          <cell r="Q160">
            <v>26.91</v>
          </cell>
          <cell r="R160">
            <v>26.91</v>
          </cell>
          <cell r="S160">
            <v>26.91</v>
          </cell>
          <cell r="T160">
            <v>26.91</v>
          </cell>
          <cell r="U160">
            <v>27.83</v>
          </cell>
          <cell r="V160">
            <v>27.83</v>
          </cell>
          <cell r="W160">
            <v>27.83</v>
          </cell>
          <cell r="X160">
            <v>27.83</v>
          </cell>
          <cell r="Y160">
            <v>27.83</v>
          </cell>
          <cell r="Z160">
            <v>27.83</v>
          </cell>
          <cell r="AA160">
            <v>27.83</v>
          </cell>
          <cell r="AB160">
            <v>27.83</v>
          </cell>
          <cell r="AC160">
            <v>27.83</v>
          </cell>
          <cell r="AD160">
            <v>27.83</v>
          </cell>
          <cell r="AE160">
            <v>27.83</v>
          </cell>
          <cell r="AF160">
            <v>27.83</v>
          </cell>
          <cell r="AG160">
            <v>28.73</v>
          </cell>
          <cell r="AH160">
            <v>28.73</v>
          </cell>
          <cell r="AI160">
            <v>28.73</v>
          </cell>
          <cell r="AJ160">
            <v>28.73</v>
          </cell>
          <cell r="AK160">
            <v>28.73</v>
          </cell>
          <cell r="AL160">
            <v>28.73</v>
          </cell>
          <cell r="AM160">
            <v>28.73</v>
          </cell>
          <cell r="AN160">
            <v>28.73</v>
          </cell>
          <cell r="AO160">
            <v>28.73</v>
          </cell>
          <cell r="AP160">
            <v>28.73</v>
          </cell>
          <cell r="AQ160">
            <v>28.73</v>
          </cell>
          <cell r="AR160">
            <v>28.73</v>
          </cell>
          <cell r="AS160">
            <v>29.62</v>
          </cell>
          <cell r="AT160">
            <v>29.62</v>
          </cell>
          <cell r="AU160">
            <v>29.62</v>
          </cell>
          <cell r="AV160">
            <v>29.62</v>
          </cell>
          <cell r="AW160">
            <v>29.62</v>
          </cell>
          <cell r="AX160">
            <v>29.62</v>
          </cell>
          <cell r="AY160">
            <v>29.62</v>
          </cell>
          <cell r="AZ160">
            <v>29.62</v>
          </cell>
          <cell r="BA160">
            <v>29.62</v>
          </cell>
          <cell r="BB160">
            <v>29.62</v>
          </cell>
          <cell r="BC160">
            <v>29.62</v>
          </cell>
          <cell r="BD160">
            <v>29.62</v>
          </cell>
          <cell r="BE160">
            <v>30.52</v>
          </cell>
          <cell r="BF160">
            <v>30.52</v>
          </cell>
          <cell r="BG160">
            <v>30.52</v>
          </cell>
          <cell r="BH160">
            <v>30.52</v>
          </cell>
          <cell r="BI160">
            <v>30.52</v>
          </cell>
          <cell r="BJ160">
            <v>30.52</v>
          </cell>
          <cell r="BK160">
            <v>30.52</v>
          </cell>
          <cell r="BL160">
            <v>30.52</v>
          </cell>
          <cell r="BM160">
            <v>30.52</v>
          </cell>
          <cell r="BN160">
            <v>30.52</v>
          </cell>
          <cell r="BO160">
            <v>30.52</v>
          </cell>
          <cell r="BP160">
            <v>30.52</v>
          </cell>
          <cell r="BQ160">
            <v>31.44</v>
          </cell>
          <cell r="BR160">
            <v>31.44</v>
          </cell>
          <cell r="BS160">
            <v>31.44</v>
          </cell>
          <cell r="BT160">
            <v>31.44</v>
          </cell>
          <cell r="BU160">
            <v>31.44</v>
          </cell>
          <cell r="BV160">
            <v>31.44</v>
          </cell>
          <cell r="BW160">
            <v>31.44</v>
          </cell>
          <cell r="BX160">
            <v>31.44</v>
          </cell>
          <cell r="BY160">
            <v>31.44</v>
          </cell>
          <cell r="BZ160">
            <v>31.44</v>
          </cell>
          <cell r="CA160">
            <v>31.44</v>
          </cell>
          <cell r="CB160">
            <v>31.44</v>
          </cell>
          <cell r="CC160">
            <v>32.380000000000003</v>
          </cell>
          <cell r="CD160">
            <v>32.380000000000003</v>
          </cell>
          <cell r="CE160">
            <v>32.380000000000003</v>
          </cell>
          <cell r="CF160">
            <v>32.380000000000003</v>
          </cell>
          <cell r="CG160">
            <v>32.380000000000003</v>
          </cell>
          <cell r="CH160">
            <v>32.380000000000003</v>
          </cell>
          <cell r="CI160">
            <v>32.380000000000003</v>
          </cell>
          <cell r="CJ160">
            <v>32.380000000000003</v>
          </cell>
          <cell r="CK160">
            <v>32.380000000000003</v>
          </cell>
          <cell r="CL160">
            <v>32.380000000000003</v>
          </cell>
          <cell r="CM160">
            <v>32.380000000000003</v>
          </cell>
          <cell r="CN160">
            <v>32.380000000000003</v>
          </cell>
          <cell r="CO160">
            <v>33.35</v>
          </cell>
          <cell r="CP160">
            <v>33.35</v>
          </cell>
          <cell r="CQ160">
            <v>33.35</v>
          </cell>
          <cell r="CR160">
            <v>33.35</v>
          </cell>
          <cell r="CS160">
            <v>33.35</v>
          </cell>
          <cell r="CT160">
            <v>33.35</v>
          </cell>
          <cell r="CU160">
            <v>33.35</v>
          </cell>
          <cell r="CV160">
            <v>33.35</v>
          </cell>
          <cell r="CW160">
            <v>33.35</v>
          </cell>
          <cell r="CX160">
            <v>33.35</v>
          </cell>
          <cell r="CY160">
            <v>33.35</v>
          </cell>
          <cell r="CZ160">
            <v>33.35</v>
          </cell>
          <cell r="DA160">
            <v>34.369999999999997</v>
          </cell>
          <cell r="DB160">
            <v>34.369999999999997</v>
          </cell>
          <cell r="DC160">
            <v>34.369999999999997</v>
          </cell>
          <cell r="DD160">
            <v>34.369999999999997</v>
          </cell>
          <cell r="DE160">
            <v>34.369999999999997</v>
          </cell>
          <cell r="DF160">
            <v>34.369999999999997</v>
          </cell>
          <cell r="DG160">
            <v>34.369999999999997</v>
          </cell>
          <cell r="DH160">
            <v>34.369999999999997</v>
          </cell>
          <cell r="DI160">
            <v>34.369999999999997</v>
          </cell>
          <cell r="DJ160">
            <v>34.369999999999997</v>
          </cell>
          <cell r="DK160">
            <v>34.369999999999997</v>
          </cell>
          <cell r="DL160">
            <v>34.369999999999997</v>
          </cell>
          <cell r="DM160">
            <v>35.43</v>
          </cell>
          <cell r="DN160">
            <v>35.43</v>
          </cell>
          <cell r="DO160">
            <v>35.43</v>
          </cell>
          <cell r="DP160">
            <v>35.43</v>
          </cell>
          <cell r="DQ160">
            <v>35.43</v>
          </cell>
          <cell r="DR160">
            <v>35.43</v>
          </cell>
          <cell r="DS160">
            <v>35.43</v>
          </cell>
          <cell r="DT160">
            <v>35.43</v>
          </cell>
          <cell r="DU160">
            <v>35.43</v>
          </cell>
          <cell r="DV160">
            <v>35.43</v>
          </cell>
          <cell r="DW160">
            <v>35.43</v>
          </cell>
          <cell r="DX160">
            <v>35.43</v>
          </cell>
          <cell r="DY160">
            <v>36.840000000000003</v>
          </cell>
          <cell r="DZ160">
            <v>36.840000000000003</v>
          </cell>
          <cell r="EA160">
            <v>36.840000000000003</v>
          </cell>
          <cell r="EB160">
            <v>36.840000000000003</v>
          </cell>
          <cell r="EC160">
            <v>36.840000000000003</v>
          </cell>
          <cell r="ED160">
            <v>36.840000000000003</v>
          </cell>
          <cell r="EE160">
            <v>36.840000000000003</v>
          </cell>
          <cell r="EF160">
            <v>36.840000000000003</v>
          </cell>
          <cell r="EG160">
            <v>36.840000000000003</v>
          </cell>
          <cell r="EH160">
            <v>36.840000000000003</v>
          </cell>
          <cell r="EI160">
            <v>36.840000000000003</v>
          </cell>
          <cell r="EJ160">
            <v>36.840000000000003</v>
          </cell>
          <cell r="EK160">
            <v>38.119999999999997</v>
          </cell>
          <cell r="EL160">
            <v>38.119999999999997</v>
          </cell>
          <cell r="EM160">
            <v>38.119999999999997</v>
          </cell>
          <cell r="EN160">
            <v>38.119999999999997</v>
          </cell>
          <cell r="EO160">
            <v>38.119999999999997</v>
          </cell>
          <cell r="EP160">
            <v>38.119999999999997</v>
          </cell>
          <cell r="EQ160">
            <v>38.119999999999997</v>
          </cell>
          <cell r="ER160">
            <v>38.119999999999997</v>
          </cell>
          <cell r="ES160">
            <v>38.119999999999997</v>
          </cell>
          <cell r="ET160">
            <v>38.119999999999997</v>
          </cell>
          <cell r="EU160">
            <v>38.119999999999997</v>
          </cell>
          <cell r="EV160">
            <v>38.119999999999997</v>
          </cell>
          <cell r="EW160">
            <v>39.46</v>
          </cell>
          <cell r="EX160">
            <v>39.46</v>
          </cell>
          <cell r="EY160">
            <v>39.46</v>
          </cell>
          <cell r="EZ160">
            <v>39.46</v>
          </cell>
          <cell r="FA160">
            <v>39.46</v>
          </cell>
          <cell r="FB160">
            <v>39.46</v>
          </cell>
          <cell r="FC160">
            <v>39.46</v>
          </cell>
          <cell r="FD160">
            <v>39.46</v>
          </cell>
          <cell r="FE160">
            <v>39.46</v>
          </cell>
          <cell r="FF160">
            <v>39.46</v>
          </cell>
          <cell r="FG160">
            <v>39.46</v>
          </cell>
          <cell r="FH160">
            <v>39.46</v>
          </cell>
          <cell r="FI160">
            <v>40.840000000000003</v>
          </cell>
          <cell r="FJ160">
            <v>40.840000000000003</v>
          </cell>
          <cell r="FK160">
            <v>40.840000000000003</v>
          </cell>
          <cell r="FL160">
            <v>40.840000000000003</v>
          </cell>
          <cell r="FM160">
            <v>40.840000000000003</v>
          </cell>
          <cell r="FN160">
            <v>40.840000000000003</v>
          </cell>
          <cell r="FO160">
            <v>40.840000000000003</v>
          </cell>
          <cell r="FP160">
            <v>40.840000000000003</v>
          </cell>
          <cell r="FQ160">
            <v>40.840000000000003</v>
          </cell>
          <cell r="FR160">
            <v>40.840000000000003</v>
          </cell>
          <cell r="FS160">
            <v>40.840000000000003</v>
          </cell>
          <cell r="FT160">
            <v>40.840000000000003</v>
          </cell>
          <cell r="FU160">
            <v>42.27</v>
          </cell>
          <cell r="FV160">
            <v>42.27</v>
          </cell>
          <cell r="FW160">
            <v>42.27</v>
          </cell>
          <cell r="FX160">
            <v>42.27</v>
          </cell>
          <cell r="FY160">
            <v>42.27</v>
          </cell>
          <cell r="FZ160">
            <v>42.27</v>
          </cell>
          <cell r="GA160">
            <v>42.27</v>
          </cell>
          <cell r="GB160">
            <v>42.27</v>
          </cell>
          <cell r="GC160">
            <v>42.27</v>
          </cell>
          <cell r="GD160">
            <v>42.27</v>
          </cell>
          <cell r="GE160">
            <v>42.27</v>
          </cell>
          <cell r="GF160">
            <v>42.27</v>
          </cell>
          <cell r="GG160">
            <v>46.6</v>
          </cell>
          <cell r="GH160">
            <v>46.6</v>
          </cell>
          <cell r="GI160">
            <v>46.6</v>
          </cell>
          <cell r="GJ160">
            <v>46.6</v>
          </cell>
          <cell r="GK160">
            <v>46.6</v>
          </cell>
          <cell r="GL160">
            <v>46.6</v>
          </cell>
          <cell r="GM160">
            <v>46.6</v>
          </cell>
          <cell r="GN160">
            <v>46.6</v>
          </cell>
          <cell r="GO160">
            <v>46.6</v>
          </cell>
          <cell r="GP160">
            <v>46.6</v>
          </cell>
          <cell r="GQ160">
            <v>43.75</v>
          </cell>
          <cell r="GR160">
            <v>43.75</v>
          </cell>
          <cell r="GS160">
            <v>43.75</v>
          </cell>
          <cell r="GT160">
            <v>43.75</v>
          </cell>
        </row>
        <row r="161">
          <cell r="F161" t="str">
            <v>5000006111</v>
          </cell>
          <cell r="G161">
            <v>25.06</v>
          </cell>
          <cell r="H161">
            <v>25.06</v>
          </cell>
          <cell r="I161">
            <v>25.06</v>
          </cell>
          <cell r="J161">
            <v>25.06</v>
          </cell>
          <cell r="K161">
            <v>25.06</v>
          </cell>
          <cell r="L161">
            <v>25.06</v>
          </cell>
          <cell r="M161">
            <v>25.06</v>
          </cell>
          <cell r="N161">
            <v>25.06</v>
          </cell>
          <cell r="O161">
            <v>25.06</v>
          </cell>
          <cell r="P161">
            <v>25.06</v>
          </cell>
          <cell r="Q161">
            <v>25.06</v>
          </cell>
          <cell r="R161">
            <v>25.06</v>
          </cell>
          <cell r="S161">
            <v>25.06</v>
          </cell>
          <cell r="T161">
            <v>25.06</v>
          </cell>
          <cell r="U161">
            <v>25.92</v>
          </cell>
          <cell r="V161">
            <v>25.92</v>
          </cell>
          <cell r="W161">
            <v>25.92</v>
          </cell>
          <cell r="X161">
            <v>25.92</v>
          </cell>
          <cell r="Y161">
            <v>25.92</v>
          </cell>
          <cell r="Z161">
            <v>25.92</v>
          </cell>
          <cell r="AA161">
            <v>25.92</v>
          </cell>
          <cell r="AB161">
            <v>25.92</v>
          </cell>
          <cell r="AC161">
            <v>25.92</v>
          </cell>
          <cell r="AD161">
            <v>25.92</v>
          </cell>
          <cell r="AE161">
            <v>25.92</v>
          </cell>
          <cell r="AF161">
            <v>25.92</v>
          </cell>
          <cell r="AG161">
            <v>26.75</v>
          </cell>
          <cell r="AH161">
            <v>26.75</v>
          </cell>
          <cell r="AI161">
            <v>26.75</v>
          </cell>
          <cell r="AJ161">
            <v>26.75</v>
          </cell>
          <cell r="AK161">
            <v>26.75</v>
          </cell>
          <cell r="AL161">
            <v>26.75</v>
          </cell>
          <cell r="AM161">
            <v>26.75</v>
          </cell>
          <cell r="AN161">
            <v>26.75</v>
          </cell>
          <cell r="AO161">
            <v>26.75</v>
          </cell>
          <cell r="AP161">
            <v>26.75</v>
          </cell>
          <cell r="AQ161">
            <v>26.75</v>
          </cell>
          <cell r="AR161">
            <v>26.75</v>
          </cell>
          <cell r="AS161">
            <v>27.58</v>
          </cell>
          <cell r="AT161">
            <v>27.58</v>
          </cell>
          <cell r="AU161">
            <v>27.58</v>
          </cell>
          <cell r="AV161">
            <v>27.58</v>
          </cell>
          <cell r="AW161">
            <v>27.58</v>
          </cell>
          <cell r="AX161">
            <v>27.58</v>
          </cell>
          <cell r="AY161">
            <v>27.58</v>
          </cell>
          <cell r="AZ161">
            <v>27.58</v>
          </cell>
          <cell r="BA161">
            <v>27.58</v>
          </cell>
          <cell r="BB161">
            <v>27.58</v>
          </cell>
          <cell r="BC161">
            <v>27.58</v>
          </cell>
          <cell r="BD161">
            <v>27.58</v>
          </cell>
          <cell r="BE161">
            <v>28.43</v>
          </cell>
          <cell r="BF161">
            <v>28.43</v>
          </cell>
          <cell r="BG161">
            <v>28.43</v>
          </cell>
          <cell r="BH161">
            <v>28.43</v>
          </cell>
          <cell r="BI161">
            <v>28.43</v>
          </cell>
          <cell r="BJ161">
            <v>28.43</v>
          </cell>
          <cell r="BK161">
            <v>28.43</v>
          </cell>
          <cell r="BL161">
            <v>28.43</v>
          </cell>
          <cell r="BM161">
            <v>28.43</v>
          </cell>
          <cell r="BN161">
            <v>28.43</v>
          </cell>
          <cell r="BO161">
            <v>28.43</v>
          </cell>
          <cell r="BP161">
            <v>28.43</v>
          </cell>
          <cell r="BQ161">
            <v>29.28</v>
          </cell>
          <cell r="BR161">
            <v>29.28</v>
          </cell>
          <cell r="BS161">
            <v>29.28</v>
          </cell>
          <cell r="BT161">
            <v>29.28</v>
          </cell>
          <cell r="BU161">
            <v>29.28</v>
          </cell>
          <cell r="BV161">
            <v>29.28</v>
          </cell>
          <cell r="BW161">
            <v>29.28</v>
          </cell>
          <cell r="BX161">
            <v>29.28</v>
          </cell>
          <cell r="BY161">
            <v>29.28</v>
          </cell>
          <cell r="BZ161">
            <v>29.28</v>
          </cell>
          <cell r="CA161">
            <v>29.28</v>
          </cell>
          <cell r="CB161">
            <v>29.28</v>
          </cell>
          <cell r="CC161">
            <v>30.15</v>
          </cell>
          <cell r="CD161">
            <v>30.15</v>
          </cell>
          <cell r="CE161">
            <v>30.15</v>
          </cell>
          <cell r="CF161">
            <v>30.15</v>
          </cell>
          <cell r="CG161">
            <v>30.15</v>
          </cell>
          <cell r="CH161">
            <v>30.15</v>
          </cell>
          <cell r="CI161">
            <v>30.15</v>
          </cell>
          <cell r="CJ161">
            <v>30.15</v>
          </cell>
          <cell r="CK161">
            <v>30.15</v>
          </cell>
          <cell r="CL161">
            <v>30.15</v>
          </cell>
          <cell r="CM161">
            <v>30.15</v>
          </cell>
          <cell r="CN161">
            <v>30.15</v>
          </cell>
          <cell r="CO161">
            <v>31.06</v>
          </cell>
          <cell r="CP161">
            <v>31.06</v>
          </cell>
          <cell r="CQ161">
            <v>31.06</v>
          </cell>
          <cell r="CR161">
            <v>31.06</v>
          </cell>
          <cell r="CS161">
            <v>31.06</v>
          </cell>
          <cell r="CT161">
            <v>31.06</v>
          </cell>
          <cell r="CU161">
            <v>31.06</v>
          </cell>
          <cell r="CV161">
            <v>31.06</v>
          </cell>
          <cell r="CW161">
            <v>31.06</v>
          </cell>
          <cell r="CX161">
            <v>31.06</v>
          </cell>
          <cell r="CY161">
            <v>31.06</v>
          </cell>
          <cell r="CZ161">
            <v>31.06</v>
          </cell>
          <cell r="DA161">
            <v>32</v>
          </cell>
          <cell r="DB161">
            <v>32</v>
          </cell>
          <cell r="DC161">
            <v>32</v>
          </cell>
          <cell r="DD161">
            <v>32</v>
          </cell>
          <cell r="DE161">
            <v>32</v>
          </cell>
          <cell r="DF161">
            <v>32</v>
          </cell>
          <cell r="DG161">
            <v>32</v>
          </cell>
          <cell r="DH161">
            <v>32</v>
          </cell>
          <cell r="DI161">
            <v>32</v>
          </cell>
          <cell r="DJ161">
            <v>32</v>
          </cell>
          <cell r="DK161">
            <v>32</v>
          </cell>
          <cell r="DL161">
            <v>32</v>
          </cell>
          <cell r="DM161">
            <v>33</v>
          </cell>
          <cell r="DN161">
            <v>33</v>
          </cell>
          <cell r="DO161">
            <v>33</v>
          </cell>
          <cell r="DP161">
            <v>33</v>
          </cell>
          <cell r="DQ161">
            <v>33</v>
          </cell>
          <cell r="DR161">
            <v>33</v>
          </cell>
          <cell r="DS161">
            <v>33</v>
          </cell>
          <cell r="DT161">
            <v>33</v>
          </cell>
          <cell r="DU161">
            <v>33</v>
          </cell>
          <cell r="DV161">
            <v>33</v>
          </cell>
          <cell r="DW161">
            <v>33</v>
          </cell>
          <cell r="DX161">
            <v>33</v>
          </cell>
          <cell r="DY161">
            <v>34.299999999999997</v>
          </cell>
          <cell r="DZ161">
            <v>34.299999999999997</v>
          </cell>
          <cell r="EA161">
            <v>34.299999999999997</v>
          </cell>
          <cell r="EB161">
            <v>34.299999999999997</v>
          </cell>
          <cell r="EC161">
            <v>34.299999999999997</v>
          </cell>
          <cell r="ED161">
            <v>34.299999999999997</v>
          </cell>
          <cell r="EE161">
            <v>34.299999999999997</v>
          </cell>
          <cell r="EF161">
            <v>34.299999999999997</v>
          </cell>
          <cell r="EG161">
            <v>34.299999999999997</v>
          </cell>
          <cell r="EH161">
            <v>34.299999999999997</v>
          </cell>
          <cell r="EI161">
            <v>34.299999999999997</v>
          </cell>
          <cell r="EJ161">
            <v>34.299999999999997</v>
          </cell>
          <cell r="EK161">
            <v>35.5</v>
          </cell>
          <cell r="EL161">
            <v>35.5</v>
          </cell>
          <cell r="EM161">
            <v>35.5</v>
          </cell>
          <cell r="EN161">
            <v>35.5</v>
          </cell>
          <cell r="EO161">
            <v>35.5</v>
          </cell>
          <cell r="EP161">
            <v>35.5</v>
          </cell>
          <cell r="EQ161">
            <v>35.5</v>
          </cell>
          <cell r="ER161">
            <v>35.5</v>
          </cell>
          <cell r="ES161">
            <v>35.5</v>
          </cell>
          <cell r="ET161">
            <v>35.5</v>
          </cell>
          <cell r="EU161">
            <v>35.5</v>
          </cell>
          <cell r="EV161">
            <v>35.5</v>
          </cell>
          <cell r="EW161">
            <v>36.75</v>
          </cell>
          <cell r="EX161">
            <v>36.75</v>
          </cell>
          <cell r="EY161">
            <v>36.75</v>
          </cell>
          <cell r="EZ161">
            <v>36.75</v>
          </cell>
          <cell r="FA161">
            <v>36.75</v>
          </cell>
          <cell r="FB161">
            <v>36.75</v>
          </cell>
          <cell r="FC161">
            <v>36.75</v>
          </cell>
          <cell r="FD161">
            <v>36.75</v>
          </cell>
          <cell r="FE161">
            <v>36.75</v>
          </cell>
          <cell r="FF161">
            <v>36.75</v>
          </cell>
          <cell r="FG161">
            <v>36.75</v>
          </cell>
          <cell r="FH161">
            <v>36.75</v>
          </cell>
          <cell r="FI161">
            <v>38.03</v>
          </cell>
          <cell r="FJ161">
            <v>38.03</v>
          </cell>
          <cell r="FK161">
            <v>38.03</v>
          </cell>
          <cell r="FL161">
            <v>38.03</v>
          </cell>
          <cell r="FM161">
            <v>38.03</v>
          </cell>
          <cell r="FN161">
            <v>38.03</v>
          </cell>
          <cell r="FO161">
            <v>38.03</v>
          </cell>
          <cell r="FP161">
            <v>38.03</v>
          </cell>
          <cell r="FQ161">
            <v>38.03</v>
          </cell>
          <cell r="FR161">
            <v>38.03</v>
          </cell>
          <cell r="FS161">
            <v>38.03</v>
          </cell>
          <cell r="FT161">
            <v>38.03</v>
          </cell>
          <cell r="FU161">
            <v>39.36</v>
          </cell>
          <cell r="FV161">
            <v>39.36</v>
          </cell>
          <cell r="FW161">
            <v>39.36</v>
          </cell>
          <cell r="FX161">
            <v>39.36</v>
          </cell>
          <cell r="FY161">
            <v>39.36</v>
          </cell>
          <cell r="FZ161">
            <v>39.36</v>
          </cell>
          <cell r="GA161">
            <v>39.36</v>
          </cell>
          <cell r="GB161">
            <v>39.36</v>
          </cell>
          <cell r="GC161">
            <v>39.36</v>
          </cell>
          <cell r="GD161">
            <v>39.36</v>
          </cell>
          <cell r="GE161">
            <v>39.36</v>
          </cell>
          <cell r="GF161">
            <v>39.36</v>
          </cell>
          <cell r="GG161">
            <v>43.4</v>
          </cell>
          <cell r="GH161">
            <v>43.4</v>
          </cell>
          <cell r="GI161">
            <v>43.4</v>
          </cell>
          <cell r="GJ161">
            <v>43.4</v>
          </cell>
          <cell r="GK161">
            <v>43.4</v>
          </cell>
          <cell r="GL161">
            <v>43.4</v>
          </cell>
          <cell r="GM161">
            <v>43.4</v>
          </cell>
          <cell r="GN161">
            <v>43.4</v>
          </cell>
          <cell r="GO161">
            <v>43.4</v>
          </cell>
          <cell r="GP161">
            <v>43.4</v>
          </cell>
          <cell r="GQ161">
            <v>40.74</v>
          </cell>
          <cell r="GR161">
            <v>40.74</v>
          </cell>
          <cell r="GS161">
            <v>40.74</v>
          </cell>
          <cell r="GT161">
            <v>40.74</v>
          </cell>
        </row>
        <row r="162">
          <cell r="F162" t="str">
            <v>5000006104</v>
          </cell>
          <cell r="G162">
            <v>26.28</v>
          </cell>
          <cell r="H162">
            <v>26.28</v>
          </cell>
          <cell r="I162">
            <v>26.28</v>
          </cell>
          <cell r="J162">
            <v>26.28</v>
          </cell>
          <cell r="K162">
            <v>26.28</v>
          </cell>
          <cell r="L162">
            <v>26.28</v>
          </cell>
          <cell r="M162">
            <v>26.28</v>
          </cell>
          <cell r="N162">
            <v>26.28</v>
          </cell>
          <cell r="O162">
            <v>26.28</v>
          </cell>
          <cell r="P162">
            <v>26.28</v>
          </cell>
          <cell r="Q162">
            <v>26.28</v>
          </cell>
          <cell r="R162">
            <v>26.28</v>
          </cell>
          <cell r="S162">
            <v>26.28</v>
          </cell>
          <cell r="T162">
            <v>26.28</v>
          </cell>
          <cell r="U162">
            <v>27.18</v>
          </cell>
          <cell r="V162">
            <v>27.18</v>
          </cell>
          <cell r="W162">
            <v>27.18</v>
          </cell>
          <cell r="X162">
            <v>27.18</v>
          </cell>
          <cell r="Y162">
            <v>27.18</v>
          </cell>
          <cell r="Z162">
            <v>27.18</v>
          </cell>
          <cell r="AA162">
            <v>27.18</v>
          </cell>
          <cell r="AB162">
            <v>27.18</v>
          </cell>
          <cell r="AC162">
            <v>27.18</v>
          </cell>
          <cell r="AD162">
            <v>27.18</v>
          </cell>
          <cell r="AE162">
            <v>27.18</v>
          </cell>
          <cell r="AF162">
            <v>27.18</v>
          </cell>
          <cell r="AG162">
            <v>28.05</v>
          </cell>
          <cell r="AH162">
            <v>28.05</v>
          </cell>
          <cell r="AI162">
            <v>28.05</v>
          </cell>
          <cell r="AJ162">
            <v>28.05</v>
          </cell>
          <cell r="AK162">
            <v>28.05</v>
          </cell>
          <cell r="AL162">
            <v>28.05</v>
          </cell>
          <cell r="AM162">
            <v>28.05</v>
          </cell>
          <cell r="AN162">
            <v>28.05</v>
          </cell>
          <cell r="AO162">
            <v>28.05</v>
          </cell>
          <cell r="AP162">
            <v>28.05</v>
          </cell>
          <cell r="AQ162">
            <v>28.05</v>
          </cell>
          <cell r="AR162">
            <v>28.05</v>
          </cell>
          <cell r="AS162">
            <v>28.92</v>
          </cell>
          <cell r="AT162">
            <v>28.92</v>
          </cell>
          <cell r="AU162">
            <v>28.92</v>
          </cell>
          <cell r="AV162">
            <v>28.92</v>
          </cell>
          <cell r="AW162">
            <v>28.92</v>
          </cell>
          <cell r="AX162">
            <v>28.92</v>
          </cell>
          <cell r="AY162">
            <v>28.92</v>
          </cell>
          <cell r="AZ162">
            <v>28.92</v>
          </cell>
          <cell r="BA162">
            <v>28.92</v>
          </cell>
          <cell r="BB162">
            <v>28.92</v>
          </cell>
          <cell r="BC162">
            <v>28.92</v>
          </cell>
          <cell r="BD162">
            <v>28.92</v>
          </cell>
          <cell r="BE162">
            <v>29.81</v>
          </cell>
          <cell r="BF162">
            <v>29.81</v>
          </cell>
          <cell r="BG162">
            <v>29.81</v>
          </cell>
          <cell r="BH162">
            <v>29.81</v>
          </cell>
          <cell r="BI162">
            <v>29.81</v>
          </cell>
          <cell r="BJ162">
            <v>29.81</v>
          </cell>
          <cell r="BK162">
            <v>29.81</v>
          </cell>
          <cell r="BL162">
            <v>29.81</v>
          </cell>
          <cell r="BM162">
            <v>29.81</v>
          </cell>
          <cell r="BN162">
            <v>29.81</v>
          </cell>
          <cell r="BO162">
            <v>29.81</v>
          </cell>
          <cell r="BP162">
            <v>29.81</v>
          </cell>
          <cell r="BQ162">
            <v>30.7</v>
          </cell>
          <cell r="BR162">
            <v>30.7</v>
          </cell>
          <cell r="BS162">
            <v>30.7</v>
          </cell>
          <cell r="BT162">
            <v>30.7</v>
          </cell>
          <cell r="BU162">
            <v>30.7</v>
          </cell>
          <cell r="BV162">
            <v>30.7</v>
          </cell>
          <cell r="BW162">
            <v>30.7</v>
          </cell>
          <cell r="BX162">
            <v>30.7</v>
          </cell>
          <cell r="BY162">
            <v>30.7</v>
          </cell>
          <cell r="BZ162">
            <v>30.7</v>
          </cell>
          <cell r="CA162">
            <v>30.7</v>
          </cell>
          <cell r="CB162">
            <v>30.7</v>
          </cell>
          <cell r="CC162">
            <v>31.62</v>
          </cell>
          <cell r="CD162">
            <v>31.62</v>
          </cell>
          <cell r="CE162">
            <v>31.62</v>
          </cell>
          <cell r="CF162">
            <v>31.62</v>
          </cell>
          <cell r="CG162">
            <v>31.62</v>
          </cell>
          <cell r="CH162">
            <v>31.62</v>
          </cell>
          <cell r="CI162">
            <v>31.62</v>
          </cell>
          <cell r="CJ162">
            <v>31.62</v>
          </cell>
          <cell r="CK162">
            <v>31.62</v>
          </cell>
          <cell r="CL162">
            <v>31.62</v>
          </cell>
          <cell r="CM162">
            <v>31.62</v>
          </cell>
          <cell r="CN162">
            <v>31.62</v>
          </cell>
          <cell r="CO162">
            <v>32.57</v>
          </cell>
          <cell r="CP162">
            <v>32.57</v>
          </cell>
          <cell r="CQ162">
            <v>32.57</v>
          </cell>
          <cell r="CR162">
            <v>32.57</v>
          </cell>
          <cell r="CS162">
            <v>32.57</v>
          </cell>
          <cell r="CT162">
            <v>32.57</v>
          </cell>
          <cell r="CU162">
            <v>32.57</v>
          </cell>
          <cell r="CV162">
            <v>32.57</v>
          </cell>
          <cell r="CW162">
            <v>32.57</v>
          </cell>
          <cell r="CX162">
            <v>32.57</v>
          </cell>
          <cell r="CY162">
            <v>32.57</v>
          </cell>
          <cell r="CZ162">
            <v>32.57</v>
          </cell>
          <cell r="DA162">
            <v>33.56</v>
          </cell>
          <cell r="DB162">
            <v>33.56</v>
          </cell>
          <cell r="DC162">
            <v>33.56</v>
          </cell>
          <cell r="DD162">
            <v>33.56</v>
          </cell>
          <cell r="DE162">
            <v>33.56</v>
          </cell>
          <cell r="DF162">
            <v>33.56</v>
          </cell>
          <cell r="DG162">
            <v>33.56</v>
          </cell>
          <cell r="DH162">
            <v>33.56</v>
          </cell>
          <cell r="DI162">
            <v>33.56</v>
          </cell>
          <cell r="DJ162">
            <v>33.56</v>
          </cell>
          <cell r="DK162">
            <v>33.56</v>
          </cell>
          <cell r="DL162">
            <v>33.56</v>
          </cell>
          <cell r="DM162">
            <v>34.6</v>
          </cell>
          <cell r="DN162">
            <v>34.6</v>
          </cell>
          <cell r="DO162">
            <v>34.6</v>
          </cell>
          <cell r="DP162">
            <v>34.6</v>
          </cell>
          <cell r="DQ162">
            <v>34.6</v>
          </cell>
          <cell r="DR162">
            <v>34.6</v>
          </cell>
          <cell r="DS162">
            <v>34.6</v>
          </cell>
          <cell r="DT162">
            <v>34.6</v>
          </cell>
          <cell r="DU162">
            <v>34.6</v>
          </cell>
          <cell r="DV162">
            <v>34.6</v>
          </cell>
          <cell r="DW162">
            <v>34.6</v>
          </cell>
          <cell r="DX162">
            <v>34.6</v>
          </cell>
          <cell r="DY162">
            <v>35.97</v>
          </cell>
          <cell r="DZ162">
            <v>35.97</v>
          </cell>
          <cell r="EA162">
            <v>35.97</v>
          </cell>
          <cell r="EB162">
            <v>35.97</v>
          </cell>
          <cell r="EC162">
            <v>35.97</v>
          </cell>
          <cell r="ED162">
            <v>35.97</v>
          </cell>
          <cell r="EE162">
            <v>35.97</v>
          </cell>
          <cell r="EF162">
            <v>35.97</v>
          </cell>
          <cell r="EG162">
            <v>35.97</v>
          </cell>
          <cell r="EH162">
            <v>35.97</v>
          </cell>
          <cell r="EI162">
            <v>35.97</v>
          </cell>
          <cell r="EJ162">
            <v>35.97</v>
          </cell>
          <cell r="EK162">
            <v>37.229999999999997</v>
          </cell>
          <cell r="EL162">
            <v>37.229999999999997</v>
          </cell>
          <cell r="EM162">
            <v>37.229999999999997</v>
          </cell>
          <cell r="EN162">
            <v>37.229999999999997</v>
          </cell>
          <cell r="EO162">
            <v>37.229999999999997</v>
          </cell>
          <cell r="EP162">
            <v>37.229999999999997</v>
          </cell>
          <cell r="EQ162">
            <v>37.229999999999997</v>
          </cell>
          <cell r="ER162">
            <v>37.229999999999997</v>
          </cell>
          <cell r="ES162">
            <v>37.229999999999997</v>
          </cell>
          <cell r="ET162">
            <v>37.229999999999997</v>
          </cell>
          <cell r="EU162">
            <v>37.229999999999997</v>
          </cell>
          <cell r="EV162">
            <v>37.229999999999997</v>
          </cell>
          <cell r="EW162">
            <v>38.54</v>
          </cell>
          <cell r="EX162">
            <v>38.54</v>
          </cell>
          <cell r="EY162">
            <v>38.54</v>
          </cell>
          <cell r="EZ162">
            <v>38.54</v>
          </cell>
          <cell r="FA162">
            <v>38.54</v>
          </cell>
          <cell r="FB162">
            <v>38.54</v>
          </cell>
          <cell r="FC162">
            <v>38.54</v>
          </cell>
          <cell r="FD162">
            <v>38.54</v>
          </cell>
          <cell r="FE162">
            <v>38.54</v>
          </cell>
          <cell r="FF162">
            <v>38.54</v>
          </cell>
          <cell r="FG162">
            <v>38.54</v>
          </cell>
          <cell r="FH162">
            <v>38.54</v>
          </cell>
          <cell r="FI162">
            <v>39.880000000000003</v>
          </cell>
          <cell r="FJ162">
            <v>39.880000000000003</v>
          </cell>
          <cell r="FK162">
            <v>39.880000000000003</v>
          </cell>
          <cell r="FL162">
            <v>39.880000000000003</v>
          </cell>
          <cell r="FM162">
            <v>39.880000000000003</v>
          </cell>
          <cell r="FN162">
            <v>39.880000000000003</v>
          </cell>
          <cell r="FO162">
            <v>39.880000000000003</v>
          </cell>
          <cell r="FP162">
            <v>39.880000000000003</v>
          </cell>
          <cell r="FQ162">
            <v>39.880000000000003</v>
          </cell>
          <cell r="FR162">
            <v>39.880000000000003</v>
          </cell>
          <cell r="FS162">
            <v>39.880000000000003</v>
          </cell>
          <cell r="FT162">
            <v>39.880000000000003</v>
          </cell>
          <cell r="FU162">
            <v>41.28</v>
          </cell>
          <cell r="FV162">
            <v>41.28</v>
          </cell>
          <cell r="FW162">
            <v>41.28</v>
          </cell>
          <cell r="FX162">
            <v>41.28</v>
          </cell>
          <cell r="FY162">
            <v>41.28</v>
          </cell>
          <cell r="FZ162">
            <v>41.28</v>
          </cell>
          <cell r="GA162">
            <v>41.28</v>
          </cell>
          <cell r="GB162">
            <v>41.28</v>
          </cell>
          <cell r="GC162">
            <v>41.28</v>
          </cell>
          <cell r="GD162">
            <v>41.28</v>
          </cell>
          <cell r="GE162">
            <v>41.28</v>
          </cell>
          <cell r="GF162">
            <v>41.28</v>
          </cell>
          <cell r="GG162">
            <v>45.51</v>
          </cell>
          <cell r="GH162">
            <v>45.51</v>
          </cell>
          <cell r="GI162">
            <v>45.51</v>
          </cell>
          <cell r="GJ162">
            <v>45.51</v>
          </cell>
          <cell r="GK162">
            <v>45.51</v>
          </cell>
          <cell r="GL162">
            <v>45.51</v>
          </cell>
          <cell r="GM162">
            <v>45.51</v>
          </cell>
          <cell r="GN162">
            <v>45.51</v>
          </cell>
          <cell r="GO162">
            <v>45.51</v>
          </cell>
          <cell r="GP162">
            <v>45.51</v>
          </cell>
          <cell r="GQ162">
            <v>42.72</v>
          </cell>
          <cell r="GR162">
            <v>42.72</v>
          </cell>
          <cell r="GS162">
            <v>42.72</v>
          </cell>
          <cell r="GT162">
            <v>42.72</v>
          </cell>
        </row>
        <row r="163">
          <cell r="F163" t="str">
            <v>5000006106</v>
          </cell>
          <cell r="G163">
            <v>25.06</v>
          </cell>
          <cell r="H163">
            <v>25.06</v>
          </cell>
          <cell r="I163">
            <v>25.06</v>
          </cell>
          <cell r="J163">
            <v>25.06</v>
          </cell>
          <cell r="K163">
            <v>25.06</v>
          </cell>
          <cell r="L163">
            <v>25.06</v>
          </cell>
          <cell r="M163">
            <v>25.06</v>
          </cell>
          <cell r="N163">
            <v>25.06</v>
          </cell>
          <cell r="O163">
            <v>25.06</v>
          </cell>
          <cell r="P163">
            <v>25.06</v>
          </cell>
          <cell r="Q163">
            <v>25.06</v>
          </cell>
          <cell r="R163">
            <v>25.06</v>
          </cell>
          <cell r="S163">
            <v>25.06</v>
          </cell>
          <cell r="T163">
            <v>25.06</v>
          </cell>
          <cell r="U163">
            <v>25.92</v>
          </cell>
          <cell r="V163">
            <v>25.92</v>
          </cell>
          <cell r="W163">
            <v>25.92</v>
          </cell>
          <cell r="X163">
            <v>25.92</v>
          </cell>
          <cell r="Y163">
            <v>25.92</v>
          </cell>
          <cell r="Z163">
            <v>25.92</v>
          </cell>
          <cell r="AA163">
            <v>25.92</v>
          </cell>
          <cell r="AB163">
            <v>25.92</v>
          </cell>
          <cell r="AC163">
            <v>25.92</v>
          </cell>
          <cell r="AD163">
            <v>25.92</v>
          </cell>
          <cell r="AE163">
            <v>25.92</v>
          </cell>
          <cell r="AF163">
            <v>25.92</v>
          </cell>
          <cell r="AG163">
            <v>26.75</v>
          </cell>
          <cell r="AH163">
            <v>26.75</v>
          </cell>
          <cell r="AI163">
            <v>26.75</v>
          </cell>
          <cell r="AJ163">
            <v>26.75</v>
          </cell>
          <cell r="AK163">
            <v>26.75</v>
          </cell>
          <cell r="AL163">
            <v>26.75</v>
          </cell>
          <cell r="AM163">
            <v>26.75</v>
          </cell>
          <cell r="AN163">
            <v>26.75</v>
          </cell>
          <cell r="AO163">
            <v>26.75</v>
          </cell>
          <cell r="AP163">
            <v>26.75</v>
          </cell>
          <cell r="AQ163">
            <v>26.75</v>
          </cell>
          <cell r="AR163">
            <v>26.75</v>
          </cell>
          <cell r="AS163">
            <v>27.58</v>
          </cell>
          <cell r="AT163">
            <v>27.58</v>
          </cell>
          <cell r="AU163">
            <v>27.58</v>
          </cell>
          <cell r="AV163">
            <v>27.58</v>
          </cell>
          <cell r="AW163">
            <v>27.58</v>
          </cell>
          <cell r="AX163">
            <v>27.58</v>
          </cell>
          <cell r="AY163">
            <v>27.58</v>
          </cell>
          <cell r="AZ163">
            <v>27.58</v>
          </cell>
          <cell r="BA163">
            <v>27.58</v>
          </cell>
          <cell r="BB163">
            <v>27.58</v>
          </cell>
          <cell r="BC163">
            <v>27.58</v>
          </cell>
          <cell r="BD163">
            <v>27.58</v>
          </cell>
          <cell r="BE163">
            <v>28.43</v>
          </cell>
          <cell r="BF163">
            <v>28.43</v>
          </cell>
          <cell r="BG163">
            <v>28.43</v>
          </cell>
          <cell r="BH163">
            <v>28.43</v>
          </cell>
          <cell r="BI163">
            <v>28.43</v>
          </cell>
          <cell r="BJ163">
            <v>28.43</v>
          </cell>
          <cell r="BK163">
            <v>28.43</v>
          </cell>
          <cell r="BL163">
            <v>28.43</v>
          </cell>
          <cell r="BM163">
            <v>28.43</v>
          </cell>
          <cell r="BN163">
            <v>28.43</v>
          </cell>
          <cell r="BO163">
            <v>28.43</v>
          </cell>
          <cell r="BP163">
            <v>28.43</v>
          </cell>
          <cell r="BQ163">
            <v>29.28</v>
          </cell>
          <cell r="BR163">
            <v>29.28</v>
          </cell>
          <cell r="BS163">
            <v>29.28</v>
          </cell>
          <cell r="BT163">
            <v>29.28</v>
          </cell>
          <cell r="BU163">
            <v>29.28</v>
          </cell>
          <cell r="BV163">
            <v>29.28</v>
          </cell>
          <cell r="BW163">
            <v>29.28</v>
          </cell>
          <cell r="BX163">
            <v>29.28</v>
          </cell>
          <cell r="BY163">
            <v>29.28</v>
          </cell>
          <cell r="BZ163">
            <v>29.28</v>
          </cell>
          <cell r="CA163">
            <v>29.28</v>
          </cell>
          <cell r="CB163">
            <v>29.28</v>
          </cell>
          <cell r="CC163">
            <v>30.15</v>
          </cell>
          <cell r="CD163">
            <v>30.15</v>
          </cell>
          <cell r="CE163">
            <v>30.15</v>
          </cell>
          <cell r="CF163">
            <v>30.15</v>
          </cell>
          <cell r="CG163">
            <v>30.15</v>
          </cell>
          <cell r="CH163">
            <v>30.15</v>
          </cell>
          <cell r="CI163">
            <v>30.15</v>
          </cell>
          <cell r="CJ163">
            <v>30.15</v>
          </cell>
          <cell r="CK163">
            <v>30.15</v>
          </cell>
          <cell r="CL163">
            <v>30.15</v>
          </cell>
          <cell r="CM163">
            <v>30.15</v>
          </cell>
          <cell r="CN163">
            <v>30.15</v>
          </cell>
          <cell r="CO163">
            <v>31.06</v>
          </cell>
          <cell r="CP163">
            <v>31.06</v>
          </cell>
          <cell r="CQ163">
            <v>31.06</v>
          </cell>
          <cell r="CR163">
            <v>31.06</v>
          </cell>
          <cell r="CS163">
            <v>31.06</v>
          </cell>
          <cell r="CT163">
            <v>31.06</v>
          </cell>
          <cell r="CU163">
            <v>31.06</v>
          </cell>
          <cell r="CV163">
            <v>31.06</v>
          </cell>
          <cell r="CW163">
            <v>31.06</v>
          </cell>
          <cell r="CX163">
            <v>31.06</v>
          </cell>
          <cell r="CY163">
            <v>31.06</v>
          </cell>
          <cell r="CZ163">
            <v>31.06</v>
          </cell>
          <cell r="DA163">
            <v>32</v>
          </cell>
          <cell r="DB163">
            <v>32</v>
          </cell>
          <cell r="DC163">
            <v>32</v>
          </cell>
          <cell r="DD163">
            <v>32</v>
          </cell>
          <cell r="DE163">
            <v>32</v>
          </cell>
          <cell r="DF163">
            <v>32</v>
          </cell>
          <cell r="DG163">
            <v>32</v>
          </cell>
          <cell r="DH163">
            <v>32</v>
          </cell>
          <cell r="DI163">
            <v>32</v>
          </cell>
          <cell r="DJ163">
            <v>32</v>
          </cell>
          <cell r="DK163">
            <v>32</v>
          </cell>
          <cell r="DL163">
            <v>32</v>
          </cell>
          <cell r="DM163">
            <v>33</v>
          </cell>
          <cell r="DN163">
            <v>33</v>
          </cell>
          <cell r="DO163">
            <v>33</v>
          </cell>
          <cell r="DP163">
            <v>33</v>
          </cell>
          <cell r="DQ163">
            <v>33</v>
          </cell>
          <cell r="DR163">
            <v>33</v>
          </cell>
          <cell r="DS163">
            <v>33</v>
          </cell>
          <cell r="DT163">
            <v>33</v>
          </cell>
          <cell r="DU163">
            <v>33</v>
          </cell>
          <cell r="DV163">
            <v>33</v>
          </cell>
          <cell r="DW163">
            <v>33</v>
          </cell>
          <cell r="DX163">
            <v>33</v>
          </cell>
          <cell r="DY163">
            <v>34.299999999999997</v>
          </cell>
          <cell r="DZ163">
            <v>34.299999999999997</v>
          </cell>
          <cell r="EA163">
            <v>34.299999999999997</v>
          </cell>
          <cell r="EB163">
            <v>34.299999999999997</v>
          </cell>
          <cell r="EC163">
            <v>34.299999999999997</v>
          </cell>
          <cell r="ED163">
            <v>34.299999999999997</v>
          </cell>
          <cell r="EE163">
            <v>34.299999999999997</v>
          </cell>
          <cell r="EF163">
            <v>34.299999999999997</v>
          </cell>
          <cell r="EG163">
            <v>34.299999999999997</v>
          </cell>
          <cell r="EH163">
            <v>34.299999999999997</v>
          </cell>
          <cell r="EI163">
            <v>34.299999999999997</v>
          </cell>
          <cell r="EJ163">
            <v>34.299999999999997</v>
          </cell>
          <cell r="EK163">
            <v>35.5</v>
          </cell>
          <cell r="EL163">
            <v>35.5</v>
          </cell>
          <cell r="EM163">
            <v>35.5</v>
          </cell>
          <cell r="EN163">
            <v>35.5</v>
          </cell>
          <cell r="EO163">
            <v>35.5</v>
          </cell>
          <cell r="EP163">
            <v>35.5</v>
          </cell>
          <cell r="EQ163">
            <v>35.5</v>
          </cell>
          <cell r="ER163">
            <v>35.5</v>
          </cell>
          <cell r="ES163">
            <v>35.5</v>
          </cell>
          <cell r="ET163">
            <v>35.5</v>
          </cell>
          <cell r="EU163">
            <v>35.5</v>
          </cell>
          <cell r="EV163">
            <v>35.5</v>
          </cell>
          <cell r="EW163">
            <v>36.75</v>
          </cell>
          <cell r="EX163">
            <v>36.75</v>
          </cell>
          <cell r="EY163">
            <v>36.75</v>
          </cell>
          <cell r="EZ163">
            <v>36.75</v>
          </cell>
          <cell r="FA163">
            <v>36.75</v>
          </cell>
          <cell r="FB163">
            <v>36.75</v>
          </cell>
          <cell r="FC163">
            <v>36.75</v>
          </cell>
          <cell r="FD163">
            <v>36.75</v>
          </cell>
          <cell r="FE163">
            <v>36.75</v>
          </cell>
          <cell r="FF163">
            <v>36.75</v>
          </cell>
          <cell r="FG163">
            <v>36.75</v>
          </cell>
          <cell r="FH163">
            <v>36.75</v>
          </cell>
          <cell r="FI163">
            <v>38.03</v>
          </cell>
          <cell r="FJ163">
            <v>38.03</v>
          </cell>
          <cell r="FK163">
            <v>38.03</v>
          </cell>
          <cell r="FL163">
            <v>38.03</v>
          </cell>
          <cell r="FM163">
            <v>38.03</v>
          </cell>
          <cell r="FN163">
            <v>38.03</v>
          </cell>
          <cell r="FO163">
            <v>38.03</v>
          </cell>
          <cell r="FP163">
            <v>38.03</v>
          </cell>
          <cell r="FQ163">
            <v>38.03</v>
          </cell>
          <cell r="FR163">
            <v>38.03</v>
          </cell>
          <cell r="FS163">
            <v>38.03</v>
          </cell>
          <cell r="FT163">
            <v>38.03</v>
          </cell>
          <cell r="FU163">
            <v>39.36</v>
          </cell>
          <cell r="FV163">
            <v>39.36</v>
          </cell>
          <cell r="FW163">
            <v>39.36</v>
          </cell>
          <cell r="FX163">
            <v>39.36</v>
          </cell>
          <cell r="FY163">
            <v>39.36</v>
          </cell>
          <cell r="FZ163">
            <v>39.36</v>
          </cell>
          <cell r="GA163">
            <v>39.36</v>
          </cell>
          <cell r="GB163">
            <v>39.36</v>
          </cell>
          <cell r="GC163">
            <v>39.36</v>
          </cell>
          <cell r="GD163">
            <v>39.36</v>
          </cell>
          <cell r="GE163">
            <v>39.36</v>
          </cell>
          <cell r="GF163">
            <v>39.36</v>
          </cell>
          <cell r="GG163">
            <v>43.4</v>
          </cell>
          <cell r="GH163">
            <v>43.4</v>
          </cell>
          <cell r="GI163">
            <v>43.4</v>
          </cell>
          <cell r="GJ163">
            <v>43.4</v>
          </cell>
          <cell r="GK163">
            <v>43.4</v>
          </cell>
          <cell r="GL163">
            <v>43.4</v>
          </cell>
          <cell r="GM163">
            <v>43.4</v>
          </cell>
          <cell r="GN163">
            <v>43.4</v>
          </cell>
          <cell r="GO163">
            <v>43.4</v>
          </cell>
          <cell r="GP163">
            <v>43.4</v>
          </cell>
          <cell r="GQ163">
            <v>40.74</v>
          </cell>
          <cell r="GR163">
            <v>40.74</v>
          </cell>
          <cell r="GS163">
            <v>40.74</v>
          </cell>
          <cell r="GT163">
            <v>40.74</v>
          </cell>
        </row>
        <row r="164">
          <cell r="F164" t="str">
            <v>5000006101</v>
          </cell>
          <cell r="G164">
            <v>27.1</v>
          </cell>
          <cell r="H164">
            <v>27.1</v>
          </cell>
          <cell r="I164">
            <v>27.1</v>
          </cell>
          <cell r="J164">
            <v>27.1</v>
          </cell>
          <cell r="K164">
            <v>27.1</v>
          </cell>
          <cell r="L164">
            <v>27.1</v>
          </cell>
          <cell r="M164">
            <v>27.1</v>
          </cell>
          <cell r="N164">
            <v>27.1</v>
          </cell>
          <cell r="O164">
            <v>27.1</v>
          </cell>
          <cell r="P164">
            <v>27.1</v>
          </cell>
          <cell r="Q164">
            <v>27.1</v>
          </cell>
          <cell r="R164">
            <v>27.1</v>
          </cell>
          <cell r="S164">
            <v>27.1</v>
          </cell>
          <cell r="T164">
            <v>27.1</v>
          </cell>
          <cell r="U164">
            <v>28.03</v>
          </cell>
          <cell r="V164">
            <v>28.03</v>
          </cell>
          <cell r="W164">
            <v>28.03</v>
          </cell>
          <cell r="X164">
            <v>28.03</v>
          </cell>
          <cell r="Y164">
            <v>28.03</v>
          </cell>
          <cell r="Z164">
            <v>28.03</v>
          </cell>
          <cell r="AA164">
            <v>28.03</v>
          </cell>
          <cell r="AB164">
            <v>28.03</v>
          </cell>
          <cell r="AC164">
            <v>28.03</v>
          </cell>
          <cell r="AD164">
            <v>28.03</v>
          </cell>
          <cell r="AE164">
            <v>28.03</v>
          </cell>
          <cell r="AF164">
            <v>28.03</v>
          </cell>
          <cell r="AG164">
            <v>28.93</v>
          </cell>
          <cell r="AH164">
            <v>28.93</v>
          </cell>
          <cell r="AI164">
            <v>28.93</v>
          </cell>
          <cell r="AJ164">
            <v>28.93</v>
          </cell>
          <cell r="AK164">
            <v>28.93</v>
          </cell>
          <cell r="AL164">
            <v>28.93</v>
          </cell>
          <cell r="AM164">
            <v>28.93</v>
          </cell>
          <cell r="AN164">
            <v>28.93</v>
          </cell>
          <cell r="AO164">
            <v>28.93</v>
          </cell>
          <cell r="AP164">
            <v>28.93</v>
          </cell>
          <cell r="AQ164">
            <v>28.93</v>
          </cell>
          <cell r="AR164">
            <v>28.93</v>
          </cell>
          <cell r="AS164">
            <v>29.83</v>
          </cell>
          <cell r="AT164">
            <v>29.83</v>
          </cell>
          <cell r="AU164">
            <v>29.83</v>
          </cell>
          <cell r="AV164">
            <v>29.83</v>
          </cell>
          <cell r="AW164">
            <v>29.83</v>
          </cell>
          <cell r="AX164">
            <v>29.83</v>
          </cell>
          <cell r="AY164">
            <v>29.83</v>
          </cell>
          <cell r="AZ164">
            <v>29.83</v>
          </cell>
          <cell r="BA164">
            <v>29.83</v>
          </cell>
          <cell r="BB164">
            <v>29.83</v>
          </cell>
          <cell r="BC164">
            <v>29.83</v>
          </cell>
          <cell r="BD164">
            <v>29.83</v>
          </cell>
          <cell r="BE164">
            <v>30.74</v>
          </cell>
          <cell r="BF164">
            <v>30.74</v>
          </cell>
          <cell r="BG164">
            <v>30.74</v>
          </cell>
          <cell r="BH164">
            <v>30.74</v>
          </cell>
          <cell r="BI164">
            <v>30.74</v>
          </cell>
          <cell r="BJ164">
            <v>30.74</v>
          </cell>
          <cell r="BK164">
            <v>30.74</v>
          </cell>
          <cell r="BL164">
            <v>30.74</v>
          </cell>
          <cell r="BM164">
            <v>30.74</v>
          </cell>
          <cell r="BN164">
            <v>30.74</v>
          </cell>
          <cell r="BO164">
            <v>30.74</v>
          </cell>
          <cell r="BP164">
            <v>30.74</v>
          </cell>
          <cell r="BQ164">
            <v>31.66</v>
          </cell>
          <cell r="BR164">
            <v>31.66</v>
          </cell>
          <cell r="BS164">
            <v>31.66</v>
          </cell>
          <cell r="BT164">
            <v>31.66</v>
          </cell>
          <cell r="BU164">
            <v>31.66</v>
          </cell>
          <cell r="BV164">
            <v>31.66</v>
          </cell>
          <cell r="BW164">
            <v>31.66</v>
          </cell>
          <cell r="BX164">
            <v>31.66</v>
          </cell>
          <cell r="BY164">
            <v>31.66</v>
          </cell>
          <cell r="BZ164">
            <v>31.66</v>
          </cell>
          <cell r="CA164">
            <v>31.66</v>
          </cell>
          <cell r="CB164">
            <v>31.66</v>
          </cell>
          <cell r="CC164">
            <v>32.61</v>
          </cell>
          <cell r="CD164">
            <v>32.61</v>
          </cell>
          <cell r="CE164">
            <v>32.61</v>
          </cell>
          <cell r="CF164">
            <v>32.61</v>
          </cell>
          <cell r="CG164">
            <v>32.61</v>
          </cell>
          <cell r="CH164">
            <v>32.61</v>
          </cell>
          <cell r="CI164">
            <v>32.61</v>
          </cell>
          <cell r="CJ164">
            <v>32.61</v>
          </cell>
          <cell r="CK164">
            <v>32.61</v>
          </cell>
          <cell r="CL164">
            <v>32.61</v>
          </cell>
          <cell r="CM164">
            <v>32.61</v>
          </cell>
          <cell r="CN164">
            <v>32.61</v>
          </cell>
          <cell r="CO164">
            <v>33.590000000000003</v>
          </cell>
          <cell r="CP164">
            <v>33.590000000000003</v>
          </cell>
          <cell r="CQ164">
            <v>33.590000000000003</v>
          </cell>
          <cell r="CR164">
            <v>33.590000000000003</v>
          </cell>
          <cell r="CS164">
            <v>33.590000000000003</v>
          </cell>
          <cell r="CT164">
            <v>33.590000000000003</v>
          </cell>
          <cell r="CU164">
            <v>33.590000000000003</v>
          </cell>
          <cell r="CV164">
            <v>33.590000000000003</v>
          </cell>
          <cell r="CW164">
            <v>33.590000000000003</v>
          </cell>
          <cell r="CX164">
            <v>33.590000000000003</v>
          </cell>
          <cell r="CY164">
            <v>33.590000000000003</v>
          </cell>
          <cell r="CZ164">
            <v>33.590000000000003</v>
          </cell>
          <cell r="DA164">
            <v>34.61</v>
          </cell>
          <cell r="DB164">
            <v>34.61</v>
          </cell>
          <cell r="DC164">
            <v>34.61</v>
          </cell>
          <cell r="DD164">
            <v>34.61</v>
          </cell>
          <cell r="DE164">
            <v>34.61</v>
          </cell>
          <cell r="DF164">
            <v>34.61</v>
          </cell>
          <cell r="DG164">
            <v>34.61</v>
          </cell>
          <cell r="DH164">
            <v>34.61</v>
          </cell>
          <cell r="DI164">
            <v>34.61</v>
          </cell>
          <cell r="DJ164">
            <v>34.61</v>
          </cell>
          <cell r="DK164">
            <v>34.61</v>
          </cell>
          <cell r="DL164">
            <v>34.61</v>
          </cell>
          <cell r="DM164">
            <v>35.68</v>
          </cell>
          <cell r="DN164">
            <v>35.68</v>
          </cell>
          <cell r="DO164">
            <v>35.68</v>
          </cell>
          <cell r="DP164">
            <v>35.68</v>
          </cell>
          <cell r="DQ164">
            <v>35.68</v>
          </cell>
          <cell r="DR164">
            <v>35.68</v>
          </cell>
          <cell r="DS164">
            <v>35.68</v>
          </cell>
          <cell r="DT164">
            <v>35.68</v>
          </cell>
          <cell r="DU164">
            <v>35.68</v>
          </cell>
          <cell r="DV164">
            <v>35.68</v>
          </cell>
          <cell r="DW164">
            <v>35.68</v>
          </cell>
          <cell r="DX164">
            <v>35.68</v>
          </cell>
          <cell r="DY164">
            <v>37.1</v>
          </cell>
          <cell r="DZ164">
            <v>37.1</v>
          </cell>
          <cell r="EA164">
            <v>37.1</v>
          </cell>
          <cell r="EB164">
            <v>37.1</v>
          </cell>
          <cell r="EC164">
            <v>37.1</v>
          </cell>
          <cell r="ED164">
            <v>37.1</v>
          </cell>
          <cell r="EE164">
            <v>37.1</v>
          </cell>
          <cell r="EF164">
            <v>37.1</v>
          </cell>
          <cell r="EG164">
            <v>37.1</v>
          </cell>
          <cell r="EH164">
            <v>37.1</v>
          </cell>
          <cell r="EI164">
            <v>37.1</v>
          </cell>
          <cell r="EJ164">
            <v>37.1</v>
          </cell>
          <cell r="EK164">
            <v>38.39</v>
          </cell>
          <cell r="EL164">
            <v>38.39</v>
          </cell>
          <cell r="EM164">
            <v>38.39</v>
          </cell>
          <cell r="EN164">
            <v>38.39</v>
          </cell>
          <cell r="EO164">
            <v>38.39</v>
          </cell>
          <cell r="EP164">
            <v>38.39</v>
          </cell>
          <cell r="EQ164">
            <v>38.39</v>
          </cell>
          <cell r="ER164">
            <v>38.39</v>
          </cell>
          <cell r="ES164">
            <v>38.39</v>
          </cell>
          <cell r="ET164">
            <v>38.39</v>
          </cell>
          <cell r="EU164">
            <v>38.39</v>
          </cell>
          <cell r="EV164">
            <v>38.39</v>
          </cell>
          <cell r="EW164">
            <v>39.74</v>
          </cell>
          <cell r="EX164">
            <v>39.74</v>
          </cell>
          <cell r="EY164">
            <v>39.74</v>
          </cell>
          <cell r="EZ164">
            <v>39.74</v>
          </cell>
          <cell r="FA164">
            <v>39.74</v>
          </cell>
          <cell r="FB164">
            <v>39.74</v>
          </cell>
          <cell r="FC164">
            <v>39.74</v>
          </cell>
          <cell r="FD164">
            <v>39.74</v>
          </cell>
          <cell r="FE164">
            <v>39.74</v>
          </cell>
          <cell r="FF164">
            <v>39.74</v>
          </cell>
          <cell r="FG164">
            <v>39.74</v>
          </cell>
          <cell r="FH164">
            <v>39.74</v>
          </cell>
          <cell r="FI164">
            <v>41.13</v>
          </cell>
          <cell r="FJ164">
            <v>41.13</v>
          </cell>
          <cell r="FK164">
            <v>41.13</v>
          </cell>
          <cell r="FL164">
            <v>41.13</v>
          </cell>
          <cell r="FM164">
            <v>41.13</v>
          </cell>
          <cell r="FN164">
            <v>41.13</v>
          </cell>
          <cell r="FO164">
            <v>41.13</v>
          </cell>
          <cell r="FP164">
            <v>41.13</v>
          </cell>
          <cell r="FQ164">
            <v>41.13</v>
          </cell>
          <cell r="FR164">
            <v>41.13</v>
          </cell>
          <cell r="FS164">
            <v>41.13</v>
          </cell>
          <cell r="FT164">
            <v>41.13</v>
          </cell>
          <cell r="FU164">
            <v>42.57</v>
          </cell>
          <cell r="FV164">
            <v>42.57</v>
          </cell>
          <cell r="FW164">
            <v>42.57</v>
          </cell>
          <cell r="FX164">
            <v>42.57</v>
          </cell>
          <cell r="FY164">
            <v>42.57</v>
          </cell>
          <cell r="FZ164">
            <v>42.57</v>
          </cell>
          <cell r="GA164">
            <v>42.57</v>
          </cell>
          <cell r="GB164">
            <v>42.57</v>
          </cell>
          <cell r="GC164">
            <v>42.57</v>
          </cell>
          <cell r="GD164">
            <v>42.57</v>
          </cell>
          <cell r="GE164">
            <v>42.57</v>
          </cell>
          <cell r="GF164">
            <v>42.57</v>
          </cell>
          <cell r="GG164">
            <v>46.93</v>
          </cell>
          <cell r="GH164">
            <v>46.93</v>
          </cell>
          <cell r="GI164">
            <v>46.93</v>
          </cell>
          <cell r="GJ164">
            <v>46.93</v>
          </cell>
          <cell r="GK164">
            <v>46.93</v>
          </cell>
          <cell r="GL164">
            <v>46.93</v>
          </cell>
          <cell r="GM164">
            <v>46.93</v>
          </cell>
          <cell r="GN164">
            <v>46.93</v>
          </cell>
          <cell r="GO164">
            <v>46.93</v>
          </cell>
          <cell r="GP164">
            <v>46.93</v>
          </cell>
          <cell r="GQ164">
            <v>44.06</v>
          </cell>
          <cell r="GR164">
            <v>44.06</v>
          </cell>
          <cell r="GS164">
            <v>44.06</v>
          </cell>
          <cell r="GT164">
            <v>44.06</v>
          </cell>
        </row>
        <row r="165">
          <cell r="F165" t="str">
            <v>5000006107</v>
          </cell>
          <cell r="G165">
            <v>25.06</v>
          </cell>
          <cell r="H165">
            <v>25.06</v>
          </cell>
          <cell r="I165">
            <v>25.06</v>
          </cell>
          <cell r="J165">
            <v>25.06</v>
          </cell>
          <cell r="K165">
            <v>25.06</v>
          </cell>
          <cell r="L165">
            <v>25.06</v>
          </cell>
          <cell r="M165">
            <v>25.06</v>
          </cell>
          <cell r="N165">
            <v>25.06</v>
          </cell>
          <cell r="O165">
            <v>25.06</v>
          </cell>
          <cell r="P165">
            <v>25.06</v>
          </cell>
          <cell r="Q165">
            <v>25.06</v>
          </cell>
          <cell r="R165">
            <v>25.06</v>
          </cell>
          <cell r="S165">
            <v>25.06</v>
          </cell>
          <cell r="T165">
            <v>25.06</v>
          </cell>
          <cell r="U165">
            <v>25.92</v>
          </cell>
          <cell r="V165">
            <v>25.92</v>
          </cell>
          <cell r="W165">
            <v>25.92</v>
          </cell>
          <cell r="X165">
            <v>25.92</v>
          </cell>
          <cell r="Y165">
            <v>25.92</v>
          </cell>
          <cell r="Z165">
            <v>25.92</v>
          </cell>
          <cell r="AA165">
            <v>25.92</v>
          </cell>
          <cell r="AB165">
            <v>25.92</v>
          </cell>
          <cell r="AC165">
            <v>25.92</v>
          </cell>
          <cell r="AD165">
            <v>25.92</v>
          </cell>
          <cell r="AE165">
            <v>25.92</v>
          </cell>
          <cell r="AF165">
            <v>25.92</v>
          </cell>
          <cell r="AG165">
            <v>26.75</v>
          </cell>
          <cell r="AH165">
            <v>26.75</v>
          </cell>
          <cell r="AI165">
            <v>26.75</v>
          </cell>
          <cell r="AJ165">
            <v>26.75</v>
          </cell>
          <cell r="AK165">
            <v>26.75</v>
          </cell>
          <cell r="AL165">
            <v>26.75</v>
          </cell>
          <cell r="AM165">
            <v>26.75</v>
          </cell>
          <cell r="AN165">
            <v>26.75</v>
          </cell>
          <cell r="AO165">
            <v>26.75</v>
          </cell>
          <cell r="AP165">
            <v>26.75</v>
          </cell>
          <cell r="AQ165">
            <v>26.75</v>
          </cell>
          <cell r="AR165">
            <v>26.75</v>
          </cell>
          <cell r="AS165">
            <v>27.58</v>
          </cell>
          <cell r="AT165">
            <v>27.58</v>
          </cell>
          <cell r="AU165">
            <v>27.58</v>
          </cell>
          <cell r="AV165">
            <v>27.58</v>
          </cell>
          <cell r="AW165">
            <v>27.58</v>
          </cell>
          <cell r="AX165">
            <v>27.58</v>
          </cell>
          <cell r="AY165">
            <v>27.58</v>
          </cell>
          <cell r="AZ165">
            <v>27.58</v>
          </cell>
          <cell r="BA165">
            <v>27.58</v>
          </cell>
          <cell r="BB165">
            <v>27.58</v>
          </cell>
          <cell r="BC165">
            <v>27.58</v>
          </cell>
          <cell r="BD165">
            <v>27.58</v>
          </cell>
          <cell r="BE165">
            <v>28.43</v>
          </cell>
          <cell r="BF165">
            <v>28.43</v>
          </cell>
          <cell r="BG165">
            <v>28.43</v>
          </cell>
          <cell r="BH165">
            <v>28.43</v>
          </cell>
          <cell r="BI165">
            <v>28.43</v>
          </cell>
          <cell r="BJ165">
            <v>28.43</v>
          </cell>
          <cell r="BK165">
            <v>28.43</v>
          </cell>
          <cell r="BL165">
            <v>28.43</v>
          </cell>
          <cell r="BM165">
            <v>28.43</v>
          </cell>
          <cell r="BN165">
            <v>28.43</v>
          </cell>
          <cell r="BO165">
            <v>28.43</v>
          </cell>
          <cell r="BP165">
            <v>28.43</v>
          </cell>
          <cell r="BQ165">
            <v>29.28</v>
          </cell>
          <cell r="BR165">
            <v>29.28</v>
          </cell>
          <cell r="BS165">
            <v>29.28</v>
          </cell>
          <cell r="BT165">
            <v>29.28</v>
          </cell>
          <cell r="BU165">
            <v>29.28</v>
          </cell>
          <cell r="BV165">
            <v>29.28</v>
          </cell>
          <cell r="BW165">
            <v>29.28</v>
          </cell>
          <cell r="BX165">
            <v>29.28</v>
          </cell>
          <cell r="BY165">
            <v>29.28</v>
          </cell>
          <cell r="BZ165">
            <v>29.28</v>
          </cell>
          <cell r="CA165">
            <v>29.28</v>
          </cell>
          <cell r="CB165">
            <v>29.28</v>
          </cell>
          <cell r="CC165">
            <v>30.15</v>
          </cell>
          <cell r="CD165">
            <v>30.15</v>
          </cell>
          <cell r="CE165">
            <v>30.15</v>
          </cell>
          <cell r="CF165">
            <v>30.15</v>
          </cell>
          <cell r="CG165">
            <v>30.15</v>
          </cell>
          <cell r="CH165">
            <v>30.15</v>
          </cell>
          <cell r="CI165">
            <v>30.15</v>
          </cell>
          <cell r="CJ165">
            <v>30.15</v>
          </cell>
          <cell r="CK165">
            <v>30.15</v>
          </cell>
          <cell r="CL165">
            <v>30.15</v>
          </cell>
          <cell r="CM165">
            <v>30.15</v>
          </cell>
          <cell r="CN165">
            <v>30.15</v>
          </cell>
          <cell r="CO165">
            <v>31.06</v>
          </cell>
          <cell r="CP165">
            <v>31.06</v>
          </cell>
          <cell r="CQ165">
            <v>31.06</v>
          </cell>
          <cell r="CR165">
            <v>31.06</v>
          </cell>
          <cell r="CS165">
            <v>31.06</v>
          </cell>
          <cell r="CT165">
            <v>31.06</v>
          </cell>
          <cell r="CU165">
            <v>31.06</v>
          </cell>
          <cell r="CV165">
            <v>31.06</v>
          </cell>
          <cell r="CW165">
            <v>31.06</v>
          </cell>
          <cell r="CX165">
            <v>31.06</v>
          </cell>
          <cell r="CY165">
            <v>31.06</v>
          </cell>
          <cell r="CZ165">
            <v>31.06</v>
          </cell>
          <cell r="DA165">
            <v>32</v>
          </cell>
          <cell r="DB165">
            <v>32</v>
          </cell>
          <cell r="DC165">
            <v>32</v>
          </cell>
          <cell r="DD165">
            <v>32</v>
          </cell>
          <cell r="DE165">
            <v>32</v>
          </cell>
          <cell r="DF165">
            <v>32</v>
          </cell>
          <cell r="DG165">
            <v>32</v>
          </cell>
          <cell r="DH165">
            <v>32</v>
          </cell>
          <cell r="DI165">
            <v>32</v>
          </cell>
          <cell r="DJ165">
            <v>32</v>
          </cell>
          <cell r="DK165">
            <v>32</v>
          </cell>
          <cell r="DL165">
            <v>32</v>
          </cell>
          <cell r="DM165">
            <v>33</v>
          </cell>
          <cell r="DN165">
            <v>33</v>
          </cell>
          <cell r="DO165">
            <v>33</v>
          </cell>
          <cell r="DP165">
            <v>33</v>
          </cell>
          <cell r="DQ165">
            <v>33</v>
          </cell>
          <cell r="DR165">
            <v>33</v>
          </cell>
          <cell r="DS165">
            <v>33</v>
          </cell>
          <cell r="DT165">
            <v>33</v>
          </cell>
          <cell r="DU165">
            <v>33</v>
          </cell>
          <cell r="DV165">
            <v>33</v>
          </cell>
          <cell r="DW165">
            <v>33</v>
          </cell>
          <cell r="DX165">
            <v>33</v>
          </cell>
          <cell r="DY165">
            <v>34.299999999999997</v>
          </cell>
          <cell r="DZ165">
            <v>34.299999999999997</v>
          </cell>
          <cell r="EA165">
            <v>34.299999999999997</v>
          </cell>
          <cell r="EB165">
            <v>34.299999999999997</v>
          </cell>
          <cell r="EC165">
            <v>34.299999999999997</v>
          </cell>
          <cell r="ED165">
            <v>34.299999999999997</v>
          </cell>
          <cell r="EE165">
            <v>34.299999999999997</v>
          </cell>
          <cell r="EF165">
            <v>34.299999999999997</v>
          </cell>
          <cell r="EG165">
            <v>34.299999999999997</v>
          </cell>
          <cell r="EH165">
            <v>34.299999999999997</v>
          </cell>
          <cell r="EI165">
            <v>34.299999999999997</v>
          </cell>
          <cell r="EJ165">
            <v>34.299999999999997</v>
          </cell>
          <cell r="EK165">
            <v>35.5</v>
          </cell>
          <cell r="EL165">
            <v>35.5</v>
          </cell>
          <cell r="EM165">
            <v>35.5</v>
          </cell>
          <cell r="EN165">
            <v>35.5</v>
          </cell>
          <cell r="EO165">
            <v>35.5</v>
          </cell>
          <cell r="EP165">
            <v>35.5</v>
          </cell>
          <cell r="EQ165">
            <v>35.5</v>
          </cell>
          <cell r="ER165">
            <v>35.5</v>
          </cell>
          <cell r="ES165">
            <v>35.5</v>
          </cell>
          <cell r="ET165">
            <v>35.5</v>
          </cell>
          <cell r="EU165">
            <v>35.5</v>
          </cell>
          <cell r="EV165">
            <v>35.5</v>
          </cell>
          <cell r="EW165">
            <v>36.75</v>
          </cell>
          <cell r="EX165">
            <v>36.75</v>
          </cell>
          <cell r="EY165">
            <v>36.75</v>
          </cell>
          <cell r="EZ165">
            <v>36.75</v>
          </cell>
          <cell r="FA165">
            <v>36.75</v>
          </cell>
          <cell r="FB165">
            <v>36.75</v>
          </cell>
          <cell r="FC165">
            <v>36.75</v>
          </cell>
          <cell r="FD165">
            <v>36.75</v>
          </cell>
          <cell r="FE165">
            <v>36.75</v>
          </cell>
          <cell r="FF165">
            <v>36.75</v>
          </cell>
          <cell r="FG165">
            <v>36.75</v>
          </cell>
          <cell r="FH165">
            <v>36.75</v>
          </cell>
          <cell r="FI165">
            <v>38.03</v>
          </cell>
          <cell r="FJ165">
            <v>38.03</v>
          </cell>
          <cell r="FK165">
            <v>38.03</v>
          </cell>
          <cell r="FL165">
            <v>38.03</v>
          </cell>
          <cell r="FM165">
            <v>38.03</v>
          </cell>
          <cell r="FN165">
            <v>38.03</v>
          </cell>
          <cell r="FO165">
            <v>38.03</v>
          </cell>
          <cell r="FP165">
            <v>38.03</v>
          </cell>
          <cell r="FQ165">
            <v>38.03</v>
          </cell>
          <cell r="FR165">
            <v>38.03</v>
          </cell>
          <cell r="FS165">
            <v>38.03</v>
          </cell>
          <cell r="FT165">
            <v>38.03</v>
          </cell>
          <cell r="FU165">
            <v>39.36</v>
          </cell>
          <cell r="FV165">
            <v>39.36</v>
          </cell>
          <cell r="FW165">
            <v>39.36</v>
          </cell>
          <cell r="FX165">
            <v>39.36</v>
          </cell>
          <cell r="FY165">
            <v>39.36</v>
          </cell>
          <cell r="FZ165">
            <v>39.36</v>
          </cell>
          <cell r="GA165">
            <v>39.36</v>
          </cell>
          <cell r="GB165">
            <v>39.36</v>
          </cell>
          <cell r="GC165">
            <v>39.36</v>
          </cell>
          <cell r="GD165">
            <v>39.36</v>
          </cell>
          <cell r="GE165">
            <v>39.36</v>
          </cell>
          <cell r="GF165">
            <v>39.36</v>
          </cell>
          <cell r="GG165">
            <v>43.4</v>
          </cell>
          <cell r="GH165">
            <v>43.4</v>
          </cell>
          <cell r="GI165">
            <v>43.4</v>
          </cell>
          <cell r="GJ165">
            <v>43.4</v>
          </cell>
          <cell r="GK165">
            <v>43.4</v>
          </cell>
          <cell r="GL165">
            <v>43.4</v>
          </cell>
          <cell r="GM165">
            <v>43.4</v>
          </cell>
          <cell r="GN165">
            <v>43.4</v>
          </cell>
          <cell r="GO165">
            <v>43.4</v>
          </cell>
          <cell r="GP165">
            <v>43.4</v>
          </cell>
          <cell r="GQ165">
            <v>40.74</v>
          </cell>
          <cell r="GR165">
            <v>40.74</v>
          </cell>
          <cell r="GS165">
            <v>40.74</v>
          </cell>
          <cell r="GT165">
            <v>40.74</v>
          </cell>
        </row>
        <row r="166">
          <cell r="F166" t="str">
            <v>5000006102</v>
          </cell>
          <cell r="G166">
            <v>27.66</v>
          </cell>
          <cell r="H166">
            <v>27.66</v>
          </cell>
          <cell r="I166">
            <v>27.66</v>
          </cell>
          <cell r="J166">
            <v>27.66</v>
          </cell>
          <cell r="K166">
            <v>27.66</v>
          </cell>
          <cell r="L166">
            <v>27.66</v>
          </cell>
          <cell r="M166">
            <v>27.66</v>
          </cell>
          <cell r="N166">
            <v>27.66</v>
          </cell>
          <cell r="O166">
            <v>27.66</v>
          </cell>
          <cell r="P166">
            <v>27.66</v>
          </cell>
          <cell r="Q166">
            <v>27.66</v>
          </cell>
          <cell r="R166">
            <v>27.66</v>
          </cell>
          <cell r="S166">
            <v>27.66</v>
          </cell>
          <cell r="T166">
            <v>27.66</v>
          </cell>
          <cell r="U166">
            <v>28.61</v>
          </cell>
          <cell r="V166">
            <v>28.61</v>
          </cell>
          <cell r="W166">
            <v>28.61</v>
          </cell>
          <cell r="X166">
            <v>28.61</v>
          </cell>
          <cell r="Y166">
            <v>28.61</v>
          </cell>
          <cell r="Z166">
            <v>28.61</v>
          </cell>
          <cell r="AA166">
            <v>28.61</v>
          </cell>
          <cell r="AB166">
            <v>28.61</v>
          </cell>
          <cell r="AC166">
            <v>28.61</v>
          </cell>
          <cell r="AD166">
            <v>28.61</v>
          </cell>
          <cell r="AE166">
            <v>28.61</v>
          </cell>
          <cell r="AF166">
            <v>28.61</v>
          </cell>
          <cell r="AG166">
            <v>29.53</v>
          </cell>
          <cell r="AH166">
            <v>29.53</v>
          </cell>
          <cell r="AI166">
            <v>29.53</v>
          </cell>
          <cell r="AJ166">
            <v>29.53</v>
          </cell>
          <cell r="AK166">
            <v>29.53</v>
          </cell>
          <cell r="AL166">
            <v>29.53</v>
          </cell>
          <cell r="AM166">
            <v>29.53</v>
          </cell>
          <cell r="AN166">
            <v>29.53</v>
          </cell>
          <cell r="AO166">
            <v>29.53</v>
          </cell>
          <cell r="AP166">
            <v>29.53</v>
          </cell>
          <cell r="AQ166">
            <v>29.53</v>
          </cell>
          <cell r="AR166">
            <v>29.53</v>
          </cell>
          <cell r="AS166">
            <v>30.44</v>
          </cell>
          <cell r="AT166">
            <v>30.44</v>
          </cell>
          <cell r="AU166">
            <v>30.44</v>
          </cell>
          <cell r="AV166">
            <v>30.44</v>
          </cell>
          <cell r="AW166">
            <v>30.44</v>
          </cell>
          <cell r="AX166">
            <v>30.44</v>
          </cell>
          <cell r="AY166">
            <v>30.44</v>
          </cell>
          <cell r="AZ166">
            <v>30.44</v>
          </cell>
          <cell r="BA166">
            <v>30.44</v>
          </cell>
          <cell r="BB166">
            <v>30.44</v>
          </cell>
          <cell r="BC166">
            <v>30.44</v>
          </cell>
          <cell r="BD166">
            <v>30.44</v>
          </cell>
          <cell r="BE166">
            <v>31.37</v>
          </cell>
          <cell r="BF166">
            <v>31.37</v>
          </cell>
          <cell r="BG166">
            <v>31.37</v>
          </cell>
          <cell r="BH166">
            <v>31.37</v>
          </cell>
          <cell r="BI166">
            <v>31.37</v>
          </cell>
          <cell r="BJ166">
            <v>31.37</v>
          </cell>
          <cell r="BK166">
            <v>31.37</v>
          </cell>
          <cell r="BL166">
            <v>31.37</v>
          </cell>
          <cell r="BM166">
            <v>31.37</v>
          </cell>
          <cell r="BN166">
            <v>31.37</v>
          </cell>
          <cell r="BO166">
            <v>31.37</v>
          </cell>
          <cell r="BP166">
            <v>31.37</v>
          </cell>
          <cell r="BQ166">
            <v>32.32</v>
          </cell>
          <cell r="BR166">
            <v>32.32</v>
          </cell>
          <cell r="BS166">
            <v>32.32</v>
          </cell>
          <cell r="BT166">
            <v>32.32</v>
          </cell>
          <cell r="BU166">
            <v>32.32</v>
          </cell>
          <cell r="BV166">
            <v>32.32</v>
          </cell>
          <cell r="BW166">
            <v>32.32</v>
          </cell>
          <cell r="BX166">
            <v>32.32</v>
          </cell>
          <cell r="BY166">
            <v>32.32</v>
          </cell>
          <cell r="BZ166">
            <v>32.32</v>
          </cell>
          <cell r="CA166">
            <v>32.32</v>
          </cell>
          <cell r="CB166">
            <v>32.32</v>
          </cell>
          <cell r="CC166">
            <v>33.28</v>
          </cell>
          <cell r="CD166">
            <v>33.28</v>
          </cell>
          <cell r="CE166">
            <v>33.28</v>
          </cell>
          <cell r="CF166">
            <v>33.28</v>
          </cell>
          <cell r="CG166">
            <v>33.28</v>
          </cell>
          <cell r="CH166">
            <v>33.28</v>
          </cell>
          <cell r="CI166">
            <v>33.28</v>
          </cell>
          <cell r="CJ166">
            <v>33.28</v>
          </cell>
          <cell r="CK166">
            <v>33.28</v>
          </cell>
          <cell r="CL166">
            <v>33.28</v>
          </cell>
          <cell r="CM166">
            <v>33.28</v>
          </cell>
          <cell r="CN166">
            <v>33.28</v>
          </cell>
          <cell r="CO166">
            <v>34.28</v>
          </cell>
          <cell r="CP166">
            <v>34.28</v>
          </cell>
          <cell r="CQ166">
            <v>34.28</v>
          </cell>
          <cell r="CR166">
            <v>34.28</v>
          </cell>
          <cell r="CS166">
            <v>34.28</v>
          </cell>
          <cell r="CT166">
            <v>34.28</v>
          </cell>
          <cell r="CU166">
            <v>34.28</v>
          </cell>
          <cell r="CV166">
            <v>34.28</v>
          </cell>
          <cell r="CW166">
            <v>34.28</v>
          </cell>
          <cell r="CX166">
            <v>34.28</v>
          </cell>
          <cell r="CY166">
            <v>34.28</v>
          </cell>
          <cell r="CZ166">
            <v>34.28</v>
          </cell>
          <cell r="DA166">
            <v>35.32</v>
          </cell>
          <cell r="DB166">
            <v>35.32</v>
          </cell>
          <cell r="DC166">
            <v>35.32</v>
          </cell>
          <cell r="DD166">
            <v>35.32</v>
          </cell>
          <cell r="DE166">
            <v>35.32</v>
          </cell>
          <cell r="DF166">
            <v>35.32</v>
          </cell>
          <cell r="DG166">
            <v>35.32</v>
          </cell>
          <cell r="DH166">
            <v>35.32</v>
          </cell>
          <cell r="DI166">
            <v>35.32</v>
          </cell>
          <cell r="DJ166">
            <v>35.32</v>
          </cell>
          <cell r="DK166">
            <v>35.32</v>
          </cell>
          <cell r="DL166">
            <v>35.32</v>
          </cell>
          <cell r="DM166">
            <v>36.42</v>
          </cell>
          <cell r="DN166">
            <v>36.42</v>
          </cell>
          <cell r="DO166">
            <v>36.42</v>
          </cell>
          <cell r="DP166">
            <v>36.42</v>
          </cell>
          <cell r="DQ166">
            <v>36.42</v>
          </cell>
          <cell r="DR166">
            <v>36.42</v>
          </cell>
          <cell r="DS166">
            <v>36.42</v>
          </cell>
          <cell r="DT166">
            <v>36.42</v>
          </cell>
          <cell r="DU166">
            <v>36.42</v>
          </cell>
          <cell r="DV166">
            <v>36.42</v>
          </cell>
          <cell r="DW166">
            <v>36.42</v>
          </cell>
          <cell r="DX166">
            <v>36.42</v>
          </cell>
          <cell r="DY166">
            <v>37.86</v>
          </cell>
          <cell r="DZ166">
            <v>37.86</v>
          </cell>
          <cell r="EA166">
            <v>37.86</v>
          </cell>
          <cell r="EB166">
            <v>37.86</v>
          </cell>
          <cell r="EC166">
            <v>37.86</v>
          </cell>
          <cell r="ED166">
            <v>37.86</v>
          </cell>
          <cell r="EE166">
            <v>37.86</v>
          </cell>
          <cell r="EF166">
            <v>37.86</v>
          </cell>
          <cell r="EG166">
            <v>37.86</v>
          </cell>
          <cell r="EH166">
            <v>37.86</v>
          </cell>
          <cell r="EI166">
            <v>37.86</v>
          </cell>
          <cell r="EJ166">
            <v>37.86</v>
          </cell>
          <cell r="EK166">
            <v>39.19</v>
          </cell>
          <cell r="EL166">
            <v>39.19</v>
          </cell>
          <cell r="EM166">
            <v>39.19</v>
          </cell>
          <cell r="EN166">
            <v>39.19</v>
          </cell>
          <cell r="EO166">
            <v>39.19</v>
          </cell>
          <cell r="EP166">
            <v>39.19</v>
          </cell>
          <cell r="EQ166">
            <v>39.19</v>
          </cell>
          <cell r="ER166">
            <v>39.19</v>
          </cell>
          <cell r="ES166">
            <v>39.19</v>
          </cell>
          <cell r="ET166">
            <v>39.19</v>
          </cell>
          <cell r="EU166">
            <v>39.19</v>
          </cell>
          <cell r="EV166">
            <v>39.19</v>
          </cell>
          <cell r="EW166">
            <v>40.56</v>
          </cell>
          <cell r="EX166">
            <v>40.56</v>
          </cell>
          <cell r="EY166">
            <v>40.56</v>
          </cell>
          <cell r="EZ166">
            <v>40.56</v>
          </cell>
          <cell r="FA166">
            <v>40.56</v>
          </cell>
          <cell r="FB166">
            <v>40.56</v>
          </cell>
          <cell r="FC166">
            <v>40.56</v>
          </cell>
          <cell r="FD166">
            <v>40.56</v>
          </cell>
          <cell r="FE166">
            <v>40.56</v>
          </cell>
          <cell r="FF166">
            <v>40.56</v>
          </cell>
          <cell r="FG166">
            <v>40.56</v>
          </cell>
          <cell r="FH166">
            <v>40.56</v>
          </cell>
          <cell r="FI166">
            <v>41.98</v>
          </cell>
          <cell r="FJ166">
            <v>41.98</v>
          </cell>
          <cell r="FK166">
            <v>41.98</v>
          </cell>
          <cell r="FL166">
            <v>41.98</v>
          </cell>
          <cell r="FM166">
            <v>41.98</v>
          </cell>
          <cell r="FN166">
            <v>41.98</v>
          </cell>
          <cell r="FO166">
            <v>41.98</v>
          </cell>
          <cell r="FP166">
            <v>41.98</v>
          </cell>
          <cell r="FQ166">
            <v>41.98</v>
          </cell>
          <cell r="FR166">
            <v>41.98</v>
          </cell>
          <cell r="FS166">
            <v>41.98</v>
          </cell>
          <cell r="FT166">
            <v>41.98</v>
          </cell>
          <cell r="FU166">
            <v>43.45</v>
          </cell>
          <cell r="FV166">
            <v>43.45</v>
          </cell>
          <cell r="FW166">
            <v>43.45</v>
          </cell>
          <cell r="FX166">
            <v>43.45</v>
          </cell>
          <cell r="FY166">
            <v>43.45</v>
          </cell>
          <cell r="FZ166">
            <v>43.45</v>
          </cell>
          <cell r="GA166">
            <v>43.45</v>
          </cell>
          <cell r="GB166">
            <v>43.45</v>
          </cell>
          <cell r="GC166">
            <v>43.45</v>
          </cell>
          <cell r="GD166">
            <v>43.45</v>
          </cell>
          <cell r="GE166">
            <v>43.45</v>
          </cell>
          <cell r="GF166">
            <v>43.45</v>
          </cell>
          <cell r="GG166">
            <v>47.9</v>
          </cell>
          <cell r="GH166">
            <v>47.9</v>
          </cell>
          <cell r="GI166">
            <v>47.9</v>
          </cell>
          <cell r="GJ166">
            <v>47.9</v>
          </cell>
          <cell r="GK166">
            <v>47.9</v>
          </cell>
          <cell r="GL166">
            <v>47.9</v>
          </cell>
          <cell r="GM166">
            <v>47.9</v>
          </cell>
          <cell r="GN166">
            <v>47.9</v>
          </cell>
          <cell r="GO166">
            <v>47.9</v>
          </cell>
          <cell r="GP166">
            <v>47.9</v>
          </cell>
          <cell r="GQ166">
            <v>44.97</v>
          </cell>
          <cell r="GR166">
            <v>44.97</v>
          </cell>
          <cell r="GS166">
            <v>44.97</v>
          </cell>
          <cell r="GT166">
            <v>44.97</v>
          </cell>
        </row>
        <row r="167">
          <cell r="F167" t="str">
            <v>5000006100</v>
          </cell>
          <cell r="G167">
            <v>27.16</v>
          </cell>
          <cell r="H167">
            <v>27.16</v>
          </cell>
          <cell r="I167">
            <v>27.16</v>
          </cell>
          <cell r="J167">
            <v>27.16</v>
          </cell>
          <cell r="K167">
            <v>27.16</v>
          </cell>
          <cell r="L167">
            <v>27.16</v>
          </cell>
          <cell r="M167">
            <v>27.16</v>
          </cell>
          <cell r="N167">
            <v>27.16</v>
          </cell>
          <cell r="O167">
            <v>27.16</v>
          </cell>
          <cell r="P167">
            <v>27.16</v>
          </cell>
          <cell r="Q167">
            <v>27.16</v>
          </cell>
          <cell r="R167">
            <v>27.16</v>
          </cell>
          <cell r="S167">
            <v>27.16</v>
          </cell>
          <cell r="T167">
            <v>27.16</v>
          </cell>
          <cell r="U167">
            <v>28.09</v>
          </cell>
          <cell r="V167">
            <v>28.09</v>
          </cell>
          <cell r="W167">
            <v>28.09</v>
          </cell>
          <cell r="X167">
            <v>28.09</v>
          </cell>
          <cell r="Y167">
            <v>28.09</v>
          </cell>
          <cell r="Z167">
            <v>28.09</v>
          </cell>
          <cell r="AA167">
            <v>28.09</v>
          </cell>
          <cell r="AB167">
            <v>28.09</v>
          </cell>
          <cell r="AC167">
            <v>28.09</v>
          </cell>
          <cell r="AD167">
            <v>28.09</v>
          </cell>
          <cell r="AE167">
            <v>28.09</v>
          </cell>
          <cell r="AF167">
            <v>28.09</v>
          </cell>
          <cell r="AG167">
            <v>28.99</v>
          </cell>
          <cell r="AH167">
            <v>28.99</v>
          </cell>
          <cell r="AI167">
            <v>28.99</v>
          </cell>
          <cell r="AJ167">
            <v>28.99</v>
          </cell>
          <cell r="AK167">
            <v>28.99</v>
          </cell>
          <cell r="AL167">
            <v>28.99</v>
          </cell>
          <cell r="AM167">
            <v>28.99</v>
          </cell>
          <cell r="AN167">
            <v>28.99</v>
          </cell>
          <cell r="AO167">
            <v>28.99</v>
          </cell>
          <cell r="AP167">
            <v>28.99</v>
          </cell>
          <cell r="AQ167">
            <v>28.99</v>
          </cell>
          <cell r="AR167">
            <v>28.99</v>
          </cell>
          <cell r="AS167">
            <v>29.89</v>
          </cell>
          <cell r="AT167">
            <v>29.89</v>
          </cell>
          <cell r="AU167">
            <v>29.89</v>
          </cell>
          <cell r="AV167">
            <v>29.89</v>
          </cell>
          <cell r="AW167">
            <v>29.89</v>
          </cell>
          <cell r="AX167">
            <v>29.89</v>
          </cell>
          <cell r="AY167">
            <v>29.89</v>
          </cell>
          <cell r="AZ167">
            <v>29.89</v>
          </cell>
          <cell r="BA167">
            <v>29.89</v>
          </cell>
          <cell r="BB167">
            <v>29.89</v>
          </cell>
          <cell r="BC167">
            <v>29.89</v>
          </cell>
          <cell r="BD167">
            <v>29.89</v>
          </cell>
          <cell r="BE167">
            <v>30.81</v>
          </cell>
          <cell r="BF167">
            <v>30.81</v>
          </cell>
          <cell r="BG167">
            <v>30.81</v>
          </cell>
          <cell r="BH167">
            <v>30.81</v>
          </cell>
          <cell r="BI167">
            <v>30.81</v>
          </cell>
          <cell r="BJ167">
            <v>30.81</v>
          </cell>
          <cell r="BK167">
            <v>30.81</v>
          </cell>
          <cell r="BL167">
            <v>30.81</v>
          </cell>
          <cell r="BM167">
            <v>30.81</v>
          </cell>
          <cell r="BN167">
            <v>30.81</v>
          </cell>
          <cell r="BO167">
            <v>30.81</v>
          </cell>
          <cell r="BP167">
            <v>30.81</v>
          </cell>
          <cell r="BQ167">
            <v>31.73</v>
          </cell>
          <cell r="BR167">
            <v>31.73</v>
          </cell>
          <cell r="BS167">
            <v>31.73</v>
          </cell>
          <cell r="BT167">
            <v>31.73</v>
          </cell>
          <cell r="BU167">
            <v>31.73</v>
          </cell>
          <cell r="BV167">
            <v>31.73</v>
          </cell>
          <cell r="BW167">
            <v>31.73</v>
          </cell>
          <cell r="BX167">
            <v>31.73</v>
          </cell>
          <cell r="BY167">
            <v>31.73</v>
          </cell>
          <cell r="BZ167">
            <v>31.73</v>
          </cell>
          <cell r="CA167">
            <v>31.73</v>
          </cell>
          <cell r="CB167">
            <v>31.73</v>
          </cell>
          <cell r="CC167">
            <v>32.68</v>
          </cell>
          <cell r="CD167">
            <v>32.68</v>
          </cell>
          <cell r="CE167">
            <v>32.68</v>
          </cell>
          <cell r="CF167">
            <v>32.68</v>
          </cell>
          <cell r="CG167">
            <v>32.68</v>
          </cell>
          <cell r="CH167">
            <v>32.68</v>
          </cell>
          <cell r="CI167">
            <v>32.68</v>
          </cell>
          <cell r="CJ167">
            <v>32.68</v>
          </cell>
          <cell r="CK167">
            <v>32.68</v>
          </cell>
          <cell r="CL167">
            <v>32.68</v>
          </cell>
          <cell r="CM167">
            <v>32.68</v>
          </cell>
          <cell r="CN167">
            <v>32.68</v>
          </cell>
          <cell r="CO167">
            <v>33.659999999999997</v>
          </cell>
          <cell r="CP167">
            <v>33.659999999999997</v>
          </cell>
          <cell r="CQ167">
            <v>33.659999999999997</v>
          </cell>
          <cell r="CR167">
            <v>33.659999999999997</v>
          </cell>
          <cell r="CS167">
            <v>33.659999999999997</v>
          </cell>
          <cell r="CT167">
            <v>33.659999999999997</v>
          </cell>
          <cell r="CU167">
            <v>33.659999999999997</v>
          </cell>
          <cell r="CV167">
            <v>33.659999999999997</v>
          </cell>
          <cell r="CW167">
            <v>33.659999999999997</v>
          </cell>
          <cell r="CX167">
            <v>33.659999999999997</v>
          </cell>
          <cell r="CY167">
            <v>33.659999999999997</v>
          </cell>
          <cell r="CZ167">
            <v>33.659999999999997</v>
          </cell>
          <cell r="DA167">
            <v>34.69</v>
          </cell>
          <cell r="DB167">
            <v>34.69</v>
          </cell>
          <cell r="DC167">
            <v>34.69</v>
          </cell>
          <cell r="DD167">
            <v>34.69</v>
          </cell>
          <cell r="DE167">
            <v>34.69</v>
          </cell>
          <cell r="DF167">
            <v>34.69</v>
          </cell>
          <cell r="DG167">
            <v>34.69</v>
          </cell>
          <cell r="DH167">
            <v>34.69</v>
          </cell>
          <cell r="DI167">
            <v>34.69</v>
          </cell>
          <cell r="DJ167">
            <v>34.69</v>
          </cell>
          <cell r="DK167">
            <v>34.69</v>
          </cell>
          <cell r="DL167">
            <v>34.69</v>
          </cell>
          <cell r="DM167">
            <v>35.76</v>
          </cell>
          <cell r="DN167">
            <v>35.76</v>
          </cell>
          <cell r="DO167">
            <v>35.76</v>
          </cell>
          <cell r="DP167">
            <v>35.76</v>
          </cell>
          <cell r="DQ167">
            <v>35.76</v>
          </cell>
          <cell r="DR167">
            <v>35.76</v>
          </cell>
          <cell r="DS167">
            <v>35.76</v>
          </cell>
          <cell r="DT167">
            <v>35.76</v>
          </cell>
          <cell r="DU167">
            <v>35.76</v>
          </cell>
          <cell r="DV167">
            <v>35.76</v>
          </cell>
          <cell r="DW167">
            <v>35.76</v>
          </cell>
          <cell r="DX167">
            <v>35.76</v>
          </cell>
          <cell r="DY167">
            <v>37.18</v>
          </cell>
          <cell r="DZ167">
            <v>37.18</v>
          </cell>
          <cell r="EA167">
            <v>37.18</v>
          </cell>
          <cell r="EB167">
            <v>37.18</v>
          </cell>
          <cell r="EC167">
            <v>37.18</v>
          </cell>
          <cell r="ED167">
            <v>37.18</v>
          </cell>
          <cell r="EE167">
            <v>37.18</v>
          </cell>
          <cell r="EF167">
            <v>37.18</v>
          </cell>
          <cell r="EG167">
            <v>37.18</v>
          </cell>
          <cell r="EH167">
            <v>37.18</v>
          </cell>
          <cell r="EI167">
            <v>37.18</v>
          </cell>
          <cell r="EJ167">
            <v>37.18</v>
          </cell>
          <cell r="EK167">
            <v>38.479999999999997</v>
          </cell>
          <cell r="EL167">
            <v>38.479999999999997</v>
          </cell>
          <cell r="EM167">
            <v>38.479999999999997</v>
          </cell>
          <cell r="EN167">
            <v>38.479999999999997</v>
          </cell>
          <cell r="EO167">
            <v>38.479999999999997</v>
          </cell>
          <cell r="EP167">
            <v>38.479999999999997</v>
          </cell>
          <cell r="EQ167">
            <v>38.479999999999997</v>
          </cell>
          <cell r="ER167">
            <v>38.479999999999997</v>
          </cell>
          <cell r="ES167">
            <v>38.479999999999997</v>
          </cell>
          <cell r="ET167">
            <v>38.479999999999997</v>
          </cell>
          <cell r="EU167">
            <v>38.479999999999997</v>
          </cell>
          <cell r="EV167">
            <v>38.479999999999997</v>
          </cell>
          <cell r="EW167">
            <v>39.83</v>
          </cell>
          <cell r="EX167">
            <v>39.83</v>
          </cell>
          <cell r="EY167">
            <v>39.83</v>
          </cell>
          <cell r="EZ167">
            <v>39.83</v>
          </cell>
          <cell r="FA167">
            <v>39.83</v>
          </cell>
          <cell r="FB167">
            <v>39.83</v>
          </cell>
          <cell r="FC167">
            <v>39.83</v>
          </cell>
          <cell r="FD167">
            <v>39.83</v>
          </cell>
          <cell r="FE167">
            <v>39.83</v>
          </cell>
          <cell r="FF167">
            <v>39.83</v>
          </cell>
          <cell r="FG167">
            <v>39.83</v>
          </cell>
          <cell r="FH167">
            <v>39.83</v>
          </cell>
          <cell r="FI167">
            <v>41.22</v>
          </cell>
          <cell r="FJ167">
            <v>41.22</v>
          </cell>
          <cell r="FK167">
            <v>41.22</v>
          </cell>
          <cell r="FL167">
            <v>41.22</v>
          </cell>
          <cell r="FM167">
            <v>41.22</v>
          </cell>
          <cell r="FN167">
            <v>41.22</v>
          </cell>
          <cell r="FO167">
            <v>41.22</v>
          </cell>
          <cell r="FP167">
            <v>41.22</v>
          </cell>
          <cell r="FQ167">
            <v>41.22</v>
          </cell>
          <cell r="FR167">
            <v>41.22</v>
          </cell>
          <cell r="FS167">
            <v>41.22</v>
          </cell>
          <cell r="FT167">
            <v>41.22</v>
          </cell>
          <cell r="FU167">
            <v>42.66</v>
          </cell>
          <cell r="FV167">
            <v>42.66</v>
          </cell>
          <cell r="FW167">
            <v>42.66</v>
          </cell>
          <cell r="FX167">
            <v>42.66</v>
          </cell>
          <cell r="FY167">
            <v>42.66</v>
          </cell>
          <cell r="FZ167">
            <v>42.66</v>
          </cell>
          <cell r="GA167">
            <v>42.66</v>
          </cell>
          <cell r="GB167">
            <v>42.66</v>
          </cell>
          <cell r="GC167">
            <v>42.66</v>
          </cell>
          <cell r="GD167">
            <v>42.66</v>
          </cell>
          <cell r="GE167">
            <v>42.66</v>
          </cell>
          <cell r="GF167">
            <v>42.66</v>
          </cell>
          <cell r="GG167">
            <v>47.03</v>
          </cell>
          <cell r="GH167">
            <v>47.03</v>
          </cell>
          <cell r="GI167">
            <v>47.03</v>
          </cell>
          <cell r="GJ167">
            <v>47.03</v>
          </cell>
          <cell r="GK167">
            <v>47.03</v>
          </cell>
          <cell r="GL167">
            <v>47.03</v>
          </cell>
          <cell r="GM167">
            <v>47.03</v>
          </cell>
          <cell r="GN167">
            <v>47.03</v>
          </cell>
          <cell r="GO167">
            <v>47.03</v>
          </cell>
          <cell r="GP167">
            <v>47.03</v>
          </cell>
          <cell r="GQ167">
            <v>44.16</v>
          </cell>
          <cell r="GR167">
            <v>44.16</v>
          </cell>
          <cell r="GS167">
            <v>44.16</v>
          </cell>
          <cell r="GT167">
            <v>44.16</v>
          </cell>
        </row>
        <row r="168">
          <cell r="F168" t="str">
            <v>5000006120</v>
          </cell>
          <cell r="G168">
            <v>25.06</v>
          </cell>
          <cell r="H168">
            <v>25.06</v>
          </cell>
          <cell r="I168">
            <v>25.06</v>
          </cell>
          <cell r="J168">
            <v>25.06</v>
          </cell>
          <cell r="K168">
            <v>25.06</v>
          </cell>
          <cell r="L168">
            <v>25.06</v>
          </cell>
          <cell r="M168">
            <v>25.06</v>
          </cell>
          <cell r="N168">
            <v>25.06</v>
          </cell>
          <cell r="O168">
            <v>25.06</v>
          </cell>
          <cell r="P168">
            <v>25.06</v>
          </cell>
          <cell r="Q168">
            <v>25.06</v>
          </cell>
          <cell r="R168">
            <v>25.06</v>
          </cell>
          <cell r="S168">
            <v>25.06</v>
          </cell>
          <cell r="T168">
            <v>25.06</v>
          </cell>
          <cell r="U168">
            <v>25.92</v>
          </cell>
          <cell r="V168">
            <v>25.92</v>
          </cell>
          <cell r="W168">
            <v>25.92</v>
          </cell>
          <cell r="X168">
            <v>25.92</v>
          </cell>
          <cell r="Y168">
            <v>25.92</v>
          </cell>
          <cell r="Z168">
            <v>25.92</v>
          </cell>
          <cell r="AA168">
            <v>25.92</v>
          </cell>
          <cell r="AB168">
            <v>25.92</v>
          </cell>
          <cell r="AC168">
            <v>25.92</v>
          </cell>
          <cell r="AD168">
            <v>25.92</v>
          </cell>
          <cell r="AE168">
            <v>25.92</v>
          </cell>
          <cell r="AF168">
            <v>25.92</v>
          </cell>
          <cell r="AG168">
            <v>26.75</v>
          </cell>
          <cell r="AH168">
            <v>26.75</v>
          </cell>
          <cell r="AI168">
            <v>26.75</v>
          </cell>
          <cell r="AJ168">
            <v>26.75</v>
          </cell>
          <cell r="AK168">
            <v>26.75</v>
          </cell>
          <cell r="AL168">
            <v>26.75</v>
          </cell>
          <cell r="AM168">
            <v>26.75</v>
          </cell>
          <cell r="AN168">
            <v>26.75</v>
          </cell>
          <cell r="AO168">
            <v>26.75</v>
          </cell>
          <cell r="AP168">
            <v>26.75</v>
          </cell>
          <cell r="AQ168">
            <v>26.75</v>
          </cell>
          <cell r="AR168">
            <v>26.75</v>
          </cell>
          <cell r="AS168">
            <v>27.58</v>
          </cell>
          <cell r="AT168">
            <v>27.58</v>
          </cell>
          <cell r="AU168">
            <v>27.58</v>
          </cell>
          <cell r="AV168">
            <v>27.58</v>
          </cell>
          <cell r="AW168">
            <v>27.58</v>
          </cell>
          <cell r="AX168">
            <v>27.58</v>
          </cell>
          <cell r="AY168">
            <v>27.58</v>
          </cell>
          <cell r="AZ168">
            <v>27.58</v>
          </cell>
          <cell r="BA168">
            <v>27.58</v>
          </cell>
          <cell r="BB168">
            <v>27.58</v>
          </cell>
          <cell r="BC168">
            <v>27.58</v>
          </cell>
          <cell r="BD168">
            <v>27.58</v>
          </cell>
          <cell r="BE168">
            <v>28.43</v>
          </cell>
          <cell r="BF168">
            <v>28.43</v>
          </cell>
          <cell r="BG168">
            <v>28.43</v>
          </cell>
          <cell r="BH168">
            <v>28.43</v>
          </cell>
          <cell r="BI168">
            <v>28.43</v>
          </cell>
          <cell r="BJ168">
            <v>28.43</v>
          </cell>
          <cell r="BK168">
            <v>28.43</v>
          </cell>
          <cell r="BL168">
            <v>28.43</v>
          </cell>
          <cell r="BM168">
            <v>28.43</v>
          </cell>
          <cell r="BN168">
            <v>28.43</v>
          </cell>
          <cell r="BO168">
            <v>28.43</v>
          </cell>
          <cell r="BP168">
            <v>28.43</v>
          </cell>
          <cell r="BQ168">
            <v>29.28</v>
          </cell>
          <cell r="BR168">
            <v>29.28</v>
          </cell>
          <cell r="BS168">
            <v>29.28</v>
          </cell>
          <cell r="BT168">
            <v>29.28</v>
          </cell>
          <cell r="BU168">
            <v>29.28</v>
          </cell>
          <cell r="BV168">
            <v>29.28</v>
          </cell>
          <cell r="BW168">
            <v>29.28</v>
          </cell>
          <cell r="BX168">
            <v>29.28</v>
          </cell>
          <cell r="BY168">
            <v>29.28</v>
          </cell>
          <cell r="BZ168">
            <v>29.28</v>
          </cell>
          <cell r="CA168">
            <v>29.28</v>
          </cell>
          <cell r="CB168">
            <v>29.28</v>
          </cell>
          <cell r="CC168">
            <v>30.15</v>
          </cell>
          <cell r="CD168">
            <v>30.15</v>
          </cell>
          <cell r="CE168">
            <v>30.15</v>
          </cell>
          <cell r="CF168">
            <v>30.15</v>
          </cell>
          <cell r="CG168">
            <v>30.15</v>
          </cell>
          <cell r="CH168">
            <v>30.15</v>
          </cell>
          <cell r="CI168">
            <v>30.15</v>
          </cell>
          <cell r="CJ168">
            <v>30.15</v>
          </cell>
          <cell r="CK168">
            <v>30.15</v>
          </cell>
          <cell r="CL168">
            <v>30.15</v>
          </cell>
          <cell r="CM168">
            <v>30.15</v>
          </cell>
          <cell r="CN168">
            <v>30.15</v>
          </cell>
          <cell r="CO168">
            <v>31.06</v>
          </cell>
          <cell r="CP168">
            <v>31.06</v>
          </cell>
          <cell r="CQ168">
            <v>31.06</v>
          </cell>
          <cell r="CR168">
            <v>31.06</v>
          </cell>
          <cell r="CS168">
            <v>31.06</v>
          </cell>
          <cell r="CT168">
            <v>31.06</v>
          </cell>
          <cell r="CU168">
            <v>31.06</v>
          </cell>
          <cell r="CV168">
            <v>31.06</v>
          </cell>
          <cell r="CW168">
            <v>31.06</v>
          </cell>
          <cell r="CX168">
            <v>31.06</v>
          </cell>
          <cell r="CY168">
            <v>31.06</v>
          </cell>
          <cell r="CZ168">
            <v>31.06</v>
          </cell>
          <cell r="DA168">
            <v>32</v>
          </cell>
          <cell r="DB168">
            <v>32</v>
          </cell>
          <cell r="DC168">
            <v>32</v>
          </cell>
          <cell r="DD168">
            <v>32</v>
          </cell>
          <cell r="DE168">
            <v>32</v>
          </cell>
          <cell r="DF168">
            <v>32</v>
          </cell>
          <cell r="DG168">
            <v>32</v>
          </cell>
          <cell r="DH168">
            <v>32</v>
          </cell>
          <cell r="DI168">
            <v>32</v>
          </cell>
          <cell r="DJ168">
            <v>32</v>
          </cell>
          <cell r="DK168">
            <v>32</v>
          </cell>
          <cell r="DL168">
            <v>32</v>
          </cell>
          <cell r="DM168">
            <v>33</v>
          </cell>
          <cell r="DN168">
            <v>33</v>
          </cell>
          <cell r="DO168">
            <v>33</v>
          </cell>
          <cell r="DP168">
            <v>33</v>
          </cell>
          <cell r="DQ168">
            <v>33</v>
          </cell>
          <cell r="DR168">
            <v>33</v>
          </cell>
          <cell r="DS168">
            <v>33</v>
          </cell>
          <cell r="DT168">
            <v>33</v>
          </cell>
          <cell r="DU168">
            <v>33</v>
          </cell>
          <cell r="DV168">
            <v>33</v>
          </cell>
          <cell r="DW168">
            <v>33</v>
          </cell>
          <cell r="DX168">
            <v>33</v>
          </cell>
          <cell r="DY168">
            <v>34.299999999999997</v>
          </cell>
          <cell r="DZ168">
            <v>34.299999999999997</v>
          </cell>
          <cell r="EA168">
            <v>34.299999999999997</v>
          </cell>
          <cell r="EB168">
            <v>34.299999999999997</v>
          </cell>
          <cell r="EC168">
            <v>34.299999999999997</v>
          </cell>
          <cell r="ED168">
            <v>34.299999999999997</v>
          </cell>
          <cell r="EE168">
            <v>34.299999999999997</v>
          </cell>
          <cell r="EF168">
            <v>34.299999999999997</v>
          </cell>
          <cell r="EG168">
            <v>34.299999999999997</v>
          </cell>
          <cell r="EH168">
            <v>34.299999999999997</v>
          </cell>
          <cell r="EI168">
            <v>34.299999999999997</v>
          </cell>
          <cell r="EJ168">
            <v>34.299999999999997</v>
          </cell>
          <cell r="EK168">
            <v>35.5</v>
          </cell>
          <cell r="EL168">
            <v>35.5</v>
          </cell>
          <cell r="EM168">
            <v>35.5</v>
          </cell>
          <cell r="EN168">
            <v>35.5</v>
          </cell>
          <cell r="EO168">
            <v>35.5</v>
          </cell>
          <cell r="EP168">
            <v>35.5</v>
          </cell>
          <cell r="EQ168">
            <v>35.5</v>
          </cell>
          <cell r="ER168">
            <v>35.5</v>
          </cell>
          <cell r="ES168">
            <v>35.5</v>
          </cell>
          <cell r="ET168">
            <v>35.5</v>
          </cell>
          <cell r="EU168">
            <v>35.5</v>
          </cell>
          <cell r="EV168">
            <v>35.5</v>
          </cell>
          <cell r="EW168">
            <v>36.75</v>
          </cell>
          <cell r="EX168">
            <v>36.75</v>
          </cell>
          <cell r="EY168">
            <v>36.75</v>
          </cell>
          <cell r="EZ168">
            <v>36.75</v>
          </cell>
          <cell r="FA168">
            <v>36.75</v>
          </cell>
          <cell r="FB168">
            <v>36.75</v>
          </cell>
          <cell r="FC168">
            <v>36.75</v>
          </cell>
          <cell r="FD168">
            <v>36.75</v>
          </cell>
          <cell r="FE168">
            <v>36.75</v>
          </cell>
          <cell r="FF168">
            <v>36.75</v>
          </cell>
          <cell r="FG168">
            <v>36.75</v>
          </cell>
          <cell r="FH168">
            <v>36.75</v>
          </cell>
          <cell r="FI168">
            <v>38.03</v>
          </cell>
          <cell r="FJ168">
            <v>38.03</v>
          </cell>
          <cell r="FK168">
            <v>38.03</v>
          </cell>
          <cell r="FL168">
            <v>38.03</v>
          </cell>
          <cell r="FM168">
            <v>38.03</v>
          </cell>
          <cell r="FN168">
            <v>38.03</v>
          </cell>
          <cell r="FO168">
            <v>38.03</v>
          </cell>
          <cell r="FP168">
            <v>38.03</v>
          </cell>
          <cell r="FQ168">
            <v>38.03</v>
          </cell>
          <cell r="FR168">
            <v>38.03</v>
          </cell>
          <cell r="FS168">
            <v>38.03</v>
          </cell>
          <cell r="FT168">
            <v>38.03</v>
          </cell>
          <cell r="FU168">
            <v>39.36</v>
          </cell>
          <cell r="FV168">
            <v>39.36</v>
          </cell>
          <cell r="FW168">
            <v>39.36</v>
          </cell>
          <cell r="FX168">
            <v>39.36</v>
          </cell>
          <cell r="FY168">
            <v>39.36</v>
          </cell>
          <cell r="FZ168">
            <v>39.36</v>
          </cell>
          <cell r="GA168">
            <v>39.36</v>
          </cell>
          <cell r="GB168">
            <v>39.36</v>
          </cell>
          <cell r="GC168">
            <v>39.36</v>
          </cell>
          <cell r="GD168">
            <v>39.36</v>
          </cell>
          <cell r="GE168">
            <v>39.36</v>
          </cell>
          <cell r="GF168">
            <v>39.36</v>
          </cell>
          <cell r="GG168">
            <v>43.4</v>
          </cell>
          <cell r="GH168">
            <v>43.4</v>
          </cell>
          <cell r="GI168">
            <v>43.4</v>
          </cell>
          <cell r="GJ168">
            <v>43.4</v>
          </cell>
          <cell r="GK168">
            <v>43.4</v>
          </cell>
          <cell r="GL168">
            <v>43.4</v>
          </cell>
          <cell r="GM168">
            <v>43.4</v>
          </cell>
          <cell r="GN168">
            <v>43.4</v>
          </cell>
          <cell r="GO168">
            <v>43.4</v>
          </cell>
          <cell r="GP168">
            <v>43.4</v>
          </cell>
          <cell r="GQ168">
            <v>40.74</v>
          </cell>
          <cell r="GR168">
            <v>40.74</v>
          </cell>
          <cell r="GS168">
            <v>40.74</v>
          </cell>
          <cell r="GT168">
            <v>40.74</v>
          </cell>
        </row>
        <row r="169">
          <cell r="F169" t="str">
            <v>5000006115</v>
          </cell>
          <cell r="G169">
            <v>29.69</v>
          </cell>
          <cell r="H169">
            <v>29.69</v>
          </cell>
          <cell r="I169">
            <v>29.69</v>
          </cell>
          <cell r="J169">
            <v>29.69</v>
          </cell>
          <cell r="K169">
            <v>29.69</v>
          </cell>
          <cell r="L169">
            <v>29.69</v>
          </cell>
          <cell r="M169">
            <v>29.69</v>
          </cell>
          <cell r="N169">
            <v>29.69</v>
          </cell>
          <cell r="O169">
            <v>29.69</v>
          </cell>
          <cell r="P169">
            <v>29.69</v>
          </cell>
          <cell r="Q169">
            <v>29.69</v>
          </cell>
          <cell r="R169">
            <v>29.69</v>
          </cell>
          <cell r="S169">
            <v>29.69</v>
          </cell>
          <cell r="T169">
            <v>29.69</v>
          </cell>
          <cell r="U169">
            <v>30.71</v>
          </cell>
          <cell r="V169">
            <v>30.71</v>
          </cell>
          <cell r="W169">
            <v>30.71</v>
          </cell>
          <cell r="X169">
            <v>30.71</v>
          </cell>
          <cell r="Y169">
            <v>30.71</v>
          </cell>
          <cell r="Z169">
            <v>30.71</v>
          </cell>
          <cell r="AA169">
            <v>30.71</v>
          </cell>
          <cell r="AB169">
            <v>30.71</v>
          </cell>
          <cell r="AC169">
            <v>30.71</v>
          </cell>
          <cell r="AD169">
            <v>30.71</v>
          </cell>
          <cell r="AE169">
            <v>30.71</v>
          </cell>
          <cell r="AF169">
            <v>30.71</v>
          </cell>
          <cell r="AG169">
            <v>31.69</v>
          </cell>
          <cell r="AH169">
            <v>31.69</v>
          </cell>
          <cell r="AI169">
            <v>31.69</v>
          </cell>
          <cell r="AJ169">
            <v>31.69</v>
          </cell>
          <cell r="AK169">
            <v>31.69</v>
          </cell>
          <cell r="AL169">
            <v>31.69</v>
          </cell>
          <cell r="AM169">
            <v>31.69</v>
          </cell>
          <cell r="AN169">
            <v>31.69</v>
          </cell>
          <cell r="AO169">
            <v>31.69</v>
          </cell>
          <cell r="AP169">
            <v>31.69</v>
          </cell>
          <cell r="AQ169">
            <v>31.69</v>
          </cell>
          <cell r="AR169">
            <v>31.69</v>
          </cell>
          <cell r="AS169">
            <v>32.68</v>
          </cell>
          <cell r="AT169">
            <v>32.68</v>
          </cell>
          <cell r="AU169">
            <v>32.68</v>
          </cell>
          <cell r="AV169">
            <v>32.68</v>
          </cell>
          <cell r="AW169">
            <v>32.68</v>
          </cell>
          <cell r="AX169">
            <v>32.68</v>
          </cell>
          <cell r="AY169">
            <v>32.68</v>
          </cell>
          <cell r="AZ169">
            <v>32.68</v>
          </cell>
          <cell r="BA169">
            <v>32.68</v>
          </cell>
          <cell r="BB169">
            <v>32.68</v>
          </cell>
          <cell r="BC169">
            <v>32.68</v>
          </cell>
          <cell r="BD169">
            <v>32.68</v>
          </cell>
          <cell r="BE169">
            <v>33.68</v>
          </cell>
          <cell r="BF169">
            <v>33.68</v>
          </cell>
          <cell r="BG169">
            <v>33.68</v>
          </cell>
          <cell r="BH169">
            <v>33.68</v>
          </cell>
          <cell r="BI169">
            <v>33.68</v>
          </cell>
          <cell r="BJ169">
            <v>33.68</v>
          </cell>
          <cell r="BK169">
            <v>33.68</v>
          </cell>
          <cell r="BL169">
            <v>33.68</v>
          </cell>
          <cell r="BM169">
            <v>33.68</v>
          </cell>
          <cell r="BN169">
            <v>33.68</v>
          </cell>
          <cell r="BO169">
            <v>33.68</v>
          </cell>
          <cell r="BP169">
            <v>33.68</v>
          </cell>
          <cell r="BQ169">
            <v>34.69</v>
          </cell>
          <cell r="BR169">
            <v>34.69</v>
          </cell>
          <cell r="BS169">
            <v>34.69</v>
          </cell>
          <cell r="BT169">
            <v>34.69</v>
          </cell>
          <cell r="BU169">
            <v>34.69</v>
          </cell>
          <cell r="BV169">
            <v>34.69</v>
          </cell>
          <cell r="BW169">
            <v>34.69</v>
          </cell>
          <cell r="BX169">
            <v>34.69</v>
          </cell>
          <cell r="BY169">
            <v>34.69</v>
          </cell>
          <cell r="BZ169">
            <v>34.69</v>
          </cell>
          <cell r="CA169">
            <v>34.69</v>
          </cell>
          <cell r="CB169">
            <v>34.69</v>
          </cell>
          <cell r="CC169">
            <v>35.729999999999997</v>
          </cell>
          <cell r="CD169">
            <v>35.729999999999997</v>
          </cell>
          <cell r="CE169">
            <v>35.729999999999997</v>
          </cell>
          <cell r="CF169">
            <v>35.729999999999997</v>
          </cell>
          <cell r="CG169">
            <v>35.729999999999997</v>
          </cell>
          <cell r="CH169">
            <v>35.729999999999997</v>
          </cell>
          <cell r="CI169">
            <v>35.729999999999997</v>
          </cell>
          <cell r="CJ169">
            <v>35.729999999999997</v>
          </cell>
          <cell r="CK169">
            <v>35.729999999999997</v>
          </cell>
          <cell r="CL169">
            <v>35.729999999999997</v>
          </cell>
          <cell r="CM169">
            <v>35.729999999999997</v>
          </cell>
          <cell r="CN169">
            <v>35.729999999999997</v>
          </cell>
          <cell r="CO169">
            <v>36.799999999999997</v>
          </cell>
          <cell r="CP169">
            <v>36.799999999999997</v>
          </cell>
          <cell r="CQ169">
            <v>36.799999999999997</v>
          </cell>
          <cell r="CR169">
            <v>36.799999999999997</v>
          </cell>
          <cell r="CS169">
            <v>36.799999999999997</v>
          </cell>
          <cell r="CT169">
            <v>36.799999999999997</v>
          </cell>
          <cell r="CU169">
            <v>36.799999999999997</v>
          </cell>
          <cell r="CV169">
            <v>36.799999999999997</v>
          </cell>
          <cell r="CW169">
            <v>36.799999999999997</v>
          </cell>
          <cell r="CX169">
            <v>36.799999999999997</v>
          </cell>
          <cell r="CY169">
            <v>36.799999999999997</v>
          </cell>
          <cell r="CZ169">
            <v>36.799999999999997</v>
          </cell>
          <cell r="DA169">
            <v>37.92</v>
          </cell>
          <cell r="DB169">
            <v>37.92</v>
          </cell>
          <cell r="DC169">
            <v>37.92</v>
          </cell>
          <cell r="DD169">
            <v>37.92</v>
          </cell>
          <cell r="DE169">
            <v>37.92</v>
          </cell>
          <cell r="DF169">
            <v>37.92</v>
          </cell>
          <cell r="DG169">
            <v>37.92</v>
          </cell>
          <cell r="DH169">
            <v>37.92</v>
          </cell>
          <cell r="DI169">
            <v>37.92</v>
          </cell>
          <cell r="DJ169">
            <v>37.92</v>
          </cell>
          <cell r="DK169">
            <v>37.92</v>
          </cell>
          <cell r="DL169">
            <v>37.92</v>
          </cell>
          <cell r="DM169">
            <v>39.090000000000003</v>
          </cell>
          <cell r="DN169">
            <v>39.090000000000003</v>
          </cell>
          <cell r="DO169">
            <v>39.090000000000003</v>
          </cell>
          <cell r="DP169">
            <v>39.090000000000003</v>
          </cell>
          <cell r="DQ169">
            <v>39.090000000000003</v>
          </cell>
          <cell r="DR169">
            <v>39.090000000000003</v>
          </cell>
          <cell r="DS169">
            <v>39.090000000000003</v>
          </cell>
          <cell r="DT169">
            <v>39.090000000000003</v>
          </cell>
          <cell r="DU169">
            <v>39.090000000000003</v>
          </cell>
          <cell r="DV169">
            <v>39.090000000000003</v>
          </cell>
          <cell r="DW169">
            <v>39.090000000000003</v>
          </cell>
          <cell r="DX169">
            <v>39.090000000000003</v>
          </cell>
          <cell r="DY169">
            <v>40.64</v>
          </cell>
          <cell r="DZ169">
            <v>40.64</v>
          </cell>
          <cell r="EA169">
            <v>40.64</v>
          </cell>
          <cell r="EB169">
            <v>40.64</v>
          </cell>
          <cell r="EC169">
            <v>40.64</v>
          </cell>
          <cell r="ED169">
            <v>40.64</v>
          </cell>
          <cell r="EE169">
            <v>40.64</v>
          </cell>
          <cell r="EF169">
            <v>40.64</v>
          </cell>
          <cell r="EG169">
            <v>40.64</v>
          </cell>
          <cell r="EH169">
            <v>40.64</v>
          </cell>
          <cell r="EI169">
            <v>40.64</v>
          </cell>
          <cell r="EJ169">
            <v>40.64</v>
          </cell>
          <cell r="EK169">
            <v>42.06</v>
          </cell>
          <cell r="EL169">
            <v>42.06</v>
          </cell>
          <cell r="EM169">
            <v>42.06</v>
          </cell>
          <cell r="EN169">
            <v>42.06</v>
          </cell>
          <cell r="EO169">
            <v>42.06</v>
          </cell>
          <cell r="EP169">
            <v>42.06</v>
          </cell>
          <cell r="EQ169">
            <v>42.06</v>
          </cell>
          <cell r="ER169">
            <v>42.06</v>
          </cell>
          <cell r="ES169">
            <v>42.06</v>
          </cell>
          <cell r="ET169">
            <v>42.06</v>
          </cell>
          <cell r="EU169">
            <v>42.06</v>
          </cell>
          <cell r="EV169">
            <v>42.06</v>
          </cell>
          <cell r="EW169">
            <v>43.54</v>
          </cell>
          <cell r="EX169">
            <v>43.54</v>
          </cell>
          <cell r="EY169">
            <v>43.54</v>
          </cell>
          <cell r="EZ169">
            <v>43.54</v>
          </cell>
          <cell r="FA169">
            <v>43.54</v>
          </cell>
          <cell r="FB169">
            <v>43.54</v>
          </cell>
          <cell r="FC169">
            <v>43.54</v>
          </cell>
          <cell r="FD169">
            <v>43.54</v>
          </cell>
          <cell r="FE169">
            <v>43.54</v>
          </cell>
          <cell r="FF169">
            <v>43.54</v>
          </cell>
          <cell r="FG169">
            <v>43.54</v>
          </cell>
          <cell r="FH169">
            <v>43.54</v>
          </cell>
          <cell r="FI169">
            <v>45.06</v>
          </cell>
          <cell r="FJ169">
            <v>45.06</v>
          </cell>
          <cell r="FK169">
            <v>45.06</v>
          </cell>
          <cell r="FL169">
            <v>45.06</v>
          </cell>
          <cell r="FM169">
            <v>45.06</v>
          </cell>
          <cell r="FN169">
            <v>45.06</v>
          </cell>
          <cell r="FO169">
            <v>45.06</v>
          </cell>
          <cell r="FP169">
            <v>45.06</v>
          </cell>
          <cell r="FQ169">
            <v>45.06</v>
          </cell>
          <cell r="FR169">
            <v>45.06</v>
          </cell>
          <cell r="FS169">
            <v>45.06</v>
          </cell>
          <cell r="FT169">
            <v>45.06</v>
          </cell>
          <cell r="FU169">
            <v>46.64</v>
          </cell>
          <cell r="FV169">
            <v>46.64</v>
          </cell>
          <cell r="FW169">
            <v>46.64</v>
          </cell>
          <cell r="FX169">
            <v>46.64</v>
          </cell>
          <cell r="FY169">
            <v>46.64</v>
          </cell>
          <cell r="FZ169">
            <v>46.64</v>
          </cell>
          <cell r="GA169">
            <v>46.64</v>
          </cell>
          <cell r="GB169">
            <v>46.64</v>
          </cell>
          <cell r="GC169">
            <v>46.64</v>
          </cell>
          <cell r="GD169">
            <v>46.64</v>
          </cell>
          <cell r="GE169">
            <v>46.64</v>
          </cell>
          <cell r="GF169">
            <v>46.64</v>
          </cell>
          <cell r="GG169">
            <v>51.41</v>
          </cell>
          <cell r="GH169">
            <v>51.41</v>
          </cell>
          <cell r="GI169">
            <v>51.41</v>
          </cell>
          <cell r="GJ169">
            <v>51.41</v>
          </cell>
          <cell r="GK169">
            <v>51.41</v>
          </cell>
          <cell r="GL169">
            <v>51.41</v>
          </cell>
          <cell r="GM169">
            <v>51.41</v>
          </cell>
          <cell r="GN169">
            <v>51.41</v>
          </cell>
          <cell r="GO169">
            <v>51.41</v>
          </cell>
          <cell r="GP169">
            <v>51.41</v>
          </cell>
          <cell r="GQ169">
            <v>48.27</v>
          </cell>
          <cell r="GR169">
            <v>48.27</v>
          </cell>
          <cell r="GS169">
            <v>48.27</v>
          </cell>
          <cell r="GT169">
            <v>48.27</v>
          </cell>
        </row>
        <row r="170">
          <cell r="F170" t="str">
            <v>5000006105</v>
          </cell>
          <cell r="G170">
            <v>27.53</v>
          </cell>
          <cell r="H170">
            <v>27.53</v>
          </cell>
          <cell r="I170">
            <v>27.53</v>
          </cell>
          <cell r="J170">
            <v>27.53</v>
          </cell>
          <cell r="K170">
            <v>27.53</v>
          </cell>
          <cell r="L170">
            <v>27.53</v>
          </cell>
          <cell r="M170">
            <v>27.53</v>
          </cell>
          <cell r="N170">
            <v>27.53</v>
          </cell>
          <cell r="O170">
            <v>27.53</v>
          </cell>
          <cell r="P170">
            <v>27.53</v>
          </cell>
          <cell r="Q170">
            <v>27.53</v>
          </cell>
          <cell r="R170">
            <v>27.53</v>
          </cell>
          <cell r="S170">
            <v>27.53</v>
          </cell>
          <cell r="T170">
            <v>27.53</v>
          </cell>
          <cell r="U170">
            <v>28.47</v>
          </cell>
          <cell r="V170">
            <v>28.47</v>
          </cell>
          <cell r="W170">
            <v>28.47</v>
          </cell>
          <cell r="X170">
            <v>28.47</v>
          </cell>
          <cell r="Y170">
            <v>28.47</v>
          </cell>
          <cell r="Z170">
            <v>28.47</v>
          </cell>
          <cell r="AA170">
            <v>28.47</v>
          </cell>
          <cell r="AB170">
            <v>28.47</v>
          </cell>
          <cell r="AC170">
            <v>28.47</v>
          </cell>
          <cell r="AD170">
            <v>28.47</v>
          </cell>
          <cell r="AE170">
            <v>28.47</v>
          </cell>
          <cell r="AF170">
            <v>28.47</v>
          </cell>
          <cell r="AG170">
            <v>29.39</v>
          </cell>
          <cell r="AH170">
            <v>29.39</v>
          </cell>
          <cell r="AI170">
            <v>29.39</v>
          </cell>
          <cell r="AJ170">
            <v>29.39</v>
          </cell>
          <cell r="AK170">
            <v>29.39</v>
          </cell>
          <cell r="AL170">
            <v>29.39</v>
          </cell>
          <cell r="AM170">
            <v>29.39</v>
          </cell>
          <cell r="AN170">
            <v>29.39</v>
          </cell>
          <cell r="AO170">
            <v>29.39</v>
          </cell>
          <cell r="AP170">
            <v>29.39</v>
          </cell>
          <cell r="AQ170">
            <v>29.39</v>
          </cell>
          <cell r="AR170">
            <v>29.39</v>
          </cell>
          <cell r="AS170">
            <v>30.3</v>
          </cell>
          <cell r="AT170">
            <v>30.3</v>
          </cell>
          <cell r="AU170">
            <v>30.3</v>
          </cell>
          <cell r="AV170">
            <v>30.3</v>
          </cell>
          <cell r="AW170">
            <v>30.3</v>
          </cell>
          <cell r="AX170">
            <v>30.3</v>
          </cell>
          <cell r="AY170">
            <v>30.3</v>
          </cell>
          <cell r="AZ170">
            <v>30.3</v>
          </cell>
          <cell r="BA170">
            <v>30.3</v>
          </cell>
          <cell r="BB170">
            <v>30.3</v>
          </cell>
          <cell r="BC170">
            <v>30.3</v>
          </cell>
          <cell r="BD170">
            <v>30.3</v>
          </cell>
          <cell r="BE170">
            <v>31.23</v>
          </cell>
          <cell r="BF170">
            <v>31.23</v>
          </cell>
          <cell r="BG170">
            <v>31.23</v>
          </cell>
          <cell r="BH170">
            <v>31.23</v>
          </cell>
          <cell r="BI170">
            <v>31.23</v>
          </cell>
          <cell r="BJ170">
            <v>31.23</v>
          </cell>
          <cell r="BK170">
            <v>31.23</v>
          </cell>
          <cell r="BL170">
            <v>31.23</v>
          </cell>
          <cell r="BM170">
            <v>31.23</v>
          </cell>
          <cell r="BN170">
            <v>31.23</v>
          </cell>
          <cell r="BO170">
            <v>31.23</v>
          </cell>
          <cell r="BP170">
            <v>31.23</v>
          </cell>
          <cell r="BQ170">
            <v>32.159999999999997</v>
          </cell>
          <cell r="BR170">
            <v>32.159999999999997</v>
          </cell>
          <cell r="BS170">
            <v>32.159999999999997</v>
          </cell>
          <cell r="BT170">
            <v>32.159999999999997</v>
          </cell>
          <cell r="BU170">
            <v>32.159999999999997</v>
          </cell>
          <cell r="BV170">
            <v>32.159999999999997</v>
          </cell>
          <cell r="BW170">
            <v>32.159999999999997</v>
          </cell>
          <cell r="BX170">
            <v>32.159999999999997</v>
          </cell>
          <cell r="BY170">
            <v>32.159999999999997</v>
          </cell>
          <cell r="BZ170">
            <v>32.159999999999997</v>
          </cell>
          <cell r="CA170">
            <v>32.159999999999997</v>
          </cell>
          <cell r="CB170">
            <v>32.159999999999997</v>
          </cell>
          <cell r="CC170">
            <v>33.130000000000003</v>
          </cell>
          <cell r="CD170">
            <v>33.130000000000003</v>
          </cell>
          <cell r="CE170">
            <v>33.130000000000003</v>
          </cell>
          <cell r="CF170">
            <v>33.130000000000003</v>
          </cell>
          <cell r="CG170">
            <v>33.130000000000003</v>
          </cell>
          <cell r="CH170">
            <v>33.130000000000003</v>
          </cell>
          <cell r="CI170">
            <v>33.130000000000003</v>
          </cell>
          <cell r="CJ170">
            <v>33.130000000000003</v>
          </cell>
          <cell r="CK170">
            <v>33.130000000000003</v>
          </cell>
          <cell r="CL170">
            <v>33.130000000000003</v>
          </cell>
          <cell r="CM170">
            <v>33.130000000000003</v>
          </cell>
          <cell r="CN170">
            <v>33.130000000000003</v>
          </cell>
          <cell r="CO170">
            <v>34.119999999999997</v>
          </cell>
          <cell r="CP170">
            <v>34.119999999999997</v>
          </cell>
          <cell r="CQ170">
            <v>34.119999999999997</v>
          </cell>
          <cell r="CR170">
            <v>34.119999999999997</v>
          </cell>
          <cell r="CS170">
            <v>34.119999999999997</v>
          </cell>
          <cell r="CT170">
            <v>34.119999999999997</v>
          </cell>
          <cell r="CU170">
            <v>34.119999999999997</v>
          </cell>
          <cell r="CV170">
            <v>34.119999999999997</v>
          </cell>
          <cell r="CW170">
            <v>34.119999999999997</v>
          </cell>
          <cell r="CX170">
            <v>34.119999999999997</v>
          </cell>
          <cell r="CY170">
            <v>34.119999999999997</v>
          </cell>
          <cell r="CZ170">
            <v>34.119999999999997</v>
          </cell>
          <cell r="DA170">
            <v>35.159999999999997</v>
          </cell>
          <cell r="DB170">
            <v>35.159999999999997</v>
          </cell>
          <cell r="DC170">
            <v>35.159999999999997</v>
          </cell>
          <cell r="DD170">
            <v>35.159999999999997</v>
          </cell>
          <cell r="DE170">
            <v>35.159999999999997</v>
          </cell>
          <cell r="DF170">
            <v>35.159999999999997</v>
          </cell>
          <cell r="DG170">
            <v>35.159999999999997</v>
          </cell>
          <cell r="DH170">
            <v>35.159999999999997</v>
          </cell>
          <cell r="DI170">
            <v>35.159999999999997</v>
          </cell>
          <cell r="DJ170">
            <v>35.159999999999997</v>
          </cell>
          <cell r="DK170">
            <v>35.159999999999997</v>
          </cell>
          <cell r="DL170">
            <v>35.159999999999997</v>
          </cell>
          <cell r="DM170">
            <v>36.25</v>
          </cell>
          <cell r="DN170">
            <v>36.25</v>
          </cell>
          <cell r="DO170">
            <v>36.25</v>
          </cell>
          <cell r="DP170">
            <v>36.25</v>
          </cell>
          <cell r="DQ170">
            <v>36.25</v>
          </cell>
          <cell r="DR170">
            <v>36.25</v>
          </cell>
          <cell r="DS170">
            <v>36.25</v>
          </cell>
          <cell r="DT170">
            <v>36.25</v>
          </cell>
          <cell r="DU170">
            <v>36.25</v>
          </cell>
          <cell r="DV170">
            <v>36.25</v>
          </cell>
          <cell r="DW170">
            <v>36.25</v>
          </cell>
          <cell r="DX170">
            <v>36.25</v>
          </cell>
          <cell r="DY170">
            <v>37.68</v>
          </cell>
          <cell r="DZ170">
            <v>37.68</v>
          </cell>
          <cell r="EA170">
            <v>37.68</v>
          </cell>
          <cell r="EB170">
            <v>37.68</v>
          </cell>
          <cell r="EC170">
            <v>37.68</v>
          </cell>
          <cell r="ED170">
            <v>37.68</v>
          </cell>
          <cell r="EE170">
            <v>37.68</v>
          </cell>
          <cell r="EF170">
            <v>37.68</v>
          </cell>
          <cell r="EG170">
            <v>37.68</v>
          </cell>
          <cell r="EH170">
            <v>37.68</v>
          </cell>
          <cell r="EI170">
            <v>37.68</v>
          </cell>
          <cell r="EJ170">
            <v>37.68</v>
          </cell>
          <cell r="EK170">
            <v>39</v>
          </cell>
          <cell r="EL170">
            <v>39</v>
          </cell>
          <cell r="EM170">
            <v>39</v>
          </cell>
          <cell r="EN170">
            <v>39</v>
          </cell>
          <cell r="EO170">
            <v>39</v>
          </cell>
          <cell r="EP170">
            <v>39</v>
          </cell>
          <cell r="EQ170">
            <v>39</v>
          </cell>
          <cell r="ER170">
            <v>39</v>
          </cell>
          <cell r="ES170">
            <v>39</v>
          </cell>
          <cell r="ET170">
            <v>39</v>
          </cell>
          <cell r="EU170">
            <v>39</v>
          </cell>
          <cell r="EV170">
            <v>39</v>
          </cell>
          <cell r="EW170">
            <v>40.369999999999997</v>
          </cell>
          <cell r="EX170">
            <v>40.369999999999997</v>
          </cell>
          <cell r="EY170">
            <v>40.369999999999997</v>
          </cell>
          <cell r="EZ170">
            <v>40.369999999999997</v>
          </cell>
          <cell r="FA170">
            <v>40.369999999999997</v>
          </cell>
          <cell r="FB170">
            <v>40.369999999999997</v>
          </cell>
          <cell r="FC170">
            <v>40.369999999999997</v>
          </cell>
          <cell r="FD170">
            <v>40.369999999999997</v>
          </cell>
          <cell r="FE170">
            <v>40.369999999999997</v>
          </cell>
          <cell r="FF170">
            <v>40.369999999999997</v>
          </cell>
          <cell r="FG170">
            <v>40.369999999999997</v>
          </cell>
          <cell r="FH170">
            <v>40.369999999999997</v>
          </cell>
          <cell r="FI170">
            <v>41.78</v>
          </cell>
          <cell r="FJ170">
            <v>41.78</v>
          </cell>
          <cell r="FK170">
            <v>41.78</v>
          </cell>
          <cell r="FL170">
            <v>41.78</v>
          </cell>
          <cell r="FM170">
            <v>41.78</v>
          </cell>
          <cell r="FN170">
            <v>41.78</v>
          </cell>
          <cell r="FO170">
            <v>41.78</v>
          </cell>
          <cell r="FP170">
            <v>41.78</v>
          </cell>
          <cell r="FQ170">
            <v>41.78</v>
          </cell>
          <cell r="FR170">
            <v>41.78</v>
          </cell>
          <cell r="FS170">
            <v>41.78</v>
          </cell>
          <cell r="FT170">
            <v>41.78</v>
          </cell>
          <cell r="FU170">
            <v>43.24</v>
          </cell>
          <cell r="FV170">
            <v>43.24</v>
          </cell>
          <cell r="FW170">
            <v>43.24</v>
          </cell>
          <cell r="FX170">
            <v>43.24</v>
          </cell>
          <cell r="FY170">
            <v>43.24</v>
          </cell>
          <cell r="FZ170">
            <v>43.24</v>
          </cell>
          <cell r="GA170">
            <v>43.24</v>
          </cell>
          <cell r="GB170">
            <v>43.24</v>
          </cell>
          <cell r="GC170">
            <v>43.24</v>
          </cell>
          <cell r="GD170">
            <v>43.24</v>
          </cell>
          <cell r="GE170">
            <v>43.24</v>
          </cell>
          <cell r="GF170">
            <v>43.24</v>
          </cell>
          <cell r="GG170">
            <v>47.67</v>
          </cell>
          <cell r="GH170">
            <v>47.67</v>
          </cell>
          <cell r="GI170">
            <v>47.67</v>
          </cell>
          <cell r="GJ170">
            <v>47.67</v>
          </cell>
          <cell r="GK170">
            <v>47.67</v>
          </cell>
          <cell r="GL170">
            <v>47.67</v>
          </cell>
          <cell r="GM170">
            <v>47.67</v>
          </cell>
          <cell r="GN170">
            <v>47.67</v>
          </cell>
          <cell r="GO170">
            <v>47.67</v>
          </cell>
          <cell r="GP170">
            <v>47.67</v>
          </cell>
          <cell r="GQ170">
            <v>44.76</v>
          </cell>
          <cell r="GR170">
            <v>44.76</v>
          </cell>
          <cell r="GS170">
            <v>44.76</v>
          </cell>
          <cell r="GT170">
            <v>44.76</v>
          </cell>
        </row>
        <row r="171">
          <cell r="F171" t="str">
            <v>50000062AA</v>
          </cell>
          <cell r="G171">
            <v>23.72</v>
          </cell>
          <cell r="H171">
            <v>23.72</v>
          </cell>
          <cell r="I171">
            <v>23.72</v>
          </cell>
          <cell r="J171">
            <v>23.72</v>
          </cell>
          <cell r="K171">
            <v>23.72</v>
          </cell>
          <cell r="L171">
            <v>23.72</v>
          </cell>
          <cell r="M171">
            <v>23.72</v>
          </cell>
          <cell r="N171">
            <v>23.72</v>
          </cell>
          <cell r="O171">
            <v>23.72</v>
          </cell>
          <cell r="P171">
            <v>23.72</v>
          </cell>
          <cell r="Q171">
            <v>23.72</v>
          </cell>
          <cell r="R171">
            <v>23.72</v>
          </cell>
          <cell r="S171">
            <v>23.72</v>
          </cell>
          <cell r="T171">
            <v>23.72</v>
          </cell>
          <cell r="U171">
            <v>24.53</v>
          </cell>
          <cell r="V171">
            <v>24.53</v>
          </cell>
          <cell r="W171">
            <v>24.53</v>
          </cell>
          <cell r="X171">
            <v>24.53</v>
          </cell>
          <cell r="Y171">
            <v>24.53</v>
          </cell>
          <cell r="Z171">
            <v>24.53</v>
          </cell>
          <cell r="AA171">
            <v>24.53</v>
          </cell>
          <cell r="AB171">
            <v>24.53</v>
          </cell>
          <cell r="AC171">
            <v>24.53</v>
          </cell>
          <cell r="AD171">
            <v>24.53</v>
          </cell>
          <cell r="AE171">
            <v>24.53</v>
          </cell>
          <cell r="AF171">
            <v>24.53</v>
          </cell>
          <cell r="AG171">
            <v>25.32</v>
          </cell>
          <cell r="AH171">
            <v>25.32</v>
          </cell>
          <cell r="AI171">
            <v>25.32</v>
          </cell>
          <cell r="AJ171">
            <v>25.32</v>
          </cell>
          <cell r="AK171">
            <v>25.32</v>
          </cell>
          <cell r="AL171">
            <v>25.32</v>
          </cell>
          <cell r="AM171">
            <v>25.32</v>
          </cell>
          <cell r="AN171">
            <v>25.32</v>
          </cell>
          <cell r="AO171">
            <v>25.32</v>
          </cell>
          <cell r="AP171">
            <v>25.32</v>
          </cell>
          <cell r="AQ171">
            <v>25.32</v>
          </cell>
          <cell r="AR171">
            <v>25.32</v>
          </cell>
          <cell r="AS171">
            <v>26.11</v>
          </cell>
          <cell r="AT171">
            <v>26.11</v>
          </cell>
          <cell r="AU171">
            <v>26.11</v>
          </cell>
          <cell r="AV171">
            <v>26.11</v>
          </cell>
          <cell r="AW171">
            <v>26.11</v>
          </cell>
          <cell r="AX171">
            <v>26.11</v>
          </cell>
          <cell r="AY171">
            <v>26.11</v>
          </cell>
          <cell r="AZ171">
            <v>26.11</v>
          </cell>
          <cell r="BA171">
            <v>26.11</v>
          </cell>
          <cell r="BB171">
            <v>26.11</v>
          </cell>
          <cell r="BC171">
            <v>26.11</v>
          </cell>
          <cell r="BD171">
            <v>26.11</v>
          </cell>
          <cell r="BE171">
            <v>26.91</v>
          </cell>
          <cell r="BF171">
            <v>26.91</v>
          </cell>
          <cell r="BG171">
            <v>26.91</v>
          </cell>
          <cell r="BH171">
            <v>26.91</v>
          </cell>
          <cell r="BI171">
            <v>26.91</v>
          </cell>
          <cell r="BJ171">
            <v>26.91</v>
          </cell>
          <cell r="BK171">
            <v>26.91</v>
          </cell>
          <cell r="BL171">
            <v>26.91</v>
          </cell>
          <cell r="BM171">
            <v>26.91</v>
          </cell>
          <cell r="BN171">
            <v>26.91</v>
          </cell>
          <cell r="BO171">
            <v>26.91</v>
          </cell>
          <cell r="BP171">
            <v>26.91</v>
          </cell>
          <cell r="BQ171">
            <v>27.71</v>
          </cell>
          <cell r="BR171">
            <v>27.71</v>
          </cell>
          <cell r="BS171">
            <v>27.71</v>
          </cell>
          <cell r="BT171">
            <v>27.71</v>
          </cell>
          <cell r="BU171">
            <v>27.71</v>
          </cell>
          <cell r="BV171">
            <v>27.71</v>
          </cell>
          <cell r="BW171">
            <v>27.71</v>
          </cell>
          <cell r="BX171">
            <v>27.71</v>
          </cell>
          <cell r="BY171">
            <v>27.71</v>
          </cell>
          <cell r="BZ171">
            <v>27.71</v>
          </cell>
          <cell r="CA171">
            <v>27.71</v>
          </cell>
          <cell r="CB171">
            <v>27.71</v>
          </cell>
          <cell r="CC171">
            <v>28.54</v>
          </cell>
          <cell r="CD171">
            <v>28.54</v>
          </cell>
          <cell r="CE171">
            <v>28.54</v>
          </cell>
          <cell r="CF171">
            <v>28.54</v>
          </cell>
          <cell r="CG171">
            <v>28.54</v>
          </cell>
          <cell r="CH171">
            <v>28.54</v>
          </cell>
          <cell r="CI171">
            <v>28.54</v>
          </cell>
          <cell r="CJ171">
            <v>28.54</v>
          </cell>
          <cell r="CK171">
            <v>28.54</v>
          </cell>
          <cell r="CL171">
            <v>28.54</v>
          </cell>
          <cell r="CM171">
            <v>28.54</v>
          </cell>
          <cell r="CN171">
            <v>28.54</v>
          </cell>
          <cell r="CO171">
            <v>29.4</v>
          </cell>
          <cell r="CP171">
            <v>29.4</v>
          </cell>
          <cell r="CQ171">
            <v>29.4</v>
          </cell>
          <cell r="CR171">
            <v>29.4</v>
          </cell>
          <cell r="CS171">
            <v>29.4</v>
          </cell>
          <cell r="CT171">
            <v>29.4</v>
          </cell>
          <cell r="CU171">
            <v>29.4</v>
          </cell>
          <cell r="CV171">
            <v>29.4</v>
          </cell>
          <cell r="CW171">
            <v>29.4</v>
          </cell>
          <cell r="CX171">
            <v>29.4</v>
          </cell>
          <cell r="CY171">
            <v>29.4</v>
          </cell>
          <cell r="CZ171">
            <v>29.4</v>
          </cell>
          <cell r="DA171">
            <v>30.29</v>
          </cell>
          <cell r="DB171">
            <v>30.29</v>
          </cell>
          <cell r="DC171">
            <v>30.29</v>
          </cell>
          <cell r="DD171">
            <v>30.29</v>
          </cell>
          <cell r="DE171">
            <v>30.29</v>
          </cell>
          <cell r="DF171">
            <v>30.29</v>
          </cell>
          <cell r="DG171">
            <v>30.29</v>
          </cell>
          <cell r="DH171">
            <v>30.29</v>
          </cell>
          <cell r="DI171">
            <v>30.29</v>
          </cell>
          <cell r="DJ171">
            <v>30.29</v>
          </cell>
          <cell r="DK171">
            <v>30.29</v>
          </cell>
          <cell r="DL171">
            <v>30.29</v>
          </cell>
          <cell r="DM171">
            <v>31.23</v>
          </cell>
          <cell r="DN171">
            <v>31.23</v>
          </cell>
          <cell r="DO171">
            <v>31.23</v>
          </cell>
          <cell r="DP171">
            <v>31.23</v>
          </cell>
          <cell r="DQ171">
            <v>31.23</v>
          </cell>
          <cell r="DR171">
            <v>31.23</v>
          </cell>
          <cell r="DS171">
            <v>31.23</v>
          </cell>
          <cell r="DT171">
            <v>31.23</v>
          </cell>
          <cell r="DU171">
            <v>31.23</v>
          </cell>
          <cell r="DV171">
            <v>31.23</v>
          </cell>
          <cell r="DW171">
            <v>31.23</v>
          </cell>
          <cell r="DX171">
            <v>31.23</v>
          </cell>
          <cell r="DY171">
            <v>32.47</v>
          </cell>
          <cell r="DZ171">
            <v>32.47</v>
          </cell>
          <cell r="EA171">
            <v>32.47</v>
          </cell>
          <cell r="EB171">
            <v>32.47</v>
          </cell>
          <cell r="EC171">
            <v>32.47</v>
          </cell>
          <cell r="ED171">
            <v>32.47</v>
          </cell>
          <cell r="EE171">
            <v>32.47</v>
          </cell>
          <cell r="EF171">
            <v>32.47</v>
          </cell>
          <cell r="EG171">
            <v>32.47</v>
          </cell>
          <cell r="EH171">
            <v>32.47</v>
          </cell>
          <cell r="EI171">
            <v>32.47</v>
          </cell>
          <cell r="EJ171">
            <v>32.47</v>
          </cell>
          <cell r="EK171">
            <v>33.61</v>
          </cell>
          <cell r="EL171">
            <v>33.61</v>
          </cell>
          <cell r="EM171">
            <v>33.61</v>
          </cell>
          <cell r="EN171">
            <v>33.61</v>
          </cell>
          <cell r="EO171">
            <v>33.61</v>
          </cell>
          <cell r="EP171">
            <v>33.61</v>
          </cell>
          <cell r="EQ171">
            <v>33.61</v>
          </cell>
          <cell r="ER171">
            <v>33.61</v>
          </cell>
          <cell r="ES171">
            <v>33.61</v>
          </cell>
          <cell r="ET171">
            <v>33.61</v>
          </cell>
          <cell r="EU171">
            <v>33.61</v>
          </cell>
          <cell r="EV171">
            <v>33.61</v>
          </cell>
          <cell r="EW171">
            <v>34.78</v>
          </cell>
          <cell r="EX171">
            <v>34.78</v>
          </cell>
          <cell r="EY171">
            <v>34.78</v>
          </cell>
          <cell r="EZ171">
            <v>34.78</v>
          </cell>
          <cell r="FA171">
            <v>34.78</v>
          </cell>
          <cell r="FB171">
            <v>34.78</v>
          </cell>
          <cell r="FC171">
            <v>34.78</v>
          </cell>
          <cell r="FD171">
            <v>34.78</v>
          </cell>
          <cell r="FE171">
            <v>34.78</v>
          </cell>
          <cell r="FF171">
            <v>34.78</v>
          </cell>
          <cell r="FG171">
            <v>34.78</v>
          </cell>
          <cell r="FH171">
            <v>34.78</v>
          </cell>
          <cell r="FI171">
            <v>36</v>
          </cell>
          <cell r="FJ171">
            <v>36</v>
          </cell>
          <cell r="FK171">
            <v>36</v>
          </cell>
          <cell r="FL171">
            <v>36</v>
          </cell>
          <cell r="FM171">
            <v>36</v>
          </cell>
          <cell r="FN171">
            <v>36</v>
          </cell>
          <cell r="FO171">
            <v>36</v>
          </cell>
          <cell r="FP171">
            <v>36</v>
          </cell>
          <cell r="FQ171">
            <v>36</v>
          </cell>
          <cell r="FR171">
            <v>36</v>
          </cell>
          <cell r="FS171">
            <v>36</v>
          </cell>
          <cell r="FT171">
            <v>36</v>
          </cell>
          <cell r="FU171">
            <v>37.26</v>
          </cell>
          <cell r="FV171">
            <v>37.26</v>
          </cell>
          <cell r="FW171">
            <v>37.26</v>
          </cell>
          <cell r="FX171">
            <v>37.26</v>
          </cell>
          <cell r="FY171">
            <v>37.26</v>
          </cell>
          <cell r="FZ171">
            <v>37.26</v>
          </cell>
          <cell r="GA171">
            <v>37.26</v>
          </cell>
          <cell r="GB171">
            <v>37.26</v>
          </cell>
          <cell r="GC171">
            <v>37.26</v>
          </cell>
          <cell r="GD171">
            <v>37.26</v>
          </cell>
          <cell r="GE171">
            <v>37.26</v>
          </cell>
          <cell r="GF171">
            <v>37.26</v>
          </cell>
          <cell r="GG171">
            <v>41.08</v>
          </cell>
          <cell r="GH171">
            <v>41.08</v>
          </cell>
          <cell r="GI171">
            <v>41.08</v>
          </cell>
          <cell r="GJ171">
            <v>41.08</v>
          </cell>
          <cell r="GK171">
            <v>41.08</v>
          </cell>
          <cell r="GL171">
            <v>41.08</v>
          </cell>
          <cell r="GM171">
            <v>41.08</v>
          </cell>
          <cell r="GN171">
            <v>41.08</v>
          </cell>
          <cell r="GO171">
            <v>41.08</v>
          </cell>
          <cell r="GP171">
            <v>41.08</v>
          </cell>
          <cell r="GQ171">
            <v>38.56</v>
          </cell>
          <cell r="GR171">
            <v>38.56</v>
          </cell>
          <cell r="GS171">
            <v>38.56</v>
          </cell>
          <cell r="GT171">
            <v>38.56</v>
          </cell>
        </row>
        <row r="172">
          <cell r="F172" t="str">
            <v>50000062TD</v>
          </cell>
          <cell r="G172">
            <v>25.06</v>
          </cell>
          <cell r="H172">
            <v>25.06</v>
          </cell>
          <cell r="I172">
            <v>25.06</v>
          </cell>
          <cell r="J172">
            <v>25.06</v>
          </cell>
          <cell r="K172">
            <v>25.06</v>
          </cell>
          <cell r="L172">
            <v>25.06</v>
          </cell>
          <cell r="M172">
            <v>25.06</v>
          </cell>
          <cell r="N172">
            <v>25.06</v>
          </cell>
          <cell r="O172">
            <v>25.06</v>
          </cell>
          <cell r="P172">
            <v>25.06</v>
          </cell>
          <cell r="Q172">
            <v>25.06</v>
          </cell>
          <cell r="R172">
            <v>25.06</v>
          </cell>
          <cell r="S172">
            <v>25.06</v>
          </cell>
          <cell r="T172">
            <v>25.06</v>
          </cell>
          <cell r="U172">
            <v>25.92</v>
          </cell>
          <cell r="V172">
            <v>25.92</v>
          </cell>
          <cell r="W172">
            <v>25.92</v>
          </cell>
          <cell r="X172">
            <v>25.92</v>
          </cell>
          <cell r="Y172">
            <v>25.92</v>
          </cell>
          <cell r="Z172">
            <v>25.92</v>
          </cell>
          <cell r="AA172">
            <v>25.92</v>
          </cell>
          <cell r="AB172">
            <v>25.92</v>
          </cell>
          <cell r="AC172">
            <v>25.92</v>
          </cell>
          <cell r="AD172">
            <v>25.92</v>
          </cell>
          <cell r="AE172">
            <v>25.92</v>
          </cell>
          <cell r="AF172">
            <v>25.92</v>
          </cell>
          <cell r="AG172">
            <v>26.75</v>
          </cell>
          <cell r="AH172">
            <v>26.75</v>
          </cell>
          <cell r="AI172">
            <v>26.75</v>
          </cell>
          <cell r="AJ172">
            <v>26.75</v>
          </cell>
          <cell r="AK172">
            <v>26.75</v>
          </cell>
          <cell r="AL172">
            <v>26.75</v>
          </cell>
          <cell r="AM172">
            <v>26.75</v>
          </cell>
          <cell r="AN172">
            <v>26.75</v>
          </cell>
          <cell r="AO172">
            <v>26.75</v>
          </cell>
          <cell r="AP172">
            <v>26.75</v>
          </cell>
          <cell r="AQ172">
            <v>26.75</v>
          </cell>
          <cell r="AR172">
            <v>26.75</v>
          </cell>
          <cell r="AS172">
            <v>27.58</v>
          </cell>
          <cell r="AT172">
            <v>27.58</v>
          </cell>
          <cell r="AU172">
            <v>27.58</v>
          </cell>
          <cell r="AV172">
            <v>27.58</v>
          </cell>
          <cell r="AW172">
            <v>27.58</v>
          </cell>
          <cell r="AX172">
            <v>27.58</v>
          </cell>
          <cell r="AY172">
            <v>27.58</v>
          </cell>
          <cell r="AZ172">
            <v>27.58</v>
          </cell>
          <cell r="BA172">
            <v>27.58</v>
          </cell>
          <cell r="BB172">
            <v>27.58</v>
          </cell>
          <cell r="BC172">
            <v>27.58</v>
          </cell>
          <cell r="BD172">
            <v>27.58</v>
          </cell>
          <cell r="BE172">
            <v>28.43</v>
          </cell>
          <cell r="BF172">
            <v>28.43</v>
          </cell>
          <cell r="BG172">
            <v>28.43</v>
          </cell>
          <cell r="BH172">
            <v>28.43</v>
          </cell>
          <cell r="BI172">
            <v>28.43</v>
          </cell>
          <cell r="BJ172">
            <v>28.43</v>
          </cell>
          <cell r="BK172">
            <v>28.43</v>
          </cell>
          <cell r="BL172">
            <v>28.43</v>
          </cell>
          <cell r="BM172">
            <v>28.43</v>
          </cell>
          <cell r="BN172">
            <v>28.43</v>
          </cell>
          <cell r="BO172">
            <v>28.43</v>
          </cell>
          <cell r="BP172">
            <v>28.43</v>
          </cell>
          <cell r="BQ172">
            <v>29.28</v>
          </cell>
          <cell r="BR172">
            <v>29.28</v>
          </cell>
          <cell r="BS172">
            <v>29.28</v>
          </cell>
          <cell r="BT172">
            <v>29.28</v>
          </cell>
          <cell r="BU172">
            <v>29.28</v>
          </cell>
          <cell r="BV172">
            <v>29.28</v>
          </cell>
          <cell r="BW172">
            <v>29.28</v>
          </cell>
          <cell r="BX172">
            <v>29.28</v>
          </cell>
          <cell r="BY172">
            <v>29.28</v>
          </cell>
          <cell r="BZ172">
            <v>29.28</v>
          </cell>
          <cell r="CA172">
            <v>29.28</v>
          </cell>
          <cell r="CB172">
            <v>29.28</v>
          </cell>
          <cell r="CC172">
            <v>30.15</v>
          </cell>
          <cell r="CD172">
            <v>30.15</v>
          </cell>
          <cell r="CE172">
            <v>30.15</v>
          </cell>
          <cell r="CF172">
            <v>30.15</v>
          </cell>
          <cell r="CG172">
            <v>30.15</v>
          </cell>
          <cell r="CH172">
            <v>30.15</v>
          </cell>
          <cell r="CI172">
            <v>30.15</v>
          </cell>
          <cell r="CJ172">
            <v>30.15</v>
          </cell>
          <cell r="CK172">
            <v>30.15</v>
          </cell>
          <cell r="CL172">
            <v>30.15</v>
          </cell>
          <cell r="CM172">
            <v>30.15</v>
          </cell>
          <cell r="CN172">
            <v>30.15</v>
          </cell>
          <cell r="CO172">
            <v>31.06</v>
          </cell>
          <cell r="CP172">
            <v>31.06</v>
          </cell>
          <cell r="CQ172">
            <v>31.06</v>
          </cell>
          <cell r="CR172">
            <v>31.06</v>
          </cell>
          <cell r="CS172">
            <v>31.06</v>
          </cell>
          <cell r="CT172">
            <v>31.06</v>
          </cell>
          <cell r="CU172">
            <v>31.06</v>
          </cell>
          <cell r="CV172">
            <v>31.06</v>
          </cell>
          <cell r="CW172">
            <v>31.06</v>
          </cell>
          <cell r="CX172">
            <v>31.06</v>
          </cell>
          <cell r="CY172">
            <v>31.06</v>
          </cell>
          <cell r="CZ172">
            <v>31.06</v>
          </cell>
          <cell r="DA172">
            <v>32</v>
          </cell>
          <cell r="DB172">
            <v>32</v>
          </cell>
          <cell r="DC172">
            <v>32</v>
          </cell>
          <cell r="DD172">
            <v>32</v>
          </cell>
          <cell r="DE172">
            <v>32</v>
          </cell>
          <cell r="DF172">
            <v>32</v>
          </cell>
          <cell r="DG172">
            <v>32</v>
          </cell>
          <cell r="DH172">
            <v>32</v>
          </cell>
          <cell r="DI172">
            <v>32</v>
          </cell>
          <cell r="DJ172">
            <v>32</v>
          </cell>
          <cell r="DK172">
            <v>32</v>
          </cell>
          <cell r="DL172">
            <v>32</v>
          </cell>
          <cell r="DM172">
            <v>33</v>
          </cell>
          <cell r="DN172">
            <v>33</v>
          </cell>
          <cell r="DO172">
            <v>33</v>
          </cell>
          <cell r="DP172">
            <v>33</v>
          </cell>
          <cell r="DQ172">
            <v>33</v>
          </cell>
          <cell r="DR172">
            <v>33</v>
          </cell>
          <cell r="DS172">
            <v>33</v>
          </cell>
          <cell r="DT172">
            <v>33</v>
          </cell>
          <cell r="DU172">
            <v>33</v>
          </cell>
          <cell r="DV172">
            <v>33</v>
          </cell>
          <cell r="DW172">
            <v>33</v>
          </cell>
          <cell r="DX172">
            <v>33</v>
          </cell>
          <cell r="DY172">
            <v>34.299999999999997</v>
          </cell>
          <cell r="DZ172">
            <v>34.299999999999997</v>
          </cell>
          <cell r="EA172">
            <v>34.299999999999997</v>
          </cell>
          <cell r="EB172">
            <v>34.299999999999997</v>
          </cell>
          <cell r="EC172">
            <v>34.299999999999997</v>
          </cell>
          <cell r="ED172">
            <v>34.299999999999997</v>
          </cell>
          <cell r="EE172">
            <v>34.299999999999997</v>
          </cell>
          <cell r="EF172">
            <v>34.299999999999997</v>
          </cell>
          <cell r="EG172">
            <v>34.299999999999997</v>
          </cell>
          <cell r="EH172">
            <v>34.299999999999997</v>
          </cell>
          <cell r="EI172">
            <v>34.299999999999997</v>
          </cell>
          <cell r="EJ172">
            <v>34.299999999999997</v>
          </cell>
          <cell r="EK172">
            <v>35.5</v>
          </cell>
          <cell r="EL172">
            <v>35.5</v>
          </cell>
          <cell r="EM172">
            <v>35.5</v>
          </cell>
          <cell r="EN172">
            <v>35.5</v>
          </cell>
          <cell r="EO172">
            <v>35.5</v>
          </cell>
          <cell r="EP172">
            <v>35.5</v>
          </cell>
          <cell r="EQ172">
            <v>35.5</v>
          </cell>
          <cell r="ER172">
            <v>35.5</v>
          </cell>
          <cell r="ES172">
            <v>35.5</v>
          </cell>
          <cell r="ET172">
            <v>35.5</v>
          </cell>
          <cell r="EU172">
            <v>35.5</v>
          </cell>
          <cell r="EV172">
            <v>35.5</v>
          </cell>
          <cell r="EW172">
            <v>36.75</v>
          </cell>
          <cell r="EX172">
            <v>36.75</v>
          </cell>
          <cell r="EY172">
            <v>36.75</v>
          </cell>
          <cell r="EZ172">
            <v>36.75</v>
          </cell>
          <cell r="FA172">
            <v>36.75</v>
          </cell>
          <cell r="FB172">
            <v>36.75</v>
          </cell>
          <cell r="FC172">
            <v>36.75</v>
          </cell>
          <cell r="FD172">
            <v>36.75</v>
          </cell>
          <cell r="FE172">
            <v>36.75</v>
          </cell>
          <cell r="FF172">
            <v>36.75</v>
          </cell>
          <cell r="FG172">
            <v>36.75</v>
          </cell>
          <cell r="FH172">
            <v>36.75</v>
          </cell>
          <cell r="FI172">
            <v>38.03</v>
          </cell>
          <cell r="FJ172">
            <v>38.03</v>
          </cell>
          <cell r="FK172">
            <v>38.03</v>
          </cell>
          <cell r="FL172">
            <v>38.03</v>
          </cell>
          <cell r="FM172">
            <v>38.03</v>
          </cell>
          <cell r="FN172">
            <v>38.03</v>
          </cell>
          <cell r="FO172">
            <v>38.03</v>
          </cell>
          <cell r="FP172">
            <v>38.03</v>
          </cell>
          <cell r="FQ172">
            <v>38.03</v>
          </cell>
          <cell r="FR172">
            <v>38.03</v>
          </cell>
          <cell r="FS172">
            <v>38.03</v>
          </cell>
          <cell r="FT172">
            <v>38.03</v>
          </cell>
          <cell r="FU172">
            <v>39.36</v>
          </cell>
          <cell r="FV172">
            <v>39.36</v>
          </cell>
          <cell r="FW172">
            <v>39.36</v>
          </cell>
          <cell r="FX172">
            <v>39.36</v>
          </cell>
          <cell r="FY172">
            <v>39.36</v>
          </cell>
          <cell r="FZ172">
            <v>39.36</v>
          </cell>
          <cell r="GA172">
            <v>39.36</v>
          </cell>
          <cell r="GB172">
            <v>39.36</v>
          </cell>
          <cell r="GC172">
            <v>39.36</v>
          </cell>
          <cell r="GD172">
            <v>39.36</v>
          </cell>
          <cell r="GE172">
            <v>39.36</v>
          </cell>
          <cell r="GF172">
            <v>39.36</v>
          </cell>
          <cell r="GG172">
            <v>43.4</v>
          </cell>
          <cell r="GH172">
            <v>43.4</v>
          </cell>
          <cell r="GI172">
            <v>43.4</v>
          </cell>
          <cell r="GJ172">
            <v>43.4</v>
          </cell>
          <cell r="GK172">
            <v>43.4</v>
          </cell>
          <cell r="GL172">
            <v>43.4</v>
          </cell>
          <cell r="GM172">
            <v>43.4</v>
          </cell>
          <cell r="GN172">
            <v>43.4</v>
          </cell>
          <cell r="GO172">
            <v>43.4</v>
          </cell>
          <cell r="GP172">
            <v>43.4</v>
          </cell>
          <cell r="GQ172">
            <v>40.74</v>
          </cell>
          <cell r="GR172">
            <v>40.74</v>
          </cell>
          <cell r="GS172">
            <v>40.74</v>
          </cell>
          <cell r="GT172">
            <v>40.74</v>
          </cell>
        </row>
        <row r="173">
          <cell r="F173" t="str">
            <v>5000006210</v>
          </cell>
          <cell r="G173">
            <v>25.06</v>
          </cell>
          <cell r="H173">
            <v>25.06</v>
          </cell>
          <cell r="I173">
            <v>25.06</v>
          </cell>
          <cell r="J173">
            <v>25.06</v>
          </cell>
          <cell r="K173">
            <v>25.06</v>
          </cell>
          <cell r="L173">
            <v>25.06</v>
          </cell>
          <cell r="M173">
            <v>25.06</v>
          </cell>
          <cell r="N173">
            <v>25.06</v>
          </cell>
          <cell r="O173">
            <v>25.06</v>
          </cell>
          <cell r="P173">
            <v>25.06</v>
          </cell>
          <cell r="Q173">
            <v>25.06</v>
          </cell>
          <cell r="R173">
            <v>25.06</v>
          </cell>
          <cell r="S173">
            <v>25.06</v>
          </cell>
          <cell r="T173">
            <v>25.06</v>
          </cell>
          <cell r="U173">
            <v>25.92</v>
          </cell>
          <cell r="V173">
            <v>25.92</v>
          </cell>
          <cell r="W173">
            <v>25.92</v>
          </cell>
          <cell r="X173">
            <v>25.92</v>
          </cell>
          <cell r="Y173">
            <v>25.92</v>
          </cell>
          <cell r="Z173">
            <v>25.92</v>
          </cell>
          <cell r="AA173">
            <v>25.92</v>
          </cell>
          <cell r="AB173">
            <v>25.92</v>
          </cell>
          <cell r="AC173">
            <v>25.92</v>
          </cell>
          <cell r="AD173">
            <v>25.92</v>
          </cell>
          <cell r="AE173">
            <v>25.92</v>
          </cell>
          <cell r="AF173">
            <v>25.92</v>
          </cell>
          <cell r="AG173">
            <v>26.75</v>
          </cell>
          <cell r="AH173">
            <v>26.75</v>
          </cell>
          <cell r="AI173">
            <v>26.75</v>
          </cell>
          <cell r="AJ173">
            <v>26.75</v>
          </cell>
          <cell r="AK173">
            <v>26.75</v>
          </cell>
          <cell r="AL173">
            <v>26.75</v>
          </cell>
          <cell r="AM173">
            <v>26.75</v>
          </cell>
          <cell r="AN173">
            <v>26.75</v>
          </cell>
          <cell r="AO173">
            <v>26.75</v>
          </cell>
          <cell r="AP173">
            <v>26.75</v>
          </cell>
          <cell r="AQ173">
            <v>26.75</v>
          </cell>
          <cell r="AR173">
            <v>26.75</v>
          </cell>
          <cell r="AS173">
            <v>27.58</v>
          </cell>
          <cell r="AT173">
            <v>27.58</v>
          </cell>
          <cell r="AU173">
            <v>27.58</v>
          </cell>
          <cell r="AV173">
            <v>27.58</v>
          </cell>
          <cell r="AW173">
            <v>27.58</v>
          </cell>
          <cell r="AX173">
            <v>27.58</v>
          </cell>
          <cell r="AY173">
            <v>27.58</v>
          </cell>
          <cell r="AZ173">
            <v>27.58</v>
          </cell>
          <cell r="BA173">
            <v>27.58</v>
          </cell>
          <cell r="BB173">
            <v>27.58</v>
          </cell>
          <cell r="BC173">
            <v>27.58</v>
          </cell>
          <cell r="BD173">
            <v>27.58</v>
          </cell>
          <cell r="BE173">
            <v>28.43</v>
          </cell>
          <cell r="BF173">
            <v>28.43</v>
          </cell>
          <cell r="BG173">
            <v>28.43</v>
          </cell>
          <cell r="BH173">
            <v>28.43</v>
          </cell>
          <cell r="BI173">
            <v>28.43</v>
          </cell>
          <cell r="BJ173">
            <v>28.43</v>
          </cell>
          <cell r="BK173">
            <v>28.43</v>
          </cell>
          <cell r="BL173">
            <v>28.43</v>
          </cell>
          <cell r="BM173">
            <v>28.43</v>
          </cell>
          <cell r="BN173">
            <v>28.43</v>
          </cell>
          <cell r="BO173">
            <v>28.43</v>
          </cell>
          <cell r="BP173">
            <v>28.43</v>
          </cell>
          <cell r="BQ173">
            <v>29.28</v>
          </cell>
          <cell r="BR173">
            <v>29.28</v>
          </cell>
          <cell r="BS173">
            <v>29.28</v>
          </cell>
          <cell r="BT173">
            <v>29.28</v>
          </cell>
          <cell r="BU173">
            <v>29.28</v>
          </cell>
          <cell r="BV173">
            <v>29.28</v>
          </cell>
          <cell r="BW173">
            <v>29.28</v>
          </cell>
          <cell r="BX173">
            <v>29.28</v>
          </cell>
          <cell r="BY173">
            <v>29.28</v>
          </cell>
          <cell r="BZ173">
            <v>29.28</v>
          </cell>
          <cell r="CA173">
            <v>29.28</v>
          </cell>
          <cell r="CB173">
            <v>29.28</v>
          </cell>
          <cell r="CC173">
            <v>30.15</v>
          </cell>
          <cell r="CD173">
            <v>30.15</v>
          </cell>
          <cell r="CE173">
            <v>30.15</v>
          </cell>
          <cell r="CF173">
            <v>30.15</v>
          </cell>
          <cell r="CG173">
            <v>30.15</v>
          </cell>
          <cell r="CH173">
            <v>30.15</v>
          </cell>
          <cell r="CI173">
            <v>30.15</v>
          </cell>
          <cell r="CJ173">
            <v>30.15</v>
          </cell>
          <cell r="CK173">
            <v>30.15</v>
          </cell>
          <cell r="CL173">
            <v>30.15</v>
          </cell>
          <cell r="CM173">
            <v>30.15</v>
          </cell>
          <cell r="CN173">
            <v>30.15</v>
          </cell>
          <cell r="CO173">
            <v>31.06</v>
          </cell>
          <cell r="CP173">
            <v>31.06</v>
          </cell>
          <cell r="CQ173">
            <v>31.06</v>
          </cell>
          <cell r="CR173">
            <v>31.06</v>
          </cell>
          <cell r="CS173">
            <v>31.06</v>
          </cell>
          <cell r="CT173">
            <v>31.06</v>
          </cell>
          <cell r="CU173">
            <v>31.06</v>
          </cell>
          <cell r="CV173">
            <v>31.06</v>
          </cell>
          <cell r="CW173">
            <v>31.06</v>
          </cell>
          <cell r="CX173">
            <v>31.06</v>
          </cell>
          <cell r="CY173">
            <v>31.06</v>
          </cell>
          <cell r="CZ173">
            <v>31.06</v>
          </cell>
          <cell r="DA173">
            <v>32</v>
          </cell>
          <cell r="DB173">
            <v>32</v>
          </cell>
          <cell r="DC173">
            <v>32</v>
          </cell>
          <cell r="DD173">
            <v>32</v>
          </cell>
          <cell r="DE173">
            <v>32</v>
          </cell>
          <cell r="DF173">
            <v>32</v>
          </cell>
          <cell r="DG173">
            <v>32</v>
          </cell>
          <cell r="DH173">
            <v>32</v>
          </cell>
          <cell r="DI173">
            <v>32</v>
          </cell>
          <cell r="DJ173">
            <v>32</v>
          </cell>
          <cell r="DK173">
            <v>32</v>
          </cell>
          <cell r="DL173">
            <v>32</v>
          </cell>
          <cell r="DM173">
            <v>33</v>
          </cell>
          <cell r="DN173">
            <v>33</v>
          </cell>
          <cell r="DO173">
            <v>33</v>
          </cell>
          <cell r="DP173">
            <v>33</v>
          </cell>
          <cell r="DQ173">
            <v>33</v>
          </cell>
          <cell r="DR173">
            <v>33</v>
          </cell>
          <cell r="DS173">
            <v>33</v>
          </cell>
          <cell r="DT173">
            <v>33</v>
          </cell>
          <cell r="DU173">
            <v>33</v>
          </cell>
          <cell r="DV173">
            <v>33</v>
          </cell>
          <cell r="DW173">
            <v>33</v>
          </cell>
          <cell r="DX173">
            <v>33</v>
          </cell>
          <cell r="DY173">
            <v>34.299999999999997</v>
          </cell>
          <cell r="DZ173">
            <v>34.299999999999997</v>
          </cell>
          <cell r="EA173">
            <v>34.299999999999997</v>
          </cell>
          <cell r="EB173">
            <v>34.299999999999997</v>
          </cell>
          <cell r="EC173">
            <v>34.299999999999997</v>
          </cell>
          <cell r="ED173">
            <v>34.299999999999997</v>
          </cell>
          <cell r="EE173">
            <v>34.299999999999997</v>
          </cell>
          <cell r="EF173">
            <v>34.299999999999997</v>
          </cell>
          <cell r="EG173">
            <v>34.299999999999997</v>
          </cell>
          <cell r="EH173">
            <v>34.299999999999997</v>
          </cell>
          <cell r="EI173">
            <v>34.299999999999997</v>
          </cell>
          <cell r="EJ173">
            <v>34.299999999999997</v>
          </cell>
          <cell r="EK173">
            <v>35.5</v>
          </cell>
          <cell r="EL173">
            <v>35.5</v>
          </cell>
          <cell r="EM173">
            <v>35.5</v>
          </cell>
          <cell r="EN173">
            <v>35.5</v>
          </cell>
          <cell r="EO173">
            <v>35.5</v>
          </cell>
          <cell r="EP173">
            <v>35.5</v>
          </cell>
          <cell r="EQ173">
            <v>35.5</v>
          </cell>
          <cell r="ER173">
            <v>35.5</v>
          </cell>
          <cell r="ES173">
            <v>35.5</v>
          </cell>
          <cell r="ET173">
            <v>35.5</v>
          </cell>
          <cell r="EU173">
            <v>35.5</v>
          </cell>
          <cell r="EV173">
            <v>35.5</v>
          </cell>
          <cell r="EW173">
            <v>36.75</v>
          </cell>
          <cell r="EX173">
            <v>36.75</v>
          </cell>
          <cell r="EY173">
            <v>36.75</v>
          </cell>
          <cell r="EZ173">
            <v>36.75</v>
          </cell>
          <cell r="FA173">
            <v>36.75</v>
          </cell>
          <cell r="FB173">
            <v>36.75</v>
          </cell>
          <cell r="FC173">
            <v>36.75</v>
          </cell>
          <cell r="FD173">
            <v>36.75</v>
          </cell>
          <cell r="FE173">
            <v>36.75</v>
          </cell>
          <cell r="FF173">
            <v>36.75</v>
          </cell>
          <cell r="FG173">
            <v>36.75</v>
          </cell>
          <cell r="FH173">
            <v>36.75</v>
          </cell>
          <cell r="FI173">
            <v>38.03</v>
          </cell>
          <cell r="FJ173">
            <v>38.03</v>
          </cell>
          <cell r="FK173">
            <v>38.03</v>
          </cell>
          <cell r="FL173">
            <v>38.03</v>
          </cell>
          <cell r="FM173">
            <v>38.03</v>
          </cell>
          <cell r="FN173">
            <v>38.03</v>
          </cell>
          <cell r="FO173">
            <v>38.03</v>
          </cell>
          <cell r="FP173">
            <v>38.03</v>
          </cell>
          <cell r="FQ173">
            <v>38.03</v>
          </cell>
          <cell r="FR173">
            <v>38.03</v>
          </cell>
          <cell r="FS173">
            <v>38.03</v>
          </cell>
          <cell r="FT173">
            <v>38.03</v>
          </cell>
          <cell r="FU173">
            <v>39.36</v>
          </cell>
          <cell r="FV173">
            <v>39.36</v>
          </cell>
          <cell r="FW173">
            <v>39.36</v>
          </cell>
          <cell r="FX173">
            <v>39.36</v>
          </cell>
          <cell r="FY173">
            <v>39.36</v>
          </cell>
          <cell r="FZ173">
            <v>39.36</v>
          </cell>
          <cell r="GA173">
            <v>39.36</v>
          </cell>
          <cell r="GB173">
            <v>39.36</v>
          </cell>
          <cell r="GC173">
            <v>39.36</v>
          </cell>
          <cell r="GD173">
            <v>39.36</v>
          </cell>
          <cell r="GE173">
            <v>39.36</v>
          </cell>
          <cell r="GF173">
            <v>39.36</v>
          </cell>
          <cell r="GG173">
            <v>43.4</v>
          </cell>
          <cell r="GH173">
            <v>43.4</v>
          </cell>
          <cell r="GI173">
            <v>43.4</v>
          </cell>
          <cell r="GJ173">
            <v>43.4</v>
          </cell>
          <cell r="GK173">
            <v>43.4</v>
          </cell>
          <cell r="GL173">
            <v>43.4</v>
          </cell>
          <cell r="GM173">
            <v>43.4</v>
          </cell>
          <cell r="GN173">
            <v>43.4</v>
          </cell>
          <cell r="GO173">
            <v>43.4</v>
          </cell>
          <cell r="GP173">
            <v>43.4</v>
          </cell>
          <cell r="GQ173">
            <v>40.74</v>
          </cell>
          <cell r="GR173">
            <v>40.74</v>
          </cell>
          <cell r="GS173">
            <v>40.74</v>
          </cell>
          <cell r="GT173">
            <v>40.74</v>
          </cell>
        </row>
        <row r="174">
          <cell r="F174" t="str">
            <v>50000062PC</v>
          </cell>
          <cell r="G174">
            <v>27.78</v>
          </cell>
          <cell r="H174">
            <v>27.78</v>
          </cell>
          <cell r="I174">
            <v>27.78</v>
          </cell>
          <cell r="J174">
            <v>27.78</v>
          </cell>
          <cell r="K174">
            <v>27.78</v>
          </cell>
          <cell r="L174">
            <v>27.78</v>
          </cell>
          <cell r="M174">
            <v>27.78</v>
          </cell>
          <cell r="N174">
            <v>27.78</v>
          </cell>
          <cell r="O174">
            <v>27.78</v>
          </cell>
          <cell r="P174">
            <v>27.78</v>
          </cell>
          <cell r="Q174">
            <v>27.78</v>
          </cell>
          <cell r="R174">
            <v>27.78</v>
          </cell>
          <cell r="S174">
            <v>27.78</v>
          </cell>
          <cell r="T174">
            <v>27.78</v>
          </cell>
          <cell r="U174">
            <v>28.73</v>
          </cell>
          <cell r="V174">
            <v>28.73</v>
          </cell>
          <cell r="W174">
            <v>28.73</v>
          </cell>
          <cell r="X174">
            <v>28.73</v>
          </cell>
          <cell r="Y174">
            <v>28.73</v>
          </cell>
          <cell r="Z174">
            <v>28.73</v>
          </cell>
          <cell r="AA174">
            <v>28.73</v>
          </cell>
          <cell r="AB174">
            <v>28.73</v>
          </cell>
          <cell r="AC174">
            <v>28.73</v>
          </cell>
          <cell r="AD174">
            <v>28.73</v>
          </cell>
          <cell r="AE174">
            <v>28.73</v>
          </cell>
          <cell r="AF174">
            <v>28.73</v>
          </cell>
          <cell r="AG174">
            <v>29.66</v>
          </cell>
          <cell r="AH174">
            <v>29.66</v>
          </cell>
          <cell r="AI174">
            <v>29.66</v>
          </cell>
          <cell r="AJ174">
            <v>29.66</v>
          </cell>
          <cell r="AK174">
            <v>29.66</v>
          </cell>
          <cell r="AL174">
            <v>29.66</v>
          </cell>
          <cell r="AM174">
            <v>29.66</v>
          </cell>
          <cell r="AN174">
            <v>29.66</v>
          </cell>
          <cell r="AO174">
            <v>29.66</v>
          </cell>
          <cell r="AP174">
            <v>29.66</v>
          </cell>
          <cell r="AQ174">
            <v>29.66</v>
          </cell>
          <cell r="AR174">
            <v>29.66</v>
          </cell>
          <cell r="AS174">
            <v>30.57</v>
          </cell>
          <cell r="AT174">
            <v>30.57</v>
          </cell>
          <cell r="AU174">
            <v>30.57</v>
          </cell>
          <cell r="AV174">
            <v>30.57</v>
          </cell>
          <cell r="AW174">
            <v>30.57</v>
          </cell>
          <cell r="AX174">
            <v>30.57</v>
          </cell>
          <cell r="AY174">
            <v>30.57</v>
          </cell>
          <cell r="AZ174">
            <v>30.57</v>
          </cell>
          <cell r="BA174">
            <v>30.57</v>
          </cell>
          <cell r="BB174">
            <v>30.57</v>
          </cell>
          <cell r="BC174">
            <v>30.57</v>
          </cell>
          <cell r="BD174">
            <v>30.57</v>
          </cell>
          <cell r="BE174">
            <v>31.51</v>
          </cell>
          <cell r="BF174">
            <v>31.51</v>
          </cell>
          <cell r="BG174">
            <v>31.51</v>
          </cell>
          <cell r="BH174">
            <v>31.51</v>
          </cell>
          <cell r="BI174">
            <v>31.51</v>
          </cell>
          <cell r="BJ174">
            <v>31.51</v>
          </cell>
          <cell r="BK174">
            <v>31.51</v>
          </cell>
          <cell r="BL174">
            <v>31.51</v>
          </cell>
          <cell r="BM174">
            <v>31.51</v>
          </cell>
          <cell r="BN174">
            <v>31.51</v>
          </cell>
          <cell r="BO174">
            <v>31.51</v>
          </cell>
          <cell r="BP174">
            <v>31.51</v>
          </cell>
          <cell r="BQ174">
            <v>32.46</v>
          </cell>
          <cell r="BR174">
            <v>32.46</v>
          </cell>
          <cell r="BS174">
            <v>32.46</v>
          </cell>
          <cell r="BT174">
            <v>32.46</v>
          </cell>
          <cell r="BU174">
            <v>32.46</v>
          </cell>
          <cell r="BV174">
            <v>32.46</v>
          </cell>
          <cell r="BW174">
            <v>32.46</v>
          </cell>
          <cell r="BX174">
            <v>32.46</v>
          </cell>
          <cell r="BY174">
            <v>32.46</v>
          </cell>
          <cell r="BZ174">
            <v>32.46</v>
          </cell>
          <cell r="CA174">
            <v>32.46</v>
          </cell>
          <cell r="CB174">
            <v>32.46</v>
          </cell>
          <cell r="CC174">
            <v>33.43</v>
          </cell>
          <cell r="CD174">
            <v>33.43</v>
          </cell>
          <cell r="CE174">
            <v>33.43</v>
          </cell>
          <cell r="CF174">
            <v>33.43</v>
          </cell>
          <cell r="CG174">
            <v>33.43</v>
          </cell>
          <cell r="CH174">
            <v>33.43</v>
          </cell>
          <cell r="CI174">
            <v>33.43</v>
          </cell>
          <cell r="CJ174">
            <v>33.43</v>
          </cell>
          <cell r="CK174">
            <v>33.43</v>
          </cell>
          <cell r="CL174">
            <v>33.43</v>
          </cell>
          <cell r="CM174">
            <v>33.43</v>
          </cell>
          <cell r="CN174">
            <v>33.43</v>
          </cell>
          <cell r="CO174">
            <v>34.43</v>
          </cell>
          <cell r="CP174">
            <v>34.43</v>
          </cell>
          <cell r="CQ174">
            <v>34.43</v>
          </cell>
          <cell r="CR174">
            <v>34.43</v>
          </cell>
          <cell r="CS174">
            <v>34.43</v>
          </cell>
          <cell r="CT174">
            <v>34.43</v>
          </cell>
          <cell r="CU174">
            <v>34.43</v>
          </cell>
          <cell r="CV174">
            <v>34.43</v>
          </cell>
          <cell r="CW174">
            <v>34.43</v>
          </cell>
          <cell r="CX174">
            <v>34.43</v>
          </cell>
          <cell r="CY174">
            <v>34.43</v>
          </cell>
          <cell r="CZ174">
            <v>34.43</v>
          </cell>
          <cell r="DA174">
            <v>35.479999999999997</v>
          </cell>
          <cell r="DB174">
            <v>35.479999999999997</v>
          </cell>
          <cell r="DC174">
            <v>35.479999999999997</v>
          </cell>
          <cell r="DD174">
            <v>35.479999999999997</v>
          </cell>
          <cell r="DE174">
            <v>35.479999999999997</v>
          </cell>
          <cell r="DF174">
            <v>35.479999999999997</v>
          </cell>
          <cell r="DG174">
            <v>35.479999999999997</v>
          </cell>
          <cell r="DH174">
            <v>35.479999999999997</v>
          </cell>
          <cell r="DI174">
            <v>35.479999999999997</v>
          </cell>
          <cell r="DJ174">
            <v>35.479999999999997</v>
          </cell>
          <cell r="DK174">
            <v>35.479999999999997</v>
          </cell>
          <cell r="DL174">
            <v>35.479999999999997</v>
          </cell>
          <cell r="DM174">
            <v>36.58</v>
          </cell>
          <cell r="DN174">
            <v>36.58</v>
          </cell>
          <cell r="DO174">
            <v>36.58</v>
          </cell>
          <cell r="DP174">
            <v>36.58</v>
          </cell>
          <cell r="DQ174">
            <v>36.58</v>
          </cell>
          <cell r="DR174">
            <v>36.58</v>
          </cell>
          <cell r="DS174">
            <v>36.58</v>
          </cell>
          <cell r="DT174">
            <v>36.58</v>
          </cell>
          <cell r="DU174">
            <v>36.58</v>
          </cell>
          <cell r="DV174">
            <v>36.58</v>
          </cell>
          <cell r="DW174">
            <v>36.58</v>
          </cell>
          <cell r="DX174">
            <v>36.58</v>
          </cell>
          <cell r="DY174">
            <v>38.03</v>
          </cell>
          <cell r="DZ174">
            <v>38.03</v>
          </cell>
          <cell r="EA174">
            <v>38.03</v>
          </cell>
          <cell r="EB174">
            <v>38.03</v>
          </cell>
          <cell r="EC174">
            <v>38.03</v>
          </cell>
          <cell r="ED174">
            <v>38.03</v>
          </cell>
          <cell r="EE174">
            <v>38.03</v>
          </cell>
          <cell r="EF174">
            <v>38.03</v>
          </cell>
          <cell r="EG174">
            <v>38.03</v>
          </cell>
          <cell r="EH174">
            <v>38.03</v>
          </cell>
          <cell r="EI174">
            <v>38.03</v>
          </cell>
          <cell r="EJ174">
            <v>38.03</v>
          </cell>
          <cell r="EK174">
            <v>39.36</v>
          </cell>
          <cell r="EL174">
            <v>39.36</v>
          </cell>
          <cell r="EM174">
            <v>39.36</v>
          </cell>
          <cell r="EN174">
            <v>39.36</v>
          </cell>
          <cell r="EO174">
            <v>39.36</v>
          </cell>
          <cell r="EP174">
            <v>39.36</v>
          </cell>
          <cell r="EQ174">
            <v>39.36</v>
          </cell>
          <cell r="ER174">
            <v>39.36</v>
          </cell>
          <cell r="ES174">
            <v>39.36</v>
          </cell>
          <cell r="ET174">
            <v>39.36</v>
          </cell>
          <cell r="EU174">
            <v>39.36</v>
          </cell>
          <cell r="EV174">
            <v>39.36</v>
          </cell>
          <cell r="EW174">
            <v>40.729999999999997</v>
          </cell>
          <cell r="EX174">
            <v>40.729999999999997</v>
          </cell>
          <cell r="EY174">
            <v>40.729999999999997</v>
          </cell>
          <cell r="EZ174">
            <v>40.729999999999997</v>
          </cell>
          <cell r="FA174">
            <v>40.729999999999997</v>
          </cell>
          <cell r="FB174">
            <v>40.729999999999997</v>
          </cell>
          <cell r="FC174">
            <v>40.729999999999997</v>
          </cell>
          <cell r="FD174">
            <v>40.729999999999997</v>
          </cell>
          <cell r="FE174">
            <v>40.729999999999997</v>
          </cell>
          <cell r="FF174">
            <v>40.729999999999997</v>
          </cell>
          <cell r="FG174">
            <v>40.729999999999997</v>
          </cell>
          <cell r="FH174">
            <v>40.729999999999997</v>
          </cell>
          <cell r="FI174">
            <v>42.16</v>
          </cell>
          <cell r="FJ174">
            <v>42.16</v>
          </cell>
          <cell r="FK174">
            <v>42.16</v>
          </cell>
          <cell r="FL174">
            <v>42.16</v>
          </cell>
          <cell r="FM174">
            <v>42.16</v>
          </cell>
          <cell r="FN174">
            <v>42.16</v>
          </cell>
          <cell r="FO174">
            <v>42.16</v>
          </cell>
          <cell r="FP174">
            <v>42.16</v>
          </cell>
          <cell r="FQ174">
            <v>42.16</v>
          </cell>
          <cell r="FR174">
            <v>42.16</v>
          </cell>
          <cell r="FS174">
            <v>42.16</v>
          </cell>
          <cell r="FT174">
            <v>42.16</v>
          </cell>
          <cell r="FU174">
            <v>43.64</v>
          </cell>
          <cell r="FV174">
            <v>43.64</v>
          </cell>
          <cell r="FW174">
            <v>43.64</v>
          </cell>
          <cell r="FX174">
            <v>43.64</v>
          </cell>
          <cell r="FY174">
            <v>43.64</v>
          </cell>
          <cell r="FZ174">
            <v>43.64</v>
          </cell>
          <cell r="GA174">
            <v>43.64</v>
          </cell>
          <cell r="GB174">
            <v>43.64</v>
          </cell>
          <cell r="GC174">
            <v>43.64</v>
          </cell>
          <cell r="GD174">
            <v>43.64</v>
          </cell>
          <cell r="GE174">
            <v>43.64</v>
          </cell>
          <cell r="GF174">
            <v>43.64</v>
          </cell>
          <cell r="GG174">
            <v>48.11</v>
          </cell>
          <cell r="GH174">
            <v>48.11</v>
          </cell>
          <cell r="GI174">
            <v>48.11</v>
          </cell>
          <cell r="GJ174">
            <v>48.11</v>
          </cell>
          <cell r="GK174">
            <v>48.11</v>
          </cell>
          <cell r="GL174">
            <v>48.11</v>
          </cell>
          <cell r="GM174">
            <v>48.11</v>
          </cell>
          <cell r="GN174">
            <v>48.11</v>
          </cell>
          <cell r="GO174">
            <v>48.11</v>
          </cell>
          <cell r="GP174">
            <v>48.11</v>
          </cell>
          <cell r="GQ174">
            <v>45.16</v>
          </cell>
          <cell r="GR174">
            <v>45.16</v>
          </cell>
          <cell r="GS174">
            <v>45.16</v>
          </cell>
          <cell r="GT174">
            <v>45.16</v>
          </cell>
        </row>
        <row r="175">
          <cell r="F175" t="str">
            <v>5000006240</v>
          </cell>
          <cell r="G175">
            <v>25.06</v>
          </cell>
          <cell r="H175">
            <v>25.06</v>
          </cell>
          <cell r="I175">
            <v>25.06</v>
          </cell>
          <cell r="J175">
            <v>25.06</v>
          </cell>
          <cell r="K175">
            <v>25.06</v>
          </cell>
          <cell r="L175">
            <v>25.06</v>
          </cell>
          <cell r="M175">
            <v>25.06</v>
          </cell>
          <cell r="N175">
            <v>25.06</v>
          </cell>
          <cell r="O175">
            <v>25.06</v>
          </cell>
          <cell r="P175">
            <v>25.06</v>
          </cell>
          <cell r="Q175">
            <v>25.06</v>
          </cell>
          <cell r="R175">
            <v>25.06</v>
          </cell>
          <cell r="S175">
            <v>25.06</v>
          </cell>
          <cell r="T175">
            <v>25.06</v>
          </cell>
          <cell r="U175">
            <v>25.92</v>
          </cell>
          <cell r="V175">
            <v>25.92</v>
          </cell>
          <cell r="W175">
            <v>25.92</v>
          </cell>
          <cell r="X175">
            <v>25.92</v>
          </cell>
          <cell r="Y175">
            <v>25.92</v>
          </cell>
          <cell r="Z175">
            <v>25.92</v>
          </cell>
          <cell r="AA175">
            <v>25.92</v>
          </cell>
          <cell r="AB175">
            <v>25.92</v>
          </cell>
          <cell r="AC175">
            <v>25.92</v>
          </cell>
          <cell r="AD175">
            <v>25.92</v>
          </cell>
          <cell r="AE175">
            <v>25.92</v>
          </cell>
          <cell r="AF175">
            <v>25.92</v>
          </cell>
          <cell r="AG175">
            <v>26.75</v>
          </cell>
          <cell r="AH175">
            <v>26.75</v>
          </cell>
          <cell r="AI175">
            <v>26.75</v>
          </cell>
          <cell r="AJ175">
            <v>26.75</v>
          </cell>
          <cell r="AK175">
            <v>26.75</v>
          </cell>
          <cell r="AL175">
            <v>26.75</v>
          </cell>
          <cell r="AM175">
            <v>26.75</v>
          </cell>
          <cell r="AN175">
            <v>26.75</v>
          </cell>
          <cell r="AO175">
            <v>26.75</v>
          </cell>
          <cell r="AP175">
            <v>26.75</v>
          </cell>
          <cell r="AQ175">
            <v>26.75</v>
          </cell>
          <cell r="AR175">
            <v>26.75</v>
          </cell>
          <cell r="AS175">
            <v>27.58</v>
          </cell>
          <cell r="AT175">
            <v>27.58</v>
          </cell>
          <cell r="AU175">
            <v>27.58</v>
          </cell>
          <cell r="AV175">
            <v>27.58</v>
          </cell>
          <cell r="AW175">
            <v>27.58</v>
          </cell>
          <cell r="AX175">
            <v>27.58</v>
          </cell>
          <cell r="AY175">
            <v>27.58</v>
          </cell>
          <cell r="AZ175">
            <v>27.58</v>
          </cell>
          <cell r="BA175">
            <v>27.58</v>
          </cell>
          <cell r="BB175">
            <v>27.58</v>
          </cell>
          <cell r="BC175">
            <v>27.58</v>
          </cell>
          <cell r="BD175">
            <v>27.58</v>
          </cell>
          <cell r="BE175">
            <v>28.43</v>
          </cell>
          <cell r="BF175">
            <v>28.43</v>
          </cell>
          <cell r="BG175">
            <v>28.43</v>
          </cell>
          <cell r="BH175">
            <v>28.43</v>
          </cell>
          <cell r="BI175">
            <v>28.43</v>
          </cell>
          <cell r="BJ175">
            <v>28.43</v>
          </cell>
          <cell r="BK175">
            <v>28.43</v>
          </cell>
          <cell r="BL175">
            <v>28.43</v>
          </cell>
          <cell r="BM175">
            <v>28.43</v>
          </cell>
          <cell r="BN175">
            <v>28.43</v>
          </cell>
          <cell r="BO175">
            <v>28.43</v>
          </cell>
          <cell r="BP175">
            <v>28.43</v>
          </cell>
          <cell r="BQ175">
            <v>29.28</v>
          </cell>
          <cell r="BR175">
            <v>29.28</v>
          </cell>
          <cell r="BS175">
            <v>29.28</v>
          </cell>
          <cell r="BT175">
            <v>29.28</v>
          </cell>
          <cell r="BU175">
            <v>29.28</v>
          </cell>
          <cell r="BV175">
            <v>29.28</v>
          </cell>
          <cell r="BW175">
            <v>29.28</v>
          </cell>
          <cell r="BX175">
            <v>29.28</v>
          </cell>
          <cell r="BY175">
            <v>29.28</v>
          </cell>
          <cell r="BZ175">
            <v>29.28</v>
          </cell>
          <cell r="CA175">
            <v>29.28</v>
          </cell>
          <cell r="CB175">
            <v>29.28</v>
          </cell>
          <cell r="CC175">
            <v>30.15</v>
          </cell>
          <cell r="CD175">
            <v>30.15</v>
          </cell>
          <cell r="CE175">
            <v>30.15</v>
          </cell>
          <cell r="CF175">
            <v>30.15</v>
          </cell>
          <cell r="CG175">
            <v>30.15</v>
          </cell>
          <cell r="CH175">
            <v>30.15</v>
          </cell>
          <cell r="CI175">
            <v>30.15</v>
          </cell>
          <cell r="CJ175">
            <v>30.15</v>
          </cell>
          <cell r="CK175">
            <v>30.15</v>
          </cell>
          <cell r="CL175">
            <v>30.15</v>
          </cell>
          <cell r="CM175">
            <v>30.15</v>
          </cell>
          <cell r="CN175">
            <v>30.15</v>
          </cell>
          <cell r="CO175">
            <v>31.06</v>
          </cell>
          <cell r="CP175">
            <v>31.06</v>
          </cell>
          <cell r="CQ175">
            <v>31.06</v>
          </cell>
          <cell r="CR175">
            <v>31.06</v>
          </cell>
          <cell r="CS175">
            <v>31.06</v>
          </cell>
          <cell r="CT175">
            <v>31.06</v>
          </cell>
          <cell r="CU175">
            <v>31.06</v>
          </cell>
          <cell r="CV175">
            <v>31.06</v>
          </cell>
          <cell r="CW175">
            <v>31.06</v>
          </cell>
          <cell r="CX175">
            <v>31.06</v>
          </cell>
          <cell r="CY175">
            <v>31.06</v>
          </cell>
          <cell r="CZ175">
            <v>31.06</v>
          </cell>
          <cell r="DA175">
            <v>32</v>
          </cell>
          <cell r="DB175">
            <v>32</v>
          </cell>
          <cell r="DC175">
            <v>32</v>
          </cell>
          <cell r="DD175">
            <v>32</v>
          </cell>
          <cell r="DE175">
            <v>32</v>
          </cell>
          <cell r="DF175">
            <v>32</v>
          </cell>
          <cell r="DG175">
            <v>32</v>
          </cell>
          <cell r="DH175">
            <v>32</v>
          </cell>
          <cell r="DI175">
            <v>32</v>
          </cell>
          <cell r="DJ175">
            <v>32</v>
          </cell>
          <cell r="DK175">
            <v>32</v>
          </cell>
          <cell r="DL175">
            <v>32</v>
          </cell>
          <cell r="DM175">
            <v>33</v>
          </cell>
          <cell r="DN175">
            <v>33</v>
          </cell>
          <cell r="DO175">
            <v>33</v>
          </cell>
          <cell r="DP175">
            <v>33</v>
          </cell>
          <cell r="DQ175">
            <v>33</v>
          </cell>
          <cell r="DR175">
            <v>33</v>
          </cell>
          <cell r="DS175">
            <v>33</v>
          </cell>
          <cell r="DT175">
            <v>33</v>
          </cell>
          <cell r="DU175">
            <v>33</v>
          </cell>
          <cell r="DV175">
            <v>33</v>
          </cell>
          <cell r="DW175">
            <v>33</v>
          </cell>
          <cell r="DX175">
            <v>33</v>
          </cell>
          <cell r="DY175">
            <v>34.299999999999997</v>
          </cell>
          <cell r="DZ175">
            <v>34.299999999999997</v>
          </cell>
          <cell r="EA175">
            <v>34.299999999999997</v>
          </cell>
          <cell r="EB175">
            <v>34.299999999999997</v>
          </cell>
          <cell r="EC175">
            <v>34.299999999999997</v>
          </cell>
          <cell r="ED175">
            <v>34.299999999999997</v>
          </cell>
          <cell r="EE175">
            <v>34.299999999999997</v>
          </cell>
          <cell r="EF175">
            <v>34.299999999999997</v>
          </cell>
          <cell r="EG175">
            <v>34.299999999999997</v>
          </cell>
          <cell r="EH175">
            <v>34.299999999999997</v>
          </cell>
          <cell r="EI175">
            <v>34.299999999999997</v>
          </cell>
          <cell r="EJ175">
            <v>34.299999999999997</v>
          </cell>
          <cell r="EK175">
            <v>35.5</v>
          </cell>
          <cell r="EL175">
            <v>35.5</v>
          </cell>
          <cell r="EM175">
            <v>35.5</v>
          </cell>
          <cell r="EN175">
            <v>35.5</v>
          </cell>
          <cell r="EO175">
            <v>35.5</v>
          </cell>
          <cell r="EP175">
            <v>35.5</v>
          </cell>
          <cell r="EQ175">
            <v>35.5</v>
          </cell>
          <cell r="ER175">
            <v>35.5</v>
          </cell>
          <cell r="ES175">
            <v>35.5</v>
          </cell>
          <cell r="ET175">
            <v>35.5</v>
          </cell>
          <cell r="EU175">
            <v>35.5</v>
          </cell>
          <cell r="EV175">
            <v>35.5</v>
          </cell>
          <cell r="EW175">
            <v>36.75</v>
          </cell>
          <cell r="EX175">
            <v>36.75</v>
          </cell>
          <cell r="EY175">
            <v>36.75</v>
          </cell>
          <cell r="EZ175">
            <v>36.75</v>
          </cell>
          <cell r="FA175">
            <v>36.75</v>
          </cell>
          <cell r="FB175">
            <v>36.75</v>
          </cell>
          <cell r="FC175">
            <v>36.75</v>
          </cell>
          <cell r="FD175">
            <v>36.75</v>
          </cell>
          <cell r="FE175">
            <v>36.75</v>
          </cell>
          <cell r="FF175">
            <v>36.75</v>
          </cell>
          <cell r="FG175">
            <v>36.75</v>
          </cell>
          <cell r="FH175">
            <v>36.75</v>
          </cell>
          <cell r="FI175">
            <v>38.03</v>
          </cell>
          <cell r="FJ175">
            <v>38.03</v>
          </cell>
          <cell r="FK175">
            <v>38.03</v>
          </cell>
          <cell r="FL175">
            <v>38.03</v>
          </cell>
          <cell r="FM175">
            <v>38.03</v>
          </cell>
          <cell r="FN175">
            <v>38.03</v>
          </cell>
          <cell r="FO175">
            <v>38.03</v>
          </cell>
          <cell r="FP175">
            <v>38.03</v>
          </cell>
          <cell r="FQ175">
            <v>38.03</v>
          </cell>
          <cell r="FR175">
            <v>38.03</v>
          </cell>
          <cell r="FS175">
            <v>38.03</v>
          </cell>
          <cell r="FT175">
            <v>38.03</v>
          </cell>
          <cell r="FU175">
            <v>39.36</v>
          </cell>
          <cell r="FV175">
            <v>39.36</v>
          </cell>
          <cell r="FW175">
            <v>39.36</v>
          </cell>
          <cell r="FX175">
            <v>39.36</v>
          </cell>
          <cell r="FY175">
            <v>39.36</v>
          </cell>
          <cell r="FZ175">
            <v>39.36</v>
          </cell>
          <cell r="GA175">
            <v>39.36</v>
          </cell>
          <cell r="GB175">
            <v>39.36</v>
          </cell>
          <cell r="GC175">
            <v>39.36</v>
          </cell>
          <cell r="GD175">
            <v>39.36</v>
          </cell>
          <cell r="GE175">
            <v>39.36</v>
          </cell>
          <cell r="GF175">
            <v>39.36</v>
          </cell>
          <cell r="GG175">
            <v>43.4</v>
          </cell>
          <cell r="GH175">
            <v>43.4</v>
          </cell>
          <cell r="GI175">
            <v>43.4</v>
          </cell>
          <cell r="GJ175">
            <v>43.4</v>
          </cell>
          <cell r="GK175">
            <v>43.4</v>
          </cell>
          <cell r="GL175">
            <v>43.4</v>
          </cell>
          <cell r="GM175">
            <v>43.4</v>
          </cell>
          <cell r="GN175">
            <v>43.4</v>
          </cell>
          <cell r="GO175">
            <v>43.4</v>
          </cell>
          <cell r="GP175">
            <v>43.4</v>
          </cell>
          <cell r="GQ175">
            <v>40.74</v>
          </cell>
          <cell r="GR175">
            <v>40.74</v>
          </cell>
          <cell r="GS175">
            <v>40.74</v>
          </cell>
          <cell r="GT175">
            <v>40.74</v>
          </cell>
        </row>
        <row r="176">
          <cell r="F176" t="str">
            <v>70000032CN</v>
          </cell>
          <cell r="G176">
            <v>30.1</v>
          </cell>
          <cell r="H176">
            <v>30.1</v>
          </cell>
          <cell r="I176">
            <v>30.1</v>
          </cell>
          <cell r="J176">
            <v>30.1</v>
          </cell>
          <cell r="K176">
            <v>30.1</v>
          </cell>
          <cell r="L176">
            <v>30.1</v>
          </cell>
          <cell r="M176">
            <v>30.1</v>
          </cell>
          <cell r="N176">
            <v>30.1</v>
          </cell>
          <cell r="O176">
            <v>30.1</v>
          </cell>
          <cell r="P176">
            <v>30.1</v>
          </cell>
          <cell r="Q176">
            <v>30.1</v>
          </cell>
          <cell r="R176">
            <v>30.1</v>
          </cell>
          <cell r="S176">
            <v>30.1</v>
          </cell>
          <cell r="T176">
            <v>30.1</v>
          </cell>
          <cell r="U176">
            <v>31.13</v>
          </cell>
          <cell r="V176">
            <v>31.13</v>
          </cell>
          <cell r="W176">
            <v>31.13</v>
          </cell>
          <cell r="X176">
            <v>31.13</v>
          </cell>
          <cell r="Y176">
            <v>31.13</v>
          </cell>
          <cell r="Z176">
            <v>31.13</v>
          </cell>
          <cell r="AA176">
            <v>31.13</v>
          </cell>
          <cell r="AB176">
            <v>31.13</v>
          </cell>
          <cell r="AC176">
            <v>31.13</v>
          </cell>
          <cell r="AD176">
            <v>31.13</v>
          </cell>
          <cell r="AE176">
            <v>31.13</v>
          </cell>
          <cell r="AF176">
            <v>31.13</v>
          </cell>
          <cell r="AG176">
            <v>32.130000000000003</v>
          </cell>
          <cell r="AH176">
            <v>32.130000000000003</v>
          </cell>
          <cell r="AI176">
            <v>32.130000000000003</v>
          </cell>
          <cell r="AJ176">
            <v>32.130000000000003</v>
          </cell>
          <cell r="AK176">
            <v>32.130000000000003</v>
          </cell>
          <cell r="AL176">
            <v>32.130000000000003</v>
          </cell>
          <cell r="AM176">
            <v>32.130000000000003</v>
          </cell>
          <cell r="AN176">
            <v>32.130000000000003</v>
          </cell>
          <cell r="AO176">
            <v>32.130000000000003</v>
          </cell>
          <cell r="AP176">
            <v>32.130000000000003</v>
          </cell>
          <cell r="AQ176">
            <v>32.130000000000003</v>
          </cell>
          <cell r="AR176">
            <v>32.130000000000003</v>
          </cell>
          <cell r="AS176">
            <v>33.130000000000003</v>
          </cell>
          <cell r="AT176">
            <v>33.130000000000003</v>
          </cell>
          <cell r="AU176">
            <v>33.130000000000003</v>
          </cell>
          <cell r="AV176">
            <v>33.130000000000003</v>
          </cell>
          <cell r="AW176">
            <v>33.130000000000003</v>
          </cell>
          <cell r="AX176">
            <v>33.130000000000003</v>
          </cell>
          <cell r="AY176">
            <v>33.130000000000003</v>
          </cell>
          <cell r="AZ176">
            <v>33.130000000000003</v>
          </cell>
          <cell r="BA176">
            <v>33.130000000000003</v>
          </cell>
          <cell r="BB176">
            <v>33.130000000000003</v>
          </cell>
          <cell r="BC176">
            <v>33.130000000000003</v>
          </cell>
          <cell r="BD176">
            <v>33.130000000000003</v>
          </cell>
          <cell r="BE176">
            <v>34.14</v>
          </cell>
          <cell r="BF176">
            <v>34.14</v>
          </cell>
          <cell r="BG176">
            <v>34.14</v>
          </cell>
          <cell r="BH176">
            <v>34.14</v>
          </cell>
          <cell r="BI176">
            <v>34.14</v>
          </cell>
          <cell r="BJ176">
            <v>34.14</v>
          </cell>
          <cell r="BK176">
            <v>34.14</v>
          </cell>
          <cell r="BL176">
            <v>34.14</v>
          </cell>
          <cell r="BM176">
            <v>34.14</v>
          </cell>
          <cell r="BN176">
            <v>34.14</v>
          </cell>
          <cell r="BO176">
            <v>34.14</v>
          </cell>
          <cell r="BP176">
            <v>34.14</v>
          </cell>
          <cell r="BQ176">
            <v>35.17</v>
          </cell>
          <cell r="BR176">
            <v>35.17</v>
          </cell>
          <cell r="BS176">
            <v>35.17</v>
          </cell>
          <cell r="BT176">
            <v>35.17</v>
          </cell>
          <cell r="BU176">
            <v>35.17</v>
          </cell>
          <cell r="BV176">
            <v>35.17</v>
          </cell>
          <cell r="BW176">
            <v>35.17</v>
          </cell>
          <cell r="BX176">
            <v>35.17</v>
          </cell>
          <cell r="BY176">
            <v>35.17</v>
          </cell>
          <cell r="BZ176">
            <v>35.17</v>
          </cell>
          <cell r="CA176">
            <v>35.17</v>
          </cell>
          <cell r="CB176">
            <v>35.17</v>
          </cell>
          <cell r="CC176">
            <v>36.22</v>
          </cell>
          <cell r="CD176">
            <v>36.22</v>
          </cell>
          <cell r="CE176">
            <v>36.22</v>
          </cell>
          <cell r="CF176">
            <v>36.22</v>
          </cell>
          <cell r="CG176">
            <v>36.22</v>
          </cell>
          <cell r="CH176">
            <v>36.22</v>
          </cell>
          <cell r="CI176">
            <v>36.22</v>
          </cell>
          <cell r="CJ176">
            <v>36.22</v>
          </cell>
          <cell r="CK176">
            <v>36.22</v>
          </cell>
          <cell r="CL176">
            <v>36.22</v>
          </cell>
          <cell r="CM176">
            <v>36.22</v>
          </cell>
          <cell r="CN176">
            <v>36.22</v>
          </cell>
          <cell r="CO176">
            <v>37.31</v>
          </cell>
          <cell r="CP176">
            <v>37.31</v>
          </cell>
          <cell r="CQ176">
            <v>37.31</v>
          </cell>
          <cell r="CR176">
            <v>37.31</v>
          </cell>
          <cell r="CS176">
            <v>37.31</v>
          </cell>
          <cell r="CT176">
            <v>37.31</v>
          </cell>
          <cell r="CU176">
            <v>37.31</v>
          </cell>
          <cell r="CV176">
            <v>37.31</v>
          </cell>
          <cell r="CW176">
            <v>37.31</v>
          </cell>
          <cell r="CX176">
            <v>37.31</v>
          </cell>
          <cell r="CY176">
            <v>37.31</v>
          </cell>
          <cell r="CZ176">
            <v>37.31</v>
          </cell>
          <cell r="DA176">
            <v>38.44</v>
          </cell>
          <cell r="DB176">
            <v>38.44</v>
          </cell>
          <cell r="DC176">
            <v>38.44</v>
          </cell>
          <cell r="DD176">
            <v>38.44</v>
          </cell>
          <cell r="DE176">
            <v>38.44</v>
          </cell>
          <cell r="DF176">
            <v>38.44</v>
          </cell>
          <cell r="DG176">
            <v>38.44</v>
          </cell>
          <cell r="DH176">
            <v>38.44</v>
          </cell>
          <cell r="DI176">
            <v>38.44</v>
          </cell>
          <cell r="DJ176">
            <v>38.44</v>
          </cell>
          <cell r="DK176">
            <v>38.44</v>
          </cell>
          <cell r="DL176">
            <v>38.44</v>
          </cell>
          <cell r="DM176">
            <v>39.630000000000003</v>
          </cell>
          <cell r="DN176">
            <v>39.630000000000003</v>
          </cell>
          <cell r="DO176">
            <v>39.630000000000003</v>
          </cell>
          <cell r="DP176">
            <v>39.630000000000003</v>
          </cell>
          <cell r="DQ176">
            <v>39.630000000000003</v>
          </cell>
          <cell r="DR176">
            <v>39.630000000000003</v>
          </cell>
          <cell r="DS176">
            <v>39.630000000000003</v>
          </cell>
          <cell r="DT176">
            <v>39.630000000000003</v>
          </cell>
          <cell r="DU176">
            <v>39.630000000000003</v>
          </cell>
          <cell r="DV176">
            <v>39.630000000000003</v>
          </cell>
          <cell r="DW176">
            <v>39.630000000000003</v>
          </cell>
          <cell r="DX176">
            <v>39.630000000000003</v>
          </cell>
          <cell r="DY176">
            <v>41.2</v>
          </cell>
          <cell r="DZ176">
            <v>41.2</v>
          </cell>
          <cell r="EA176">
            <v>41.2</v>
          </cell>
          <cell r="EB176">
            <v>41.2</v>
          </cell>
          <cell r="EC176">
            <v>41.2</v>
          </cell>
          <cell r="ED176">
            <v>41.2</v>
          </cell>
          <cell r="EE176">
            <v>41.2</v>
          </cell>
          <cell r="EF176">
            <v>41.2</v>
          </cell>
          <cell r="EG176">
            <v>41.2</v>
          </cell>
          <cell r="EH176">
            <v>41.2</v>
          </cell>
          <cell r="EI176">
            <v>41.2</v>
          </cell>
          <cell r="EJ176">
            <v>41.2</v>
          </cell>
          <cell r="EK176">
            <v>42.64</v>
          </cell>
          <cell r="EL176">
            <v>42.64</v>
          </cell>
          <cell r="EM176">
            <v>42.64</v>
          </cell>
          <cell r="EN176">
            <v>42.64</v>
          </cell>
          <cell r="EO176">
            <v>42.64</v>
          </cell>
          <cell r="EP176">
            <v>42.64</v>
          </cell>
          <cell r="EQ176">
            <v>42.64</v>
          </cell>
          <cell r="ER176">
            <v>42.64</v>
          </cell>
          <cell r="ES176">
            <v>42.64</v>
          </cell>
          <cell r="ET176">
            <v>42.64</v>
          </cell>
          <cell r="EU176">
            <v>42.64</v>
          </cell>
          <cell r="EV176">
            <v>42.64</v>
          </cell>
          <cell r="EW176">
            <v>44.14</v>
          </cell>
          <cell r="EX176">
            <v>44.14</v>
          </cell>
          <cell r="EY176">
            <v>44.14</v>
          </cell>
          <cell r="EZ176">
            <v>44.14</v>
          </cell>
          <cell r="FA176">
            <v>44.14</v>
          </cell>
          <cell r="FB176">
            <v>44.14</v>
          </cell>
          <cell r="FC176">
            <v>44.14</v>
          </cell>
          <cell r="FD176">
            <v>44.14</v>
          </cell>
          <cell r="FE176">
            <v>44.14</v>
          </cell>
          <cell r="FF176">
            <v>44.14</v>
          </cell>
          <cell r="FG176">
            <v>44.14</v>
          </cell>
          <cell r="FH176">
            <v>44.14</v>
          </cell>
          <cell r="FI176">
            <v>45.68</v>
          </cell>
          <cell r="FJ176">
            <v>45.68</v>
          </cell>
          <cell r="FK176">
            <v>45.68</v>
          </cell>
          <cell r="FL176">
            <v>45.68</v>
          </cell>
          <cell r="FM176">
            <v>45.68</v>
          </cell>
          <cell r="FN176">
            <v>45.68</v>
          </cell>
          <cell r="FO176">
            <v>45.68</v>
          </cell>
          <cell r="FP176">
            <v>45.68</v>
          </cell>
          <cell r="FQ176">
            <v>45.68</v>
          </cell>
          <cell r="FR176">
            <v>45.68</v>
          </cell>
          <cell r="FS176">
            <v>45.68</v>
          </cell>
          <cell r="FT176">
            <v>45.68</v>
          </cell>
          <cell r="FU176">
            <v>47.28</v>
          </cell>
          <cell r="FV176">
            <v>47.28</v>
          </cell>
          <cell r="FW176">
            <v>47.28</v>
          </cell>
          <cell r="FX176">
            <v>47.28</v>
          </cell>
          <cell r="FY176">
            <v>47.28</v>
          </cell>
          <cell r="FZ176">
            <v>47.28</v>
          </cell>
          <cell r="GA176">
            <v>47.28</v>
          </cell>
          <cell r="GB176">
            <v>47.28</v>
          </cell>
          <cell r="GC176">
            <v>47.28</v>
          </cell>
          <cell r="GD176">
            <v>47.28</v>
          </cell>
          <cell r="GE176">
            <v>47.28</v>
          </cell>
          <cell r="GF176">
            <v>47.28</v>
          </cell>
          <cell r="GG176">
            <v>52.12</v>
          </cell>
          <cell r="GH176">
            <v>52.12</v>
          </cell>
          <cell r="GI176">
            <v>52.12</v>
          </cell>
          <cell r="GJ176">
            <v>52.12</v>
          </cell>
          <cell r="GK176">
            <v>52.12</v>
          </cell>
          <cell r="GL176">
            <v>52.12</v>
          </cell>
          <cell r="GM176">
            <v>52.12</v>
          </cell>
          <cell r="GN176">
            <v>52.12</v>
          </cell>
          <cell r="GO176">
            <v>52.12</v>
          </cell>
          <cell r="GP176">
            <v>52.12</v>
          </cell>
          <cell r="GQ176">
            <v>48.94</v>
          </cell>
          <cell r="GR176">
            <v>48.94</v>
          </cell>
          <cell r="GS176">
            <v>48.94</v>
          </cell>
          <cell r="GT176">
            <v>48.94</v>
          </cell>
        </row>
        <row r="177">
          <cell r="F177" t="str">
            <v>70000032PC</v>
          </cell>
          <cell r="G177">
            <v>27.01</v>
          </cell>
          <cell r="H177">
            <v>27.01</v>
          </cell>
          <cell r="I177">
            <v>27.01</v>
          </cell>
          <cell r="J177">
            <v>27.01</v>
          </cell>
          <cell r="K177">
            <v>27.01</v>
          </cell>
          <cell r="L177">
            <v>27.01</v>
          </cell>
          <cell r="M177">
            <v>27.01</v>
          </cell>
          <cell r="N177">
            <v>27.01</v>
          </cell>
          <cell r="O177">
            <v>27.01</v>
          </cell>
          <cell r="P177">
            <v>27.01</v>
          </cell>
          <cell r="Q177">
            <v>27.01</v>
          </cell>
          <cell r="R177">
            <v>27.01</v>
          </cell>
          <cell r="S177">
            <v>27.01</v>
          </cell>
          <cell r="T177">
            <v>27.01</v>
          </cell>
          <cell r="U177">
            <v>27.93</v>
          </cell>
          <cell r="V177">
            <v>27.93</v>
          </cell>
          <cell r="W177">
            <v>27.93</v>
          </cell>
          <cell r="X177">
            <v>27.93</v>
          </cell>
          <cell r="Y177">
            <v>27.93</v>
          </cell>
          <cell r="Z177">
            <v>27.93</v>
          </cell>
          <cell r="AA177">
            <v>27.93</v>
          </cell>
          <cell r="AB177">
            <v>27.93</v>
          </cell>
          <cell r="AC177">
            <v>27.93</v>
          </cell>
          <cell r="AD177">
            <v>27.93</v>
          </cell>
          <cell r="AE177">
            <v>27.93</v>
          </cell>
          <cell r="AF177">
            <v>27.93</v>
          </cell>
          <cell r="AG177">
            <v>28.83</v>
          </cell>
          <cell r="AH177">
            <v>28.83</v>
          </cell>
          <cell r="AI177">
            <v>28.83</v>
          </cell>
          <cell r="AJ177">
            <v>28.83</v>
          </cell>
          <cell r="AK177">
            <v>28.83</v>
          </cell>
          <cell r="AL177">
            <v>28.83</v>
          </cell>
          <cell r="AM177">
            <v>28.83</v>
          </cell>
          <cell r="AN177">
            <v>28.83</v>
          </cell>
          <cell r="AO177">
            <v>28.83</v>
          </cell>
          <cell r="AP177">
            <v>28.83</v>
          </cell>
          <cell r="AQ177">
            <v>28.83</v>
          </cell>
          <cell r="AR177">
            <v>28.83</v>
          </cell>
          <cell r="AS177">
            <v>29.73</v>
          </cell>
          <cell r="AT177">
            <v>29.73</v>
          </cell>
          <cell r="AU177">
            <v>29.73</v>
          </cell>
          <cell r="AV177">
            <v>29.73</v>
          </cell>
          <cell r="AW177">
            <v>29.73</v>
          </cell>
          <cell r="AX177">
            <v>29.73</v>
          </cell>
          <cell r="AY177">
            <v>29.73</v>
          </cell>
          <cell r="AZ177">
            <v>29.73</v>
          </cell>
          <cell r="BA177">
            <v>29.73</v>
          </cell>
          <cell r="BB177">
            <v>29.73</v>
          </cell>
          <cell r="BC177">
            <v>29.73</v>
          </cell>
          <cell r="BD177">
            <v>29.73</v>
          </cell>
          <cell r="BE177">
            <v>30.64</v>
          </cell>
          <cell r="BF177">
            <v>30.64</v>
          </cell>
          <cell r="BG177">
            <v>30.64</v>
          </cell>
          <cell r="BH177">
            <v>30.64</v>
          </cell>
          <cell r="BI177">
            <v>30.64</v>
          </cell>
          <cell r="BJ177">
            <v>30.64</v>
          </cell>
          <cell r="BK177">
            <v>30.64</v>
          </cell>
          <cell r="BL177">
            <v>30.64</v>
          </cell>
          <cell r="BM177">
            <v>30.64</v>
          </cell>
          <cell r="BN177">
            <v>30.64</v>
          </cell>
          <cell r="BO177">
            <v>30.64</v>
          </cell>
          <cell r="BP177">
            <v>30.64</v>
          </cell>
          <cell r="BQ177">
            <v>31.56</v>
          </cell>
          <cell r="BR177">
            <v>31.56</v>
          </cell>
          <cell r="BS177">
            <v>31.56</v>
          </cell>
          <cell r="BT177">
            <v>31.56</v>
          </cell>
          <cell r="BU177">
            <v>31.56</v>
          </cell>
          <cell r="BV177">
            <v>31.56</v>
          </cell>
          <cell r="BW177">
            <v>31.56</v>
          </cell>
          <cell r="BX177">
            <v>31.56</v>
          </cell>
          <cell r="BY177">
            <v>31.56</v>
          </cell>
          <cell r="BZ177">
            <v>31.56</v>
          </cell>
          <cell r="CA177">
            <v>31.56</v>
          </cell>
          <cell r="CB177">
            <v>31.56</v>
          </cell>
          <cell r="CC177">
            <v>32.5</v>
          </cell>
          <cell r="CD177">
            <v>32.5</v>
          </cell>
          <cell r="CE177">
            <v>32.5</v>
          </cell>
          <cell r="CF177">
            <v>32.5</v>
          </cell>
          <cell r="CG177">
            <v>32.5</v>
          </cell>
          <cell r="CH177">
            <v>32.5</v>
          </cell>
          <cell r="CI177">
            <v>32.5</v>
          </cell>
          <cell r="CJ177">
            <v>32.5</v>
          </cell>
          <cell r="CK177">
            <v>32.5</v>
          </cell>
          <cell r="CL177">
            <v>32.5</v>
          </cell>
          <cell r="CM177">
            <v>32.5</v>
          </cell>
          <cell r="CN177">
            <v>32.5</v>
          </cell>
          <cell r="CO177">
            <v>33.479999999999997</v>
          </cell>
          <cell r="CP177">
            <v>33.479999999999997</v>
          </cell>
          <cell r="CQ177">
            <v>33.479999999999997</v>
          </cell>
          <cell r="CR177">
            <v>33.479999999999997</v>
          </cell>
          <cell r="CS177">
            <v>33.479999999999997</v>
          </cell>
          <cell r="CT177">
            <v>33.479999999999997</v>
          </cell>
          <cell r="CU177">
            <v>33.479999999999997</v>
          </cell>
          <cell r="CV177">
            <v>33.479999999999997</v>
          </cell>
          <cell r="CW177">
            <v>33.479999999999997</v>
          </cell>
          <cell r="CX177">
            <v>33.479999999999997</v>
          </cell>
          <cell r="CY177">
            <v>33.479999999999997</v>
          </cell>
          <cell r="CZ177">
            <v>33.479999999999997</v>
          </cell>
          <cell r="DA177">
            <v>34.49</v>
          </cell>
          <cell r="DB177">
            <v>34.49</v>
          </cell>
          <cell r="DC177">
            <v>34.49</v>
          </cell>
          <cell r="DD177">
            <v>34.49</v>
          </cell>
          <cell r="DE177">
            <v>34.49</v>
          </cell>
          <cell r="DF177">
            <v>34.49</v>
          </cell>
          <cell r="DG177">
            <v>34.49</v>
          </cell>
          <cell r="DH177">
            <v>34.49</v>
          </cell>
          <cell r="DI177">
            <v>34.49</v>
          </cell>
          <cell r="DJ177">
            <v>34.49</v>
          </cell>
          <cell r="DK177">
            <v>34.49</v>
          </cell>
          <cell r="DL177">
            <v>34.49</v>
          </cell>
          <cell r="DM177">
            <v>35.56</v>
          </cell>
          <cell r="DN177">
            <v>35.56</v>
          </cell>
          <cell r="DO177">
            <v>35.56</v>
          </cell>
          <cell r="DP177">
            <v>35.56</v>
          </cell>
          <cell r="DQ177">
            <v>35.56</v>
          </cell>
          <cell r="DR177">
            <v>35.56</v>
          </cell>
          <cell r="DS177">
            <v>35.56</v>
          </cell>
          <cell r="DT177">
            <v>35.56</v>
          </cell>
          <cell r="DU177">
            <v>35.56</v>
          </cell>
          <cell r="DV177">
            <v>35.56</v>
          </cell>
          <cell r="DW177">
            <v>35.56</v>
          </cell>
          <cell r="DX177">
            <v>35.56</v>
          </cell>
          <cell r="DY177">
            <v>36.97</v>
          </cell>
          <cell r="DZ177">
            <v>36.97</v>
          </cell>
          <cell r="EA177">
            <v>36.97</v>
          </cell>
          <cell r="EB177">
            <v>36.97</v>
          </cell>
          <cell r="EC177">
            <v>36.97</v>
          </cell>
          <cell r="ED177">
            <v>36.97</v>
          </cell>
          <cell r="EE177">
            <v>36.97</v>
          </cell>
          <cell r="EF177">
            <v>36.97</v>
          </cell>
          <cell r="EG177">
            <v>36.97</v>
          </cell>
          <cell r="EH177">
            <v>36.97</v>
          </cell>
          <cell r="EI177">
            <v>36.97</v>
          </cell>
          <cell r="EJ177">
            <v>36.97</v>
          </cell>
          <cell r="EK177">
            <v>38.270000000000003</v>
          </cell>
          <cell r="EL177">
            <v>38.270000000000003</v>
          </cell>
          <cell r="EM177">
            <v>38.270000000000003</v>
          </cell>
          <cell r="EN177">
            <v>38.270000000000003</v>
          </cell>
          <cell r="EO177">
            <v>38.270000000000003</v>
          </cell>
          <cell r="EP177">
            <v>38.270000000000003</v>
          </cell>
          <cell r="EQ177">
            <v>38.270000000000003</v>
          </cell>
          <cell r="ER177">
            <v>38.270000000000003</v>
          </cell>
          <cell r="ES177">
            <v>38.270000000000003</v>
          </cell>
          <cell r="ET177">
            <v>38.270000000000003</v>
          </cell>
          <cell r="EU177">
            <v>38.270000000000003</v>
          </cell>
          <cell r="EV177">
            <v>38.270000000000003</v>
          </cell>
          <cell r="EW177">
            <v>39.61</v>
          </cell>
          <cell r="EX177">
            <v>39.61</v>
          </cell>
          <cell r="EY177">
            <v>39.61</v>
          </cell>
          <cell r="EZ177">
            <v>39.61</v>
          </cell>
          <cell r="FA177">
            <v>39.61</v>
          </cell>
          <cell r="FB177">
            <v>39.61</v>
          </cell>
          <cell r="FC177">
            <v>39.61</v>
          </cell>
          <cell r="FD177">
            <v>39.61</v>
          </cell>
          <cell r="FE177">
            <v>39.61</v>
          </cell>
          <cell r="FF177">
            <v>39.61</v>
          </cell>
          <cell r="FG177">
            <v>39.61</v>
          </cell>
          <cell r="FH177">
            <v>39.61</v>
          </cell>
          <cell r="FI177">
            <v>40.99</v>
          </cell>
          <cell r="FJ177">
            <v>40.99</v>
          </cell>
          <cell r="FK177">
            <v>40.99</v>
          </cell>
          <cell r="FL177">
            <v>40.99</v>
          </cell>
          <cell r="FM177">
            <v>40.99</v>
          </cell>
          <cell r="FN177">
            <v>40.99</v>
          </cell>
          <cell r="FO177">
            <v>40.99</v>
          </cell>
          <cell r="FP177">
            <v>40.99</v>
          </cell>
          <cell r="FQ177">
            <v>40.99</v>
          </cell>
          <cell r="FR177">
            <v>40.99</v>
          </cell>
          <cell r="FS177">
            <v>40.99</v>
          </cell>
          <cell r="FT177">
            <v>40.99</v>
          </cell>
          <cell r="FU177">
            <v>42.43</v>
          </cell>
          <cell r="FV177">
            <v>42.43</v>
          </cell>
          <cell r="FW177">
            <v>42.43</v>
          </cell>
          <cell r="FX177">
            <v>42.43</v>
          </cell>
          <cell r="FY177">
            <v>42.43</v>
          </cell>
          <cell r="FZ177">
            <v>42.43</v>
          </cell>
          <cell r="GA177">
            <v>42.43</v>
          </cell>
          <cell r="GB177">
            <v>42.43</v>
          </cell>
          <cell r="GC177">
            <v>42.43</v>
          </cell>
          <cell r="GD177">
            <v>42.43</v>
          </cell>
          <cell r="GE177">
            <v>42.43</v>
          </cell>
          <cell r="GF177">
            <v>42.43</v>
          </cell>
          <cell r="GG177">
            <v>46.77</v>
          </cell>
          <cell r="GH177">
            <v>46.77</v>
          </cell>
          <cell r="GI177">
            <v>46.77</v>
          </cell>
          <cell r="GJ177">
            <v>46.77</v>
          </cell>
          <cell r="GK177">
            <v>46.77</v>
          </cell>
          <cell r="GL177">
            <v>46.77</v>
          </cell>
          <cell r="GM177">
            <v>46.77</v>
          </cell>
          <cell r="GN177">
            <v>46.77</v>
          </cell>
          <cell r="GO177">
            <v>46.77</v>
          </cell>
          <cell r="GP177">
            <v>46.77</v>
          </cell>
          <cell r="GQ177">
            <v>43.91</v>
          </cell>
          <cell r="GR177">
            <v>43.91</v>
          </cell>
          <cell r="GS177">
            <v>43.91</v>
          </cell>
          <cell r="GT177">
            <v>43.91</v>
          </cell>
        </row>
        <row r="178">
          <cell r="F178" t="str">
            <v>70000032TC</v>
          </cell>
          <cell r="G178">
            <v>25.06</v>
          </cell>
          <cell r="H178">
            <v>25.06</v>
          </cell>
          <cell r="I178">
            <v>25.06</v>
          </cell>
          <cell r="J178">
            <v>25.06</v>
          </cell>
          <cell r="K178">
            <v>25.06</v>
          </cell>
          <cell r="L178">
            <v>25.06</v>
          </cell>
          <cell r="M178">
            <v>25.06</v>
          </cell>
          <cell r="N178">
            <v>25.06</v>
          </cell>
          <cell r="O178">
            <v>25.06</v>
          </cell>
          <cell r="P178">
            <v>25.06</v>
          </cell>
          <cell r="Q178">
            <v>25.06</v>
          </cell>
          <cell r="R178">
            <v>25.06</v>
          </cell>
          <cell r="S178">
            <v>25.06</v>
          </cell>
          <cell r="T178">
            <v>25.06</v>
          </cell>
          <cell r="U178">
            <v>25.92</v>
          </cell>
          <cell r="V178">
            <v>25.92</v>
          </cell>
          <cell r="W178">
            <v>25.92</v>
          </cell>
          <cell r="X178">
            <v>25.92</v>
          </cell>
          <cell r="Y178">
            <v>25.92</v>
          </cell>
          <cell r="Z178">
            <v>25.92</v>
          </cell>
          <cell r="AA178">
            <v>25.92</v>
          </cell>
          <cell r="AB178">
            <v>25.92</v>
          </cell>
          <cell r="AC178">
            <v>25.92</v>
          </cell>
          <cell r="AD178">
            <v>25.92</v>
          </cell>
          <cell r="AE178">
            <v>25.92</v>
          </cell>
          <cell r="AF178">
            <v>25.92</v>
          </cell>
          <cell r="AG178">
            <v>26.75</v>
          </cell>
          <cell r="AH178">
            <v>26.75</v>
          </cell>
          <cell r="AI178">
            <v>26.75</v>
          </cell>
          <cell r="AJ178">
            <v>26.75</v>
          </cell>
          <cell r="AK178">
            <v>26.75</v>
          </cell>
          <cell r="AL178">
            <v>26.75</v>
          </cell>
          <cell r="AM178">
            <v>26.75</v>
          </cell>
          <cell r="AN178">
            <v>26.75</v>
          </cell>
          <cell r="AO178">
            <v>26.75</v>
          </cell>
          <cell r="AP178">
            <v>26.75</v>
          </cell>
          <cell r="AQ178">
            <v>26.75</v>
          </cell>
          <cell r="AR178">
            <v>26.75</v>
          </cell>
          <cell r="AS178">
            <v>27.58</v>
          </cell>
          <cell r="AT178">
            <v>27.58</v>
          </cell>
          <cell r="AU178">
            <v>27.58</v>
          </cell>
          <cell r="AV178">
            <v>27.58</v>
          </cell>
          <cell r="AW178">
            <v>27.58</v>
          </cell>
          <cell r="AX178">
            <v>27.58</v>
          </cell>
          <cell r="AY178">
            <v>27.58</v>
          </cell>
          <cell r="AZ178">
            <v>27.58</v>
          </cell>
          <cell r="BA178">
            <v>27.58</v>
          </cell>
          <cell r="BB178">
            <v>27.58</v>
          </cell>
          <cell r="BC178">
            <v>27.58</v>
          </cell>
          <cell r="BD178">
            <v>27.58</v>
          </cell>
          <cell r="BE178">
            <v>28.43</v>
          </cell>
          <cell r="BF178">
            <v>28.43</v>
          </cell>
          <cell r="BG178">
            <v>28.43</v>
          </cell>
          <cell r="BH178">
            <v>28.43</v>
          </cell>
          <cell r="BI178">
            <v>28.43</v>
          </cell>
          <cell r="BJ178">
            <v>28.43</v>
          </cell>
          <cell r="BK178">
            <v>28.43</v>
          </cell>
          <cell r="BL178">
            <v>28.43</v>
          </cell>
          <cell r="BM178">
            <v>28.43</v>
          </cell>
          <cell r="BN178">
            <v>28.43</v>
          </cell>
          <cell r="BO178">
            <v>28.43</v>
          </cell>
          <cell r="BP178">
            <v>28.43</v>
          </cell>
          <cell r="BQ178">
            <v>29.28</v>
          </cell>
          <cell r="BR178">
            <v>29.28</v>
          </cell>
          <cell r="BS178">
            <v>29.28</v>
          </cell>
          <cell r="BT178">
            <v>29.28</v>
          </cell>
          <cell r="BU178">
            <v>29.28</v>
          </cell>
          <cell r="BV178">
            <v>29.28</v>
          </cell>
          <cell r="BW178">
            <v>29.28</v>
          </cell>
          <cell r="BX178">
            <v>29.28</v>
          </cell>
          <cell r="BY178">
            <v>29.28</v>
          </cell>
          <cell r="BZ178">
            <v>29.28</v>
          </cell>
          <cell r="CA178">
            <v>29.28</v>
          </cell>
          <cell r="CB178">
            <v>29.28</v>
          </cell>
          <cell r="CC178">
            <v>30.15</v>
          </cell>
          <cell r="CD178">
            <v>30.15</v>
          </cell>
          <cell r="CE178">
            <v>30.15</v>
          </cell>
          <cell r="CF178">
            <v>30.15</v>
          </cell>
          <cell r="CG178">
            <v>30.15</v>
          </cell>
          <cell r="CH178">
            <v>30.15</v>
          </cell>
          <cell r="CI178">
            <v>30.15</v>
          </cell>
          <cell r="CJ178">
            <v>30.15</v>
          </cell>
          <cell r="CK178">
            <v>30.15</v>
          </cell>
          <cell r="CL178">
            <v>30.15</v>
          </cell>
          <cell r="CM178">
            <v>30.15</v>
          </cell>
          <cell r="CN178">
            <v>30.15</v>
          </cell>
          <cell r="CO178">
            <v>31.06</v>
          </cell>
          <cell r="CP178">
            <v>31.06</v>
          </cell>
          <cell r="CQ178">
            <v>31.06</v>
          </cell>
          <cell r="CR178">
            <v>31.06</v>
          </cell>
          <cell r="CS178">
            <v>31.06</v>
          </cell>
          <cell r="CT178">
            <v>31.06</v>
          </cell>
          <cell r="CU178">
            <v>31.06</v>
          </cell>
          <cell r="CV178">
            <v>31.06</v>
          </cell>
          <cell r="CW178">
            <v>31.06</v>
          </cell>
          <cell r="CX178">
            <v>31.06</v>
          </cell>
          <cell r="CY178">
            <v>31.06</v>
          </cell>
          <cell r="CZ178">
            <v>31.06</v>
          </cell>
          <cell r="DA178">
            <v>32</v>
          </cell>
          <cell r="DB178">
            <v>32</v>
          </cell>
          <cell r="DC178">
            <v>32</v>
          </cell>
          <cell r="DD178">
            <v>32</v>
          </cell>
          <cell r="DE178">
            <v>32</v>
          </cell>
          <cell r="DF178">
            <v>32</v>
          </cell>
          <cell r="DG178">
            <v>32</v>
          </cell>
          <cell r="DH178">
            <v>32</v>
          </cell>
          <cell r="DI178">
            <v>32</v>
          </cell>
          <cell r="DJ178">
            <v>32</v>
          </cell>
          <cell r="DK178">
            <v>32</v>
          </cell>
          <cell r="DL178">
            <v>32</v>
          </cell>
          <cell r="DM178">
            <v>33</v>
          </cell>
          <cell r="DN178">
            <v>33</v>
          </cell>
          <cell r="DO178">
            <v>33</v>
          </cell>
          <cell r="DP178">
            <v>33</v>
          </cell>
          <cell r="DQ178">
            <v>33</v>
          </cell>
          <cell r="DR178">
            <v>33</v>
          </cell>
          <cell r="DS178">
            <v>33</v>
          </cell>
          <cell r="DT178">
            <v>33</v>
          </cell>
          <cell r="DU178">
            <v>33</v>
          </cell>
          <cell r="DV178">
            <v>33</v>
          </cell>
          <cell r="DW178">
            <v>33</v>
          </cell>
          <cell r="DX178">
            <v>33</v>
          </cell>
          <cell r="DY178">
            <v>34.299999999999997</v>
          </cell>
          <cell r="DZ178">
            <v>34.299999999999997</v>
          </cell>
          <cell r="EA178">
            <v>34.299999999999997</v>
          </cell>
          <cell r="EB178">
            <v>34.299999999999997</v>
          </cell>
          <cell r="EC178">
            <v>34.299999999999997</v>
          </cell>
          <cell r="ED178">
            <v>34.299999999999997</v>
          </cell>
          <cell r="EE178">
            <v>34.299999999999997</v>
          </cell>
          <cell r="EF178">
            <v>34.299999999999997</v>
          </cell>
          <cell r="EG178">
            <v>34.299999999999997</v>
          </cell>
          <cell r="EH178">
            <v>34.299999999999997</v>
          </cell>
          <cell r="EI178">
            <v>34.299999999999997</v>
          </cell>
          <cell r="EJ178">
            <v>34.299999999999997</v>
          </cell>
          <cell r="EK178">
            <v>35.5</v>
          </cell>
          <cell r="EL178">
            <v>35.5</v>
          </cell>
          <cell r="EM178">
            <v>35.5</v>
          </cell>
          <cell r="EN178">
            <v>35.5</v>
          </cell>
          <cell r="EO178">
            <v>35.5</v>
          </cell>
          <cell r="EP178">
            <v>35.5</v>
          </cell>
          <cell r="EQ178">
            <v>35.5</v>
          </cell>
          <cell r="ER178">
            <v>35.5</v>
          </cell>
          <cell r="ES178">
            <v>35.5</v>
          </cell>
          <cell r="ET178">
            <v>35.5</v>
          </cell>
          <cell r="EU178">
            <v>35.5</v>
          </cell>
          <cell r="EV178">
            <v>35.5</v>
          </cell>
          <cell r="EW178">
            <v>36.75</v>
          </cell>
          <cell r="EX178">
            <v>36.75</v>
          </cell>
          <cell r="EY178">
            <v>36.75</v>
          </cell>
          <cell r="EZ178">
            <v>36.75</v>
          </cell>
          <cell r="FA178">
            <v>36.75</v>
          </cell>
          <cell r="FB178">
            <v>36.75</v>
          </cell>
          <cell r="FC178">
            <v>36.75</v>
          </cell>
          <cell r="FD178">
            <v>36.75</v>
          </cell>
          <cell r="FE178">
            <v>36.75</v>
          </cell>
          <cell r="FF178">
            <v>36.75</v>
          </cell>
          <cell r="FG178">
            <v>36.75</v>
          </cell>
          <cell r="FH178">
            <v>36.75</v>
          </cell>
          <cell r="FI178">
            <v>38.03</v>
          </cell>
          <cell r="FJ178">
            <v>38.03</v>
          </cell>
          <cell r="FK178">
            <v>38.03</v>
          </cell>
          <cell r="FL178">
            <v>38.03</v>
          </cell>
          <cell r="FM178">
            <v>38.03</v>
          </cell>
          <cell r="FN178">
            <v>38.03</v>
          </cell>
          <cell r="FO178">
            <v>38.03</v>
          </cell>
          <cell r="FP178">
            <v>38.03</v>
          </cell>
          <cell r="FQ178">
            <v>38.03</v>
          </cell>
          <cell r="FR178">
            <v>38.03</v>
          </cell>
          <cell r="FS178">
            <v>38.03</v>
          </cell>
          <cell r="FT178">
            <v>38.03</v>
          </cell>
          <cell r="FU178">
            <v>39.36</v>
          </cell>
          <cell r="FV178">
            <v>39.36</v>
          </cell>
          <cell r="FW178">
            <v>39.36</v>
          </cell>
          <cell r="FX178">
            <v>39.36</v>
          </cell>
          <cell r="FY178">
            <v>39.36</v>
          </cell>
          <cell r="FZ178">
            <v>39.36</v>
          </cell>
          <cell r="GA178">
            <v>39.36</v>
          </cell>
          <cell r="GB178">
            <v>39.36</v>
          </cell>
          <cell r="GC178">
            <v>39.36</v>
          </cell>
          <cell r="GD178">
            <v>39.36</v>
          </cell>
          <cell r="GE178">
            <v>39.36</v>
          </cell>
          <cell r="GF178">
            <v>39.36</v>
          </cell>
          <cell r="GG178">
            <v>43.4</v>
          </cell>
          <cell r="GH178">
            <v>43.4</v>
          </cell>
          <cell r="GI178">
            <v>43.4</v>
          </cell>
          <cell r="GJ178">
            <v>43.4</v>
          </cell>
          <cell r="GK178">
            <v>43.4</v>
          </cell>
          <cell r="GL178">
            <v>43.4</v>
          </cell>
          <cell r="GM178">
            <v>43.4</v>
          </cell>
          <cell r="GN178">
            <v>43.4</v>
          </cell>
          <cell r="GO178">
            <v>43.4</v>
          </cell>
          <cell r="GP178">
            <v>43.4</v>
          </cell>
          <cell r="GQ178">
            <v>40.74</v>
          </cell>
          <cell r="GR178">
            <v>40.74</v>
          </cell>
          <cell r="GS178">
            <v>40.74</v>
          </cell>
          <cell r="GT178">
            <v>40.74</v>
          </cell>
        </row>
        <row r="179">
          <cell r="F179" t="str">
            <v>5000006316</v>
          </cell>
          <cell r="G179">
            <v>30.53</v>
          </cell>
          <cell r="H179">
            <v>30.53</v>
          </cell>
          <cell r="I179">
            <v>30.53</v>
          </cell>
          <cell r="J179">
            <v>30.53</v>
          </cell>
          <cell r="K179">
            <v>30.53</v>
          </cell>
          <cell r="L179">
            <v>30.53</v>
          </cell>
          <cell r="M179">
            <v>30.53</v>
          </cell>
          <cell r="N179">
            <v>30.53</v>
          </cell>
          <cell r="O179">
            <v>30.53</v>
          </cell>
          <cell r="P179">
            <v>30.53</v>
          </cell>
          <cell r="Q179">
            <v>30.53</v>
          </cell>
          <cell r="R179">
            <v>30.53</v>
          </cell>
          <cell r="S179">
            <v>30.53</v>
          </cell>
          <cell r="T179">
            <v>30.53</v>
          </cell>
          <cell r="U179">
            <v>31.57</v>
          </cell>
          <cell r="V179">
            <v>31.57</v>
          </cell>
          <cell r="W179">
            <v>31.57</v>
          </cell>
          <cell r="X179">
            <v>31.57</v>
          </cell>
          <cell r="Y179">
            <v>31.57</v>
          </cell>
          <cell r="Z179">
            <v>31.57</v>
          </cell>
          <cell r="AA179">
            <v>31.57</v>
          </cell>
          <cell r="AB179">
            <v>31.57</v>
          </cell>
          <cell r="AC179">
            <v>31.57</v>
          </cell>
          <cell r="AD179">
            <v>31.57</v>
          </cell>
          <cell r="AE179">
            <v>31.57</v>
          </cell>
          <cell r="AF179">
            <v>31.57</v>
          </cell>
          <cell r="AG179">
            <v>32.590000000000003</v>
          </cell>
          <cell r="AH179">
            <v>32.590000000000003</v>
          </cell>
          <cell r="AI179">
            <v>32.590000000000003</v>
          </cell>
          <cell r="AJ179">
            <v>32.590000000000003</v>
          </cell>
          <cell r="AK179">
            <v>32.590000000000003</v>
          </cell>
          <cell r="AL179">
            <v>32.590000000000003</v>
          </cell>
          <cell r="AM179">
            <v>32.590000000000003</v>
          </cell>
          <cell r="AN179">
            <v>32.590000000000003</v>
          </cell>
          <cell r="AO179">
            <v>32.590000000000003</v>
          </cell>
          <cell r="AP179">
            <v>32.590000000000003</v>
          </cell>
          <cell r="AQ179">
            <v>32.590000000000003</v>
          </cell>
          <cell r="AR179">
            <v>32.590000000000003</v>
          </cell>
          <cell r="AS179">
            <v>33.6</v>
          </cell>
          <cell r="AT179">
            <v>33.6</v>
          </cell>
          <cell r="AU179">
            <v>33.6</v>
          </cell>
          <cell r="AV179">
            <v>33.6</v>
          </cell>
          <cell r="AW179">
            <v>33.6</v>
          </cell>
          <cell r="AX179">
            <v>33.6</v>
          </cell>
          <cell r="AY179">
            <v>33.6</v>
          </cell>
          <cell r="AZ179">
            <v>33.6</v>
          </cell>
          <cell r="BA179">
            <v>33.6</v>
          </cell>
          <cell r="BB179">
            <v>33.6</v>
          </cell>
          <cell r="BC179">
            <v>33.6</v>
          </cell>
          <cell r="BD179">
            <v>33.6</v>
          </cell>
          <cell r="BE179">
            <v>34.630000000000003</v>
          </cell>
          <cell r="BF179">
            <v>34.630000000000003</v>
          </cell>
          <cell r="BG179">
            <v>34.630000000000003</v>
          </cell>
          <cell r="BH179">
            <v>34.630000000000003</v>
          </cell>
          <cell r="BI179">
            <v>34.630000000000003</v>
          </cell>
          <cell r="BJ179">
            <v>34.630000000000003</v>
          </cell>
          <cell r="BK179">
            <v>34.630000000000003</v>
          </cell>
          <cell r="BL179">
            <v>34.630000000000003</v>
          </cell>
          <cell r="BM179">
            <v>34.630000000000003</v>
          </cell>
          <cell r="BN179">
            <v>34.630000000000003</v>
          </cell>
          <cell r="BO179">
            <v>34.630000000000003</v>
          </cell>
          <cell r="BP179">
            <v>34.630000000000003</v>
          </cell>
          <cell r="BQ179">
            <v>35.67</v>
          </cell>
          <cell r="BR179">
            <v>35.67</v>
          </cell>
          <cell r="BS179">
            <v>35.67</v>
          </cell>
          <cell r="BT179">
            <v>35.67</v>
          </cell>
          <cell r="BU179">
            <v>35.67</v>
          </cell>
          <cell r="BV179">
            <v>35.67</v>
          </cell>
          <cell r="BW179">
            <v>35.67</v>
          </cell>
          <cell r="BX179">
            <v>35.67</v>
          </cell>
          <cell r="BY179">
            <v>35.67</v>
          </cell>
          <cell r="BZ179">
            <v>35.67</v>
          </cell>
          <cell r="CA179">
            <v>35.67</v>
          </cell>
          <cell r="CB179">
            <v>35.67</v>
          </cell>
          <cell r="CC179">
            <v>36.74</v>
          </cell>
          <cell r="CD179">
            <v>36.74</v>
          </cell>
          <cell r="CE179">
            <v>36.74</v>
          </cell>
          <cell r="CF179">
            <v>36.74</v>
          </cell>
          <cell r="CG179">
            <v>36.74</v>
          </cell>
          <cell r="CH179">
            <v>36.74</v>
          </cell>
          <cell r="CI179">
            <v>36.74</v>
          </cell>
          <cell r="CJ179">
            <v>36.74</v>
          </cell>
          <cell r="CK179">
            <v>36.74</v>
          </cell>
          <cell r="CL179">
            <v>36.74</v>
          </cell>
          <cell r="CM179">
            <v>36.74</v>
          </cell>
          <cell r="CN179">
            <v>36.74</v>
          </cell>
          <cell r="CO179">
            <v>37.840000000000003</v>
          </cell>
          <cell r="CP179">
            <v>37.840000000000003</v>
          </cell>
          <cell r="CQ179">
            <v>37.840000000000003</v>
          </cell>
          <cell r="CR179">
            <v>37.840000000000003</v>
          </cell>
          <cell r="CS179">
            <v>37.840000000000003</v>
          </cell>
          <cell r="CT179">
            <v>37.840000000000003</v>
          </cell>
          <cell r="CU179">
            <v>37.840000000000003</v>
          </cell>
          <cell r="CV179">
            <v>37.840000000000003</v>
          </cell>
          <cell r="CW179">
            <v>37.840000000000003</v>
          </cell>
          <cell r="CX179">
            <v>37.840000000000003</v>
          </cell>
          <cell r="CY179">
            <v>37.840000000000003</v>
          </cell>
          <cell r="CZ179">
            <v>37.840000000000003</v>
          </cell>
          <cell r="DA179">
            <v>38.99</v>
          </cell>
          <cell r="DB179">
            <v>38.99</v>
          </cell>
          <cell r="DC179">
            <v>38.99</v>
          </cell>
          <cell r="DD179">
            <v>38.99</v>
          </cell>
          <cell r="DE179">
            <v>38.99</v>
          </cell>
          <cell r="DF179">
            <v>38.99</v>
          </cell>
          <cell r="DG179">
            <v>38.99</v>
          </cell>
          <cell r="DH179">
            <v>38.99</v>
          </cell>
          <cell r="DI179">
            <v>38.99</v>
          </cell>
          <cell r="DJ179">
            <v>38.99</v>
          </cell>
          <cell r="DK179">
            <v>38.99</v>
          </cell>
          <cell r="DL179">
            <v>38.99</v>
          </cell>
          <cell r="DM179">
            <v>40.200000000000003</v>
          </cell>
          <cell r="DN179">
            <v>40.200000000000003</v>
          </cell>
          <cell r="DO179">
            <v>40.200000000000003</v>
          </cell>
          <cell r="DP179">
            <v>40.200000000000003</v>
          </cell>
          <cell r="DQ179">
            <v>40.200000000000003</v>
          </cell>
          <cell r="DR179">
            <v>40.200000000000003</v>
          </cell>
          <cell r="DS179">
            <v>40.200000000000003</v>
          </cell>
          <cell r="DT179">
            <v>40.200000000000003</v>
          </cell>
          <cell r="DU179">
            <v>40.200000000000003</v>
          </cell>
          <cell r="DV179">
            <v>40.200000000000003</v>
          </cell>
          <cell r="DW179">
            <v>40.200000000000003</v>
          </cell>
          <cell r="DX179">
            <v>40.200000000000003</v>
          </cell>
          <cell r="DY179">
            <v>41.79</v>
          </cell>
          <cell r="DZ179">
            <v>41.79</v>
          </cell>
          <cell r="EA179">
            <v>41.79</v>
          </cell>
          <cell r="EB179">
            <v>41.79</v>
          </cell>
          <cell r="EC179">
            <v>41.79</v>
          </cell>
          <cell r="ED179">
            <v>41.79</v>
          </cell>
          <cell r="EE179">
            <v>41.79</v>
          </cell>
          <cell r="EF179">
            <v>41.79</v>
          </cell>
          <cell r="EG179">
            <v>41.79</v>
          </cell>
          <cell r="EH179">
            <v>41.79</v>
          </cell>
          <cell r="EI179">
            <v>41.79</v>
          </cell>
          <cell r="EJ179">
            <v>41.79</v>
          </cell>
          <cell r="EK179">
            <v>43.25</v>
          </cell>
          <cell r="EL179">
            <v>43.25</v>
          </cell>
          <cell r="EM179">
            <v>43.25</v>
          </cell>
          <cell r="EN179">
            <v>43.25</v>
          </cell>
          <cell r="EO179">
            <v>43.25</v>
          </cell>
          <cell r="EP179">
            <v>43.25</v>
          </cell>
          <cell r="EQ179">
            <v>43.25</v>
          </cell>
          <cell r="ER179">
            <v>43.25</v>
          </cell>
          <cell r="ES179">
            <v>43.25</v>
          </cell>
          <cell r="ET179">
            <v>43.25</v>
          </cell>
          <cell r="EU179">
            <v>43.25</v>
          </cell>
          <cell r="EV179">
            <v>43.25</v>
          </cell>
          <cell r="EW179">
            <v>44.77</v>
          </cell>
          <cell r="EX179">
            <v>44.77</v>
          </cell>
          <cell r="EY179">
            <v>44.77</v>
          </cell>
          <cell r="EZ179">
            <v>44.77</v>
          </cell>
          <cell r="FA179">
            <v>44.77</v>
          </cell>
          <cell r="FB179">
            <v>44.77</v>
          </cell>
          <cell r="FC179">
            <v>44.77</v>
          </cell>
          <cell r="FD179">
            <v>44.77</v>
          </cell>
          <cell r="FE179">
            <v>44.77</v>
          </cell>
          <cell r="FF179">
            <v>44.77</v>
          </cell>
          <cell r="FG179">
            <v>44.77</v>
          </cell>
          <cell r="FH179">
            <v>44.77</v>
          </cell>
          <cell r="FI179">
            <v>46.33</v>
          </cell>
          <cell r="FJ179">
            <v>46.33</v>
          </cell>
          <cell r="FK179">
            <v>46.33</v>
          </cell>
          <cell r="FL179">
            <v>46.33</v>
          </cell>
          <cell r="FM179">
            <v>46.33</v>
          </cell>
          <cell r="FN179">
            <v>46.33</v>
          </cell>
          <cell r="FO179">
            <v>46.33</v>
          </cell>
          <cell r="FP179">
            <v>46.33</v>
          </cell>
          <cell r="FQ179">
            <v>46.33</v>
          </cell>
          <cell r="FR179">
            <v>46.33</v>
          </cell>
          <cell r="FS179">
            <v>46.33</v>
          </cell>
          <cell r="FT179">
            <v>46.33</v>
          </cell>
          <cell r="FU179">
            <v>47.96</v>
          </cell>
          <cell r="FV179">
            <v>47.96</v>
          </cell>
          <cell r="FW179">
            <v>47.96</v>
          </cell>
          <cell r="FX179">
            <v>47.96</v>
          </cell>
          <cell r="FY179">
            <v>47.96</v>
          </cell>
          <cell r="FZ179">
            <v>47.96</v>
          </cell>
          <cell r="GA179">
            <v>47.96</v>
          </cell>
          <cell r="GB179">
            <v>47.96</v>
          </cell>
          <cell r="GC179">
            <v>47.96</v>
          </cell>
          <cell r="GD179">
            <v>47.96</v>
          </cell>
          <cell r="GE179">
            <v>47.96</v>
          </cell>
          <cell r="GF179">
            <v>47.96</v>
          </cell>
          <cell r="GG179">
            <v>52.87</v>
          </cell>
          <cell r="GH179">
            <v>52.87</v>
          </cell>
          <cell r="GI179">
            <v>52.87</v>
          </cell>
          <cell r="GJ179">
            <v>52.87</v>
          </cell>
          <cell r="GK179">
            <v>52.87</v>
          </cell>
          <cell r="GL179">
            <v>52.87</v>
          </cell>
          <cell r="GM179">
            <v>52.87</v>
          </cell>
          <cell r="GN179">
            <v>52.87</v>
          </cell>
          <cell r="GO179">
            <v>52.87</v>
          </cell>
          <cell r="GP179">
            <v>52.87</v>
          </cell>
          <cell r="GQ179">
            <v>49.63</v>
          </cell>
          <cell r="GR179">
            <v>49.63</v>
          </cell>
          <cell r="GS179">
            <v>49.63</v>
          </cell>
          <cell r="GT179">
            <v>49.63</v>
          </cell>
        </row>
        <row r="180">
          <cell r="F180" t="str">
            <v>5000006311</v>
          </cell>
          <cell r="G180">
            <v>30.53</v>
          </cell>
          <cell r="H180">
            <v>30.53</v>
          </cell>
          <cell r="I180">
            <v>30.53</v>
          </cell>
          <cell r="J180">
            <v>30.53</v>
          </cell>
          <cell r="K180">
            <v>30.53</v>
          </cell>
          <cell r="L180">
            <v>30.53</v>
          </cell>
          <cell r="M180">
            <v>30.53</v>
          </cell>
          <cell r="N180">
            <v>30.53</v>
          </cell>
          <cell r="O180">
            <v>30.53</v>
          </cell>
          <cell r="P180">
            <v>30.53</v>
          </cell>
          <cell r="Q180">
            <v>30.53</v>
          </cell>
          <cell r="R180">
            <v>30.53</v>
          </cell>
          <cell r="S180">
            <v>30.53</v>
          </cell>
          <cell r="T180">
            <v>30.53</v>
          </cell>
          <cell r="U180">
            <v>31.57</v>
          </cell>
          <cell r="V180">
            <v>31.57</v>
          </cell>
          <cell r="W180">
            <v>31.57</v>
          </cell>
          <cell r="X180">
            <v>31.57</v>
          </cell>
          <cell r="Y180">
            <v>31.57</v>
          </cell>
          <cell r="Z180">
            <v>31.57</v>
          </cell>
          <cell r="AA180">
            <v>31.57</v>
          </cell>
          <cell r="AB180">
            <v>31.57</v>
          </cell>
          <cell r="AC180">
            <v>31.57</v>
          </cell>
          <cell r="AD180">
            <v>31.57</v>
          </cell>
          <cell r="AE180">
            <v>31.57</v>
          </cell>
          <cell r="AF180">
            <v>31.57</v>
          </cell>
          <cell r="AG180">
            <v>32.590000000000003</v>
          </cell>
          <cell r="AH180">
            <v>32.590000000000003</v>
          </cell>
          <cell r="AI180">
            <v>32.590000000000003</v>
          </cell>
          <cell r="AJ180">
            <v>32.590000000000003</v>
          </cell>
          <cell r="AK180">
            <v>32.590000000000003</v>
          </cell>
          <cell r="AL180">
            <v>32.590000000000003</v>
          </cell>
          <cell r="AM180">
            <v>32.590000000000003</v>
          </cell>
          <cell r="AN180">
            <v>32.590000000000003</v>
          </cell>
          <cell r="AO180">
            <v>32.590000000000003</v>
          </cell>
          <cell r="AP180">
            <v>32.590000000000003</v>
          </cell>
          <cell r="AQ180">
            <v>32.590000000000003</v>
          </cell>
          <cell r="AR180">
            <v>32.590000000000003</v>
          </cell>
          <cell r="AS180">
            <v>33.6</v>
          </cell>
          <cell r="AT180">
            <v>33.6</v>
          </cell>
          <cell r="AU180">
            <v>33.6</v>
          </cell>
          <cell r="AV180">
            <v>33.6</v>
          </cell>
          <cell r="AW180">
            <v>33.6</v>
          </cell>
          <cell r="AX180">
            <v>33.6</v>
          </cell>
          <cell r="AY180">
            <v>33.6</v>
          </cell>
          <cell r="AZ180">
            <v>33.6</v>
          </cell>
          <cell r="BA180">
            <v>33.6</v>
          </cell>
          <cell r="BB180">
            <v>33.6</v>
          </cell>
          <cell r="BC180">
            <v>33.6</v>
          </cell>
          <cell r="BD180">
            <v>33.6</v>
          </cell>
          <cell r="BE180">
            <v>34.630000000000003</v>
          </cell>
          <cell r="BF180">
            <v>34.630000000000003</v>
          </cell>
          <cell r="BG180">
            <v>34.630000000000003</v>
          </cell>
          <cell r="BH180">
            <v>34.630000000000003</v>
          </cell>
          <cell r="BI180">
            <v>34.630000000000003</v>
          </cell>
          <cell r="BJ180">
            <v>34.630000000000003</v>
          </cell>
          <cell r="BK180">
            <v>34.630000000000003</v>
          </cell>
          <cell r="BL180">
            <v>34.630000000000003</v>
          </cell>
          <cell r="BM180">
            <v>34.630000000000003</v>
          </cell>
          <cell r="BN180">
            <v>34.630000000000003</v>
          </cell>
          <cell r="BO180">
            <v>34.630000000000003</v>
          </cell>
          <cell r="BP180">
            <v>34.630000000000003</v>
          </cell>
          <cell r="BQ180">
            <v>35.67</v>
          </cell>
          <cell r="BR180">
            <v>35.67</v>
          </cell>
          <cell r="BS180">
            <v>35.67</v>
          </cell>
          <cell r="BT180">
            <v>35.67</v>
          </cell>
          <cell r="BU180">
            <v>35.67</v>
          </cell>
          <cell r="BV180">
            <v>35.67</v>
          </cell>
          <cell r="BW180">
            <v>35.67</v>
          </cell>
          <cell r="BX180">
            <v>35.67</v>
          </cell>
          <cell r="BY180">
            <v>35.67</v>
          </cell>
          <cell r="BZ180">
            <v>35.67</v>
          </cell>
          <cell r="CA180">
            <v>35.67</v>
          </cell>
          <cell r="CB180">
            <v>35.67</v>
          </cell>
          <cell r="CC180">
            <v>36.74</v>
          </cell>
          <cell r="CD180">
            <v>36.74</v>
          </cell>
          <cell r="CE180">
            <v>36.74</v>
          </cell>
          <cell r="CF180">
            <v>36.74</v>
          </cell>
          <cell r="CG180">
            <v>36.74</v>
          </cell>
          <cell r="CH180">
            <v>36.74</v>
          </cell>
          <cell r="CI180">
            <v>36.74</v>
          </cell>
          <cell r="CJ180">
            <v>36.74</v>
          </cell>
          <cell r="CK180">
            <v>36.74</v>
          </cell>
          <cell r="CL180">
            <v>36.74</v>
          </cell>
          <cell r="CM180">
            <v>36.74</v>
          </cell>
          <cell r="CN180">
            <v>36.74</v>
          </cell>
          <cell r="CO180">
            <v>37.840000000000003</v>
          </cell>
          <cell r="CP180">
            <v>37.840000000000003</v>
          </cell>
          <cell r="CQ180">
            <v>37.840000000000003</v>
          </cell>
          <cell r="CR180">
            <v>37.840000000000003</v>
          </cell>
          <cell r="CS180">
            <v>37.840000000000003</v>
          </cell>
          <cell r="CT180">
            <v>37.840000000000003</v>
          </cell>
          <cell r="CU180">
            <v>37.840000000000003</v>
          </cell>
          <cell r="CV180">
            <v>37.840000000000003</v>
          </cell>
          <cell r="CW180">
            <v>37.840000000000003</v>
          </cell>
          <cell r="CX180">
            <v>37.840000000000003</v>
          </cell>
          <cell r="CY180">
            <v>37.840000000000003</v>
          </cell>
          <cell r="CZ180">
            <v>37.840000000000003</v>
          </cell>
          <cell r="DA180">
            <v>38.99</v>
          </cell>
          <cell r="DB180">
            <v>38.99</v>
          </cell>
          <cell r="DC180">
            <v>38.99</v>
          </cell>
          <cell r="DD180">
            <v>38.99</v>
          </cell>
          <cell r="DE180">
            <v>38.99</v>
          </cell>
          <cell r="DF180">
            <v>38.99</v>
          </cell>
          <cell r="DG180">
            <v>38.99</v>
          </cell>
          <cell r="DH180">
            <v>38.99</v>
          </cell>
          <cell r="DI180">
            <v>38.99</v>
          </cell>
          <cell r="DJ180">
            <v>38.99</v>
          </cell>
          <cell r="DK180">
            <v>38.99</v>
          </cell>
          <cell r="DL180">
            <v>38.99</v>
          </cell>
          <cell r="DM180">
            <v>40.200000000000003</v>
          </cell>
          <cell r="DN180">
            <v>40.200000000000003</v>
          </cell>
          <cell r="DO180">
            <v>40.200000000000003</v>
          </cell>
          <cell r="DP180">
            <v>40.200000000000003</v>
          </cell>
          <cell r="DQ180">
            <v>40.200000000000003</v>
          </cell>
          <cell r="DR180">
            <v>40.200000000000003</v>
          </cell>
          <cell r="DS180">
            <v>40.200000000000003</v>
          </cell>
          <cell r="DT180">
            <v>40.200000000000003</v>
          </cell>
          <cell r="DU180">
            <v>40.200000000000003</v>
          </cell>
          <cell r="DV180">
            <v>40.200000000000003</v>
          </cell>
          <cell r="DW180">
            <v>40.200000000000003</v>
          </cell>
          <cell r="DX180">
            <v>40.200000000000003</v>
          </cell>
          <cell r="DY180">
            <v>41.79</v>
          </cell>
          <cell r="DZ180">
            <v>41.79</v>
          </cell>
          <cell r="EA180">
            <v>41.79</v>
          </cell>
          <cell r="EB180">
            <v>41.79</v>
          </cell>
          <cell r="EC180">
            <v>41.79</v>
          </cell>
          <cell r="ED180">
            <v>41.79</v>
          </cell>
          <cell r="EE180">
            <v>41.79</v>
          </cell>
          <cell r="EF180">
            <v>41.79</v>
          </cell>
          <cell r="EG180">
            <v>41.79</v>
          </cell>
          <cell r="EH180">
            <v>41.79</v>
          </cell>
          <cell r="EI180">
            <v>41.79</v>
          </cell>
          <cell r="EJ180">
            <v>41.79</v>
          </cell>
          <cell r="EK180">
            <v>43.25</v>
          </cell>
          <cell r="EL180">
            <v>43.25</v>
          </cell>
          <cell r="EM180">
            <v>43.25</v>
          </cell>
          <cell r="EN180">
            <v>43.25</v>
          </cell>
          <cell r="EO180">
            <v>43.25</v>
          </cell>
          <cell r="EP180">
            <v>43.25</v>
          </cell>
          <cell r="EQ180">
            <v>43.25</v>
          </cell>
          <cell r="ER180">
            <v>43.25</v>
          </cell>
          <cell r="ES180">
            <v>43.25</v>
          </cell>
          <cell r="ET180">
            <v>43.25</v>
          </cell>
          <cell r="EU180">
            <v>43.25</v>
          </cell>
          <cell r="EV180">
            <v>43.25</v>
          </cell>
          <cell r="EW180">
            <v>44.77</v>
          </cell>
          <cell r="EX180">
            <v>44.77</v>
          </cell>
          <cell r="EY180">
            <v>44.77</v>
          </cell>
          <cell r="EZ180">
            <v>44.77</v>
          </cell>
          <cell r="FA180">
            <v>44.77</v>
          </cell>
          <cell r="FB180">
            <v>44.77</v>
          </cell>
          <cell r="FC180">
            <v>44.77</v>
          </cell>
          <cell r="FD180">
            <v>44.77</v>
          </cell>
          <cell r="FE180">
            <v>44.77</v>
          </cell>
          <cell r="FF180">
            <v>44.77</v>
          </cell>
          <cell r="FG180">
            <v>44.77</v>
          </cell>
          <cell r="FH180">
            <v>44.77</v>
          </cell>
          <cell r="FI180">
            <v>46.33</v>
          </cell>
          <cell r="FJ180">
            <v>46.33</v>
          </cell>
          <cell r="FK180">
            <v>46.33</v>
          </cell>
          <cell r="FL180">
            <v>46.33</v>
          </cell>
          <cell r="FM180">
            <v>46.33</v>
          </cell>
          <cell r="FN180">
            <v>46.33</v>
          </cell>
          <cell r="FO180">
            <v>46.33</v>
          </cell>
          <cell r="FP180">
            <v>46.33</v>
          </cell>
          <cell r="FQ180">
            <v>46.33</v>
          </cell>
          <cell r="FR180">
            <v>46.33</v>
          </cell>
          <cell r="FS180">
            <v>46.33</v>
          </cell>
          <cell r="FT180">
            <v>46.33</v>
          </cell>
          <cell r="FU180">
            <v>47.96</v>
          </cell>
          <cell r="FV180">
            <v>47.96</v>
          </cell>
          <cell r="FW180">
            <v>47.96</v>
          </cell>
          <cell r="FX180">
            <v>47.96</v>
          </cell>
          <cell r="FY180">
            <v>47.96</v>
          </cell>
          <cell r="FZ180">
            <v>47.96</v>
          </cell>
          <cell r="GA180">
            <v>47.96</v>
          </cell>
          <cell r="GB180">
            <v>47.96</v>
          </cell>
          <cell r="GC180">
            <v>47.96</v>
          </cell>
          <cell r="GD180">
            <v>47.96</v>
          </cell>
          <cell r="GE180">
            <v>47.96</v>
          </cell>
          <cell r="GF180">
            <v>47.96</v>
          </cell>
          <cell r="GG180">
            <v>52.87</v>
          </cell>
          <cell r="GH180">
            <v>52.87</v>
          </cell>
          <cell r="GI180">
            <v>52.87</v>
          </cell>
          <cell r="GJ180">
            <v>52.87</v>
          </cell>
          <cell r="GK180">
            <v>52.87</v>
          </cell>
          <cell r="GL180">
            <v>52.87</v>
          </cell>
          <cell r="GM180">
            <v>52.87</v>
          </cell>
          <cell r="GN180">
            <v>52.87</v>
          </cell>
          <cell r="GO180">
            <v>52.87</v>
          </cell>
          <cell r="GP180">
            <v>52.87</v>
          </cell>
          <cell r="GQ180">
            <v>49.63</v>
          </cell>
          <cell r="GR180">
            <v>49.63</v>
          </cell>
          <cell r="GS180">
            <v>49.63</v>
          </cell>
          <cell r="GT180">
            <v>49.63</v>
          </cell>
        </row>
        <row r="181">
          <cell r="F181" t="str">
            <v>5000006304</v>
          </cell>
          <cell r="G181">
            <v>36.22</v>
          </cell>
          <cell r="H181">
            <v>36.22</v>
          </cell>
          <cell r="I181">
            <v>36.22</v>
          </cell>
          <cell r="J181">
            <v>36.22</v>
          </cell>
          <cell r="K181">
            <v>36.22</v>
          </cell>
          <cell r="L181">
            <v>36.22</v>
          </cell>
          <cell r="M181">
            <v>36.22</v>
          </cell>
          <cell r="N181">
            <v>36.22</v>
          </cell>
          <cell r="O181">
            <v>36.22</v>
          </cell>
          <cell r="P181">
            <v>36.22</v>
          </cell>
          <cell r="Q181">
            <v>36.22</v>
          </cell>
          <cell r="R181">
            <v>36.22</v>
          </cell>
          <cell r="S181">
            <v>36.22</v>
          </cell>
          <cell r="T181">
            <v>36.22</v>
          </cell>
          <cell r="U181">
            <v>37.46</v>
          </cell>
          <cell r="V181">
            <v>37.46</v>
          </cell>
          <cell r="W181">
            <v>37.46</v>
          </cell>
          <cell r="X181">
            <v>37.46</v>
          </cell>
          <cell r="Y181">
            <v>37.46</v>
          </cell>
          <cell r="Z181">
            <v>37.46</v>
          </cell>
          <cell r="AA181">
            <v>37.46</v>
          </cell>
          <cell r="AB181">
            <v>37.46</v>
          </cell>
          <cell r="AC181">
            <v>37.46</v>
          </cell>
          <cell r="AD181">
            <v>37.46</v>
          </cell>
          <cell r="AE181">
            <v>37.46</v>
          </cell>
          <cell r="AF181">
            <v>37.46</v>
          </cell>
          <cell r="AG181">
            <v>38.659999999999997</v>
          </cell>
          <cell r="AH181">
            <v>38.659999999999997</v>
          </cell>
          <cell r="AI181">
            <v>38.659999999999997</v>
          </cell>
          <cell r="AJ181">
            <v>38.659999999999997</v>
          </cell>
          <cell r="AK181">
            <v>38.659999999999997</v>
          </cell>
          <cell r="AL181">
            <v>38.659999999999997</v>
          </cell>
          <cell r="AM181">
            <v>38.659999999999997</v>
          </cell>
          <cell r="AN181">
            <v>38.659999999999997</v>
          </cell>
          <cell r="AO181">
            <v>38.659999999999997</v>
          </cell>
          <cell r="AP181">
            <v>38.659999999999997</v>
          </cell>
          <cell r="AQ181">
            <v>38.659999999999997</v>
          </cell>
          <cell r="AR181">
            <v>38.659999999999997</v>
          </cell>
          <cell r="AS181">
            <v>39.86</v>
          </cell>
          <cell r="AT181">
            <v>39.86</v>
          </cell>
          <cell r="AU181">
            <v>39.86</v>
          </cell>
          <cell r="AV181">
            <v>39.86</v>
          </cell>
          <cell r="AW181">
            <v>39.86</v>
          </cell>
          <cell r="AX181">
            <v>39.86</v>
          </cell>
          <cell r="AY181">
            <v>39.86</v>
          </cell>
          <cell r="AZ181">
            <v>39.86</v>
          </cell>
          <cell r="BA181">
            <v>39.86</v>
          </cell>
          <cell r="BB181">
            <v>39.86</v>
          </cell>
          <cell r="BC181">
            <v>39.86</v>
          </cell>
          <cell r="BD181">
            <v>39.86</v>
          </cell>
          <cell r="BE181">
            <v>41.08</v>
          </cell>
          <cell r="BF181">
            <v>41.08</v>
          </cell>
          <cell r="BG181">
            <v>41.08</v>
          </cell>
          <cell r="BH181">
            <v>41.08</v>
          </cell>
          <cell r="BI181">
            <v>41.08</v>
          </cell>
          <cell r="BJ181">
            <v>41.08</v>
          </cell>
          <cell r="BK181">
            <v>41.08</v>
          </cell>
          <cell r="BL181">
            <v>41.08</v>
          </cell>
          <cell r="BM181">
            <v>41.08</v>
          </cell>
          <cell r="BN181">
            <v>41.08</v>
          </cell>
          <cell r="BO181">
            <v>41.08</v>
          </cell>
          <cell r="BP181">
            <v>41.08</v>
          </cell>
          <cell r="BQ181">
            <v>42.32</v>
          </cell>
          <cell r="BR181">
            <v>42.32</v>
          </cell>
          <cell r="BS181">
            <v>42.32</v>
          </cell>
          <cell r="BT181">
            <v>42.32</v>
          </cell>
          <cell r="BU181">
            <v>42.32</v>
          </cell>
          <cell r="BV181">
            <v>42.32</v>
          </cell>
          <cell r="BW181">
            <v>42.32</v>
          </cell>
          <cell r="BX181">
            <v>42.32</v>
          </cell>
          <cell r="BY181">
            <v>42.32</v>
          </cell>
          <cell r="BZ181">
            <v>42.32</v>
          </cell>
          <cell r="CA181">
            <v>42.32</v>
          </cell>
          <cell r="CB181">
            <v>42.32</v>
          </cell>
          <cell r="CC181">
            <v>43.58</v>
          </cell>
          <cell r="CD181">
            <v>43.58</v>
          </cell>
          <cell r="CE181">
            <v>43.58</v>
          </cell>
          <cell r="CF181">
            <v>43.58</v>
          </cell>
          <cell r="CG181">
            <v>43.58</v>
          </cell>
          <cell r="CH181">
            <v>43.58</v>
          </cell>
          <cell r="CI181">
            <v>43.58</v>
          </cell>
          <cell r="CJ181">
            <v>43.58</v>
          </cell>
          <cell r="CK181">
            <v>43.58</v>
          </cell>
          <cell r="CL181">
            <v>43.58</v>
          </cell>
          <cell r="CM181">
            <v>43.58</v>
          </cell>
          <cell r="CN181">
            <v>43.58</v>
          </cell>
          <cell r="CO181">
            <v>44.89</v>
          </cell>
          <cell r="CP181">
            <v>44.89</v>
          </cell>
          <cell r="CQ181">
            <v>44.89</v>
          </cell>
          <cell r="CR181">
            <v>44.89</v>
          </cell>
          <cell r="CS181">
            <v>44.89</v>
          </cell>
          <cell r="CT181">
            <v>44.89</v>
          </cell>
          <cell r="CU181">
            <v>44.89</v>
          </cell>
          <cell r="CV181">
            <v>44.89</v>
          </cell>
          <cell r="CW181">
            <v>44.89</v>
          </cell>
          <cell r="CX181">
            <v>44.89</v>
          </cell>
          <cell r="CY181">
            <v>44.89</v>
          </cell>
          <cell r="CZ181">
            <v>44.89</v>
          </cell>
          <cell r="DA181">
            <v>46.26</v>
          </cell>
          <cell r="DB181">
            <v>46.26</v>
          </cell>
          <cell r="DC181">
            <v>46.26</v>
          </cell>
          <cell r="DD181">
            <v>46.26</v>
          </cell>
          <cell r="DE181">
            <v>46.26</v>
          </cell>
          <cell r="DF181">
            <v>46.26</v>
          </cell>
          <cell r="DG181">
            <v>46.26</v>
          </cell>
          <cell r="DH181">
            <v>46.26</v>
          </cell>
          <cell r="DI181">
            <v>46.26</v>
          </cell>
          <cell r="DJ181">
            <v>46.26</v>
          </cell>
          <cell r="DK181">
            <v>46.26</v>
          </cell>
          <cell r="DL181">
            <v>46.26</v>
          </cell>
          <cell r="DM181">
            <v>47.69</v>
          </cell>
          <cell r="DN181">
            <v>47.69</v>
          </cell>
          <cell r="DO181">
            <v>47.69</v>
          </cell>
          <cell r="DP181">
            <v>47.69</v>
          </cell>
          <cell r="DQ181">
            <v>47.69</v>
          </cell>
          <cell r="DR181">
            <v>47.69</v>
          </cell>
          <cell r="DS181">
            <v>47.69</v>
          </cell>
          <cell r="DT181">
            <v>47.69</v>
          </cell>
          <cell r="DU181">
            <v>47.69</v>
          </cell>
          <cell r="DV181">
            <v>47.69</v>
          </cell>
          <cell r="DW181">
            <v>47.69</v>
          </cell>
          <cell r="DX181">
            <v>47.69</v>
          </cell>
          <cell r="DY181">
            <v>49.58</v>
          </cell>
          <cell r="DZ181">
            <v>49.58</v>
          </cell>
          <cell r="EA181">
            <v>49.58</v>
          </cell>
          <cell r="EB181">
            <v>49.58</v>
          </cell>
          <cell r="EC181">
            <v>49.58</v>
          </cell>
          <cell r="ED181">
            <v>49.58</v>
          </cell>
          <cell r="EE181">
            <v>49.58</v>
          </cell>
          <cell r="EF181">
            <v>49.58</v>
          </cell>
          <cell r="EG181">
            <v>49.58</v>
          </cell>
          <cell r="EH181">
            <v>49.58</v>
          </cell>
          <cell r="EI181">
            <v>49.58</v>
          </cell>
          <cell r="EJ181">
            <v>49.58</v>
          </cell>
          <cell r="EK181">
            <v>51.31</v>
          </cell>
          <cell r="EL181">
            <v>51.31</v>
          </cell>
          <cell r="EM181">
            <v>51.31</v>
          </cell>
          <cell r="EN181">
            <v>51.31</v>
          </cell>
          <cell r="EO181">
            <v>51.31</v>
          </cell>
          <cell r="EP181">
            <v>51.31</v>
          </cell>
          <cell r="EQ181">
            <v>51.31</v>
          </cell>
          <cell r="ER181">
            <v>51.31</v>
          </cell>
          <cell r="ES181">
            <v>51.31</v>
          </cell>
          <cell r="ET181">
            <v>51.31</v>
          </cell>
          <cell r="EU181">
            <v>51.31</v>
          </cell>
          <cell r="EV181">
            <v>51.31</v>
          </cell>
          <cell r="EW181">
            <v>53.11</v>
          </cell>
          <cell r="EX181">
            <v>53.11</v>
          </cell>
          <cell r="EY181">
            <v>53.11</v>
          </cell>
          <cell r="EZ181">
            <v>53.11</v>
          </cell>
          <cell r="FA181">
            <v>53.11</v>
          </cell>
          <cell r="FB181">
            <v>53.11</v>
          </cell>
          <cell r="FC181">
            <v>53.11</v>
          </cell>
          <cell r="FD181">
            <v>53.11</v>
          </cell>
          <cell r="FE181">
            <v>53.11</v>
          </cell>
          <cell r="FF181">
            <v>53.11</v>
          </cell>
          <cell r="FG181">
            <v>53.11</v>
          </cell>
          <cell r="FH181">
            <v>53.11</v>
          </cell>
          <cell r="FI181">
            <v>54.97</v>
          </cell>
          <cell r="FJ181">
            <v>54.97</v>
          </cell>
          <cell r="FK181">
            <v>54.97</v>
          </cell>
          <cell r="FL181">
            <v>54.97</v>
          </cell>
          <cell r="FM181">
            <v>54.97</v>
          </cell>
          <cell r="FN181">
            <v>54.97</v>
          </cell>
          <cell r="FO181">
            <v>54.97</v>
          </cell>
          <cell r="FP181">
            <v>54.97</v>
          </cell>
          <cell r="FQ181">
            <v>54.97</v>
          </cell>
          <cell r="FR181">
            <v>54.97</v>
          </cell>
          <cell r="FS181">
            <v>54.97</v>
          </cell>
          <cell r="FT181">
            <v>54.97</v>
          </cell>
          <cell r="FU181">
            <v>56.89</v>
          </cell>
          <cell r="FV181">
            <v>56.89</v>
          </cell>
          <cell r="FW181">
            <v>56.89</v>
          </cell>
          <cell r="FX181">
            <v>56.89</v>
          </cell>
          <cell r="FY181">
            <v>56.89</v>
          </cell>
          <cell r="FZ181">
            <v>56.89</v>
          </cell>
          <cell r="GA181">
            <v>56.89</v>
          </cell>
          <cell r="GB181">
            <v>56.89</v>
          </cell>
          <cell r="GC181">
            <v>56.89</v>
          </cell>
          <cell r="GD181">
            <v>56.89</v>
          </cell>
          <cell r="GE181">
            <v>56.89</v>
          </cell>
          <cell r="GF181">
            <v>56.89</v>
          </cell>
          <cell r="GG181">
            <v>62.72</v>
          </cell>
          <cell r="GH181">
            <v>62.72</v>
          </cell>
          <cell r="GI181">
            <v>62.72</v>
          </cell>
          <cell r="GJ181">
            <v>62.72</v>
          </cell>
          <cell r="GK181">
            <v>62.72</v>
          </cell>
          <cell r="GL181">
            <v>62.72</v>
          </cell>
          <cell r="GM181">
            <v>62.72</v>
          </cell>
          <cell r="GN181">
            <v>62.72</v>
          </cell>
          <cell r="GO181">
            <v>62.72</v>
          </cell>
          <cell r="GP181">
            <v>62.72</v>
          </cell>
          <cell r="GQ181">
            <v>58.88</v>
          </cell>
          <cell r="GR181">
            <v>58.88</v>
          </cell>
          <cell r="GS181">
            <v>58.88</v>
          </cell>
          <cell r="GT181">
            <v>58.88</v>
          </cell>
        </row>
        <row r="182">
          <cell r="F182" t="str">
            <v>5000006317</v>
          </cell>
          <cell r="G182">
            <v>30.53</v>
          </cell>
          <cell r="H182">
            <v>30.53</v>
          </cell>
          <cell r="I182">
            <v>30.53</v>
          </cell>
          <cell r="J182">
            <v>30.53</v>
          </cell>
          <cell r="K182">
            <v>30.53</v>
          </cell>
          <cell r="L182">
            <v>30.53</v>
          </cell>
          <cell r="M182">
            <v>30.53</v>
          </cell>
          <cell r="N182">
            <v>30.53</v>
          </cell>
          <cell r="O182">
            <v>30.53</v>
          </cell>
          <cell r="P182">
            <v>30.53</v>
          </cell>
          <cell r="Q182">
            <v>30.53</v>
          </cell>
          <cell r="R182">
            <v>30.53</v>
          </cell>
          <cell r="S182">
            <v>30.53</v>
          </cell>
          <cell r="T182">
            <v>30.53</v>
          </cell>
          <cell r="U182">
            <v>31.57</v>
          </cell>
          <cell r="V182">
            <v>31.57</v>
          </cell>
          <cell r="W182">
            <v>31.57</v>
          </cell>
          <cell r="X182">
            <v>31.57</v>
          </cell>
          <cell r="Y182">
            <v>31.57</v>
          </cell>
          <cell r="Z182">
            <v>31.57</v>
          </cell>
          <cell r="AA182">
            <v>31.57</v>
          </cell>
          <cell r="AB182">
            <v>31.57</v>
          </cell>
          <cell r="AC182">
            <v>31.57</v>
          </cell>
          <cell r="AD182">
            <v>31.57</v>
          </cell>
          <cell r="AE182">
            <v>31.57</v>
          </cell>
          <cell r="AF182">
            <v>31.57</v>
          </cell>
          <cell r="AG182">
            <v>32.590000000000003</v>
          </cell>
          <cell r="AH182">
            <v>32.590000000000003</v>
          </cell>
          <cell r="AI182">
            <v>32.590000000000003</v>
          </cell>
          <cell r="AJ182">
            <v>32.590000000000003</v>
          </cell>
          <cell r="AK182">
            <v>32.590000000000003</v>
          </cell>
          <cell r="AL182">
            <v>32.590000000000003</v>
          </cell>
          <cell r="AM182">
            <v>32.590000000000003</v>
          </cell>
          <cell r="AN182">
            <v>32.590000000000003</v>
          </cell>
          <cell r="AO182">
            <v>32.590000000000003</v>
          </cell>
          <cell r="AP182">
            <v>32.590000000000003</v>
          </cell>
          <cell r="AQ182">
            <v>32.590000000000003</v>
          </cell>
          <cell r="AR182">
            <v>32.590000000000003</v>
          </cell>
          <cell r="AS182">
            <v>33.6</v>
          </cell>
          <cell r="AT182">
            <v>33.6</v>
          </cell>
          <cell r="AU182">
            <v>33.6</v>
          </cell>
          <cell r="AV182">
            <v>33.6</v>
          </cell>
          <cell r="AW182">
            <v>33.6</v>
          </cell>
          <cell r="AX182">
            <v>33.6</v>
          </cell>
          <cell r="AY182">
            <v>33.6</v>
          </cell>
          <cell r="AZ182">
            <v>33.6</v>
          </cell>
          <cell r="BA182">
            <v>33.6</v>
          </cell>
          <cell r="BB182">
            <v>33.6</v>
          </cell>
          <cell r="BC182">
            <v>33.6</v>
          </cell>
          <cell r="BD182">
            <v>33.6</v>
          </cell>
          <cell r="BE182">
            <v>34.630000000000003</v>
          </cell>
          <cell r="BF182">
            <v>34.630000000000003</v>
          </cell>
          <cell r="BG182">
            <v>34.630000000000003</v>
          </cell>
          <cell r="BH182">
            <v>34.630000000000003</v>
          </cell>
          <cell r="BI182">
            <v>34.630000000000003</v>
          </cell>
          <cell r="BJ182">
            <v>34.630000000000003</v>
          </cell>
          <cell r="BK182">
            <v>34.630000000000003</v>
          </cell>
          <cell r="BL182">
            <v>34.630000000000003</v>
          </cell>
          <cell r="BM182">
            <v>34.630000000000003</v>
          </cell>
          <cell r="BN182">
            <v>34.630000000000003</v>
          </cell>
          <cell r="BO182">
            <v>34.630000000000003</v>
          </cell>
          <cell r="BP182">
            <v>34.630000000000003</v>
          </cell>
          <cell r="BQ182">
            <v>35.67</v>
          </cell>
          <cell r="BR182">
            <v>35.67</v>
          </cell>
          <cell r="BS182">
            <v>35.67</v>
          </cell>
          <cell r="BT182">
            <v>35.67</v>
          </cell>
          <cell r="BU182">
            <v>35.67</v>
          </cell>
          <cell r="BV182">
            <v>35.67</v>
          </cell>
          <cell r="BW182">
            <v>35.67</v>
          </cell>
          <cell r="BX182">
            <v>35.67</v>
          </cell>
          <cell r="BY182">
            <v>35.67</v>
          </cell>
          <cell r="BZ182">
            <v>35.67</v>
          </cell>
          <cell r="CA182">
            <v>35.67</v>
          </cell>
          <cell r="CB182">
            <v>35.67</v>
          </cell>
          <cell r="CC182">
            <v>36.74</v>
          </cell>
          <cell r="CD182">
            <v>36.74</v>
          </cell>
          <cell r="CE182">
            <v>36.74</v>
          </cell>
          <cell r="CF182">
            <v>36.74</v>
          </cell>
          <cell r="CG182">
            <v>36.74</v>
          </cell>
          <cell r="CH182">
            <v>36.74</v>
          </cell>
          <cell r="CI182">
            <v>36.74</v>
          </cell>
          <cell r="CJ182">
            <v>36.74</v>
          </cell>
          <cell r="CK182">
            <v>36.74</v>
          </cell>
          <cell r="CL182">
            <v>36.74</v>
          </cell>
          <cell r="CM182">
            <v>36.74</v>
          </cell>
          <cell r="CN182">
            <v>36.74</v>
          </cell>
          <cell r="CO182">
            <v>37.840000000000003</v>
          </cell>
          <cell r="CP182">
            <v>37.840000000000003</v>
          </cell>
          <cell r="CQ182">
            <v>37.840000000000003</v>
          </cell>
          <cell r="CR182">
            <v>37.840000000000003</v>
          </cell>
          <cell r="CS182">
            <v>37.840000000000003</v>
          </cell>
          <cell r="CT182">
            <v>37.840000000000003</v>
          </cell>
          <cell r="CU182">
            <v>37.840000000000003</v>
          </cell>
          <cell r="CV182">
            <v>37.840000000000003</v>
          </cell>
          <cell r="CW182">
            <v>37.840000000000003</v>
          </cell>
          <cell r="CX182">
            <v>37.840000000000003</v>
          </cell>
          <cell r="CY182">
            <v>37.840000000000003</v>
          </cell>
          <cell r="CZ182">
            <v>37.840000000000003</v>
          </cell>
          <cell r="DA182">
            <v>38.99</v>
          </cell>
          <cell r="DB182">
            <v>38.99</v>
          </cell>
          <cell r="DC182">
            <v>38.99</v>
          </cell>
          <cell r="DD182">
            <v>38.99</v>
          </cell>
          <cell r="DE182">
            <v>38.99</v>
          </cell>
          <cell r="DF182">
            <v>38.99</v>
          </cell>
          <cell r="DG182">
            <v>38.99</v>
          </cell>
          <cell r="DH182">
            <v>38.99</v>
          </cell>
          <cell r="DI182">
            <v>38.99</v>
          </cell>
          <cell r="DJ182">
            <v>38.99</v>
          </cell>
          <cell r="DK182">
            <v>38.99</v>
          </cell>
          <cell r="DL182">
            <v>38.99</v>
          </cell>
          <cell r="DM182">
            <v>40.200000000000003</v>
          </cell>
          <cell r="DN182">
            <v>40.200000000000003</v>
          </cell>
          <cell r="DO182">
            <v>40.200000000000003</v>
          </cell>
          <cell r="DP182">
            <v>40.200000000000003</v>
          </cell>
          <cell r="DQ182">
            <v>40.200000000000003</v>
          </cell>
          <cell r="DR182">
            <v>40.200000000000003</v>
          </cell>
          <cell r="DS182">
            <v>40.200000000000003</v>
          </cell>
          <cell r="DT182">
            <v>40.200000000000003</v>
          </cell>
          <cell r="DU182">
            <v>40.200000000000003</v>
          </cell>
          <cell r="DV182">
            <v>40.200000000000003</v>
          </cell>
          <cell r="DW182">
            <v>40.200000000000003</v>
          </cell>
          <cell r="DX182">
            <v>40.200000000000003</v>
          </cell>
          <cell r="DY182">
            <v>41.79</v>
          </cell>
          <cell r="DZ182">
            <v>41.79</v>
          </cell>
          <cell r="EA182">
            <v>41.79</v>
          </cell>
          <cell r="EB182">
            <v>41.79</v>
          </cell>
          <cell r="EC182">
            <v>41.79</v>
          </cell>
          <cell r="ED182">
            <v>41.79</v>
          </cell>
          <cell r="EE182">
            <v>41.79</v>
          </cell>
          <cell r="EF182">
            <v>41.79</v>
          </cell>
          <cell r="EG182">
            <v>41.79</v>
          </cell>
          <cell r="EH182">
            <v>41.79</v>
          </cell>
          <cell r="EI182">
            <v>41.79</v>
          </cell>
          <cell r="EJ182">
            <v>41.79</v>
          </cell>
          <cell r="EK182">
            <v>43.25</v>
          </cell>
          <cell r="EL182">
            <v>43.25</v>
          </cell>
          <cell r="EM182">
            <v>43.25</v>
          </cell>
          <cell r="EN182">
            <v>43.25</v>
          </cell>
          <cell r="EO182">
            <v>43.25</v>
          </cell>
          <cell r="EP182">
            <v>43.25</v>
          </cell>
          <cell r="EQ182">
            <v>43.25</v>
          </cell>
          <cell r="ER182">
            <v>43.25</v>
          </cell>
          <cell r="ES182">
            <v>43.25</v>
          </cell>
          <cell r="ET182">
            <v>43.25</v>
          </cell>
          <cell r="EU182">
            <v>43.25</v>
          </cell>
          <cell r="EV182">
            <v>43.25</v>
          </cell>
          <cell r="EW182">
            <v>44.77</v>
          </cell>
          <cell r="EX182">
            <v>44.77</v>
          </cell>
          <cell r="EY182">
            <v>44.77</v>
          </cell>
          <cell r="EZ182">
            <v>44.77</v>
          </cell>
          <cell r="FA182">
            <v>44.77</v>
          </cell>
          <cell r="FB182">
            <v>44.77</v>
          </cell>
          <cell r="FC182">
            <v>44.77</v>
          </cell>
          <cell r="FD182">
            <v>44.77</v>
          </cell>
          <cell r="FE182">
            <v>44.77</v>
          </cell>
          <cell r="FF182">
            <v>44.77</v>
          </cell>
          <cell r="FG182">
            <v>44.77</v>
          </cell>
          <cell r="FH182">
            <v>44.77</v>
          </cell>
          <cell r="FI182">
            <v>46.33</v>
          </cell>
          <cell r="FJ182">
            <v>46.33</v>
          </cell>
          <cell r="FK182">
            <v>46.33</v>
          </cell>
          <cell r="FL182">
            <v>46.33</v>
          </cell>
          <cell r="FM182">
            <v>46.33</v>
          </cell>
          <cell r="FN182">
            <v>46.33</v>
          </cell>
          <cell r="FO182">
            <v>46.33</v>
          </cell>
          <cell r="FP182">
            <v>46.33</v>
          </cell>
          <cell r="FQ182">
            <v>46.33</v>
          </cell>
          <cell r="FR182">
            <v>46.33</v>
          </cell>
          <cell r="FS182">
            <v>46.33</v>
          </cell>
          <cell r="FT182">
            <v>46.33</v>
          </cell>
          <cell r="FU182">
            <v>47.96</v>
          </cell>
          <cell r="FV182">
            <v>47.96</v>
          </cell>
          <cell r="FW182">
            <v>47.96</v>
          </cell>
          <cell r="FX182">
            <v>47.96</v>
          </cell>
          <cell r="FY182">
            <v>47.96</v>
          </cell>
          <cell r="FZ182">
            <v>47.96</v>
          </cell>
          <cell r="GA182">
            <v>47.96</v>
          </cell>
          <cell r="GB182">
            <v>47.96</v>
          </cell>
          <cell r="GC182">
            <v>47.96</v>
          </cell>
          <cell r="GD182">
            <v>47.96</v>
          </cell>
          <cell r="GE182">
            <v>47.96</v>
          </cell>
          <cell r="GF182">
            <v>47.96</v>
          </cell>
          <cell r="GG182">
            <v>52.87</v>
          </cell>
          <cell r="GH182">
            <v>52.87</v>
          </cell>
          <cell r="GI182">
            <v>52.87</v>
          </cell>
          <cell r="GJ182">
            <v>52.87</v>
          </cell>
          <cell r="GK182">
            <v>52.87</v>
          </cell>
          <cell r="GL182">
            <v>52.87</v>
          </cell>
          <cell r="GM182">
            <v>52.87</v>
          </cell>
          <cell r="GN182">
            <v>52.87</v>
          </cell>
          <cell r="GO182">
            <v>52.87</v>
          </cell>
          <cell r="GP182">
            <v>52.87</v>
          </cell>
          <cell r="GQ182">
            <v>49.63</v>
          </cell>
          <cell r="GR182">
            <v>49.63</v>
          </cell>
          <cell r="GS182">
            <v>49.63</v>
          </cell>
          <cell r="GT182">
            <v>49.63</v>
          </cell>
        </row>
        <row r="183">
          <cell r="F183" t="str">
            <v>5000006306</v>
          </cell>
          <cell r="G183">
            <v>30.53</v>
          </cell>
          <cell r="H183">
            <v>30.53</v>
          </cell>
          <cell r="I183">
            <v>30.53</v>
          </cell>
          <cell r="J183">
            <v>30.53</v>
          </cell>
          <cell r="K183">
            <v>30.53</v>
          </cell>
          <cell r="L183">
            <v>30.53</v>
          </cell>
          <cell r="M183">
            <v>30.53</v>
          </cell>
          <cell r="N183">
            <v>30.53</v>
          </cell>
          <cell r="O183">
            <v>30.53</v>
          </cell>
          <cell r="P183">
            <v>30.53</v>
          </cell>
          <cell r="Q183">
            <v>30.53</v>
          </cell>
          <cell r="R183">
            <v>30.53</v>
          </cell>
          <cell r="S183">
            <v>30.53</v>
          </cell>
          <cell r="T183">
            <v>30.53</v>
          </cell>
          <cell r="U183">
            <v>31.57</v>
          </cell>
          <cell r="V183">
            <v>31.57</v>
          </cell>
          <cell r="W183">
            <v>31.57</v>
          </cell>
          <cell r="X183">
            <v>31.57</v>
          </cell>
          <cell r="Y183">
            <v>31.57</v>
          </cell>
          <cell r="Z183">
            <v>31.57</v>
          </cell>
          <cell r="AA183">
            <v>31.57</v>
          </cell>
          <cell r="AB183">
            <v>31.57</v>
          </cell>
          <cell r="AC183">
            <v>31.57</v>
          </cell>
          <cell r="AD183">
            <v>31.57</v>
          </cell>
          <cell r="AE183">
            <v>31.57</v>
          </cell>
          <cell r="AF183">
            <v>31.57</v>
          </cell>
          <cell r="AG183">
            <v>32.590000000000003</v>
          </cell>
          <cell r="AH183">
            <v>32.590000000000003</v>
          </cell>
          <cell r="AI183">
            <v>32.590000000000003</v>
          </cell>
          <cell r="AJ183">
            <v>32.590000000000003</v>
          </cell>
          <cell r="AK183">
            <v>32.590000000000003</v>
          </cell>
          <cell r="AL183">
            <v>32.590000000000003</v>
          </cell>
          <cell r="AM183">
            <v>32.590000000000003</v>
          </cell>
          <cell r="AN183">
            <v>32.590000000000003</v>
          </cell>
          <cell r="AO183">
            <v>32.590000000000003</v>
          </cell>
          <cell r="AP183">
            <v>32.590000000000003</v>
          </cell>
          <cell r="AQ183">
            <v>32.590000000000003</v>
          </cell>
          <cell r="AR183">
            <v>32.590000000000003</v>
          </cell>
          <cell r="AS183">
            <v>33.6</v>
          </cell>
          <cell r="AT183">
            <v>33.6</v>
          </cell>
          <cell r="AU183">
            <v>33.6</v>
          </cell>
          <cell r="AV183">
            <v>33.6</v>
          </cell>
          <cell r="AW183">
            <v>33.6</v>
          </cell>
          <cell r="AX183">
            <v>33.6</v>
          </cell>
          <cell r="AY183">
            <v>33.6</v>
          </cell>
          <cell r="AZ183">
            <v>33.6</v>
          </cell>
          <cell r="BA183">
            <v>33.6</v>
          </cell>
          <cell r="BB183">
            <v>33.6</v>
          </cell>
          <cell r="BC183">
            <v>33.6</v>
          </cell>
          <cell r="BD183">
            <v>33.6</v>
          </cell>
          <cell r="BE183">
            <v>34.630000000000003</v>
          </cell>
          <cell r="BF183">
            <v>34.630000000000003</v>
          </cell>
          <cell r="BG183">
            <v>34.630000000000003</v>
          </cell>
          <cell r="BH183">
            <v>34.630000000000003</v>
          </cell>
          <cell r="BI183">
            <v>34.630000000000003</v>
          </cell>
          <cell r="BJ183">
            <v>34.630000000000003</v>
          </cell>
          <cell r="BK183">
            <v>34.630000000000003</v>
          </cell>
          <cell r="BL183">
            <v>34.630000000000003</v>
          </cell>
          <cell r="BM183">
            <v>34.630000000000003</v>
          </cell>
          <cell r="BN183">
            <v>34.630000000000003</v>
          </cell>
          <cell r="BO183">
            <v>34.630000000000003</v>
          </cell>
          <cell r="BP183">
            <v>34.630000000000003</v>
          </cell>
          <cell r="BQ183">
            <v>35.67</v>
          </cell>
          <cell r="BR183">
            <v>35.67</v>
          </cell>
          <cell r="BS183">
            <v>35.67</v>
          </cell>
          <cell r="BT183">
            <v>35.67</v>
          </cell>
          <cell r="BU183">
            <v>35.67</v>
          </cell>
          <cell r="BV183">
            <v>35.67</v>
          </cell>
          <cell r="BW183">
            <v>35.67</v>
          </cell>
          <cell r="BX183">
            <v>35.67</v>
          </cell>
          <cell r="BY183">
            <v>35.67</v>
          </cell>
          <cell r="BZ183">
            <v>35.67</v>
          </cell>
          <cell r="CA183">
            <v>35.67</v>
          </cell>
          <cell r="CB183">
            <v>35.67</v>
          </cell>
          <cell r="CC183">
            <v>36.74</v>
          </cell>
          <cell r="CD183">
            <v>36.74</v>
          </cell>
          <cell r="CE183">
            <v>36.74</v>
          </cell>
          <cell r="CF183">
            <v>36.74</v>
          </cell>
          <cell r="CG183">
            <v>36.74</v>
          </cell>
          <cell r="CH183">
            <v>36.74</v>
          </cell>
          <cell r="CI183">
            <v>36.74</v>
          </cell>
          <cell r="CJ183">
            <v>36.74</v>
          </cell>
          <cell r="CK183">
            <v>36.74</v>
          </cell>
          <cell r="CL183">
            <v>36.74</v>
          </cell>
          <cell r="CM183">
            <v>36.74</v>
          </cell>
          <cell r="CN183">
            <v>36.74</v>
          </cell>
          <cell r="CO183">
            <v>37.840000000000003</v>
          </cell>
          <cell r="CP183">
            <v>37.840000000000003</v>
          </cell>
          <cell r="CQ183">
            <v>37.840000000000003</v>
          </cell>
          <cell r="CR183">
            <v>37.840000000000003</v>
          </cell>
          <cell r="CS183">
            <v>37.840000000000003</v>
          </cell>
          <cell r="CT183">
            <v>37.840000000000003</v>
          </cell>
          <cell r="CU183">
            <v>37.840000000000003</v>
          </cell>
          <cell r="CV183">
            <v>37.840000000000003</v>
          </cell>
          <cell r="CW183">
            <v>37.840000000000003</v>
          </cell>
          <cell r="CX183">
            <v>37.840000000000003</v>
          </cell>
          <cell r="CY183">
            <v>37.840000000000003</v>
          </cell>
          <cell r="CZ183">
            <v>37.840000000000003</v>
          </cell>
          <cell r="DA183">
            <v>38.99</v>
          </cell>
          <cell r="DB183">
            <v>38.99</v>
          </cell>
          <cell r="DC183">
            <v>38.99</v>
          </cell>
          <cell r="DD183">
            <v>38.99</v>
          </cell>
          <cell r="DE183">
            <v>38.99</v>
          </cell>
          <cell r="DF183">
            <v>38.99</v>
          </cell>
          <cell r="DG183">
            <v>38.99</v>
          </cell>
          <cell r="DH183">
            <v>38.99</v>
          </cell>
          <cell r="DI183">
            <v>38.99</v>
          </cell>
          <cell r="DJ183">
            <v>38.99</v>
          </cell>
          <cell r="DK183">
            <v>38.99</v>
          </cell>
          <cell r="DL183">
            <v>38.99</v>
          </cell>
          <cell r="DM183">
            <v>40.200000000000003</v>
          </cell>
          <cell r="DN183">
            <v>40.200000000000003</v>
          </cell>
          <cell r="DO183">
            <v>40.200000000000003</v>
          </cell>
          <cell r="DP183">
            <v>40.200000000000003</v>
          </cell>
          <cell r="DQ183">
            <v>40.200000000000003</v>
          </cell>
          <cell r="DR183">
            <v>40.200000000000003</v>
          </cell>
          <cell r="DS183">
            <v>40.200000000000003</v>
          </cell>
          <cell r="DT183">
            <v>40.200000000000003</v>
          </cell>
          <cell r="DU183">
            <v>40.200000000000003</v>
          </cell>
          <cell r="DV183">
            <v>40.200000000000003</v>
          </cell>
          <cell r="DW183">
            <v>40.200000000000003</v>
          </cell>
          <cell r="DX183">
            <v>40.200000000000003</v>
          </cell>
          <cell r="DY183">
            <v>41.79</v>
          </cell>
          <cell r="DZ183">
            <v>41.79</v>
          </cell>
          <cell r="EA183">
            <v>41.79</v>
          </cell>
          <cell r="EB183">
            <v>41.79</v>
          </cell>
          <cell r="EC183">
            <v>41.79</v>
          </cell>
          <cell r="ED183">
            <v>41.79</v>
          </cell>
          <cell r="EE183">
            <v>41.79</v>
          </cell>
          <cell r="EF183">
            <v>41.79</v>
          </cell>
          <cell r="EG183">
            <v>41.79</v>
          </cell>
          <cell r="EH183">
            <v>41.79</v>
          </cell>
          <cell r="EI183">
            <v>41.79</v>
          </cell>
          <cell r="EJ183">
            <v>41.79</v>
          </cell>
          <cell r="EK183">
            <v>43.25</v>
          </cell>
          <cell r="EL183">
            <v>43.25</v>
          </cell>
          <cell r="EM183">
            <v>43.25</v>
          </cell>
          <cell r="EN183">
            <v>43.25</v>
          </cell>
          <cell r="EO183">
            <v>43.25</v>
          </cell>
          <cell r="EP183">
            <v>43.25</v>
          </cell>
          <cell r="EQ183">
            <v>43.25</v>
          </cell>
          <cell r="ER183">
            <v>43.25</v>
          </cell>
          <cell r="ES183">
            <v>43.25</v>
          </cell>
          <cell r="ET183">
            <v>43.25</v>
          </cell>
          <cell r="EU183">
            <v>43.25</v>
          </cell>
          <cell r="EV183">
            <v>43.25</v>
          </cell>
          <cell r="EW183">
            <v>44.77</v>
          </cell>
          <cell r="EX183">
            <v>44.77</v>
          </cell>
          <cell r="EY183">
            <v>44.77</v>
          </cell>
          <cell r="EZ183">
            <v>44.77</v>
          </cell>
          <cell r="FA183">
            <v>44.77</v>
          </cell>
          <cell r="FB183">
            <v>44.77</v>
          </cell>
          <cell r="FC183">
            <v>44.77</v>
          </cell>
          <cell r="FD183">
            <v>44.77</v>
          </cell>
          <cell r="FE183">
            <v>44.77</v>
          </cell>
          <cell r="FF183">
            <v>44.77</v>
          </cell>
          <cell r="FG183">
            <v>44.77</v>
          </cell>
          <cell r="FH183">
            <v>44.77</v>
          </cell>
          <cell r="FI183">
            <v>46.33</v>
          </cell>
          <cell r="FJ183">
            <v>46.33</v>
          </cell>
          <cell r="FK183">
            <v>46.33</v>
          </cell>
          <cell r="FL183">
            <v>46.33</v>
          </cell>
          <cell r="FM183">
            <v>46.33</v>
          </cell>
          <cell r="FN183">
            <v>46.33</v>
          </cell>
          <cell r="FO183">
            <v>46.33</v>
          </cell>
          <cell r="FP183">
            <v>46.33</v>
          </cell>
          <cell r="FQ183">
            <v>46.33</v>
          </cell>
          <cell r="FR183">
            <v>46.33</v>
          </cell>
          <cell r="FS183">
            <v>46.33</v>
          </cell>
          <cell r="FT183">
            <v>46.33</v>
          </cell>
          <cell r="FU183">
            <v>47.96</v>
          </cell>
          <cell r="FV183">
            <v>47.96</v>
          </cell>
          <cell r="FW183">
            <v>47.96</v>
          </cell>
          <cell r="FX183">
            <v>47.96</v>
          </cell>
          <cell r="FY183">
            <v>47.96</v>
          </cell>
          <cell r="FZ183">
            <v>47.96</v>
          </cell>
          <cell r="GA183">
            <v>47.96</v>
          </cell>
          <cell r="GB183">
            <v>47.96</v>
          </cell>
          <cell r="GC183">
            <v>47.96</v>
          </cell>
          <cell r="GD183">
            <v>47.96</v>
          </cell>
          <cell r="GE183">
            <v>47.96</v>
          </cell>
          <cell r="GF183">
            <v>47.96</v>
          </cell>
          <cell r="GG183">
            <v>52.87</v>
          </cell>
          <cell r="GH183">
            <v>52.87</v>
          </cell>
          <cell r="GI183">
            <v>52.87</v>
          </cell>
          <cell r="GJ183">
            <v>52.87</v>
          </cell>
          <cell r="GK183">
            <v>52.87</v>
          </cell>
          <cell r="GL183">
            <v>52.87</v>
          </cell>
          <cell r="GM183">
            <v>52.87</v>
          </cell>
          <cell r="GN183">
            <v>52.87</v>
          </cell>
          <cell r="GO183">
            <v>52.87</v>
          </cell>
          <cell r="GP183">
            <v>52.87</v>
          </cell>
          <cell r="GQ183">
            <v>49.63</v>
          </cell>
          <cell r="GR183">
            <v>49.63</v>
          </cell>
          <cell r="GS183">
            <v>49.63</v>
          </cell>
          <cell r="GT183">
            <v>49.63</v>
          </cell>
        </row>
        <row r="184">
          <cell r="F184" t="str">
            <v>5000006301</v>
          </cell>
          <cell r="G184">
            <v>32.35</v>
          </cell>
          <cell r="H184">
            <v>32.35</v>
          </cell>
          <cell r="I184">
            <v>32.35</v>
          </cell>
          <cell r="J184">
            <v>32.35</v>
          </cell>
          <cell r="K184">
            <v>32.35</v>
          </cell>
          <cell r="L184">
            <v>32.35</v>
          </cell>
          <cell r="M184">
            <v>32.35</v>
          </cell>
          <cell r="N184">
            <v>32.35</v>
          </cell>
          <cell r="O184">
            <v>32.35</v>
          </cell>
          <cell r="P184">
            <v>32.35</v>
          </cell>
          <cell r="Q184">
            <v>32.35</v>
          </cell>
          <cell r="R184">
            <v>32.35</v>
          </cell>
          <cell r="S184">
            <v>32.35</v>
          </cell>
          <cell r="T184">
            <v>32.35</v>
          </cell>
          <cell r="U184">
            <v>33.46</v>
          </cell>
          <cell r="V184">
            <v>33.46</v>
          </cell>
          <cell r="W184">
            <v>33.46</v>
          </cell>
          <cell r="X184">
            <v>33.46</v>
          </cell>
          <cell r="Y184">
            <v>33.46</v>
          </cell>
          <cell r="Z184">
            <v>33.46</v>
          </cell>
          <cell r="AA184">
            <v>33.46</v>
          </cell>
          <cell r="AB184">
            <v>33.46</v>
          </cell>
          <cell r="AC184">
            <v>33.46</v>
          </cell>
          <cell r="AD184">
            <v>33.46</v>
          </cell>
          <cell r="AE184">
            <v>33.46</v>
          </cell>
          <cell r="AF184">
            <v>33.46</v>
          </cell>
          <cell r="AG184">
            <v>34.53</v>
          </cell>
          <cell r="AH184">
            <v>34.53</v>
          </cell>
          <cell r="AI184">
            <v>34.53</v>
          </cell>
          <cell r="AJ184">
            <v>34.53</v>
          </cell>
          <cell r="AK184">
            <v>34.53</v>
          </cell>
          <cell r="AL184">
            <v>34.53</v>
          </cell>
          <cell r="AM184">
            <v>34.53</v>
          </cell>
          <cell r="AN184">
            <v>34.53</v>
          </cell>
          <cell r="AO184">
            <v>34.53</v>
          </cell>
          <cell r="AP184">
            <v>34.53</v>
          </cell>
          <cell r="AQ184">
            <v>34.53</v>
          </cell>
          <cell r="AR184">
            <v>34.53</v>
          </cell>
          <cell r="AS184">
            <v>35.6</v>
          </cell>
          <cell r="AT184">
            <v>35.6</v>
          </cell>
          <cell r="AU184">
            <v>35.6</v>
          </cell>
          <cell r="AV184">
            <v>35.6</v>
          </cell>
          <cell r="AW184">
            <v>35.6</v>
          </cell>
          <cell r="AX184">
            <v>35.6</v>
          </cell>
          <cell r="AY184">
            <v>35.6</v>
          </cell>
          <cell r="AZ184">
            <v>35.6</v>
          </cell>
          <cell r="BA184">
            <v>35.6</v>
          </cell>
          <cell r="BB184">
            <v>35.6</v>
          </cell>
          <cell r="BC184">
            <v>35.6</v>
          </cell>
          <cell r="BD184">
            <v>35.6</v>
          </cell>
          <cell r="BE184">
            <v>36.69</v>
          </cell>
          <cell r="BF184">
            <v>36.69</v>
          </cell>
          <cell r="BG184">
            <v>36.69</v>
          </cell>
          <cell r="BH184">
            <v>36.69</v>
          </cell>
          <cell r="BI184">
            <v>36.69</v>
          </cell>
          <cell r="BJ184">
            <v>36.69</v>
          </cell>
          <cell r="BK184">
            <v>36.69</v>
          </cell>
          <cell r="BL184">
            <v>36.69</v>
          </cell>
          <cell r="BM184">
            <v>36.69</v>
          </cell>
          <cell r="BN184">
            <v>36.69</v>
          </cell>
          <cell r="BO184">
            <v>36.69</v>
          </cell>
          <cell r="BP184">
            <v>36.69</v>
          </cell>
          <cell r="BQ184">
            <v>37.79</v>
          </cell>
          <cell r="BR184">
            <v>37.79</v>
          </cell>
          <cell r="BS184">
            <v>37.79</v>
          </cell>
          <cell r="BT184">
            <v>37.79</v>
          </cell>
          <cell r="BU184">
            <v>37.79</v>
          </cell>
          <cell r="BV184">
            <v>37.79</v>
          </cell>
          <cell r="BW184">
            <v>37.79</v>
          </cell>
          <cell r="BX184">
            <v>37.79</v>
          </cell>
          <cell r="BY184">
            <v>37.79</v>
          </cell>
          <cell r="BZ184">
            <v>37.79</v>
          </cell>
          <cell r="CA184">
            <v>37.79</v>
          </cell>
          <cell r="CB184">
            <v>37.79</v>
          </cell>
          <cell r="CC184">
            <v>38.93</v>
          </cell>
          <cell r="CD184">
            <v>38.93</v>
          </cell>
          <cell r="CE184">
            <v>38.93</v>
          </cell>
          <cell r="CF184">
            <v>38.93</v>
          </cell>
          <cell r="CG184">
            <v>38.93</v>
          </cell>
          <cell r="CH184">
            <v>38.93</v>
          </cell>
          <cell r="CI184">
            <v>38.93</v>
          </cell>
          <cell r="CJ184">
            <v>38.93</v>
          </cell>
          <cell r="CK184">
            <v>38.93</v>
          </cell>
          <cell r="CL184">
            <v>38.93</v>
          </cell>
          <cell r="CM184">
            <v>38.93</v>
          </cell>
          <cell r="CN184">
            <v>38.93</v>
          </cell>
          <cell r="CO184">
            <v>40.090000000000003</v>
          </cell>
          <cell r="CP184">
            <v>40.090000000000003</v>
          </cell>
          <cell r="CQ184">
            <v>40.090000000000003</v>
          </cell>
          <cell r="CR184">
            <v>40.090000000000003</v>
          </cell>
          <cell r="CS184">
            <v>40.090000000000003</v>
          </cell>
          <cell r="CT184">
            <v>40.090000000000003</v>
          </cell>
          <cell r="CU184">
            <v>40.090000000000003</v>
          </cell>
          <cell r="CV184">
            <v>40.090000000000003</v>
          </cell>
          <cell r="CW184">
            <v>40.090000000000003</v>
          </cell>
          <cell r="CX184">
            <v>40.090000000000003</v>
          </cell>
          <cell r="CY184">
            <v>40.090000000000003</v>
          </cell>
          <cell r="CZ184">
            <v>40.090000000000003</v>
          </cell>
          <cell r="DA184">
            <v>41.31</v>
          </cell>
          <cell r="DB184">
            <v>41.31</v>
          </cell>
          <cell r="DC184">
            <v>41.31</v>
          </cell>
          <cell r="DD184">
            <v>41.31</v>
          </cell>
          <cell r="DE184">
            <v>41.31</v>
          </cell>
          <cell r="DF184">
            <v>41.31</v>
          </cell>
          <cell r="DG184">
            <v>41.31</v>
          </cell>
          <cell r="DH184">
            <v>41.31</v>
          </cell>
          <cell r="DI184">
            <v>41.31</v>
          </cell>
          <cell r="DJ184">
            <v>41.31</v>
          </cell>
          <cell r="DK184">
            <v>41.31</v>
          </cell>
          <cell r="DL184">
            <v>41.31</v>
          </cell>
          <cell r="DM184">
            <v>42.6</v>
          </cell>
          <cell r="DN184">
            <v>42.6</v>
          </cell>
          <cell r="DO184">
            <v>42.6</v>
          </cell>
          <cell r="DP184">
            <v>42.6</v>
          </cell>
          <cell r="DQ184">
            <v>42.6</v>
          </cell>
          <cell r="DR184">
            <v>42.6</v>
          </cell>
          <cell r="DS184">
            <v>42.6</v>
          </cell>
          <cell r="DT184">
            <v>42.6</v>
          </cell>
          <cell r="DU184">
            <v>42.6</v>
          </cell>
          <cell r="DV184">
            <v>42.6</v>
          </cell>
          <cell r="DW184">
            <v>42.6</v>
          </cell>
          <cell r="DX184">
            <v>42.6</v>
          </cell>
          <cell r="DY184">
            <v>44.28</v>
          </cell>
          <cell r="DZ184">
            <v>44.28</v>
          </cell>
          <cell r="EA184">
            <v>44.28</v>
          </cell>
          <cell r="EB184">
            <v>44.28</v>
          </cell>
          <cell r="EC184">
            <v>44.28</v>
          </cell>
          <cell r="ED184">
            <v>44.28</v>
          </cell>
          <cell r="EE184">
            <v>44.28</v>
          </cell>
          <cell r="EF184">
            <v>44.28</v>
          </cell>
          <cell r="EG184">
            <v>44.28</v>
          </cell>
          <cell r="EH184">
            <v>44.28</v>
          </cell>
          <cell r="EI184">
            <v>44.28</v>
          </cell>
          <cell r="EJ184">
            <v>44.28</v>
          </cell>
          <cell r="EK184">
            <v>45.83</v>
          </cell>
          <cell r="EL184">
            <v>45.83</v>
          </cell>
          <cell r="EM184">
            <v>45.83</v>
          </cell>
          <cell r="EN184">
            <v>45.83</v>
          </cell>
          <cell r="EO184">
            <v>45.83</v>
          </cell>
          <cell r="EP184">
            <v>45.83</v>
          </cell>
          <cell r="EQ184">
            <v>45.83</v>
          </cell>
          <cell r="ER184">
            <v>45.83</v>
          </cell>
          <cell r="ES184">
            <v>45.83</v>
          </cell>
          <cell r="ET184">
            <v>45.83</v>
          </cell>
          <cell r="EU184">
            <v>45.83</v>
          </cell>
          <cell r="EV184">
            <v>45.83</v>
          </cell>
          <cell r="EW184">
            <v>47.44</v>
          </cell>
          <cell r="EX184">
            <v>47.44</v>
          </cell>
          <cell r="EY184">
            <v>47.44</v>
          </cell>
          <cell r="EZ184">
            <v>47.44</v>
          </cell>
          <cell r="FA184">
            <v>47.44</v>
          </cell>
          <cell r="FB184">
            <v>47.44</v>
          </cell>
          <cell r="FC184">
            <v>47.44</v>
          </cell>
          <cell r="FD184">
            <v>47.44</v>
          </cell>
          <cell r="FE184">
            <v>47.44</v>
          </cell>
          <cell r="FF184">
            <v>47.44</v>
          </cell>
          <cell r="FG184">
            <v>47.44</v>
          </cell>
          <cell r="FH184">
            <v>47.44</v>
          </cell>
          <cell r="FI184">
            <v>49.1</v>
          </cell>
          <cell r="FJ184">
            <v>49.1</v>
          </cell>
          <cell r="FK184">
            <v>49.1</v>
          </cell>
          <cell r="FL184">
            <v>49.1</v>
          </cell>
          <cell r="FM184">
            <v>49.1</v>
          </cell>
          <cell r="FN184">
            <v>49.1</v>
          </cell>
          <cell r="FO184">
            <v>49.1</v>
          </cell>
          <cell r="FP184">
            <v>49.1</v>
          </cell>
          <cell r="FQ184">
            <v>49.1</v>
          </cell>
          <cell r="FR184">
            <v>49.1</v>
          </cell>
          <cell r="FS184">
            <v>49.1</v>
          </cell>
          <cell r="FT184">
            <v>49.1</v>
          </cell>
          <cell r="FU184">
            <v>50.81</v>
          </cell>
          <cell r="FV184">
            <v>50.81</v>
          </cell>
          <cell r="FW184">
            <v>50.81</v>
          </cell>
          <cell r="FX184">
            <v>50.81</v>
          </cell>
          <cell r="FY184">
            <v>50.81</v>
          </cell>
          <cell r="FZ184">
            <v>50.81</v>
          </cell>
          <cell r="GA184">
            <v>50.81</v>
          </cell>
          <cell r="GB184">
            <v>50.81</v>
          </cell>
          <cell r="GC184">
            <v>50.81</v>
          </cell>
          <cell r="GD184">
            <v>50.81</v>
          </cell>
          <cell r="GE184">
            <v>50.81</v>
          </cell>
          <cell r="GF184">
            <v>50.81</v>
          </cell>
          <cell r="GG184">
            <v>56.02</v>
          </cell>
          <cell r="GH184">
            <v>56.02</v>
          </cell>
          <cell r="GI184">
            <v>56.02</v>
          </cell>
          <cell r="GJ184">
            <v>56.02</v>
          </cell>
          <cell r="GK184">
            <v>56.02</v>
          </cell>
          <cell r="GL184">
            <v>56.02</v>
          </cell>
          <cell r="GM184">
            <v>56.02</v>
          </cell>
          <cell r="GN184">
            <v>56.02</v>
          </cell>
          <cell r="GO184">
            <v>56.02</v>
          </cell>
          <cell r="GP184">
            <v>56.02</v>
          </cell>
          <cell r="GQ184">
            <v>52.59</v>
          </cell>
          <cell r="GR184">
            <v>52.59</v>
          </cell>
          <cell r="GS184">
            <v>52.59</v>
          </cell>
          <cell r="GT184">
            <v>52.59</v>
          </cell>
        </row>
        <row r="185">
          <cell r="F185" t="str">
            <v>5000006319</v>
          </cell>
          <cell r="G185">
            <v>31.8</v>
          </cell>
          <cell r="H185">
            <v>31.8</v>
          </cell>
          <cell r="I185">
            <v>31.8</v>
          </cell>
          <cell r="J185">
            <v>31.8</v>
          </cell>
          <cell r="K185">
            <v>31.8</v>
          </cell>
          <cell r="L185">
            <v>31.8</v>
          </cell>
          <cell r="M185">
            <v>31.8</v>
          </cell>
          <cell r="N185">
            <v>31.8</v>
          </cell>
          <cell r="O185">
            <v>31.8</v>
          </cell>
          <cell r="P185">
            <v>31.8</v>
          </cell>
          <cell r="Q185">
            <v>31.8</v>
          </cell>
          <cell r="R185">
            <v>31.8</v>
          </cell>
          <cell r="S185">
            <v>31.8</v>
          </cell>
          <cell r="T185">
            <v>31.8</v>
          </cell>
          <cell r="U185">
            <v>32.89</v>
          </cell>
          <cell r="V185">
            <v>32.89</v>
          </cell>
          <cell r="W185">
            <v>32.89</v>
          </cell>
          <cell r="X185">
            <v>32.89</v>
          </cell>
          <cell r="Y185">
            <v>32.89</v>
          </cell>
          <cell r="Z185">
            <v>32.89</v>
          </cell>
          <cell r="AA185">
            <v>32.89</v>
          </cell>
          <cell r="AB185">
            <v>32.89</v>
          </cell>
          <cell r="AC185">
            <v>32.89</v>
          </cell>
          <cell r="AD185">
            <v>32.89</v>
          </cell>
          <cell r="AE185">
            <v>32.89</v>
          </cell>
          <cell r="AF185">
            <v>32.89</v>
          </cell>
          <cell r="AG185">
            <v>33.950000000000003</v>
          </cell>
          <cell r="AH185">
            <v>33.950000000000003</v>
          </cell>
          <cell r="AI185">
            <v>33.950000000000003</v>
          </cell>
          <cell r="AJ185">
            <v>33.950000000000003</v>
          </cell>
          <cell r="AK185">
            <v>33.950000000000003</v>
          </cell>
          <cell r="AL185">
            <v>33.950000000000003</v>
          </cell>
          <cell r="AM185">
            <v>33.950000000000003</v>
          </cell>
          <cell r="AN185">
            <v>33.950000000000003</v>
          </cell>
          <cell r="AO185">
            <v>33.950000000000003</v>
          </cell>
          <cell r="AP185">
            <v>33.950000000000003</v>
          </cell>
          <cell r="AQ185">
            <v>33.950000000000003</v>
          </cell>
          <cell r="AR185">
            <v>33.950000000000003</v>
          </cell>
          <cell r="AS185">
            <v>35</v>
          </cell>
          <cell r="AT185">
            <v>35</v>
          </cell>
          <cell r="AU185">
            <v>35</v>
          </cell>
          <cell r="AV185">
            <v>35</v>
          </cell>
          <cell r="AW185">
            <v>35</v>
          </cell>
          <cell r="AX185">
            <v>35</v>
          </cell>
          <cell r="AY185">
            <v>35</v>
          </cell>
          <cell r="AZ185">
            <v>35</v>
          </cell>
          <cell r="BA185">
            <v>35</v>
          </cell>
          <cell r="BB185">
            <v>35</v>
          </cell>
          <cell r="BC185">
            <v>35</v>
          </cell>
          <cell r="BD185">
            <v>35</v>
          </cell>
          <cell r="BE185">
            <v>36.07</v>
          </cell>
          <cell r="BF185">
            <v>36.07</v>
          </cell>
          <cell r="BG185">
            <v>36.07</v>
          </cell>
          <cell r="BH185">
            <v>36.07</v>
          </cell>
          <cell r="BI185">
            <v>36.07</v>
          </cell>
          <cell r="BJ185">
            <v>36.07</v>
          </cell>
          <cell r="BK185">
            <v>36.07</v>
          </cell>
          <cell r="BL185">
            <v>36.07</v>
          </cell>
          <cell r="BM185">
            <v>36.07</v>
          </cell>
          <cell r="BN185">
            <v>36.07</v>
          </cell>
          <cell r="BO185">
            <v>36.07</v>
          </cell>
          <cell r="BP185">
            <v>36.07</v>
          </cell>
          <cell r="BQ185">
            <v>37.15</v>
          </cell>
          <cell r="BR185">
            <v>37.15</v>
          </cell>
          <cell r="BS185">
            <v>37.15</v>
          </cell>
          <cell r="BT185">
            <v>37.15</v>
          </cell>
          <cell r="BU185">
            <v>37.15</v>
          </cell>
          <cell r="BV185">
            <v>37.15</v>
          </cell>
          <cell r="BW185">
            <v>37.15</v>
          </cell>
          <cell r="BX185">
            <v>37.15</v>
          </cell>
          <cell r="BY185">
            <v>37.15</v>
          </cell>
          <cell r="BZ185">
            <v>37.15</v>
          </cell>
          <cell r="CA185">
            <v>37.15</v>
          </cell>
          <cell r="CB185">
            <v>37.15</v>
          </cell>
          <cell r="CC185">
            <v>38.26</v>
          </cell>
          <cell r="CD185">
            <v>38.26</v>
          </cell>
          <cell r="CE185">
            <v>38.26</v>
          </cell>
          <cell r="CF185">
            <v>38.26</v>
          </cell>
          <cell r="CG185">
            <v>38.26</v>
          </cell>
          <cell r="CH185">
            <v>38.26</v>
          </cell>
          <cell r="CI185">
            <v>38.26</v>
          </cell>
          <cell r="CJ185">
            <v>38.26</v>
          </cell>
          <cell r="CK185">
            <v>38.26</v>
          </cell>
          <cell r="CL185">
            <v>38.26</v>
          </cell>
          <cell r="CM185">
            <v>38.26</v>
          </cell>
          <cell r="CN185">
            <v>38.26</v>
          </cell>
          <cell r="CO185">
            <v>39.409999999999997</v>
          </cell>
          <cell r="CP185">
            <v>39.409999999999997</v>
          </cell>
          <cell r="CQ185">
            <v>39.409999999999997</v>
          </cell>
          <cell r="CR185">
            <v>39.409999999999997</v>
          </cell>
          <cell r="CS185">
            <v>39.409999999999997</v>
          </cell>
          <cell r="CT185">
            <v>39.409999999999997</v>
          </cell>
          <cell r="CU185">
            <v>39.409999999999997</v>
          </cell>
          <cell r="CV185">
            <v>39.409999999999997</v>
          </cell>
          <cell r="CW185">
            <v>39.409999999999997</v>
          </cell>
          <cell r="CX185">
            <v>39.409999999999997</v>
          </cell>
          <cell r="CY185">
            <v>39.409999999999997</v>
          </cell>
          <cell r="CZ185">
            <v>39.409999999999997</v>
          </cell>
          <cell r="DA185">
            <v>40.61</v>
          </cell>
          <cell r="DB185">
            <v>40.61</v>
          </cell>
          <cell r="DC185">
            <v>40.61</v>
          </cell>
          <cell r="DD185">
            <v>40.61</v>
          </cell>
          <cell r="DE185">
            <v>40.61</v>
          </cell>
          <cell r="DF185">
            <v>40.61</v>
          </cell>
          <cell r="DG185">
            <v>40.61</v>
          </cell>
          <cell r="DH185">
            <v>40.61</v>
          </cell>
          <cell r="DI185">
            <v>40.61</v>
          </cell>
          <cell r="DJ185">
            <v>40.61</v>
          </cell>
          <cell r="DK185">
            <v>40.61</v>
          </cell>
          <cell r="DL185">
            <v>40.61</v>
          </cell>
          <cell r="DM185">
            <v>41.87</v>
          </cell>
          <cell r="DN185">
            <v>41.87</v>
          </cell>
          <cell r="DO185">
            <v>41.87</v>
          </cell>
          <cell r="DP185">
            <v>41.87</v>
          </cell>
          <cell r="DQ185">
            <v>41.87</v>
          </cell>
          <cell r="DR185">
            <v>41.87</v>
          </cell>
          <cell r="DS185">
            <v>41.87</v>
          </cell>
          <cell r="DT185">
            <v>41.87</v>
          </cell>
          <cell r="DU185">
            <v>41.87</v>
          </cell>
          <cell r="DV185">
            <v>41.87</v>
          </cell>
          <cell r="DW185">
            <v>41.87</v>
          </cell>
          <cell r="DX185">
            <v>41.87</v>
          </cell>
          <cell r="DY185">
            <v>43.53</v>
          </cell>
          <cell r="DZ185">
            <v>43.53</v>
          </cell>
          <cell r="EA185">
            <v>43.53</v>
          </cell>
          <cell r="EB185">
            <v>43.53</v>
          </cell>
          <cell r="EC185">
            <v>43.53</v>
          </cell>
          <cell r="ED185">
            <v>43.53</v>
          </cell>
          <cell r="EE185">
            <v>43.53</v>
          </cell>
          <cell r="EF185">
            <v>43.53</v>
          </cell>
          <cell r="EG185">
            <v>43.53</v>
          </cell>
          <cell r="EH185">
            <v>43.53</v>
          </cell>
          <cell r="EI185">
            <v>43.53</v>
          </cell>
          <cell r="EJ185">
            <v>43.53</v>
          </cell>
          <cell r="EK185">
            <v>45.05</v>
          </cell>
          <cell r="EL185">
            <v>45.05</v>
          </cell>
          <cell r="EM185">
            <v>45.05</v>
          </cell>
          <cell r="EN185">
            <v>45.05</v>
          </cell>
          <cell r="EO185">
            <v>45.05</v>
          </cell>
          <cell r="EP185">
            <v>45.05</v>
          </cell>
          <cell r="EQ185">
            <v>45.05</v>
          </cell>
          <cell r="ER185">
            <v>45.05</v>
          </cell>
          <cell r="ES185">
            <v>45.05</v>
          </cell>
          <cell r="ET185">
            <v>45.05</v>
          </cell>
          <cell r="EU185">
            <v>45.05</v>
          </cell>
          <cell r="EV185">
            <v>45.05</v>
          </cell>
          <cell r="EW185">
            <v>46.63</v>
          </cell>
          <cell r="EX185">
            <v>46.63</v>
          </cell>
          <cell r="EY185">
            <v>46.63</v>
          </cell>
          <cell r="EZ185">
            <v>46.63</v>
          </cell>
          <cell r="FA185">
            <v>46.63</v>
          </cell>
          <cell r="FB185">
            <v>46.63</v>
          </cell>
          <cell r="FC185">
            <v>46.63</v>
          </cell>
          <cell r="FD185">
            <v>46.63</v>
          </cell>
          <cell r="FE185">
            <v>46.63</v>
          </cell>
          <cell r="FF185">
            <v>46.63</v>
          </cell>
          <cell r="FG185">
            <v>46.63</v>
          </cell>
          <cell r="FH185">
            <v>46.63</v>
          </cell>
          <cell r="FI185">
            <v>48.26</v>
          </cell>
          <cell r="FJ185">
            <v>48.26</v>
          </cell>
          <cell r="FK185">
            <v>48.26</v>
          </cell>
          <cell r="FL185">
            <v>48.26</v>
          </cell>
          <cell r="FM185">
            <v>48.26</v>
          </cell>
          <cell r="FN185">
            <v>48.26</v>
          </cell>
          <cell r="FO185">
            <v>48.26</v>
          </cell>
          <cell r="FP185">
            <v>48.26</v>
          </cell>
          <cell r="FQ185">
            <v>48.26</v>
          </cell>
          <cell r="FR185">
            <v>48.26</v>
          </cell>
          <cell r="FS185">
            <v>48.26</v>
          </cell>
          <cell r="FT185">
            <v>48.26</v>
          </cell>
          <cell r="FU185">
            <v>49.95</v>
          </cell>
          <cell r="FV185">
            <v>49.95</v>
          </cell>
          <cell r="FW185">
            <v>49.95</v>
          </cell>
          <cell r="FX185">
            <v>49.95</v>
          </cell>
          <cell r="FY185">
            <v>49.95</v>
          </cell>
          <cell r="FZ185">
            <v>49.95</v>
          </cell>
          <cell r="GA185">
            <v>49.95</v>
          </cell>
          <cell r="GB185">
            <v>49.95</v>
          </cell>
          <cell r="GC185">
            <v>49.95</v>
          </cell>
          <cell r="GD185">
            <v>49.95</v>
          </cell>
          <cell r="GE185">
            <v>49.95</v>
          </cell>
          <cell r="GF185">
            <v>49.95</v>
          </cell>
          <cell r="GG185">
            <v>55.07</v>
          </cell>
          <cell r="GH185">
            <v>55.07</v>
          </cell>
          <cell r="GI185">
            <v>55.07</v>
          </cell>
          <cell r="GJ185">
            <v>55.07</v>
          </cell>
          <cell r="GK185">
            <v>55.07</v>
          </cell>
          <cell r="GL185">
            <v>55.07</v>
          </cell>
          <cell r="GM185">
            <v>55.07</v>
          </cell>
          <cell r="GN185">
            <v>55.07</v>
          </cell>
          <cell r="GO185">
            <v>55.07</v>
          </cell>
          <cell r="GP185">
            <v>55.07</v>
          </cell>
          <cell r="GQ185">
            <v>51.7</v>
          </cell>
          <cell r="GR185">
            <v>51.7</v>
          </cell>
          <cell r="GS185">
            <v>51.7</v>
          </cell>
          <cell r="GT185">
            <v>51.7</v>
          </cell>
        </row>
        <row r="186">
          <cell r="F186" t="str">
            <v>5000006307</v>
          </cell>
          <cell r="G186">
            <v>30.53</v>
          </cell>
          <cell r="H186">
            <v>30.53</v>
          </cell>
          <cell r="I186">
            <v>30.53</v>
          </cell>
          <cell r="J186">
            <v>30.53</v>
          </cell>
          <cell r="K186">
            <v>30.53</v>
          </cell>
          <cell r="L186">
            <v>30.53</v>
          </cell>
          <cell r="M186">
            <v>30.53</v>
          </cell>
          <cell r="N186">
            <v>30.53</v>
          </cell>
          <cell r="O186">
            <v>30.53</v>
          </cell>
          <cell r="P186">
            <v>30.53</v>
          </cell>
          <cell r="Q186">
            <v>30.53</v>
          </cell>
          <cell r="R186">
            <v>30.53</v>
          </cell>
          <cell r="S186">
            <v>30.53</v>
          </cell>
          <cell r="T186">
            <v>30.53</v>
          </cell>
          <cell r="U186">
            <v>31.57</v>
          </cell>
          <cell r="V186">
            <v>31.57</v>
          </cell>
          <cell r="W186">
            <v>31.57</v>
          </cell>
          <cell r="X186">
            <v>31.57</v>
          </cell>
          <cell r="Y186">
            <v>31.57</v>
          </cell>
          <cell r="Z186">
            <v>31.57</v>
          </cell>
          <cell r="AA186">
            <v>31.57</v>
          </cell>
          <cell r="AB186">
            <v>31.57</v>
          </cell>
          <cell r="AC186">
            <v>31.57</v>
          </cell>
          <cell r="AD186">
            <v>31.57</v>
          </cell>
          <cell r="AE186">
            <v>31.57</v>
          </cell>
          <cell r="AF186">
            <v>31.57</v>
          </cell>
          <cell r="AG186">
            <v>32.590000000000003</v>
          </cell>
          <cell r="AH186">
            <v>32.590000000000003</v>
          </cell>
          <cell r="AI186">
            <v>32.590000000000003</v>
          </cell>
          <cell r="AJ186">
            <v>32.590000000000003</v>
          </cell>
          <cell r="AK186">
            <v>32.590000000000003</v>
          </cell>
          <cell r="AL186">
            <v>32.590000000000003</v>
          </cell>
          <cell r="AM186">
            <v>32.590000000000003</v>
          </cell>
          <cell r="AN186">
            <v>32.590000000000003</v>
          </cell>
          <cell r="AO186">
            <v>32.590000000000003</v>
          </cell>
          <cell r="AP186">
            <v>32.590000000000003</v>
          </cell>
          <cell r="AQ186">
            <v>32.590000000000003</v>
          </cell>
          <cell r="AR186">
            <v>32.590000000000003</v>
          </cell>
          <cell r="AS186">
            <v>33.6</v>
          </cell>
          <cell r="AT186">
            <v>33.6</v>
          </cell>
          <cell r="AU186">
            <v>33.6</v>
          </cell>
          <cell r="AV186">
            <v>33.6</v>
          </cell>
          <cell r="AW186">
            <v>33.6</v>
          </cell>
          <cell r="AX186">
            <v>33.6</v>
          </cell>
          <cell r="AY186">
            <v>33.6</v>
          </cell>
          <cell r="AZ186">
            <v>33.6</v>
          </cell>
          <cell r="BA186">
            <v>33.6</v>
          </cell>
          <cell r="BB186">
            <v>33.6</v>
          </cell>
          <cell r="BC186">
            <v>33.6</v>
          </cell>
          <cell r="BD186">
            <v>33.6</v>
          </cell>
          <cell r="BE186">
            <v>34.630000000000003</v>
          </cell>
          <cell r="BF186">
            <v>34.630000000000003</v>
          </cell>
          <cell r="BG186">
            <v>34.630000000000003</v>
          </cell>
          <cell r="BH186">
            <v>34.630000000000003</v>
          </cell>
          <cell r="BI186">
            <v>34.630000000000003</v>
          </cell>
          <cell r="BJ186">
            <v>34.630000000000003</v>
          </cell>
          <cell r="BK186">
            <v>34.630000000000003</v>
          </cell>
          <cell r="BL186">
            <v>34.630000000000003</v>
          </cell>
          <cell r="BM186">
            <v>34.630000000000003</v>
          </cell>
          <cell r="BN186">
            <v>34.630000000000003</v>
          </cell>
          <cell r="BO186">
            <v>34.630000000000003</v>
          </cell>
          <cell r="BP186">
            <v>34.630000000000003</v>
          </cell>
          <cell r="BQ186">
            <v>35.67</v>
          </cell>
          <cell r="BR186">
            <v>35.67</v>
          </cell>
          <cell r="BS186">
            <v>35.67</v>
          </cell>
          <cell r="BT186">
            <v>35.67</v>
          </cell>
          <cell r="BU186">
            <v>35.67</v>
          </cell>
          <cell r="BV186">
            <v>35.67</v>
          </cell>
          <cell r="BW186">
            <v>35.67</v>
          </cell>
          <cell r="BX186">
            <v>35.67</v>
          </cell>
          <cell r="BY186">
            <v>35.67</v>
          </cell>
          <cell r="BZ186">
            <v>35.67</v>
          </cell>
          <cell r="CA186">
            <v>35.67</v>
          </cell>
          <cell r="CB186">
            <v>35.67</v>
          </cell>
          <cell r="CC186">
            <v>36.74</v>
          </cell>
          <cell r="CD186">
            <v>36.74</v>
          </cell>
          <cell r="CE186">
            <v>36.74</v>
          </cell>
          <cell r="CF186">
            <v>36.74</v>
          </cell>
          <cell r="CG186">
            <v>36.74</v>
          </cell>
          <cell r="CH186">
            <v>36.74</v>
          </cell>
          <cell r="CI186">
            <v>36.74</v>
          </cell>
          <cell r="CJ186">
            <v>36.74</v>
          </cell>
          <cell r="CK186">
            <v>36.74</v>
          </cell>
          <cell r="CL186">
            <v>36.74</v>
          </cell>
          <cell r="CM186">
            <v>36.74</v>
          </cell>
          <cell r="CN186">
            <v>36.74</v>
          </cell>
          <cell r="CO186">
            <v>37.840000000000003</v>
          </cell>
          <cell r="CP186">
            <v>37.840000000000003</v>
          </cell>
          <cell r="CQ186">
            <v>37.840000000000003</v>
          </cell>
          <cell r="CR186">
            <v>37.840000000000003</v>
          </cell>
          <cell r="CS186">
            <v>37.840000000000003</v>
          </cell>
          <cell r="CT186">
            <v>37.840000000000003</v>
          </cell>
          <cell r="CU186">
            <v>37.840000000000003</v>
          </cell>
          <cell r="CV186">
            <v>37.840000000000003</v>
          </cell>
          <cell r="CW186">
            <v>37.840000000000003</v>
          </cell>
          <cell r="CX186">
            <v>37.840000000000003</v>
          </cell>
          <cell r="CY186">
            <v>37.840000000000003</v>
          </cell>
          <cell r="CZ186">
            <v>37.840000000000003</v>
          </cell>
          <cell r="DA186">
            <v>38.99</v>
          </cell>
          <cell r="DB186">
            <v>38.99</v>
          </cell>
          <cell r="DC186">
            <v>38.99</v>
          </cell>
          <cell r="DD186">
            <v>38.99</v>
          </cell>
          <cell r="DE186">
            <v>38.99</v>
          </cell>
          <cell r="DF186">
            <v>38.99</v>
          </cell>
          <cell r="DG186">
            <v>38.99</v>
          </cell>
          <cell r="DH186">
            <v>38.99</v>
          </cell>
          <cell r="DI186">
            <v>38.99</v>
          </cell>
          <cell r="DJ186">
            <v>38.99</v>
          </cell>
          <cell r="DK186">
            <v>38.99</v>
          </cell>
          <cell r="DL186">
            <v>38.99</v>
          </cell>
          <cell r="DM186">
            <v>40.200000000000003</v>
          </cell>
          <cell r="DN186">
            <v>40.200000000000003</v>
          </cell>
          <cell r="DO186">
            <v>40.200000000000003</v>
          </cell>
          <cell r="DP186">
            <v>40.200000000000003</v>
          </cell>
          <cell r="DQ186">
            <v>40.200000000000003</v>
          </cell>
          <cell r="DR186">
            <v>40.200000000000003</v>
          </cell>
          <cell r="DS186">
            <v>40.200000000000003</v>
          </cell>
          <cell r="DT186">
            <v>40.200000000000003</v>
          </cell>
          <cell r="DU186">
            <v>40.200000000000003</v>
          </cell>
          <cell r="DV186">
            <v>40.200000000000003</v>
          </cell>
          <cell r="DW186">
            <v>40.200000000000003</v>
          </cell>
          <cell r="DX186">
            <v>40.200000000000003</v>
          </cell>
          <cell r="DY186">
            <v>41.79</v>
          </cell>
          <cell r="DZ186">
            <v>41.79</v>
          </cell>
          <cell r="EA186">
            <v>41.79</v>
          </cell>
          <cell r="EB186">
            <v>41.79</v>
          </cell>
          <cell r="EC186">
            <v>41.79</v>
          </cell>
          <cell r="ED186">
            <v>41.79</v>
          </cell>
          <cell r="EE186">
            <v>41.79</v>
          </cell>
          <cell r="EF186">
            <v>41.79</v>
          </cell>
          <cell r="EG186">
            <v>41.79</v>
          </cell>
          <cell r="EH186">
            <v>41.79</v>
          </cell>
          <cell r="EI186">
            <v>41.79</v>
          </cell>
          <cell r="EJ186">
            <v>41.79</v>
          </cell>
          <cell r="EK186">
            <v>43.25</v>
          </cell>
          <cell r="EL186">
            <v>43.25</v>
          </cell>
          <cell r="EM186">
            <v>43.25</v>
          </cell>
          <cell r="EN186">
            <v>43.25</v>
          </cell>
          <cell r="EO186">
            <v>43.25</v>
          </cell>
          <cell r="EP186">
            <v>43.25</v>
          </cell>
          <cell r="EQ186">
            <v>43.25</v>
          </cell>
          <cell r="ER186">
            <v>43.25</v>
          </cell>
          <cell r="ES186">
            <v>43.25</v>
          </cell>
          <cell r="ET186">
            <v>43.25</v>
          </cell>
          <cell r="EU186">
            <v>43.25</v>
          </cell>
          <cell r="EV186">
            <v>43.25</v>
          </cell>
          <cell r="EW186">
            <v>44.77</v>
          </cell>
          <cell r="EX186">
            <v>44.77</v>
          </cell>
          <cell r="EY186">
            <v>44.77</v>
          </cell>
          <cell r="EZ186">
            <v>44.77</v>
          </cell>
          <cell r="FA186">
            <v>44.77</v>
          </cell>
          <cell r="FB186">
            <v>44.77</v>
          </cell>
          <cell r="FC186">
            <v>44.77</v>
          </cell>
          <cell r="FD186">
            <v>44.77</v>
          </cell>
          <cell r="FE186">
            <v>44.77</v>
          </cell>
          <cell r="FF186">
            <v>44.77</v>
          </cell>
          <cell r="FG186">
            <v>44.77</v>
          </cell>
          <cell r="FH186">
            <v>44.77</v>
          </cell>
          <cell r="FI186">
            <v>46.33</v>
          </cell>
          <cell r="FJ186">
            <v>46.33</v>
          </cell>
          <cell r="FK186">
            <v>46.33</v>
          </cell>
          <cell r="FL186">
            <v>46.33</v>
          </cell>
          <cell r="FM186">
            <v>46.33</v>
          </cell>
          <cell r="FN186">
            <v>46.33</v>
          </cell>
          <cell r="FO186">
            <v>46.33</v>
          </cell>
          <cell r="FP186">
            <v>46.33</v>
          </cell>
          <cell r="FQ186">
            <v>46.33</v>
          </cell>
          <cell r="FR186">
            <v>46.33</v>
          </cell>
          <cell r="FS186">
            <v>46.33</v>
          </cell>
          <cell r="FT186">
            <v>46.33</v>
          </cell>
          <cell r="FU186">
            <v>47.96</v>
          </cell>
          <cell r="FV186">
            <v>47.96</v>
          </cell>
          <cell r="FW186">
            <v>47.96</v>
          </cell>
          <cell r="FX186">
            <v>47.96</v>
          </cell>
          <cell r="FY186">
            <v>47.96</v>
          </cell>
          <cell r="FZ186">
            <v>47.96</v>
          </cell>
          <cell r="GA186">
            <v>47.96</v>
          </cell>
          <cell r="GB186">
            <v>47.96</v>
          </cell>
          <cell r="GC186">
            <v>47.96</v>
          </cell>
          <cell r="GD186">
            <v>47.96</v>
          </cell>
          <cell r="GE186">
            <v>47.96</v>
          </cell>
          <cell r="GF186">
            <v>47.96</v>
          </cell>
          <cell r="GG186">
            <v>52.87</v>
          </cell>
          <cell r="GH186">
            <v>52.87</v>
          </cell>
          <cell r="GI186">
            <v>52.87</v>
          </cell>
          <cell r="GJ186">
            <v>52.87</v>
          </cell>
          <cell r="GK186">
            <v>52.87</v>
          </cell>
          <cell r="GL186">
            <v>52.87</v>
          </cell>
          <cell r="GM186">
            <v>52.87</v>
          </cell>
          <cell r="GN186">
            <v>52.87</v>
          </cell>
          <cell r="GO186">
            <v>52.87</v>
          </cell>
          <cell r="GP186">
            <v>52.87</v>
          </cell>
          <cell r="GQ186">
            <v>49.63</v>
          </cell>
          <cell r="GR186">
            <v>49.63</v>
          </cell>
          <cell r="GS186">
            <v>49.63</v>
          </cell>
          <cell r="GT186">
            <v>49.63</v>
          </cell>
        </row>
        <row r="187">
          <cell r="F187" t="str">
            <v>5000006312</v>
          </cell>
          <cell r="G187">
            <v>30.53</v>
          </cell>
          <cell r="H187">
            <v>30.53</v>
          </cell>
          <cell r="I187">
            <v>30.53</v>
          </cell>
          <cell r="J187">
            <v>30.53</v>
          </cell>
          <cell r="K187">
            <v>30.53</v>
          </cell>
          <cell r="L187">
            <v>30.53</v>
          </cell>
          <cell r="M187">
            <v>30.53</v>
          </cell>
          <cell r="N187">
            <v>30.53</v>
          </cell>
          <cell r="O187">
            <v>30.53</v>
          </cell>
          <cell r="P187">
            <v>30.53</v>
          </cell>
          <cell r="Q187">
            <v>30.53</v>
          </cell>
          <cell r="R187">
            <v>30.53</v>
          </cell>
          <cell r="S187">
            <v>30.53</v>
          </cell>
          <cell r="T187">
            <v>30.53</v>
          </cell>
          <cell r="U187">
            <v>31.57</v>
          </cell>
          <cell r="V187">
            <v>31.57</v>
          </cell>
          <cell r="W187">
            <v>31.57</v>
          </cell>
          <cell r="X187">
            <v>31.57</v>
          </cell>
          <cell r="Y187">
            <v>31.57</v>
          </cell>
          <cell r="Z187">
            <v>31.57</v>
          </cell>
          <cell r="AA187">
            <v>31.57</v>
          </cell>
          <cell r="AB187">
            <v>31.57</v>
          </cell>
          <cell r="AC187">
            <v>31.57</v>
          </cell>
          <cell r="AD187">
            <v>31.57</v>
          </cell>
          <cell r="AE187">
            <v>31.57</v>
          </cell>
          <cell r="AF187">
            <v>31.57</v>
          </cell>
          <cell r="AG187">
            <v>32.590000000000003</v>
          </cell>
          <cell r="AH187">
            <v>32.590000000000003</v>
          </cell>
          <cell r="AI187">
            <v>32.590000000000003</v>
          </cell>
          <cell r="AJ187">
            <v>32.590000000000003</v>
          </cell>
          <cell r="AK187">
            <v>32.590000000000003</v>
          </cell>
          <cell r="AL187">
            <v>32.590000000000003</v>
          </cell>
          <cell r="AM187">
            <v>32.590000000000003</v>
          </cell>
          <cell r="AN187">
            <v>32.590000000000003</v>
          </cell>
          <cell r="AO187">
            <v>32.590000000000003</v>
          </cell>
          <cell r="AP187">
            <v>32.590000000000003</v>
          </cell>
          <cell r="AQ187">
            <v>32.590000000000003</v>
          </cell>
          <cell r="AR187">
            <v>32.590000000000003</v>
          </cell>
          <cell r="AS187">
            <v>33.6</v>
          </cell>
          <cell r="AT187">
            <v>33.6</v>
          </cell>
          <cell r="AU187">
            <v>33.6</v>
          </cell>
          <cell r="AV187">
            <v>33.6</v>
          </cell>
          <cell r="AW187">
            <v>33.6</v>
          </cell>
          <cell r="AX187">
            <v>33.6</v>
          </cell>
          <cell r="AY187">
            <v>33.6</v>
          </cell>
          <cell r="AZ187">
            <v>33.6</v>
          </cell>
          <cell r="BA187">
            <v>33.6</v>
          </cell>
          <cell r="BB187">
            <v>33.6</v>
          </cell>
          <cell r="BC187">
            <v>33.6</v>
          </cell>
          <cell r="BD187">
            <v>33.6</v>
          </cell>
          <cell r="BE187">
            <v>34.630000000000003</v>
          </cell>
          <cell r="BF187">
            <v>34.630000000000003</v>
          </cell>
          <cell r="BG187">
            <v>34.630000000000003</v>
          </cell>
          <cell r="BH187">
            <v>34.630000000000003</v>
          </cell>
          <cell r="BI187">
            <v>34.630000000000003</v>
          </cell>
          <cell r="BJ187">
            <v>34.630000000000003</v>
          </cell>
          <cell r="BK187">
            <v>34.630000000000003</v>
          </cell>
          <cell r="BL187">
            <v>34.630000000000003</v>
          </cell>
          <cell r="BM187">
            <v>34.630000000000003</v>
          </cell>
          <cell r="BN187">
            <v>34.630000000000003</v>
          </cell>
          <cell r="BO187">
            <v>34.630000000000003</v>
          </cell>
          <cell r="BP187">
            <v>34.630000000000003</v>
          </cell>
          <cell r="BQ187">
            <v>35.67</v>
          </cell>
          <cell r="BR187">
            <v>35.67</v>
          </cell>
          <cell r="BS187">
            <v>35.67</v>
          </cell>
          <cell r="BT187">
            <v>35.67</v>
          </cell>
          <cell r="BU187">
            <v>35.67</v>
          </cell>
          <cell r="BV187">
            <v>35.67</v>
          </cell>
          <cell r="BW187">
            <v>35.67</v>
          </cell>
          <cell r="BX187">
            <v>35.67</v>
          </cell>
          <cell r="BY187">
            <v>35.67</v>
          </cell>
          <cell r="BZ187">
            <v>35.67</v>
          </cell>
          <cell r="CA187">
            <v>35.67</v>
          </cell>
          <cell r="CB187">
            <v>35.67</v>
          </cell>
          <cell r="CC187">
            <v>36.74</v>
          </cell>
          <cell r="CD187">
            <v>36.74</v>
          </cell>
          <cell r="CE187">
            <v>36.74</v>
          </cell>
          <cell r="CF187">
            <v>36.74</v>
          </cell>
          <cell r="CG187">
            <v>36.74</v>
          </cell>
          <cell r="CH187">
            <v>36.74</v>
          </cell>
          <cell r="CI187">
            <v>36.74</v>
          </cell>
          <cell r="CJ187">
            <v>36.74</v>
          </cell>
          <cell r="CK187">
            <v>36.74</v>
          </cell>
          <cell r="CL187">
            <v>36.74</v>
          </cell>
          <cell r="CM187">
            <v>36.74</v>
          </cell>
          <cell r="CN187">
            <v>36.74</v>
          </cell>
          <cell r="CO187">
            <v>37.840000000000003</v>
          </cell>
          <cell r="CP187">
            <v>37.840000000000003</v>
          </cell>
          <cell r="CQ187">
            <v>37.840000000000003</v>
          </cell>
          <cell r="CR187">
            <v>37.840000000000003</v>
          </cell>
          <cell r="CS187">
            <v>37.840000000000003</v>
          </cell>
          <cell r="CT187">
            <v>37.840000000000003</v>
          </cell>
          <cell r="CU187">
            <v>37.840000000000003</v>
          </cell>
          <cell r="CV187">
            <v>37.840000000000003</v>
          </cell>
          <cell r="CW187">
            <v>37.840000000000003</v>
          </cell>
          <cell r="CX187">
            <v>37.840000000000003</v>
          </cell>
          <cell r="CY187">
            <v>37.840000000000003</v>
          </cell>
          <cell r="CZ187">
            <v>37.840000000000003</v>
          </cell>
          <cell r="DA187">
            <v>38.99</v>
          </cell>
          <cell r="DB187">
            <v>38.99</v>
          </cell>
          <cell r="DC187">
            <v>38.99</v>
          </cell>
          <cell r="DD187">
            <v>38.99</v>
          </cell>
          <cell r="DE187">
            <v>38.99</v>
          </cell>
          <cell r="DF187">
            <v>38.99</v>
          </cell>
          <cell r="DG187">
            <v>38.99</v>
          </cell>
          <cell r="DH187">
            <v>38.99</v>
          </cell>
          <cell r="DI187">
            <v>38.99</v>
          </cell>
          <cell r="DJ187">
            <v>38.99</v>
          </cell>
          <cell r="DK187">
            <v>38.99</v>
          </cell>
          <cell r="DL187">
            <v>38.99</v>
          </cell>
          <cell r="DM187">
            <v>40.200000000000003</v>
          </cell>
          <cell r="DN187">
            <v>40.200000000000003</v>
          </cell>
          <cell r="DO187">
            <v>40.200000000000003</v>
          </cell>
          <cell r="DP187">
            <v>40.200000000000003</v>
          </cell>
          <cell r="DQ187">
            <v>40.200000000000003</v>
          </cell>
          <cell r="DR187">
            <v>40.200000000000003</v>
          </cell>
          <cell r="DS187">
            <v>40.200000000000003</v>
          </cell>
          <cell r="DT187">
            <v>40.200000000000003</v>
          </cell>
          <cell r="DU187">
            <v>40.200000000000003</v>
          </cell>
          <cell r="DV187">
            <v>40.200000000000003</v>
          </cell>
          <cell r="DW187">
            <v>40.200000000000003</v>
          </cell>
          <cell r="DX187">
            <v>40.200000000000003</v>
          </cell>
          <cell r="DY187">
            <v>41.79</v>
          </cell>
          <cell r="DZ187">
            <v>41.79</v>
          </cell>
          <cell r="EA187">
            <v>41.79</v>
          </cell>
          <cell r="EB187">
            <v>41.79</v>
          </cell>
          <cell r="EC187">
            <v>41.79</v>
          </cell>
          <cell r="ED187">
            <v>41.79</v>
          </cell>
          <cell r="EE187">
            <v>41.79</v>
          </cell>
          <cell r="EF187">
            <v>41.79</v>
          </cell>
          <cell r="EG187">
            <v>41.79</v>
          </cell>
          <cell r="EH187">
            <v>41.79</v>
          </cell>
          <cell r="EI187">
            <v>41.79</v>
          </cell>
          <cell r="EJ187">
            <v>41.79</v>
          </cell>
          <cell r="EK187">
            <v>43.25</v>
          </cell>
          <cell r="EL187">
            <v>43.25</v>
          </cell>
          <cell r="EM187">
            <v>43.25</v>
          </cell>
          <cell r="EN187">
            <v>43.25</v>
          </cell>
          <cell r="EO187">
            <v>43.25</v>
          </cell>
          <cell r="EP187">
            <v>43.25</v>
          </cell>
          <cell r="EQ187">
            <v>43.25</v>
          </cell>
          <cell r="ER187">
            <v>43.25</v>
          </cell>
          <cell r="ES187">
            <v>43.25</v>
          </cell>
          <cell r="ET187">
            <v>43.25</v>
          </cell>
          <cell r="EU187">
            <v>43.25</v>
          </cell>
          <cell r="EV187">
            <v>43.25</v>
          </cell>
          <cell r="EW187">
            <v>44.77</v>
          </cell>
          <cell r="EX187">
            <v>44.77</v>
          </cell>
          <cell r="EY187">
            <v>44.77</v>
          </cell>
          <cell r="EZ187">
            <v>44.77</v>
          </cell>
          <cell r="FA187">
            <v>44.77</v>
          </cell>
          <cell r="FB187">
            <v>44.77</v>
          </cell>
          <cell r="FC187">
            <v>44.77</v>
          </cell>
          <cell r="FD187">
            <v>44.77</v>
          </cell>
          <cell r="FE187">
            <v>44.77</v>
          </cell>
          <cell r="FF187">
            <v>44.77</v>
          </cell>
          <cell r="FG187">
            <v>44.77</v>
          </cell>
          <cell r="FH187">
            <v>44.77</v>
          </cell>
          <cell r="FI187">
            <v>46.33</v>
          </cell>
          <cell r="FJ187">
            <v>46.33</v>
          </cell>
          <cell r="FK187">
            <v>46.33</v>
          </cell>
          <cell r="FL187">
            <v>46.33</v>
          </cell>
          <cell r="FM187">
            <v>46.33</v>
          </cell>
          <cell r="FN187">
            <v>46.33</v>
          </cell>
          <cell r="FO187">
            <v>46.33</v>
          </cell>
          <cell r="FP187">
            <v>46.33</v>
          </cell>
          <cell r="FQ187">
            <v>46.33</v>
          </cell>
          <cell r="FR187">
            <v>46.33</v>
          </cell>
          <cell r="FS187">
            <v>46.33</v>
          </cell>
          <cell r="FT187">
            <v>46.33</v>
          </cell>
          <cell r="FU187">
            <v>47.96</v>
          </cell>
          <cell r="FV187">
            <v>47.96</v>
          </cell>
          <cell r="FW187">
            <v>47.96</v>
          </cell>
          <cell r="FX187">
            <v>47.96</v>
          </cell>
          <cell r="FY187">
            <v>47.96</v>
          </cell>
          <cell r="FZ187">
            <v>47.96</v>
          </cell>
          <cell r="GA187">
            <v>47.96</v>
          </cell>
          <cell r="GB187">
            <v>47.96</v>
          </cell>
          <cell r="GC187">
            <v>47.96</v>
          </cell>
          <cell r="GD187">
            <v>47.96</v>
          </cell>
          <cell r="GE187">
            <v>47.96</v>
          </cell>
          <cell r="GF187">
            <v>47.96</v>
          </cell>
          <cell r="GG187">
            <v>52.87</v>
          </cell>
          <cell r="GH187">
            <v>52.87</v>
          </cell>
          <cell r="GI187">
            <v>52.87</v>
          </cell>
          <cell r="GJ187">
            <v>52.87</v>
          </cell>
          <cell r="GK187">
            <v>52.87</v>
          </cell>
          <cell r="GL187">
            <v>52.87</v>
          </cell>
          <cell r="GM187">
            <v>52.87</v>
          </cell>
          <cell r="GN187">
            <v>52.87</v>
          </cell>
          <cell r="GO187">
            <v>52.87</v>
          </cell>
          <cell r="GP187">
            <v>52.87</v>
          </cell>
          <cell r="GQ187">
            <v>49.63</v>
          </cell>
          <cell r="GR187">
            <v>49.63</v>
          </cell>
          <cell r="GS187">
            <v>49.63</v>
          </cell>
          <cell r="GT187">
            <v>49.63</v>
          </cell>
        </row>
        <row r="188">
          <cell r="F188" t="str">
            <v>5000006302</v>
          </cell>
          <cell r="G188">
            <v>33.75</v>
          </cell>
          <cell r="H188">
            <v>33.75</v>
          </cell>
          <cell r="I188">
            <v>33.75</v>
          </cell>
          <cell r="J188">
            <v>33.75</v>
          </cell>
          <cell r="K188">
            <v>33.75</v>
          </cell>
          <cell r="L188">
            <v>33.75</v>
          </cell>
          <cell r="M188">
            <v>33.75</v>
          </cell>
          <cell r="N188">
            <v>33.75</v>
          </cell>
          <cell r="O188">
            <v>33.75</v>
          </cell>
          <cell r="P188">
            <v>33.75</v>
          </cell>
          <cell r="Q188">
            <v>33.75</v>
          </cell>
          <cell r="R188">
            <v>33.75</v>
          </cell>
          <cell r="S188">
            <v>33.75</v>
          </cell>
          <cell r="T188">
            <v>33.75</v>
          </cell>
          <cell r="U188">
            <v>34.9</v>
          </cell>
          <cell r="V188">
            <v>34.9</v>
          </cell>
          <cell r="W188">
            <v>34.9</v>
          </cell>
          <cell r="X188">
            <v>34.9</v>
          </cell>
          <cell r="Y188">
            <v>34.9</v>
          </cell>
          <cell r="Z188">
            <v>34.9</v>
          </cell>
          <cell r="AA188">
            <v>34.9</v>
          </cell>
          <cell r="AB188">
            <v>34.9</v>
          </cell>
          <cell r="AC188">
            <v>34.9</v>
          </cell>
          <cell r="AD188">
            <v>34.9</v>
          </cell>
          <cell r="AE188">
            <v>34.9</v>
          </cell>
          <cell r="AF188">
            <v>34.9</v>
          </cell>
          <cell r="AG188">
            <v>36.03</v>
          </cell>
          <cell r="AH188">
            <v>36.03</v>
          </cell>
          <cell r="AI188">
            <v>36.03</v>
          </cell>
          <cell r="AJ188">
            <v>36.03</v>
          </cell>
          <cell r="AK188">
            <v>36.03</v>
          </cell>
          <cell r="AL188">
            <v>36.03</v>
          </cell>
          <cell r="AM188">
            <v>36.03</v>
          </cell>
          <cell r="AN188">
            <v>36.03</v>
          </cell>
          <cell r="AO188">
            <v>36.03</v>
          </cell>
          <cell r="AP188">
            <v>36.03</v>
          </cell>
          <cell r="AQ188">
            <v>36.03</v>
          </cell>
          <cell r="AR188">
            <v>36.03</v>
          </cell>
          <cell r="AS188">
            <v>37.15</v>
          </cell>
          <cell r="AT188">
            <v>37.15</v>
          </cell>
          <cell r="AU188">
            <v>37.15</v>
          </cell>
          <cell r="AV188">
            <v>37.15</v>
          </cell>
          <cell r="AW188">
            <v>37.15</v>
          </cell>
          <cell r="AX188">
            <v>37.15</v>
          </cell>
          <cell r="AY188">
            <v>37.15</v>
          </cell>
          <cell r="AZ188">
            <v>37.15</v>
          </cell>
          <cell r="BA188">
            <v>37.15</v>
          </cell>
          <cell r="BB188">
            <v>37.15</v>
          </cell>
          <cell r="BC188">
            <v>37.15</v>
          </cell>
          <cell r="BD188">
            <v>37.15</v>
          </cell>
          <cell r="BE188">
            <v>38.28</v>
          </cell>
          <cell r="BF188">
            <v>38.28</v>
          </cell>
          <cell r="BG188">
            <v>38.28</v>
          </cell>
          <cell r="BH188">
            <v>38.28</v>
          </cell>
          <cell r="BI188">
            <v>38.28</v>
          </cell>
          <cell r="BJ188">
            <v>38.28</v>
          </cell>
          <cell r="BK188">
            <v>38.28</v>
          </cell>
          <cell r="BL188">
            <v>38.28</v>
          </cell>
          <cell r="BM188">
            <v>38.28</v>
          </cell>
          <cell r="BN188">
            <v>38.28</v>
          </cell>
          <cell r="BO188">
            <v>38.28</v>
          </cell>
          <cell r="BP188">
            <v>38.28</v>
          </cell>
          <cell r="BQ188">
            <v>39.43</v>
          </cell>
          <cell r="BR188">
            <v>39.43</v>
          </cell>
          <cell r="BS188">
            <v>39.43</v>
          </cell>
          <cell r="BT188">
            <v>39.43</v>
          </cell>
          <cell r="BU188">
            <v>39.43</v>
          </cell>
          <cell r="BV188">
            <v>39.43</v>
          </cell>
          <cell r="BW188">
            <v>39.43</v>
          </cell>
          <cell r="BX188">
            <v>39.43</v>
          </cell>
          <cell r="BY188">
            <v>39.43</v>
          </cell>
          <cell r="BZ188">
            <v>39.43</v>
          </cell>
          <cell r="CA188">
            <v>39.43</v>
          </cell>
          <cell r="CB188">
            <v>39.43</v>
          </cell>
          <cell r="CC188">
            <v>40.61</v>
          </cell>
          <cell r="CD188">
            <v>40.61</v>
          </cell>
          <cell r="CE188">
            <v>40.61</v>
          </cell>
          <cell r="CF188">
            <v>40.61</v>
          </cell>
          <cell r="CG188">
            <v>40.61</v>
          </cell>
          <cell r="CH188">
            <v>40.61</v>
          </cell>
          <cell r="CI188">
            <v>40.61</v>
          </cell>
          <cell r="CJ188">
            <v>40.61</v>
          </cell>
          <cell r="CK188">
            <v>40.61</v>
          </cell>
          <cell r="CL188">
            <v>40.61</v>
          </cell>
          <cell r="CM188">
            <v>40.61</v>
          </cell>
          <cell r="CN188">
            <v>40.61</v>
          </cell>
          <cell r="CO188">
            <v>41.83</v>
          </cell>
          <cell r="CP188">
            <v>41.83</v>
          </cell>
          <cell r="CQ188">
            <v>41.83</v>
          </cell>
          <cell r="CR188">
            <v>41.83</v>
          </cell>
          <cell r="CS188">
            <v>41.83</v>
          </cell>
          <cell r="CT188">
            <v>41.83</v>
          </cell>
          <cell r="CU188">
            <v>41.83</v>
          </cell>
          <cell r="CV188">
            <v>41.83</v>
          </cell>
          <cell r="CW188">
            <v>41.83</v>
          </cell>
          <cell r="CX188">
            <v>41.83</v>
          </cell>
          <cell r="CY188">
            <v>41.83</v>
          </cell>
          <cell r="CZ188">
            <v>41.83</v>
          </cell>
          <cell r="DA188">
            <v>43.1</v>
          </cell>
          <cell r="DB188">
            <v>43.1</v>
          </cell>
          <cell r="DC188">
            <v>43.1</v>
          </cell>
          <cell r="DD188">
            <v>43.1</v>
          </cell>
          <cell r="DE188">
            <v>43.1</v>
          </cell>
          <cell r="DF188">
            <v>43.1</v>
          </cell>
          <cell r="DG188">
            <v>43.1</v>
          </cell>
          <cell r="DH188">
            <v>43.1</v>
          </cell>
          <cell r="DI188">
            <v>43.1</v>
          </cell>
          <cell r="DJ188">
            <v>43.1</v>
          </cell>
          <cell r="DK188">
            <v>43.1</v>
          </cell>
          <cell r="DL188">
            <v>43.1</v>
          </cell>
          <cell r="DM188">
            <v>44.44</v>
          </cell>
          <cell r="DN188">
            <v>44.44</v>
          </cell>
          <cell r="DO188">
            <v>44.44</v>
          </cell>
          <cell r="DP188">
            <v>44.44</v>
          </cell>
          <cell r="DQ188">
            <v>44.44</v>
          </cell>
          <cell r="DR188">
            <v>44.44</v>
          </cell>
          <cell r="DS188">
            <v>44.44</v>
          </cell>
          <cell r="DT188">
            <v>44.44</v>
          </cell>
          <cell r="DU188">
            <v>44.44</v>
          </cell>
          <cell r="DV188">
            <v>44.44</v>
          </cell>
          <cell r="DW188">
            <v>44.44</v>
          </cell>
          <cell r="DX188">
            <v>44.44</v>
          </cell>
          <cell r="DY188">
            <v>46.2</v>
          </cell>
          <cell r="DZ188">
            <v>46.2</v>
          </cell>
          <cell r="EA188">
            <v>46.2</v>
          </cell>
          <cell r="EB188">
            <v>46.2</v>
          </cell>
          <cell r="EC188">
            <v>46.2</v>
          </cell>
          <cell r="ED188">
            <v>46.2</v>
          </cell>
          <cell r="EE188">
            <v>46.2</v>
          </cell>
          <cell r="EF188">
            <v>46.2</v>
          </cell>
          <cell r="EG188">
            <v>46.2</v>
          </cell>
          <cell r="EH188">
            <v>46.2</v>
          </cell>
          <cell r="EI188">
            <v>46.2</v>
          </cell>
          <cell r="EJ188">
            <v>46.2</v>
          </cell>
          <cell r="EK188">
            <v>47.82</v>
          </cell>
          <cell r="EL188">
            <v>47.82</v>
          </cell>
          <cell r="EM188">
            <v>47.82</v>
          </cell>
          <cell r="EN188">
            <v>47.82</v>
          </cell>
          <cell r="EO188">
            <v>47.82</v>
          </cell>
          <cell r="EP188">
            <v>47.82</v>
          </cell>
          <cell r="EQ188">
            <v>47.82</v>
          </cell>
          <cell r="ER188">
            <v>47.82</v>
          </cell>
          <cell r="ES188">
            <v>47.82</v>
          </cell>
          <cell r="ET188">
            <v>47.82</v>
          </cell>
          <cell r="EU188">
            <v>47.82</v>
          </cell>
          <cell r="EV188">
            <v>47.82</v>
          </cell>
          <cell r="EW188">
            <v>49.49</v>
          </cell>
          <cell r="EX188">
            <v>49.49</v>
          </cell>
          <cell r="EY188">
            <v>49.49</v>
          </cell>
          <cell r="EZ188">
            <v>49.49</v>
          </cell>
          <cell r="FA188">
            <v>49.49</v>
          </cell>
          <cell r="FB188">
            <v>49.49</v>
          </cell>
          <cell r="FC188">
            <v>49.49</v>
          </cell>
          <cell r="FD188">
            <v>49.49</v>
          </cell>
          <cell r="FE188">
            <v>49.49</v>
          </cell>
          <cell r="FF188">
            <v>49.49</v>
          </cell>
          <cell r="FG188">
            <v>49.49</v>
          </cell>
          <cell r="FH188">
            <v>49.49</v>
          </cell>
          <cell r="FI188">
            <v>51.22</v>
          </cell>
          <cell r="FJ188">
            <v>51.22</v>
          </cell>
          <cell r="FK188">
            <v>51.22</v>
          </cell>
          <cell r="FL188">
            <v>51.22</v>
          </cell>
          <cell r="FM188">
            <v>51.22</v>
          </cell>
          <cell r="FN188">
            <v>51.22</v>
          </cell>
          <cell r="FO188">
            <v>51.22</v>
          </cell>
          <cell r="FP188">
            <v>51.22</v>
          </cell>
          <cell r="FQ188">
            <v>51.22</v>
          </cell>
          <cell r="FR188">
            <v>51.22</v>
          </cell>
          <cell r="FS188">
            <v>51.22</v>
          </cell>
          <cell r="FT188">
            <v>51.22</v>
          </cell>
          <cell r="FU188">
            <v>53.01</v>
          </cell>
          <cell r="FV188">
            <v>53.01</v>
          </cell>
          <cell r="FW188">
            <v>53.01</v>
          </cell>
          <cell r="FX188">
            <v>53.01</v>
          </cell>
          <cell r="FY188">
            <v>53.01</v>
          </cell>
          <cell r="FZ188">
            <v>53.01</v>
          </cell>
          <cell r="GA188">
            <v>53.01</v>
          </cell>
          <cell r="GB188">
            <v>53.01</v>
          </cell>
          <cell r="GC188">
            <v>53.01</v>
          </cell>
          <cell r="GD188">
            <v>53.01</v>
          </cell>
          <cell r="GE188">
            <v>53.01</v>
          </cell>
          <cell r="GF188">
            <v>53.01</v>
          </cell>
          <cell r="GG188">
            <v>58.44</v>
          </cell>
          <cell r="GH188">
            <v>58.44</v>
          </cell>
          <cell r="GI188">
            <v>58.44</v>
          </cell>
          <cell r="GJ188">
            <v>58.44</v>
          </cell>
          <cell r="GK188">
            <v>58.44</v>
          </cell>
          <cell r="GL188">
            <v>58.44</v>
          </cell>
          <cell r="GM188">
            <v>58.44</v>
          </cell>
          <cell r="GN188">
            <v>58.44</v>
          </cell>
          <cell r="GO188">
            <v>58.44</v>
          </cell>
          <cell r="GP188">
            <v>58.44</v>
          </cell>
          <cell r="GQ188">
            <v>54.87</v>
          </cell>
          <cell r="GR188">
            <v>54.87</v>
          </cell>
          <cell r="GS188">
            <v>54.87</v>
          </cell>
          <cell r="GT188">
            <v>54.87</v>
          </cell>
        </row>
        <row r="189">
          <cell r="F189" t="str">
            <v>5000006308</v>
          </cell>
          <cell r="G189">
            <v>32.840000000000003</v>
          </cell>
          <cell r="H189">
            <v>32.840000000000003</v>
          </cell>
          <cell r="I189">
            <v>32.840000000000003</v>
          </cell>
          <cell r="J189">
            <v>32.840000000000003</v>
          </cell>
          <cell r="K189">
            <v>32.840000000000003</v>
          </cell>
          <cell r="L189">
            <v>32.840000000000003</v>
          </cell>
          <cell r="M189">
            <v>32.840000000000003</v>
          </cell>
          <cell r="N189">
            <v>32.840000000000003</v>
          </cell>
          <cell r="O189">
            <v>32.840000000000003</v>
          </cell>
          <cell r="P189">
            <v>32.840000000000003</v>
          </cell>
          <cell r="Q189">
            <v>32.840000000000003</v>
          </cell>
          <cell r="R189">
            <v>32.840000000000003</v>
          </cell>
          <cell r="S189">
            <v>32.840000000000003</v>
          </cell>
          <cell r="T189">
            <v>32.840000000000003</v>
          </cell>
          <cell r="U189">
            <v>33.96</v>
          </cell>
          <cell r="V189">
            <v>33.96</v>
          </cell>
          <cell r="W189">
            <v>33.96</v>
          </cell>
          <cell r="X189">
            <v>33.96</v>
          </cell>
          <cell r="Y189">
            <v>33.96</v>
          </cell>
          <cell r="Z189">
            <v>33.96</v>
          </cell>
          <cell r="AA189">
            <v>33.96</v>
          </cell>
          <cell r="AB189">
            <v>33.96</v>
          </cell>
          <cell r="AC189">
            <v>33.96</v>
          </cell>
          <cell r="AD189">
            <v>33.96</v>
          </cell>
          <cell r="AE189">
            <v>33.96</v>
          </cell>
          <cell r="AF189">
            <v>33.96</v>
          </cell>
          <cell r="AG189">
            <v>35.06</v>
          </cell>
          <cell r="AH189">
            <v>35.06</v>
          </cell>
          <cell r="AI189">
            <v>35.06</v>
          </cell>
          <cell r="AJ189">
            <v>35.06</v>
          </cell>
          <cell r="AK189">
            <v>35.06</v>
          </cell>
          <cell r="AL189">
            <v>35.06</v>
          </cell>
          <cell r="AM189">
            <v>35.06</v>
          </cell>
          <cell r="AN189">
            <v>35.06</v>
          </cell>
          <cell r="AO189">
            <v>35.06</v>
          </cell>
          <cell r="AP189">
            <v>35.06</v>
          </cell>
          <cell r="AQ189">
            <v>35.06</v>
          </cell>
          <cell r="AR189">
            <v>35.06</v>
          </cell>
          <cell r="AS189">
            <v>36.14</v>
          </cell>
          <cell r="AT189">
            <v>36.14</v>
          </cell>
          <cell r="AU189">
            <v>36.14</v>
          </cell>
          <cell r="AV189">
            <v>36.14</v>
          </cell>
          <cell r="AW189">
            <v>36.14</v>
          </cell>
          <cell r="AX189">
            <v>36.14</v>
          </cell>
          <cell r="AY189">
            <v>36.14</v>
          </cell>
          <cell r="AZ189">
            <v>36.14</v>
          </cell>
          <cell r="BA189">
            <v>36.14</v>
          </cell>
          <cell r="BB189">
            <v>36.14</v>
          </cell>
          <cell r="BC189">
            <v>36.14</v>
          </cell>
          <cell r="BD189">
            <v>36.14</v>
          </cell>
          <cell r="BE189">
            <v>37.25</v>
          </cell>
          <cell r="BF189">
            <v>37.25</v>
          </cell>
          <cell r="BG189">
            <v>37.25</v>
          </cell>
          <cell r="BH189">
            <v>37.25</v>
          </cell>
          <cell r="BI189">
            <v>37.25</v>
          </cell>
          <cell r="BJ189">
            <v>37.25</v>
          </cell>
          <cell r="BK189">
            <v>37.25</v>
          </cell>
          <cell r="BL189">
            <v>37.25</v>
          </cell>
          <cell r="BM189">
            <v>37.25</v>
          </cell>
          <cell r="BN189">
            <v>37.25</v>
          </cell>
          <cell r="BO189">
            <v>37.25</v>
          </cell>
          <cell r="BP189">
            <v>37.25</v>
          </cell>
          <cell r="BQ189">
            <v>38.369999999999997</v>
          </cell>
          <cell r="BR189">
            <v>38.369999999999997</v>
          </cell>
          <cell r="BS189">
            <v>38.369999999999997</v>
          </cell>
          <cell r="BT189">
            <v>38.369999999999997</v>
          </cell>
          <cell r="BU189">
            <v>38.369999999999997</v>
          </cell>
          <cell r="BV189">
            <v>38.369999999999997</v>
          </cell>
          <cell r="BW189">
            <v>38.369999999999997</v>
          </cell>
          <cell r="BX189">
            <v>38.369999999999997</v>
          </cell>
          <cell r="BY189">
            <v>38.369999999999997</v>
          </cell>
          <cell r="BZ189">
            <v>38.369999999999997</v>
          </cell>
          <cell r="CA189">
            <v>38.369999999999997</v>
          </cell>
          <cell r="CB189">
            <v>38.369999999999997</v>
          </cell>
          <cell r="CC189">
            <v>39.520000000000003</v>
          </cell>
          <cell r="CD189">
            <v>39.520000000000003</v>
          </cell>
          <cell r="CE189">
            <v>39.520000000000003</v>
          </cell>
          <cell r="CF189">
            <v>39.520000000000003</v>
          </cell>
          <cell r="CG189">
            <v>39.520000000000003</v>
          </cell>
          <cell r="CH189">
            <v>39.520000000000003</v>
          </cell>
          <cell r="CI189">
            <v>39.520000000000003</v>
          </cell>
          <cell r="CJ189">
            <v>39.520000000000003</v>
          </cell>
          <cell r="CK189">
            <v>39.520000000000003</v>
          </cell>
          <cell r="CL189">
            <v>39.520000000000003</v>
          </cell>
          <cell r="CM189">
            <v>39.520000000000003</v>
          </cell>
          <cell r="CN189">
            <v>39.520000000000003</v>
          </cell>
          <cell r="CO189">
            <v>40.700000000000003</v>
          </cell>
          <cell r="CP189">
            <v>40.700000000000003</v>
          </cell>
          <cell r="CQ189">
            <v>40.700000000000003</v>
          </cell>
          <cell r="CR189">
            <v>40.700000000000003</v>
          </cell>
          <cell r="CS189">
            <v>40.700000000000003</v>
          </cell>
          <cell r="CT189">
            <v>40.700000000000003</v>
          </cell>
          <cell r="CU189">
            <v>40.700000000000003</v>
          </cell>
          <cell r="CV189">
            <v>40.700000000000003</v>
          </cell>
          <cell r="CW189">
            <v>40.700000000000003</v>
          </cell>
          <cell r="CX189">
            <v>40.700000000000003</v>
          </cell>
          <cell r="CY189">
            <v>40.700000000000003</v>
          </cell>
          <cell r="CZ189">
            <v>40.700000000000003</v>
          </cell>
          <cell r="DA189">
            <v>41.94</v>
          </cell>
          <cell r="DB189">
            <v>41.94</v>
          </cell>
          <cell r="DC189">
            <v>41.94</v>
          </cell>
          <cell r="DD189">
            <v>41.94</v>
          </cell>
          <cell r="DE189">
            <v>41.94</v>
          </cell>
          <cell r="DF189">
            <v>41.94</v>
          </cell>
          <cell r="DG189">
            <v>41.94</v>
          </cell>
          <cell r="DH189">
            <v>41.94</v>
          </cell>
          <cell r="DI189">
            <v>41.94</v>
          </cell>
          <cell r="DJ189">
            <v>41.94</v>
          </cell>
          <cell r="DK189">
            <v>41.94</v>
          </cell>
          <cell r="DL189">
            <v>41.94</v>
          </cell>
          <cell r="DM189">
            <v>43.24</v>
          </cell>
          <cell r="DN189">
            <v>43.24</v>
          </cell>
          <cell r="DO189">
            <v>43.24</v>
          </cell>
          <cell r="DP189">
            <v>43.24</v>
          </cell>
          <cell r="DQ189">
            <v>43.24</v>
          </cell>
          <cell r="DR189">
            <v>43.24</v>
          </cell>
          <cell r="DS189">
            <v>43.24</v>
          </cell>
          <cell r="DT189">
            <v>43.24</v>
          </cell>
          <cell r="DU189">
            <v>43.24</v>
          </cell>
          <cell r="DV189">
            <v>43.24</v>
          </cell>
          <cell r="DW189">
            <v>43.24</v>
          </cell>
          <cell r="DX189">
            <v>43.24</v>
          </cell>
          <cell r="DY189">
            <v>44.95</v>
          </cell>
          <cell r="DZ189">
            <v>44.95</v>
          </cell>
          <cell r="EA189">
            <v>44.95</v>
          </cell>
          <cell r="EB189">
            <v>44.95</v>
          </cell>
          <cell r="EC189">
            <v>44.95</v>
          </cell>
          <cell r="ED189">
            <v>44.95</v>
          </cell>
          <cell r="EE189">
            <v>44.95</v>
          </cell>
          <cell r="EF189">
            <v>44.95</v>
          </cell>
          <cell r="EG189">
            <v>44.95</v>
          </cell>
          <cell r="EH189">
            <v>44.95</v>
          </cell>
          <cell r="EI189">
            <v>44.95</v>
          </cell>
          <cell r="EJ189">
            <v>44.95</v>
          </cell>
          <cell r="EK189">
            <v>46.53</v>
          </cell>
          <cell r="EL189">
            <v>46.53</v>
          </cell>
          <cell r="EM189">
            <v>46.53</v>
          </cell>
          <cell r="EN189">
            <v>46.53</v>
          </cell>
          <cell r="EO189">
            <v>46.53</v>
          </cell>
          <cell r="EP189">
            <v>46.53</v>
          </cell>
          <cell r="EQ189">
            <v>46.53</v>
          </cell>
          <cell r="ER189">
            <v>46.53</v>
          </cell>
          <cell r="ES189">
            <v>46.53</v>
          </cell>
          <cell r="ET189">
            <v>46.53</v>
          </cell>
          <cell r="EU189">
            <v>46.53</v>
          </cell>
          <cell r="EV189">
            <v>46.53</v>
          </cell>
          <cell r="EW189">
            <v>48.15</v>
          </cell>
          <cell r="EX189">
            <v>48.15</v>
          </cell>
          <cell r="EY189">
            <v>48.15</v>
          </cell>
          <cell r="EZ189">
            <v>48.15</v>
          </cell>
          <cell r="FA189">
            <v>48.15</v>
          </cell>
          <cell r="FB189">
            <v>48.15</v>
          </cell>
          <cell r="FC189">
            <v>48.15</v>
          </cell>
          <cell r="FD189">
            <v>48.15</v>
          </cell>
          <cell r="FE189">
            <v>48.15</v>
          </cell>
          <cell r="FF189">
            <v>48.15</v>
          </cell>
          <cell r="FG189">
            <v>48.15</v>
          </cell>
          <cell r="FH189">
            <v>48.15</v>
          </cell>
          <cell r="FI189">
            <v>49.84</v>
          </cell>
          <cell r="FJ189">
            <v>49.84</v>
          </cell>
          <cell r="FK189">
            <v>49.84</v>
          </cell>
          <cell r="FL189">
            <v>49.84</v>
          </cell>
          <cell r="FM189">
            <v>49.84</v>
          </cell>
          <cell r="FN189">
            <v>49.84</v>
          </cell>
          <cell r="FO189">
            <v>49.84</v>
          </cell>
          <cell r="FP189">
            <v>49.84</v>
          </cell>
          <cell r="FQ189">
            <v>49.84</v>
          </cell>
          <cell r="FR189">
            <v>49.84</v>
          </cell>
          <cell r="FS189">
            <v>49.84</v>
          </cell>
          <cell r="FT189">
            <v>49.84</v>
          </cell>
          <cell r="FU189">
            <v>51.58</v>
          </cell>
          <cell r="FV189">
            <v>51.58</v>
          </cell>
          <cell r="FW189">
            <v>51.58</v>
          </cell>
          <cell r="FX189">
            <v>51.58</v>
          </cell>
          <cell r="FY189">
            <v>51.58</v>
          </cell>
          <cell r="FZ189">
            <v>51.58</v>
          </cell>
          <cell r="GA189">
            <v>51.58</v>
          </cell>
          <cell r="GB189">
            <v>51.58</v>
          </cell>
          <cell r="GC189">
            <v>51.58</v>
          </cell>
          <cell r="GD189">
            <v>51.58</v>
          </cell>
          <cell r="GE189">
            <v>51.58</v>
          </cell>
          <cell r="GF189">
            <v>51.58</v>
          </cell>
          <cell r="GG189">
            <v>56.87</v>
          </cell>
          <cell r="GH189">
            <v>56.87</v>
          </cell>
          <cell r="GI189">
            <v>56.87</v>
          </cell>
          <cell r="GJ189">
            <v>56.87</v>
          </cell>
          <cell r="GK189">
            <v>56.87</v>
          </cell>
          <cell r="GL189">
            <v>56.87</v>
          </cell>
          <cell r="GM189">
            <v>56.87</v>
          </cell>
          <cell r="GN189">
            <v>56.87</v>
          </cell>
          <cell r="GO189">
            <v>56.87</v>
          </cell>
          <cell r="GP189">
            <v>56.87</v>
          </cell>
          <cell r="GQ189">
            <v>53.39</v>
          </cell>
          <cell r="GR189">
            <v>53.39</v>
          </cell>
          <cell r="GS189">
            <v>53.39</v>
          </cell>
          <cell r="GT189">
            <v>53.39</v>
          </cell>
        </row>
        <row r="190">
          <cell r="F190" t="str">
            <v>5000006300</v>
          </cell>
          <cell r="G190">
            <v>35.43</v>
          </cell>
          <cell r="H190">
            <v>35.43</v>
          </cell>
          <cell r="I190">
            <v>35.43</v>
          </cell>
          <cell r="J190">
            <v>35.43</v>
          </cell>
          <cell r="K190">
            <v>35.43</v>
          </cell>
          <cell r="L190">
            <v>35.43</v>
          </cell>
          <cell r="M190">
            <v>35.43</v>
          </cell>
          <cell r="N190">
            <v>35.43</v>
          </cell>
          <cell r="O190">
            <v>35.43</v>
          </cell>
          <cell r="P190">
            <v>35.43</v>
          </cell>
          <cell r="Q190">
            <v>35.43</v>
          </cell>
          <cell r="R190">
            <v>35.43</v>
          </cell>
          <cell r="S190">
            <v>35.43</v>
          </cell>
          <cell r="T190">
            <v>35.43</v>
          </cell>
          <cell r="U190">
            <v>36.64</v>
          </cell>
          <cell r="V190">
            <v>36.64</v>
          </cell>
          <cell r="W190">
            <v>36.64</v>
          </cell>
          <cell r="X190">
            <v>36.64</v>
          </cell>
          <cell r="Y190">
            <v>36.64</v>
          </cell>
          <cell r="Z190">
            <v>36.64</v>
          </cell>
          <cell r="AA190">
            <v>36.64</v>
          </cell>
          <cell r="AB190">
            <v>36.64</v>
          </cell>
          <cell r="AC190">
            <v>36.64</v>
          </cell>
          <cell r="AD190">
            <v>36.64</v>
          </cell>
          <cell r="AE190">
            <v>36.64</v>
          </cell>
          <cell r="AF190">
            <v>36.64</v>
          </cell>
          <cell r="AG190">
            <v>37.82</v>
          </cell>
          <cell r="AH190">
            <v>37.82</v>
          </cell>
          <cell r="AI190">
            <v>37.82</v>
          </cell>
          <cell r="AJ190">
            <v>37.82</v>
          </cell>
          <cell r="AK190">
            <v>37.82</v>
          </cell>
          <cell r="AL190">
            <v>37.82</v>
          </cell>
          <cell r="AM190">
            <v>37.82</v>
          </cell>
          <cell r="AN190">
            <v>37.82</v>
          </cell>
          <cell r="AO190">
            <v>37.82</v>
          </cell>
          <cell r="AP190">
            <v>37.82</v>
          </cell>
          <cell r="AQ190">
            <v>37.82</v>
          </cell>
          <cell r="AR190">
            <v>37.82</v>
          </cell>
          <cell r="AS190">
            <v>38.99</v>
          </cell>
          <cell r="AT190">
            <v>38.99</v>
          </cell>
          <cell r="AU190">
            <v>38.99</v>
          </cell>
          <cell r="AV190">
            <v>38.99</v>
          </cell>
          <cell r="AW190">
            <v>38.99</v>
          </cell>
          <cell r="AX190">
            <v>38.99</v>
          </cell>
          <cell r="AY190">
            <v>38.99</v>
          </cell>
          <cell r="AZ190">
            <v>38.99</v>
          </cell>
          <cell r="BA190">
            <v>38.99</v>
          </cell>
          <cell r="BB190">
            <v>38.99</v>
          </cell>
          <cell r="BC190">
            <v>38.99</v>
          </cell>
          <cell r="BD190">
            <v>38.99</v>
          </cell>
          <cell r="BE190">
            <v>40.19</v>
          </cell>
          <cell r="BF190">
            <v>40.19</v>
          </cell>
          <cell r="BG190">
            <v>40.19</v>
          </cell>
          <cell r="BH190">
            <v>40.19</v>
          </cell>
          <cell r="BI190">
            <v>40.19</v>
          </cell>
          <cell r="BJ190">
            <v>40.19</v>
          </cell>
          <cell r="BK190">
            <v>40.19</v>
          </cell>
          <cell r="BL190">
            <v>40.19</v>
          </cell>
          <cell r="BM190">
            <v>40.19</v>
          </cell>
          <cell r="BN190">
            <v>40.19</v>
          </cell>
          <cell r="BO190">
            <v>40.19</v>
          </cell>
          <cell r="BP190">
            <v>40.19</v>
          </cell>
          <cell r="BQ190">
            <v>41.39</v>
          </cell>
          <cell r="BR190">
            <v>41.39</v>
          </cell>
          <cell r="BS190">
            <v>41.39</v>
          </cell>
          <cell r="BT190">
            <v>41.39</v>
          </cell>
          <cell r="BU190">
            <v>41.39</v>
          </cell>
          <cell r="BV190">
            <v>41.39</v>
          </cell>
          <cell r="BW190">
            <v>41.39</v>
          </cell>
          <cell r="BX190">
            <v>41.39</v>
          </cell>
          <cell r="BY190">
            <v>41.39</v>
          </cell>
          <cell r="BZ190">
            <v>41.39</v>
          </cell>
          <cell r="CA190">
            <v>41.39</v>
          </cell>
          <cell r="CB190">
            <v>41.39</v>
          </cell>
          <cell r="CC190">
            <v>42.63</v>
          </cell>
          <cell r="CD190">
            <v>42.63</v>
          </cell>
          <cell r="CE190">
            <v>42.63</v>
          </cell>
          <cell r="CF190">
            <v>42.63</v>
          </cell>
          <cell r="CG190">
            <v>42.63</v>
          </cell>
          <cell r="CH190">
            <v>42.63</v>
          </cell>
          <cell r="CI190">
            <v>42.63</v>
          </cell>
          <cell r="CJ190">
            <v>42.63</v>
          </cell>
          <cell r="CK190">
            <v>42.63</v>
          </cell>
          <cell r="CL190">
            <v>42.63</v>
          </cell>
          <cell r="CM190">
            <v>42.63</v>
          </cell>
          <cell r="CN190">
            <v>42.63</v>
          </cell>
          <cell r="CO190">
            <v>43.91</v>
          </cell>
          <cell r="CP190">
            <v>43.91</v>
          </cell>
          <cell r="CQ190">
            <v>43.91</v>
          </cell>
          <cell r="CR190">
            <v>43.91</v>
          </cell>
          <cell r="CS190">
            <v>43.91</v>
          </cell>
          <cell r="CT190">
            <v>43.91</v>
          </cell>
          <cell r="CU190">
            <v>43.91</v>
          </cell>
          <cell r="CV190">
            <v>43.91</v>
          </cell>
          <cell r="CW190">
            <v>43.91</v>
          </cell>
          <cell r="CX190">
            <v>43.91</v>
          </cell>
          <cell r="CY190">
            <v>43.91</v>
          </cell>
          <cell r="CZ190">
            <v>43.91</v>
          </cell>
          <cell r="DA190">
            <v>45.25</v>
          </cell>
          <cell r="DB190">
            <v>45.25</v>
          </cell>
          <cell r="DC190">
            <v>45.25</v>
          </cell>
          <cell r="DD190">
            <v>45.25</v>
          </cell>
          <cell r="DE190">
            <v>45.25</v>
          </cell>
          <cell r="DF190">
            <v>45.25</v>
          </cell>
          <cell r="DG190">
            <v>45.25</v>
          </cell>
          <cell r="DH190">
            <v>45.25</v>
          </cell>
          <cell r="DI190">
            <v>45.25</v>
          </cell>
          <cell r="DJ190">
            <v>45.25</v>
          </cell>
          <cell r="DK190">
            <v>45.25</v>
          </cell>
          <cell r="DL190">
            <v>45.25</v>
          </cell>
          <cell r="DM190">
            <v>46.65</v>
          </cell>
          <cell r="DN190">
            <v>46.65</v>
          </cell>
          <cell r="DO190">
            <v>46.65</v>
          </cell>
          <cell r="DP190">
            <v>46.65</v>
          </cell>
          <cell r="DQ190">
            <v>46.65</v>
          </cell>
          <cell r="DR190">
            <v>46.65</v>
          </cell>
          <cell r="DS190">
            <v>46.65</v>
          </cell>
          <cell r="DT190">
            <v>46.65</v>
          </cell>
          <cell r="DU190">
            <v>46.65</v>
          </cell>
          <cell r="DV190">
            <v>46.65</v>
          </cell>
          <cell r="DW190">
            <v>46.65</v>
          </cell>
          <cell r="DX190">
            <v>46.65</v>
          </cell>
          <cell r="DY190">
            <v>48.5</v>
          </cell>
          <cell r="DZ190">
            <v>48.5</v>
          </cell>
          <cell r="EA190">
            <v>48.5</v>
          </cell>
          <cell r="EB190">
            <v>48.5</v>
          </cell>
          <cell r="EC190">
            <v>48.5</v>
          </cell>
          <cell r="ED190">
            <v>48.5</v>
          </cell>
          <cell r="EE190">
            <v>48.5</v>
          </cell>
          <cell r="EF190">
            <v>48.5</v>
          </cell>
          <cell r="EG190">
            <v>48.5</v>
          </cell>
          <cell r="EH190">
            <v>48.5</v>
          </cell>
          <cell r="EI190">
            <v>48.5</v>
          </cell>
          <cell r="EJ190">
            <v>48.5</v>
          </cell>
          <cell r="EK190">
            <v>50.2</v>
          </cell>
          <cell r="EL190">
            <v>50.2</v>
          </cell>
          <cell r="EM190">
            <v>50.2</v>
          </cell>
          <cell r="EN190">
            <v>50.2</v>
          </cell>
          <cell r="EO190">
            <v>50.2</v>
          </cell>
          <cell r="EP190">
            <v>50.2</v>
          </cell>
          <cell r="EQ190">
            <v>50.2</v>
          </cell>
          <cell r="ER190">
            <v>50.2</v>
          </cell>
          <cell r="ES190">
            <v>50.2</v>
          </cell>
          <cell r="ET190">
            <v>50.2</v>
          </cell>
          <cell r="EU190">
            <v>50.2</v>
          </cell>
          <cell r="EV190">
            <v>50.2</v>
          </cell>
          <cell r="EW190">
            <v>51.95</v>
          </cell>
          <cell r="EX190">
            <v>51.95</v>
          </cell>
          <cell r="EY190">
            <v>51.95</v>
          </cell>
          <cell r="EZ190">
            <v>51.95</v>
          </cell>
          <cell r="FA190">
            <v>51.95</v>
          </cell>
          <cell r="FB190">
            <v>51.95</v>
          </cell>
          <cell r="FC190">
            <v>51.95</v>
          </cell>
          <cell r="FD190">
            <v>51.95</v>
          </cell>
          <cell r="FE190">
            <v>51.95</v>
          </cell>
          <cell r="FF190">
            <v>51.95</v>
          </cell>
          <cell r="FG190">
            <v>51.95</v>
          </cell>
          <cell r="FH190">
            <v>51.95</v>
          </cell>
          <cell r="FI190">
            <v>53.77</v>
          </cell>
          <cell r="FJ190">
            <v>53.77</v>
          </cell>
          <cell r="FK190">
            <v>53.77</v>
          </cell>
          <cell r="FL190">
            <v>53.77</v>
          </cell>
          <cell r="FM190">
            <v>53.77</v>
          </cell>
          <cell r="FN190">
            <v>53.77</v>
          </cell>
          <cell r="FO190">
            <v>53.77</v>
          </cell>
          <cell r="FP190">
            <v>53.77</v>
          </cell>
          <cell r="FQ190">
            <v>53.77</v>
          </cell>
          <cell r="FR190">
            <v>53.77</v>
          </cell>
          <cell r="FS190">
            <v>53.77</v>
          </cell>
          <cell r="FT190">
            <v>53.77</v>
          </cell>
          <cell r="FU190">
            <v>55.65</v>
          </cell>
          <cell r="FV190">
            <v>55.65</v>
          </cell>
          <cell r="FW190">
            <v>55.65</v>
          </cell>
          <cell r="FX190">
            <v>55.65</v>
          </cell>
          <cell r="FY190">
            <v>55.65</v>
          </cell>
          <cell r="FZ190">
            <v>55.65</v>
          </cell>
          <cell r="GA190">
            <v>55.65</v>
          </cell>
          <cell r="GB190">
            <v>55.65</v>
          </cell>
          <cell r="GC190">
            <v>55.65</v>
          </cell>
          <cell r="GD190">
            <v>55.65</v>
          </cell>
          <cell r="GE190">
            <v>55.65</v>
          </cell>
          <cell r="GF190">
            <v>55.65</v>
          </cell>
          <cell r="GG190">
            <v>61.35</v>
          </cell>
          <cell r="GH190">
            <v>61.35</v>
          </cell>
          <cell r="GI190">
            <v>61.35</v>
          </cell>
          <cell r="GJ190">
            <v>61.35</v>
          </cell>
          <cell r="GK190">
            <v>61.35</v>
          </cell>
          <cell r="GL190">
            <v>61.35</v>
          </cell>
          <cell r="GM190">
            <v>61.35</v>
          </cell>
          <cell r="GN190">
            <v>61.35</v>
          </cell>
          <cell r="GO190">
            <v>61.35</v>
          </cell>
          <cell r="GP190">
            <v>61.35</v>
          </cell>
          <cell r="GQ190">
            <v>57.6</v>
          </cell>
          <cell r="GR190">
            <v>57.6</v>
          </cell>
          <cell r="GS190">
            <v>57.6</v>
          </cell>
          <cell r="GT190">
            <v>57.6</v>
          </cell>
        </row>
        <row r="191">
          <cell r="F191" t="str">
            <v>5000006305</v>
          </cell>
          <cell r="G191">
            <v>31.54</v>
          </cell>
          <cell r="H191">
            <v>31.54</v>
          </cell>
          <cell r="I191">
            <v>31.54</v>
          </cell>
          <cell r="J191">
            <v>31.54</v>
          </cell>
          <cell r="K191">
            <v>31.54</v>
          </cell>
          <cell r="L191">
            <v>31.54</v>
          </cell>
          <cell r="M191">
            <v>31.54</v>
          </cell>
          <cell r="N191">
            <v>31.54</v>
          </cell>
          <cell r="O191">
            <v>31.54</v>
          </cell>
          <cell r="P191">
            <v>31.54</v>
          </cell>
          <cell r="Q191">
            <v>31.54</v>
          </cell>
          <cell r="R191">
            <v>31.54</v>
          </cell>
          <cell r="S191">
            <v>31.54</v>
          </cell>
          <cell r="T191">
            <v>31.54</v>
          </cell>
          <cell r="U191">
            <v>32.619999999999997</v>
          </cell>
          <cell r="V191">
            <v>32.619999999999997</v>
          </cell>
          <cell r="W191">
            <v>32.619999999999997</v>
          </cell>
          <cell r="X191">
            <v>32.619999999999997</v>
          </cell>
          <cell r="Y191">
            <v>32.619999999999997</v>
          </cell>
          <cell r="Z191">
            <v>32.619999999999997</v>
          </cell>
          <cell r="AA191">
            <v>32.619999999999997</v>
          </cell>
          <cell r="AB191">
            <v>32.619999999999997</v>
          </cell>
          <cell r="AC191">
            <v>32.619999999999997</v>
          </cell>
          <cell r="AD191">
            <v>32.619999999999997</v>
          </cell>
          <cell r="AE191">
            <v>32.619999999999997</v>
          </cell>
          <cell r="AF191">
            <v>32.619999999999997</v>
          </cell>
          <cell r="AG191">
            <v>33.67</v>
          </cell>
          <cell r="AH191">
            <v>33.67</v>
          </cell>
          <cell r="AI191">
            <v>33.67</v>
          </cell>
          <cell r="AJ191">
            <v>33.67</v>
          </cell>
          <cell r="AK191">
            <v>33.67</v>
          </cell>
          <cell r="AL191">
            <v>33.67</v>
          </cell>
          <cell r="AM191">
            <v>33.67</v>
          </cell>
          <cell r="AN191">
            <v>33.67</v>
          </cell>
          <cell r="AO191">
            <v>33.67</v>
          </cell>
          <cell r="AP191">
            <v>33.67</v>
          </cell>
          <cell r="AQ191">
            <v>33.67</v>
          </cell>
          <cell r="AR191">
            <v>33.67</v>
          </cell>
          <cell r="AS191">
            <v>34.71</v>
          </cell>
          <cell r="AT191">
            <v>34.71</v>
          </cell>
          <cell r="AU191">
            <v>34.71</v>
          </cell>
          <cell r="AV191">
            <v>34.71</v>
          </cell>
          <cell r="AW191">
            <v>34.71</v>
          </cell>
          <cell r="AX191">
            <v>34.71</v>
          </cell>
          <cell r="AY191">
            <v>34.71</v>
          </cell>
          <cell r="AZ191">
            <v>34.71</v>
          </cell>
          <cell r="BA191">
            <v>34.71</v>
          </cell>
          <cell r="BB191">
            <v>34.71</v>
          </cell>
          <cell r="BC191">
            <v>34.71</v>
          </cell>
          <cell r="BD191">
            <v>34.71</v>
          </cell>
          <cell r="BE191">
            <v>35.78</v>
          </cell>
          <cell r="BF191">
            <v>35.78</v>
          </cell>
          <cell r="BG191">
            <v>35.78</v>
          </cell>
          <cell r="BH191">
            <v>35.78</v>
          </cell>
          <cell r="BI191">
            <v>35.78</v>
          </cell>
          <cell r="BJ191">
            <v>35.78</v>
          </cell>
          <cell r="BK191">
            <v>35.78</v>
          </cell>
          <cell r="BL191">
            <v>35.78</v>
          </cell>
          <cell r="BM191">
            <v>35.78</v>
          </cell>
          <cell r="BN191">
            <v>35.78</v>
          </cell>
          <cell r="BO191">
            <v>35.78</v>
          </cell>
          <cell r="BP191">
            <v>35.78</v>
          </cell>
          <cell r="BQ191">
            <v>36.85</v>
          </cell>
          <cell r="BR191">
            <v>36.85</v>
          </cell>
          <cell r="BS191">
            <v>36.85</v>
          </cell>
          <cell r="BT191">
            <v>36.85</v>
          </cell>
          <cell r="BU191">
            <v>36.85</v>
          </cell>
          <cell r="BV191">
            <v>36.85</v>
          </cell>
          <cell r="BW191">
            <v>36.85</v>
          </cell>
          <cell r="BX191">
            <v>36.85</v>
          </cell>
          <cell r="BY191">
            <v>36.85</v>
          </cell>
          <cell r="BZ191">
            <v>36.85</v>
          </cell>
          <cell r="CA191">
            <v>36.85</v>
          </cell>
          <cell r="CB191">
            <v>36.85</v>
          </cell>
          <cell r="CC191">
            <v>37.950000000000003</v>
          </cell>
          <cell r="CD191">
            <v>37.950000000000003</v>
          </cell>
          <cell r="CE191">
            <v>37.950000000000003</v>
          </cell>
          <cell r="CF191">
            <v>37.950000000000003</v>
          </cell>
          <cell r="CG191">
            <v>37.950000000000003</v>
          </cell>
          <cell r="CH191">
            <v>37.950000000000003</v>
          </cell>
          <cell r="CI191">
            <v>37.950000000000003</v>
          </cell>
          <cell r="CJ191">
            <v>37.950000000000003</v>
          </cell>
          <cell r="CK191">
            <v>37.950000000000003</v>
          </cell>
          <cell r="CL191">
            <v>37.950000000000003</v>
          </cell>
          <cell r="CM191">
            <v>37.950000000000003</v>
          </cell>
          <cell r="CN191">
            <v>37.950000000000003</v>
          </cell>
          <cell r="CO191">
            <v>39.090000000000003</v>
          </cell>
          <cell r="CP191">
            <v>39.090000000000003</v>
          </cell>
          <cell r="CQ191">
            <v>39.090000000000003</v>
          </cell>
          <cell r="CR191">
            <v>39.090000000000003</v>
          </cell>
          <cell r="CS191">
            <v>39.090000000000003</v>
          </cell>
          <cell r="CT191">
            <v>39.090000000000003</v>
          </cell>
          <cell r="CU191">
            <v>39.090000000000003</v>
          </cell>
          <cell r="CV191">
            <v>39.090000000000003</v>
          </cell>
          <cell r="CW191">
            <v>39.090000000000003</v>
          </cell>
          <cell r="CX191">
            <v>39.090000000000003</v>
          </cell>
          <cell r="CY191">
            <v>39.090000000000003</v>
          </cell>
          <cell r="CZ191">
            <v>39.090000000000003</v>
          </cell>
          <cell r="DA191">
            <v>40.28</v>
          </cell>
          <cell r="DB191">
            <v>40.28</v>
          </cell>
          <cell r="DC191">
            <v>40.28</v>
          </cell>
          <cell r="DD191">
            <v>40.28</v>
          </cell>
          <cell r="DE191">
            <v>40.28</v>
          </cell>
          <cell r="DF191">
            <v>40.28</v>
          </cell>
          <cell r="DG191">
            <v>40.28</v>
          </cell>
          <cell r="DH191">
            <v>40.28</v>
          </cell>
          <cell r="DI191">
            <v>40.28</v>
          </cell>
          <cell r="DJ191">
            <v>40.28</v>
          </cell>
          <cell r="DK191">
            <v>40.28</v>
          </cell>
          <cell r="DL191">
            <v>40.28</v>
          </cell>
          <cell r="DM191">
            <v>41.53</v>
          </cell>
          <cell r="DN191">
            <v>41.53</v>
          </cell>
          <cell r="DO191">
            <v>41.53</v>
          </cell>
          <cell r="DP191">
            <v>41.53</v>
          </cell>
          <cell r="DQ191">
            <v>41.53</v>
          </cell>
          <cell r="DR191">
            <v>41.53</v>
          </cell>
          <cell r="DS191">
            <v>41.53</v>
          </cell>
          <cell r="DT191">
            <v>41.53</v>
          </cell>
          <cell r="DU191">
            <v>41.53</v>
          </cell>
          <cell r="DV191">
            <v>41.53</v>
          </cell>
          <cell r="DW191">
            <v>41.53</v>
          </cell>
          <cell r="DX191">
            <v>41.53</v>
          </cell>
          <cell r="DY191">
            <v>43.17</v>
          </cell>
          <cell r="DZ191">
            <v>43.17</v>
          </cell>
          <cell r="EA191">
            <v>43.17</v>
          </cell>
          <cell r="EB191">
            <v>43.17</v>
          </cell>
          <cell r="EC191">
            <v>43.17</v>
          </cell>
          <cell r="ED191">
            <v>43.17</v>
          </cell>
          <cell r="EE191">
            <v>43.17</v>
          </cell>
          <cell r="EF191">
            <v>43.17</v>
          </cell>
          <cell r="EG191">
            <v>43.17</v>
          </cell>
          <cell r="EH191">
            <v>43.17</v>
          </cell>
          <cell r="EI191">
            <v>43.17</v>
          </cell>
          <cell r="EJ191">
            <v>43.17</v>
          </cell>
          <cell r="EK191">
            <v>44.68</v>
          </cell>
          <cell r="EL191">
            <v>44.68</v>
          </cell>
          <cell r="EM191">
            <v>44.68</v>
          </cell>
          <cell r="EN191">
            <v>44.68</v>
          </cell>
          <cell r="EO191">
            <v>44.68</v>
          </cell>
          <cell r="EP191">
            <v>44.68</v>
          </cell>
          <cell r="EQ191">
            <v>44.68</v>
          </cell>
          <cell r="ER191">
            <v>44.68</v>
          </cell>
          <cell r="ES191">
            <v>44.68</v>
          </cell>
          <cell r="ET191">
            <v>44.68</v>
          </cell>
          <cell r="EU191">
            <v>44.68</v>
          </cell>
          <cell r="EV191">
            <v>44.68</v>
          </cell>
          <cell r="EW191">
            <v>46.25</v>
          </cell>
          <cell r="EX191">
            <v>46.25</v>
          </cell>
          <cell r="EY191">
            <v>46.25</v>
          </cell>
          <cell r="EZ191">
            <v>46.25</v>
          </cell>
          <cell r="FA191">
            <v>46.25</v>
          </cell>
          <cell r="FB191">
            <v>46.25</v>
          </cell>
          <cell r="FC191">
            <v>46.25</v>
          </cell>
          <cell r="FD191">
            <v>46.25</v>
          </cell>
          <cell r="FE191">
            <v>46.25</v>
          </cell>
          <cell r="FF191">
            <v>46.25</v>
          </cell>
          <cell r="FG191">
            <v>46.25</v>
          </cell>
          <cell r="FH191">
            <v>46.25</v>
          </cell>
          <cell r="FI191">
            <v>47.87</v>
          </cell>
          <cell r="FJ191">
            <v>47.87</v>
          </cell>
          <cell r="FK191">
            <v>47.87</v>
          </cell>
          <cell r="FL191">
            <v>47.87</v>
          </cell>
          <cell r="FM191">
            <v>47.87</v>
          </cell>
          <cell r="FN191">
            <v>47.87</v>
          </cell>
          <cell r="FO191">
            <v>47.87</v>
          </cell>
          <cell r="FP191">
            <v>47.87</v>
          </cell>
          <cell r="FQ191">
            <v>47.87</v>
          </cell>
          <cell r="FR191">
            <v>47.87</v>
          </cell>
          <cell r="FS191">
            <v>47.87</v>
          </cell>
          <cell r="FT191">
            <v>47.87</v>
          </cell>
          <cell r="FU191">
            <v>49.54</v>
          </cell>
          <cell r="FV191">
            <v>49.54</v>
          </cell>
          <cell r="FW191">
            <v>49.54</v>
          </cell>
          <cell r="FX191">
            <v>49.54</v>
          </cell>
          <cell r="FY191">
            <v>49.54</v>
          </cell>
          <cell r="FZ191">
            <v>49.54</v>
          </cell>
          <cell r="GA191">
            <v>49.54</v>
          </cell>
          <cell r="GB191">
            <v>49.54</v>
          </cell>
          <cell r="GC191">
            <v>49.54</v>
          </cell>
          <cell r="GD191">
            <v>49.54</v>
          </cell>
          <cell r="GE191">
            <v>49.54</v>
          </cell>
          <cell r="GF191">
            <v>49.54</v>
          </cell>
          <cell r="GG191">
            <v>54.62</v>
          </cell>
          <cell r="GH191">
            <v>54.62</v>
          </cell>
          <cell r="GI191">
            <v>54.62</v>
          </cell>
          <cell r="GJ191">
            <v>54.62</v>
          </cell>
          <cell r="GK191">
            <v>54.62</v>
          </cell>
          <cell r="GL191">
            <v>54.62</v>
          </cell>
          <cell r="GM191">
            <v>54.62</v>
          </cell>
          <cell r="GN191">
            <v>54.62</v>
          </cell>
          <cell r="GO191">
            <v>54.62</v>
          </cell>
          <cell r="GP191">
            <v>54.62</v>
          </cell>
          <cell r="GQ191">
            <v>51.28</v>
          </cell>
          <cell r="GR191">
            <v>51.28</v>
          </cell>
          <cell r="GS191">
            <v>51.28</v>
          </cell>
          <cell r="GT191">
            <v>51.28</v>
          </cell>
        </row>
        <row r="192">
          <cell r="F192" t="str">
            <v>5000006427</v>
          </cell>
          <cell r="G192">
            <v>30.53</v>
          </cell>
          <cell r="H192">
            <v>30.53</v>
          </cell>
          <cell r="I192">
            <v>30.53</v>
          </cell>
          <cell r="J192">
            <v>30.53</v>
          </cell>
          <cell r="K192">
            <v>30.53</v>
          </cell>
          <cell r="L192">
            <v>30.53</v>
          </cell>
          <cell r="M192">
            <v>30.53</v>
          </cell>
          <cell r="N192">
            <v>30.53</v>
          </cell>
          <cell r="O192">
            <v>30.53</v>
          </cell>
          <cell r="P192">
            <v>30.53</v>
          </cell>
          <cell r="Q192">
            <v>30.53</v>
          </cell>
          <cell r="R192">
            <v>30.53</v>
          </cell>
          <cell r="S192">
            <v>30.53</v>
          </cell>
          <cell r="T192">
            <v>30.53</v>
          </cell>
          <cell r="U192">
            <v>31.57</v>
          </cell>
          <cell r="V192">
            <v>31.57</v>
          </cell>
          <cell r="W192">
            <v>31.57</v>
          </cell>
          <cell r="X192">
            <v>31.57</v>
          </cell>
          <cell r="Y192">
            <v>31.57</v>
          </cell>
          <cell r="Z192">
            <v>31.57</v>
          </cell>
          <cell r="AA192">
            <v>31.57</v>
          </cell>
          <cell r="AB192">
            <v>31.57</v>
          </cell>
          <cell r="AC192">
            <v>31.57</v>
          </cell>
          <cell r="AD192">
            <v>31.57</v>
          </cell>
          <cell r="AE192">
            <v>31.57</v>
          </cell>
          <cell r="AF192">
            <v>31.57</v>
          </cell>
          <cell r="AG192">
            <v>32.590000000000003</v>
          </cell>
          <cell r="AH192">
            <v>32.590000000000003</v>
          </cell>
          <cell r="AI192">
            <v>32.590000000000003</v>
          </cell>
          <cell r="AJ192">
            <v>32.590000000000003</v>
          </cell>
          <cell r="AK192">
            <v>32.590000000000003</v>
          </cell>
          <cell r="AL192">
            <v>32.590000000000003</v>
          </cell>
          <cell r="AM192">
            <v>32.590000000000003</v>
          </cell>
          <cell r="AN192">
            <v>32.590000000000003</v>
          </cell>
          <cell r="AO192">
            <v>32.590000000000003</v>
          </cell>
          <cell r="AP192">
            <v>32.590000000000003</v>
          </cell>
          <cell r="AQ192">
            <v>32.590000000000003</v>
          </cell>
          <cell r="AR192">
            <v>32.590000000000003</v>
          </cell>
          <cell r="AS192">
            <v>33.6</v>
          </cell>
          <cell r="AT192">
            <v>33.6</v>
          </cell>
          <cell r="AU192">
            <v>33.6</v>
          </cell>
          <cell r="AV192">
            <v>33.6</v>
          </cell>
          <cell r="AW192">
            <v>33.6</v>
          </cell>
          <cell r="AX192">
            <v>33.6</v>
          </cell>
          <cell r="AY192">
            <v>33.6</v>
          </cell>
          <cell r="AZ192">
            <v>33.6</v>
          </cell>
          <cell r="BA192">
            <v>33.6</v>
          </cell>
          <cell r="BB192">
            <v>33.6</v>
          </cell>
          <cell r="BC192">
            <v>33.6</v>
          </cell>
          <cell r="BD192">
            <v>33.6</v>
          </cell>
          <cell r="BE192">
            <v>34.630000000000003</v>
          </cell>
          <cell r="BF192">
            <v>34.630000000000003</v>
          </cell>
          <cell r="BG192">
            <v>34.630000000000003</v>
          </cell>
          <cell r="BH192">
            <v>34.630000000000003</v>
          </cell>
          <cell r="BI192">
            <v>34.630000000000003</v>
          </cell>
          <cell r="BJ192">
            <v>34.630000000000003</v>
          </cell>
          <cell r="BK192">
            <v>34.630000000000003</v>
          </cell>
          <cell r="BL192">
            <v>34.630000000000003</v>
          </cell>
          <cell r="BM192">
            <v>34.630000000000003</v>
          </cell>
          <cell r="BN192">
            <v>34.630000000000003</v>
          </cell>
          <cell r="BO192">
            <v>34.630000000000003</v>
          </cell>
          <cell r="BP192">
            <v>34.630000000000003</v>
          </cell>
          <cell r="BQ192">
            <v>35.67</v>
          </cell>
          <cell r="BR192">
            <v>35.67</v>
          </cell>
          <cell r="BS192">
            <v>35.67</v>
          </cell>
          <cell r="BT192">
            <v>35.67</v>
          </cell>
          <cell r="BU192">
            <v>35.67</v>
          </cell>
          <cell r="BV192">
            <v>35.67</v>
          </cell>
          <cell r="BW192">
            <v>35.67</v>
          </cell>
          <cell r="BX192">
            <v>35.67</v>
          </cell>
          <cell r="BY192">
            <v>35.67</v>
          </cell>
          <cell r="BZ192">
            <v>35.67</v>
          </cell>
          <cell r="CA192">
            <v>35.67</v>
          </cell>
          <cell r="CB192">
            <v>35.67</v>
          </cell>
          <cell r="CC192">
            <v>36.74</v>
          </cell>
          <cell r="CD192">
            <v>36.74</v>
          </cell>
          <cell r="CE192">
            <v>36.74</v>
          </cell>
          <cell r="CF192">
            <v>36.74</v>
          </cell>
          <cell r="CG192">
            <v>36.74</v>
          </cell>
          <cell r="CH192">
            <v>36.74</v>
          </cell>
          <cell r="CI192">
            <v>36.74</v>
          </cell>
          <cell r="CJ192">
            <v>36.74</v>
          </cell>
          <cell r="CK192">
            <v>36.74</v>
          </cell>
          <cell r="CL192">
            <v>36.74</v>
          </cell>
          <cell r="CM192">
            <v>36.74</v>
          </cell>
          <cell r="CN192">
            <v>36.74</v>
          </cell>
          <cell r="CO192">
            <v>37.840000000000003</v>
          </cell>
          <cell r="CP192">
            <v>37.840000000000003</v>
          </cell>
          <cell r="CQ192">
            <v>37.840000000000003</v>
          </cell>
          <cell r="CR192">
            <v>37.840000000000003</v>
          </cell>
          <cell r="CS192">
            <v>37.840000000000003</v>
          </cell>
          <cell r="CT192">
            <v>37.840000000000003</v>
          </cell>
          <cell r="CU192">
            <v>37.840000000000003</v>
          </cell>
          <cell r="CV192">
            <v>37.840000000000003</v>
          </cell>
          <cell r="CW192">
            <v>37.840000000000003</v>
          </cell>
          <cell r="CX192">
            <v>37.840000000000003</v>
          </cell>
          <cell r="CY192">
            <v>37.840000000000003</v>
          </cell>
          <cell r="CZ192">
            <v>37.840000000000003</v>
          </cell>
          <cell r="DA192">
            <v>38.99</v>
          </cell>
          <cell r="DB192">
            <v>38.99</v>
          </cell>
          <cell r="DC192">
            <v>38.99</v>
          </cell>
          <cell r="DD192">
            <v>38.99</v>
          </cell>
          <cell r="DE192">
            <v>38.99</v>
          </cell>
          <cell r="DF192">
            <v>38.99</v>
          </cell>
          <cell r="DG192">
            <v>38.99</v>
          </cell>
          <cell r="DH192">
            <v>38.99</v>
          </cell>
          <cell r="DI192">
            <v>38.99</v>
          </cell>
          <cell r="DJ192">
            <v>38.99</v>
          </cell>
          <cell r="DK192">
            <v>38.99</v>
          </cell>
          <cell r="DL192">
            <v>38.99</v>
          </cell>
          <cell r="DM192">
            <v>40.200000000000003</v>
          </cell>
          <cell r="DN192">
            <v>40.200000000000003</v>
          </cell>
          <cell r="DO192">
            <v>40.200000000000003</v>
          </cell>
          <cell r="DP192">
            <v>40.200000000000003</v>
          </cell>
          <cell r="DQ192">
            <v>40.200000000000003</v>
          </cell>
          <cell r="DR192">
            <v>40.200000000000003</v>
          </cell>
          <cell r="DS192">
            <v>40.200000000000003</v>
          </cell>
          <cell r="DT192">
            <v>40.200000000000003</v>
          </cell>
          <cell r="DU192">
            <v>40.200000000000003</v>
          </cell>
          <cell r="DV192">
            <v>40.200000000000003</v>
          </cell>
          <cell r="DW192">
            <v>40.200000000000003</v>
          </cell>
          <cell r="DX192">
            <v>40.200000000000003</v>
          </cell>
          <cell r="DY192">
            <v>41.79</v>
          </cell>
          <cell r="DZ192">
            <v>41.79</v>
          </cell>
          <cell r="EA192">
            <v>41.79</v>
          </cell>
          <cell r="EB192">
            <v>41.79</v>
          </cell>
          <cell r="EC192">
            <v>41.79</v>
          </cell>
          <cell r="ED192">
            <v>41.79</v>
          </cell>
          <cell r="EE192">
            <v>41.79</v>
          </cell>
          <cell r="EF192">
            <v>41.79</v>
          </cell>
          <cell r="EG192">
            <v>41.79</v>
          </cell>
          <cell r="EH192">
            <v>41.79</v>
          </cell>
          <cell r="EI192">
            <v>41.79</v>
          </cell>
          <cell r="EJ192">
            <v>41.79</v>
          </cell>
          <cell r="EK192">
            <v>43.25</v>
          </cell>
          <cell r="EL192">
            <v>43.25</v>
          </cell>
          <cell r="EM192">
            <v>43.25</v>
          </cell>
          <cell r="EN192">
            <v>43.25</v>
          </cell>
          <cell r="EO192">
            <v>43.25</v>
          </cell>
          <cell r="EP192">
            <v>43.25</v>
          </cell>
          <cell r="EQ192">
            <v>43.25</v>
          </cell>
          <cell r="ER192">
            <v>43.25</v>
          </cell>
          <cell r="ES192">
            <v>43.25</v>
          </cell>
          <cell r="ET192">
            <v>43.25</v>
          </cell>
          <cell r="EU192">
            <v>43.25</v>
          </cell>
          <cell r="EV192">
            <v>43.25</v>
          </cell>
          <cell r="EW192">
            <v>44.77</v>
          </cell>
          <cell r="EX192">
            <v>44.77</v>
          </cell>
          <cell r="EY192">
            <v>44.77</v>
          </cell>
          <cell r="EZ192">
            <v>44.77</v>
          </cell>
          <cell r="FA192">
            <v>44.77</v>
          </cell>
          <cell r="FB192">
            <v>44.77</v>
          </cell>
          <cell r="FC192">
            <v>44.77</v>
          </cell>
          <cell r="FD192">
            <v>44.77</v>
          </cell>
          <cell r="FE192">
            <v>44.77</v>
          </cell>
          <cell r="FF192">
            <v>44.77</v>
          </cell>
          <cell r="FG192">
            <v>44.77</v>
          </cell>
          <cell r="FH192">
            <v>44.77</v>
          </cell>
          <cell r="FI192">
            <v>46.33</v>
          </cell>
          <cell r="FJ192">
            <v>46.33</v>
          </cell>
          <cell r="FK192">
            <v>46.33</v>
          </cell>
          <cell r="FL192">
            <v>46.33</v>
          </cell>
          <cell r="FM192">
            <v>46.33</v>
          </cell>
          <cell r="FN192">
            <v>46.33</v>
          </cell>
          <cell r="FO192">
            <v>46.33</v>
          </cell>
          <cell r="FP192">
            <v>46.33</v>
          </cell>
          <cell r="FQ192">
            <v>46.33</v>
          </cell>
          <cell r="FR192">
            <v>46.33</v>
          </cell>
          <cell r="FS192">
            <v>46.33</v>
          </cell>
          <cell r="FT192">
            <v>46.33</v>
          </cell>
          <cell r="FU192">
            <v>47.96</v>
          </cell>
          <cell r="FV192">
            <v>47.96</v>
          </cell>
          <cell r="FW192">
            <v>47.96</v>
          </cell>
          <cell r="FX192">
            <v>47.96</v>
          </cell>
          <cell r="FY192">
            <v>47.96</v>
          </cell>
          <cell r="FZ192">
            <v>47.96</v>
          </cell>
          <cell r="GA192">
            <v>47.96</v>
          </cell>
          <cell r="GB192">
            <v>47.96</v>
          </cell>
          <cell r="GC192">
            <v>47.96</v>
          </cell>
          <cell r="GD192">
            <v>47.96</v>
          </cell>
          <cell r="GE192">
            <v>47.96</v>
          </cell>
          <cell r="GF192">
            <v>47.96</v>
          </cell>
          <cell r="GG192">
            <v>52.87</v>
          </cell>
          <cell r="GH192">
            <v>52.87</v>
          </cell>
          <cell r="GI192">
            <v>52.87</v>
          </cell>
          <cell r="GJ192">
            <v>52.87</v>
          </cell>
          <cell r="GK192">
            <v>52.87</v>
          </cell>
          <cell r="GL192">
            <v>52.87</v>
          </cell>
          <cell r="GM192">
            <v>52.87</v>
          </cell>
          <cell r="GN192">
            <v>52.87</v>
          </cell>
          <cell r="GO192">
            <v>52.87</v>
          </cell>
          <cell r="GP192">
            <v>52.87</v>
          </cell>
          <cell r="GQ192">
            <v>49.63</v>
          </cell>
          <cell r="GR192">
            <v>49.63</v>
          </cell>
          <cell r="GS192">
            <v>49.63</v>
          </cell>
          <cell r="GT192">
            <v>49.63</v>
          </cell>
        </row>
        <row r="193">
          <cell r="F193" t="str">
            <v>5000006429</v>
          </cell>
          <cell r="G193">
            <v>34.46</v>
          </cell>
          <cell r="H193">
            <v>34.46</v>
          </cell>
          <cell r="I193">
            <v>34.46</v>
          </cell>
          <cell r="J193">
            <v>34.46</v>
          </cell>
          <cell r="K193">
            <v>34.46</v>
          </cell>
          <cell r="L193">
            <v>34.46</v>
          </cell>
          <cell r="M193">
            <v>34.46</v>
          </cell>
          <cell r="N193">
            <v>34.46</v>
          </cell>
          <cell r="O193">
            <v>34.46</v>
          </cell>
          <cell r="P193">
            <v>34.46</v>
          </cell>
          <cell r="Q193">
            <v>34.46</v>
          </cell>
          <cell r="R193">
            <v>34.46</v>
          </cell>
          <cell r="S193">
            <v>34.46</v>
          </cell>
          <cell r="T193">
            <v>34.46</v>
          </cell>
          <cell r="U193">
            <v>35.64</v>
          </cell>
          <cell r="V193">
            <v>35.64</v>
          </cell>
          <cell r="W193">
            <v>35.64</v>
          </cell>
          <cell r="X193">
            <v>35.64</v>
          </cell>
          <cell r="Y193">
            <v>35.64</v>
          </cell>
          <cell r="Z193">
            <v>35.64</v>
          </cell>
          <cell r="AA193">
            <v>35.64</v>
          </cell>
          <cell r="AB193">
            <v>35.64</v>
          </cell>
          <cell r="AC193">
            <v>35.64</v>
          </cell>
          <cell r="AD193">
            <v>35.64</v>
          </cell>
          <cell r="AE193">
            <v>35.64</v>
          </cell>
          <cell r="AF193">
            <v>35.64</v>
          </cell>
          <cell r="AG193">
            <v>36.79</v>
          </cell>
          <cell r="AH193">
            <v>36.79</v>
          </cell>
          <cell r="AI193">
            <v>36.79</v>
          </cell>
          <cell r="AJ193">
            <v>36.79</v>
          </cell>
          <cell r="AK193">
            <v>36.79</v>
          </cell>
          <cell r="AL193">
            <v>36.79</v>
          </cell>
          <cell r="AM193">
            <v>36.79</v>
          </cell>
          <cell r="AN193">
            <v>36.79</v>
          </cell>
          <cell r="AO193">
            <v>36.79</v>
          </cell>
          <cell r="AP193">
            <v>36.79</v>
          </cell>
          <cell r="AQ193">
            <v>36.79</v>
          </cell>
          <cell r="AR193">
            <v>36.79</v>
          </cell>
          <cell r="AS193">
            <v>37.93</v>
          </cell>
          <cell r="AT193">
            <v>37.93</v>
          </cell>
          <cell r="AU193">
            <v>37.93</v>
          </cell>
          <cell r="AV193">
            <v>37.93</v>
          </cell>
          <cell r="AW193">
            <v>37.93</v>
          </cell>
          <cell r="AX193">
            <v>37.93</v>
          </cell>
          <cell r="AY193">
            <v>37.93</v>
          </cell>
          <cell r="AZ193">
            <v>37.93</v>
          </cell>
          <cell r="BA193">
            <v>37.93</v>
          </cell>
          <cell r="BB193">
            <v>37.93</v>
          </cell>
          <cell r="BC193">
            <v>37.93</v>
          </cell>
          <cell r="BD193">
            <v>37.93</v>
          </cell>
          <cell r="BE193">
            <v>39.090000000000003</v>
          </cell>
          <cell r="BF193">
            <v>39.090000000000003</v>
          </cell>
          <cell r="BG193">
            <v>39.090000000000003</v>
          </cell>
          <cell r="BH193">
            <v>39.090000000000003</v>
          </cell>
          <cell r="BI193">
            <v>39.090000000000003</v>
          </cell>
          <cell r="BJ193">
            <v>39.090000000000003</v>
          </cell>
          <cell r="BK193">
            <v>39.090000000000003</v>
          </cell>
          <cell r="BL193">
            <v>39.090000000000003</v>
          </cell>
          <cell r="BM193">
            <v>39.090000000000003</v>
          </cell>
          <cell r="BN193">
            <v>39.090000000000003</v>
          </cell>
          <cell r="BO193">
            <v>39.090000000000003</v>
          </cell>
          <cell r="BP193">
            <v>39.090000000000003</v>
          </cell>
          <cell r="BQ193">
            <v>40.26</v>
          </cell>
          <cell r="BR193">
            <v>40.26</v>
          </cell>
          <cell r="BS193">
            <v>40.26</v>
          </cell>
          <cell r="BT193">
            <v>40.26</v>
          </cell>
          <cell r="BU193">
            <v>40.26</v>
          </cell>
          <cell r="BV193">
            <v>40.26</v>
          </cell>
          <cell r="BW193">
            <v>40.26</v>
          </cell>
          <cell r="BX193">
            <v>40.26</v>
          </cell>
          <cell r="BY193">
            <v>40.26</v>
          </cell>
          <cell r="BZ193">
            <v>40.26</v>
          </cell>
          <cell r="CA193">
            <v>40.26</v>
          </cell>
          <cell r="CB193">
            <v>40.26</v>
          </cell>
          <cell r="CC193">
            <v>41.47</v>
          </cell>
          <cell r="CD193">
            <v>41.47</v>
          </cell>
          <cell r="CE193">
            <v>41.47</v>
          </cell>
          <cell r="CF193">
            <v>41.47</v>
          </cell>
          <cell r="CG193">
            <v>41.47</v>
          </cell>
          <cell r="CH193">
            <v>41.47</v>
          </cell>
          <cell r="CI193">
            <v>41.47</v>
          </cell>
          <cell r="CJ193">
            <v>41.47</v>
          </cell>
          <cell r="CK193">
            <v>41.47</v>
          </cell>
          <cell r="CL193">
            <v>41.47</v>
          </cell>
          <cell r="CM193">
            <v>41.47</v>
          </cell>
          <cell r="CN193">
            <v>41.47</v>
          </cell>
          <cell r="CO193">
            <v>42.71</v>
          </cell>
          <cell r="CP193">
            <v>42.71</v>
          </cell>
          <cell r="CQ193">
            <v>42.71</v>
          </cell>
          <cell r="CR193">
            <v>42.71</v>
          </cell>
          <cell r="CS193">
            <v>42.71</v>
          </cell>
          <cell r="CT193">
            <v>42.71</v>
          </cell>
          <cell r="CU193">
            <v>42.71</v>
          </cell>
          <cell r="CV193">
            <v>42.71</v>
          </cell>
          <cell r="CW193">
            <v>42.71</v>
          </cell>
          <cell r="CX193">
            <v>42.71</v>
          </cell>
          <cell r="CY193">
            <v>42.71</v>
          </cell>
          <cell r="CZ193">
            <v>42.71</v>
          </cell>
          <cell r="DA193">
            <v>44.01</v>
          </cell>
          <cell r="DB193">
            <v>44.01</v>
          </cell>
          <cell r="DC193">
            <v>44.01</v>
          </cell>
          <cell r="DD193">
            <v>44.01</v>
          </cell>
          <cell r="DE193">
            <v>44.01</v>
          </cell>
          <cell r="DF193">
            <v>44.01</v>
          </cell>
          <cell r="DG193">
            <v>44.01</v>
          </cell>
          <cell r="DH193">
            <v>44.01</v>
          </cell>
          <cell r="DI193">
            <v>44.01</v>
          </cell>
          <cell r="DJ193">
            <v>44.01</v>
          </cell>
          <cell r="DK193">
            <v>44.01</v>
          </cell>
          <cell r="DL193">
            <v>44.01</v>
          </cell>
          <cell r="DM193">
            <v>45.37</v>
          </cell>
          <cell r="DN193">
            <v>45.37</v>
          </cell>
          <cell r="DO193">
            <v>45.37</v>
          </cell>
          <cell r="DP193">
            <v>45.37</v>
          </cell>
          <cell r="DQ193">
            <v>45.37</v>
          </cell>
          <cell r="DR193">
            <v>45.37</v>
          </cell>
          <cell r="DS193">
            <v>45.37</v>
          </cell>
          <cell r="DT193">
            <v>45.37</v>
          </cell>
          <cell r="DU193">
            <v>45.37</v>
          </cell>
          <cell r="DV193">
            <v>45.37</v>
          </cell>
          <cell r="DW193">
            <v>45.37</v>
          </cell>
          <cell r="DX193">
            <v>45.37</v>
          </cell>
          <cell r="DY193">
            <v>47.17</v>
          </cell>
          <cell r="DZ193">
            <v>47.17</v>
          </cell>
          <cell r="EA193">
            <v>47.17</v>
          </cell>
          <cell r="EB193">
            <v>47.17</v>
          </cell>
          <cell r="EC193">
            <v>47.17</v>
          </cell>
          <cell r="ED193">
            <v>47.17</v>
          </cell>
          <cell r="EE193">
            <v>47.17</v>
          </cell>
          <cell r="EF193">
            <v>47.17</v>
          </cell>
          <cell r="EG193">
            <v>47.17</v>
          </cell>
          <cell r="EH193">
            <v>47.17</v>
          </cell>
          <cell r="EI193">
            <v>47.17</v>
          </cell>
          <cell r="EJ193">
            <v>47.17</v>
          </cell>
          <cell r="EK193">
            <v>48.82</v>
          </cell>
          <cell r="EL193">
            <v>48.82</v>
          </cell>
          <cell r="EM193">
            <v>48.82</v>
          </cell>
          <cell r="EN193">
            <v>48.82</v>
          </cell>
          <cell r="EO193">
            <v>48.82</v>
          </cell>
          <cell r="EP193">
            <v>48.82</v>
          </cell>
          <cell r="EQ193">
            <v>48.82</v>
          </cell>
          <cell r="ER193">
            <v>48.82</v>
          </cell>
          <cell r="ES193">
            <v>48.82</v>
          </cell>
          <cell r="ET193">
            <v>48.82</v>
          </cell>
          <cell r="EU193">
            <v>48.82</v>
          </cell>
          <cell r="EV193">
            <v>48.82</v>
          </cell>
          <cell r="EW193">
            <v>50.53</v>
          </cell>
          <cell r="EX193">
            <v>50.53</v>
          </cell>
          <cell r="EY193">
            <v>50.53</v>
          </cell>
          <cell r="EZ193">
            <v>50.53</v>
          </cell>
          <cell r="FA193">
            <v>50.53</v>
          </cell>
          <cell r="FB193">
            <v>50.53</v>
          </cell>
          <cell r="FC193">
            <v>50.53</v>
          </cell>
          <cell r="FD193">
            <v>50.53</v>
          </cell>
          <cell r="FE193">
            <v>50.53</v>
          </cell>
          <cell r="FF193">
            <v>50.53</v>
          </cell>
          <cell r="FG193">
            <v>50.53</v>
          </cell>
          <cell r="FH193">
            <v>50.53</v>
          </cell>
          <cell r="FI193">
            <v>52.3</v>
          </cell>
          <cell r="FJ193">
            <v>52.3</v>
          </cell>
          <cell r="FK193">
            <v>52.3</v>
          </cell>
          <cell r="FL193">
            <v>52.3</v>
          </cell>
          <cell r="FM193">
            <v>52.3</v>
          </cell>
          <cell r="FN193">
            <v>52.3</v>
          </cell>
          <cell r="FO193">
            <v>52.3</v>
          </cell>
          <cell r="FP193">
            <v>52.3</v>
          </cell>
          <cell r="FQ193">
            <v>52.3</v>
          </cell>
          <cell r="FR193">
            <v>52.3</v>
          </cell>
          <cell r="FS193">
            <v>52.3</v>
          </cell>
          <cell r="FT193">
            <v>52.3</v>
          </cell>
          <cell r="FU193">
            <v>54.13</v>
          </cell>
          <cell r="FV193">
            <v>54.13</v>
          </cell>
          <cell r="FW193">
            <v>54.13</v>
          </cell>
          <cell r="FX193">
            <v>54.13</v>
          </cell>
          <cell r="FY193">
            <v>54.13</v>
          </cell>
          <cell r="FZ193">
            <v>54.13</v>
          </cell>
          <cell r="GA193">
            <v>54.13</v>
          </cell>
          <cell r="GB193">
            <v>54.13</v>
          </cell>
          <cell r="GC193">
            <v>54.13</v>
          </cell>
          <cell r="GD193">
            <v>54.13</v>
          </cell>
          <cell r="GE193">
            <v>54.13</v>
          </cell>
          <cell r="GF193">
            <v>54.13</v>
          </cell>
          <cell r="GG193">
            <v>59.67</v>
          </cell>
          <cell r="GH193">
            <v>59.67</v>
          </cell>
          <cell r="GI193">
            <v>59.67</v>
          </cell>
          <cell r="GJ193">
            <v>59.67</v>
          </cell>
          <cell r="GK193">
            <v>59.67</v>
          </cell>
          <cell r="GL193">
            <v>59.67</v>
          </cell>
          <cell r="GM193">
            <v>59.67</v>
          </cell>
          <cell r="GN193">
            <v>59.67</v>
          </cell>
          <cell r="GO193">
            <v>59.67</v>
          </cell>
          <cell r="GP193">
            <v>59.67</v>
          </cell>
          <cell r="GQ193">
            <v>56.02</v>
          </cell>
          <cell r="GR193">
            <v>56.02</v>
          </cell>
          <cell r="GS193">
            <v>56.02</v>
          </cell>
          <cell r="GT193">
            <v>56.02</v>
          </cell>
        </row>
        <row r="194">
          <cell r="F194" t="str">
            <v>5000006426</v>
          </cell>
          <cell r="G194">
            <v>30.53</v>
          </cell>
          <cell r="H194">
            <v>30.53</v>
          </cell>
          <cell r="I194">
            <v>30.53</v>
          </cell>
          <cell r="J194">
            <v>30.53</v>
          </cell>
          <cell r="K194">
            <v>30.53</v>
          </cell>
          <cell r="L194">
            <v>30.53</v>
          </cell>
          <cell r="M194">
            <v>30.53</v>
          </cell>
          <cell r="N194">
            <v>30.53</v>
          </cell>
          <cell r="O194">
            <v>30.53</v>
          </cell>
          <cell r="P194">
            <v>30.53</v>
          </cell>
          <cell r="Q194">
            <v>30.53</v>
          </cell>
          <cell r="R194">
            <v>30.53</v>
          </cell>
          <cell r="S194">
            <v>30.53</v>
          </cell>
          <cell r="T194">
            <v>30.53</v>
          </cell>
          <cell r="U194">
            <v>31.57</v>
          </cell>
          <cell r="V194">
            <v>31.57</v>
          </cell>
          <cell r="W194">
            <v>31.57</v>
          </cell>
          <cell r="X194">
            <v>31.57</v>
          </cell>
          <cell r="Y194">
            <v>31.57</v>
          </cell>
          <cell r="Z194">
            <v>31.57</v>
          </cell>
          <cell r="AA194">
            <v>31.57</v>
          </cell>
          <cell r="AB194">
            <v>31.57</v>
          </cell>
          <cell r="AC194">
            <v>31.57</v>
          </cell>
          <cell r="AD194">
            <v>31.57</v>
          </cell>
          <cell r="AE194">
            <v>31.57</v>
          </cell>
          <cell r="AF194">
            <v>31.57</v>
          </cell>
          <cell r="AG194">
            <v>32.590000000000003</v>
          </cell>
          <cell r="AH194">
            <v>32.590000000000003</v>
          </cell>
          <cell r="AI194">
            <v>32.590000000000003</v>
          </cell>
          <cell r="AJ194">
            <v>32.590000000000003</v>
          </cell>
          <cell r="AK194">
            <v>32.590000000000003</v>
          </cell>
          <cell r="AL194">
            <v>32.590000000000003</v>
          </cell>
          <cell r="AM194">
            <v>32.590000000000003</v>
          </cell>
          <cell r="AN194">
            <v>32.590000000000003</v>
          </cell>
          <cell r="AO194">
            <v>32.590000000000003</v>
          </cell>
          <cell r="AP194">
            <v>32.590000000000003</v>
          </cell>
          <cell r="AQ194">
            <v>32.590000000000003</v>
          </cell>
          <cell r="AR194">
            <v>32.590000000000003</v>
          </cell>
          <cell r="AS194">
            <v>33.6</v>
          </cell>
          <cell r="AT194">
            <v>33.6</v>
          </cell>
          <cell r="AU194">
            <v>33.6</v>
          </cell>
          <cell r="AV194">
            <v>33.6</v>
          </cell>
          <cell r="AW194">
            <v>33.6</v>
          </cell>
          <cell r="AX194">
            <v>33.6</v>
          </cell>
          <cell r="AY194">
            <v>33.6</v>
          </cell>
          <cell r="AZ194">
            <v>33.6</v>
          </cell>
          <cell r="BA194">
            <v>33.6</v>
          </cell>
          <cell r="BB194">
            <v>33.6</v>
          </cell>
          <cell r="BC194">
            <v>33.6</v>
          </cell>
          <cell r="BD194">
            <v>33.6</v>
          </cell>
          <cell r="BE194">
            <v>34.630000000000003</v>
          </cell>
          <cell r="BF194">
            <v>34.630000000000003</v>
          </cell>
          <cell r="BG194">
            <v>34.630000000000003</v>
          </cell>
          <cell r="BH194">
            <v>34.630000000000003</v>
          </cell>
          <cell r="BI194">
            <v>34.630000000000003</v>
          </cell>
          <cell r="BJ194">
            <v>34.630000000000003</v>
          </cell>
          <cell r="BK194">
            <v>34.630000000000003</v>
          </cell>
          <cell r="BL194">
            <v>34.630000000000003</v>
          </cell>
          <cell r="BM194">
            <v>34.630000000000003</v>
          </cell>
          <cell r="BN194">
            <v>34.630000000000003</v>
          </cell>
          <cell r="BO194">
            <v>34.630000000000003</v>
          </cell>
          <cell r="BP194">
            <v>34.630000000000003</v>
          </cell>
          <cell r="BQ194">
            <v>35.67</v>
          </cell>
          <cell r="BR194">
            <v>35.67</v>
          </cell>
          <cell r="BS194">
            <v>35.67</v>
          </cell>
          <cell r="BT194">
            <v>35.67</v>
          </cell>
          <cell r="BU194">
            <v>35.67</v>
          </cell>
          <cell r="BV194">
            <v>35.67</v>
          </cell>
          <cell r="BW194">
            <v>35.67</v>
          </cell>
          <cell r="BX194">
            <v>35.67</v>
          </cell>
          <cell r="BY194">
            <v>35.67</v>
          </cell>
          <cell r="BZ194">
            <v>35.67</v>
          </cell>
          <cell r="CA194">
            <v>35.67</v>
          </cell>
          <cell r="CB194">
            <v>35.67</v>
          </cell>
          <cell r="CC194">
            <v>36.74</v>
          </cell>
          <cell r="CD194">
            <v>36.74</v>
          </cell>
          <cell r="CE194">
            <v>36.74</v>
          </cell>
          <cell r="CF194">
            <v>36.74</v>
          </cell>
          <cell r="CG194">
            <v>36.74</v>
          </cell>
          <cell r="CH194">
            <v>36.74</v>
          </cell>
          <cell r="CI194">
            <v>36.74</v>
          </cell>
          <cell r="CJ194">
            <v>36.74</v>
          </cell>
          <cell r="CK194">
            <v>36.74</v>
          </cell>
          <cell r="CL194">
            <v>36.74</v>
          </cell>
          <cell r="CM194">
            <v>36.74</v>
          </cell>
          <cell r="CN194">
            <v>36.74</v>
          </cell>
          <cell r="CO194">
            <v>37.840000000000003</v>
          </cell>
          <cell r="CP194">
            <v>37.840000000000003</v>
          </cell>
          <cell r="CQ194">
            <v>37.840000000000003</v>
          </cell>
          <cell r="CR194">
            <v>37.840000000000003</v>
          </cell>
          <cell r="CS194">
            <v>37.840000000000003</v>
          </cell>
          <cell r="CT194">
            <v>37.840000000000003</v>
          </cell>
          <cell r="CU194">
            <v>37.840000000000003</v>
          </cell>
          <cell r="CV194">
            <v>37.840000000000003</v>
          </cell>
          <cell r="CW194">
            <v>37.840000000000003</v>
          </cell>
          <cell r="CX194">
            <v>37.840000000000003</v>
          </cell>
          <cell r="CY194">
            <v>37.840000000000003</v>
          </cell>
          <cell r="CZ194">
            <v>37.840000000000003</v>
          </cell>
          <cell r="DA194">
            <v>38.99</v>
          </cell>
          <cell r="DB194">
            <v>38.99</v>
          </cell>
          <cell r="DC194">
            <v>38.99</v>
          </cell>
          <cell r="DD194">
            <v>38.99</v>
          </cell>
          <cell r="DE194">
            <v>38.99</v>
          </cell>
          <cell r="DF194">
            <v>38.99</v>
          </cell>
          <cell r="DG194">
            <v>38.99</v>
          </cell>
          <cell r="DH194">
            <v>38.99</v>
          </cell>
          <cell r="DI194">
            <v>38.99</v>
          </cell>
          <cell r="DJ194">
            <v>38.99</v>
          </cell>
          <cell r="DK194">
            <v>38.99</v>
          </cell>
          <cell r="DL194">
            <v>38.99</v>
          </cell>
          <cell r="DM194">
            <v>40.200000000000003</v>
          </cell>
          <cell r="DN194">
            <v>40.200000000000003</v>
          </cell>
          <cell r="DO194">
            <v>40.200000000000003</v>
          </cell>
          <cell r="DP194">
            <v>40.200000000000003</v>
          </cell>
          <cell r="DQ194">
            <v>40.200000000000003</v>
          </cell>
          <cell r="DR194">
            <v>40.200000000000003</v>
          </cell>
          <cell r="DS194">
            <v>40.200000000000003</v>
          </cell>
          <cell r="DT194">
            <v>40.200000000000003</v>
          </cell>
          <cell r="DU194">
            <v>40.200000000000003</v>
          </cell>
          <cell r="DV194">
            <v>40.200000000000003</v>
          </cell>
          <cell r="DW194">
            <v>40.200000000000003</v>
          </cell>
          <cell r="DX194">
            <v>40.200000000000003</v>
          </cell>
          <cell r="DY194">
            <v>41.79</v>
          </cell>
          <cell r="DZ194">
            <v>41.79</v>
          </cell>
          <cell r="EA194">
            <v>41.79</v>
          </cell>
          <cell r="EB194">
            <v>41.79</v>
          </cell>
          <cell r="EC194">
            <v>41.79</v>
          </cell>
          <cell r="ED194">
            <v>41.79</v>
          </cell>
          <cell r="EE194">
            <v>41.79</v>
          </cell>
          <cell r="EF194">
            <v>41.79</v>
          </cell>
          <cell r="EG194">
            <v>41.79</v>
          </cell>
          <cell r="EH194">
            <v>41.79</v>
          </cell>
          <cell r="EI194">
            <v>41.79</v>
          </cell>
          <cell r="EJ194">
            <v>41.79</v>
          </cell>
          <cell r="EK194">
            <v>43.25</v>
          </cell>
          <cell r="EL194">
            <v>43.25</v>
          </cell>
          <cell r="EM194">
            <v>43.25</v>
          </cell>
          <cell r="EN194">
            <v>43.25</v>
          </cell>
          <cell r="EO194">
            <v>43.25</v>
          </cell>
          <cell r="EP194">
            <v>43.25</v>
          </cell>
          <cell r="EQ194">
            <v>43.25</v>
          </cell>
          <cell r="ER194">
            <v>43.25</v>
          </cell>
          <cell r="ES194">
            <v>43.25</v>
          </cell>
          <cell r="ET194">
            <v>43.25</v>
          </cell>
          <cell r="EU194">
            <v>43.25</v>
          </cell>
          <cell r="EV194">
            <v>43.25</v>
          </cell>
          <cell r="EW194">
            <v>44.77</v>
          </cell>
          <cell r="EX194">
            <v>44.77</v>
          </cell>
          <cell r="EY194">
            <v>44.77</v>
          </cell>
          <cell r="EZ194">
            <v>44.77</v>
          </cell>
          <cell r="FA194">
            <v>44.77</v>
          </cell>
          <cell r="FB194">
            <v>44.77</v>
          </cell>
          <cell r="FC194">
            <v>44.77</v>
          </cell>
          <cell r="FD194">
            <v>44.77</v>
          </cell>
          <cell r="FE194">
            <v>44.77</v>
          </cell>
          <cell r="FF194">
            <v>44.77</v>
          </cell>
          <cell r="FG194">
            <v>44.77</v>
          </cell>
          <cell r="FH194">
            <v>44.77</v>
          </cell>
          <cell r="FI194">
            <v>46.33</v>
          </cell>
          <cell r="FJ194">
            <v>46.33</v>
          </cell>
          <cell r="FK194">
            <v>46.33</v>
          </cell>
          <cell r="FL194">
            <v>46.33</v>
          </cell>
          <cell r="FM194">
            <v>46.33</v>
          </cell>
          <cell r="FN194">
            <v>46.33</v>
          </cell>
          <cell r="FO194">
            <v>46.33</v>
          </cell>
          <cell r="FP194">
            <v>46.33</v>
          </cell>
          <cell r="FQ194">
            <v>46.33</v>
          </cell>
          <cell r="FR194">
            <v>46.33</v>
          </cell>
          <cell r="FS194">
            <v>46.33</v>
          </cell>
          <cell r="FT194">
            <v>46.33</v>
          </cell>
          <cell r="FU194">
            <v>47.96</v>
          </cell>
          <cell r="FV194">
            <v>47.96</v>
          </cell>
          <cell r="FW194">
            <v>47.96</v>
          </cell>
          <cell r="FX194">
            <v>47.96</v>
          </cell>
          <cell r="FY194">
            <v>47.96</v>
          </cell>
          <cell r="FZ194">
            <v>47.96</v>
          </cell>
          <cell r="GA194">
            <v>47.96</v>
          </cell>
          <cell r="GB194">
            <v>47.96</v>
          </cell>
          <cell r="GC194">
            <v>47.96</v>
          </cell>
          <cell r="GD194">
            <v>47.96</v>
          </cell>
          <cell r="GE194">
            <v>47.96</v>
          </cell>
          <cell r="GF194">
            <v>47.96</v>
          </cell>
          <cell r="GG194">
            <v>52.87</v>
          </cell>
          <cell r="GH194">
            <v>52.87</v>
          </cell>
          <cell r="GI194">
            <v>52.87</v>
          </cell>
          <cell r="GJ194">
            <v>52.87</v>
          </cell>
          <cell r="GK194">
            <v>52.87</v>
          </cell>
          <cell r="GL194">
            <v>52.87</v>
          </cell>
          <cell r="GM194">
            <v>52.87</v>
          </cell>
          <cell r="GN194">
            <v>52.87</v>
          </cell>
          <cell r="GO194">
            <v>52.87</v>
          </cell>
          <cell r="GP194">
            <v>52.87</v>
          </cell>
          <cell r="GQ194">
            <v>49.63</v>
          </cell>
          <cell r="GR194">
            <v>49.63</v>
          </cell>
          <cell r="GS194">
            <v>49.63</v>
          </cell>
          <cell r="GT194">
            <v>49.63</v>
          </cell>
        </row>
        <row r="195">
          <cell r="F195" t="str">
            <v>5000006425</v>
          </cell>
          <cell r="G195">
            <v>31.91</v>
          </cell>
          <cell r="H195">
            <v>31.91</v>
          </cell>
          <cell r="I195">
            <v>31.91</v>
          </cell>
          <cell r="J195">
            <v>31.91</v>
          </cell>
          <cell r="K195">
            <v>31.91</v>
          </cell>
          <cell r="L195">
            <v>31.91</v>
          </cell>
          <cell r="M195">
            <v>31.91</v>
          </cell>
          <cell r="N195">
            <v>31.91</v>
          </cell>
          <cell r="O195">
            <v>31.91</v>
          </cell>
          <cell r="P195">
            <v>31.91</v>
          </cell>
          <cell r="Q195">
            <v>31.91</v>
          </cell>
          <cell r="R195">
            <v>31.91</v>
          </cell>
          <cell r="S195">
            <v>31.91</v>
          </cell>
          <cell r="T195">
            <v>31.91</v>
          </cell>
          <cell r="U195">
            <v>33</v>
          </cell>
          <cell r="V195">
            <v>33</v>
          </cell>
          <cell r="W195">
            <v>33</v>
          </cell>
          <cell r="X195">
            <v>33</v>
          </cell>
          <cell r="Y195">
            <v>33</v>
          </cell>
          <cell r="Z195">
            <v>33</v>
          </cell>
          <cell r="AA195">
            <v>33</v>
          </cell>
          <cell r="AB195">
            <v>33</v>
          </cell>
          <cell r="AC195">
            <v>33</v>
          </cell>
          <cell r="AD195">
            <v>33</v>
          </cell>
          <cell r="AE195">
            <v>33</v>
          </cell>
          <cell r="AF195">
            <v>33</v>
          </cell>
          <cell r="AG195">
            <v>34.06</v>
          </cell>
          <cell r="AH195">
            <v>34.06</v>
          </cell>
          <cell r="AI195">
            <v>34.06</v>
          </cell>
          <cell r="AJ195">
            <v>34.06</v>
          </cell>
          <cell r="AK195">
            <v>34.06</v>
          </cell>
          <cell r="AL195">
            <v>34.06</v>
          </cell>
          <cell r="AM195">
            <v>34.06</v>
          </cell>
          <cell r="AN195">
            <v>34.06</v>
          </cell>
          <cell r="AO195">
            <v>34.06</v>
          </cell>
          <cell r="AP195">
            <v>34.06</v>
          </cell>
          <cell r="AQ195">
            <v>34.06</v>
          </cell>
          <cell r="AR195">
            <v>34.06</v>
          </cell>
          <cell r="AS195">
            <v>35.119999999999997</v>
          </cell>
          <cell r="AT195">
            <v>35.119999999999997</v>
          </cell>
          <cell r="AU195">
            <v>35.119999999999997</v>
          </cell>
          <cell r="AV195">
            <v>35.119999999999997</v>
          </cell>
          <cell r="AW195">
            <v>35.119999999999997</v>
          </cell>
          <cell r="AX195">
            <v>35.119999999999997</v>
          </cell>
          <cell r="AY195">
            <v>35.119999999999997</v>
          </cell>
          <cell r="AZ195">
            <v>35.119999999999997</v>
          </cell>
          <cell r="BA195">
            <v>35.119999999999997</v>
          </cell>
          <cell r="BB195">
            <v>35.119999999999997</v>
          </cell>
          <cell r="BC195">
            <v>35.119999999999997</v>
          </cell>
          <cell r="BD195">
            <v>35.119999999999997</v>
          </cell>
          <cell r="BE195">
            <v>36.200000000000003</v>
          </cell>
          <cell r="BF195">
            <v>36.200000000000003</v>
          </cell>
          <cell r="BG195">
            <v>36.200000000000003</v>
          </cell>
          <cell r="BH195">
            <v>36.200000000000003</v>
          </cell>
          <cell r="BI195">
            <v>36.200000000000003</v>
          </cell>
          <cell r="BJ195">
            <v>36.200000000000003</v>
          </cell>
          <cell r="BK195">
            <v>36.200000000000003</v>
          </cell>
          <cell r="BL195">
            <v>36.200000000000003</v>
          </cell>
          <cell r="BM195">
            <v>36.200000000000003</v>
          </cell>
          <cell r="BN195">
            <v>36.200000000000003</v>
          </cell>
          <cell r="BO195">
            <v>36.200000000000003</v>
          </cell>
          <cell r="BP195">
            <v>36.200000000000003</v>
          </cell>
          <cell r="BQ195">
            <v>37.28</v>
          </cell>
          <cell r="BR195">
            <v>37.28</v>
          </cell>
          <cell r="BS195">
            <v>37.28</v>
          </cell>
          <cell r="BT195">
            <v>37.28</v>
          </cell>
          <cell r="BU195">
            <v>37.28</v>
          </cell>
          <cell r="BV195">
            <v>37.28</v>
          </cell>
          <cell r="BW195">
            <v>37.28</v>
          </cell>
          <cell r="BX195">
            <v>37.28</v>
          </cell>
          <cell r="BY195">
            <v>37.28</v>
          </cell>
          <cell r="BZ195">
            <v>37.28</v>
          </cell>
          <cell r="CA195">
            <v>37.28</v>
          </cell>
          <cell r="CB195">
            <v>37.28</v>
          </cell>
          <cell r="CC195">
            <v>38.4</v>
          </cell>
          <cell r="CD195">
            <v>38.4</v>
          </cell>
          <cell r="CE195">
            <v>38.4</v>
          </cell>
          <cell r="CF195">
            <v>38.4</v>
          </cell>
          <cell r="CG195">
            <v>38.4</v>
          </cell>
          <cell r="CH195">
            <v>38.4</v>
          </cell>
          <cell r="CI195">
            <v>38.4</v>
          </cell>
          <cell r="CJ195">
            <v>38.4</v>
          </cell>
          <cell r="CK195">
            <v>38.4</v>
          </cell>
          <cell r="CL195">
            <v>38.4</v>
          </cell>
          <cell r="CM195">
            <v>38.4</v>
          </cell>
          <cell r="CN195">
            <v>38.4</v>
          </cell>
          <cell r="CO195">
            <v>39.549999999999997</v>
          </cell>
          <cell r="CP195">
            <v>39.549999999999997</v>
          </cell>
          <cell r="CQ195">
            <v>39.549999999999997</v>
          </cell>
          <cell r="CR195">
            <v>39.549999999999997</v>
          </cell>
          <cell r="CS195">
            <v>39.549999999999997</v>
          </cell>
          <cell r="CT195">
            <v>39.549999999999997</v>
          </cell>
          <cell r="CU195">
            <v>39.549999999999997</v>
          </cell>
          <cell r="CV195">
            <v>39.549999999999997</v>
          </cell>
          <cell r="CW195">
            <v>39.549999999999997</v>
          </cell>
          <cell r="CX195">
            <v>39.549999999999997</v>
          </cell>
          <cell r="CY195">
            <v>39.549999999999997</v>
          </cell>
          <cell r="CZ195">
            <v>39.549999999999997</v>
          </cell>
          <cell r="DA195">
            <v>40.75</v>
          </cell>
          <cell r="DB195">
            <v>40.75</v>
          </cell>
          <cell r="DC195">
            <v>40.75</v>
          </cell>
          <cell r="DD195">
            <v>40.75</v>
          </cell>
          <cell r="DE195">
            <v>40.75</v>
          </cell>
          <cell r="DF195">
            <v>40.75</v>
          </cell>
          <cell r="DG195">
            <v>40.75</v>
          </cell>
          <cell r="DH195">
            <v>40.75</v>
          </cell>
          <cell r="DI195">
            <v>40.75</v>
          </cell>
          <cell r="DJ195">
            <v>40.75</v>
          </cell>
          <cell r="DK195">
            <v>40.75</v>
          </cell>
          <cell r="DL195">
            <v>40.75</v>
          </cell>
          <cell r="DM195">
            <v>42.02</v>
          </cell>
          <cell r="DN195">
            <v>42.02</v>
          </cell>
          <cell r="DO195">
            <v>42.02</v>
          </cell>
          <cell r="DP195">
            <v>42.02</v>
          </cell>
          <cell r="DQ195">
            <v>42.02</v>
          </cell>
          <cell r="DR195">
            <v>42.02</v>
          </cell>
          <cell r="DS195">
            <v>42.02</v>
          </cell>
          <cell r="DT195">
            <v>42.02</v>
          </cell>
          <cell r="DU195">
            <v>42.02</v>
          </cell>
          <cell r="DV195">
            <v>42.02</v>
          </cell>
          <cell r="DW195">
            <v>42.02</v>
          </cell>
          <cell r="DX195">
            <v>42.02</v>
          </cell>
          <cell r="DY195">
            <v>43.68</v>
          </cell>
          <cell r="DZ195">
            <v>43.68</v>
          </cell>
          <cell r="EA195">
            <v>43.68</v>
          </cell>
          <cell r="EB195">
            <v>43.68</v>
          </cell>
          <cell r="EC195">
            <v>43.68</v>
          </cell>
          <cell r="ED195">
            <v>43.68</v>
          </cell>
          <cell r="EE195">
            <v>43.68</v>
          </cell>
          <cell r="EF195">
            <v>43.68</v>
          </cell>
          <cell r="EG195">
            <v>43.68</v>
          </cell>
          <cell r="EH195">
            <v>43.68</v>
          </cell>
          <cell r="EI195">
            <v>43.68</v>
          </cell>
          <cell r="EJ195">
            <v>43.68</v>
          </cell>
          <cell r="EK195">
            <v>45.21</v>
          </cell>
          <cell r="EL195">
            <v>45.21</v>
          </cell>
          <cell r="EM195">
            <v>45.21</v>
          </cell>
          <cell r="EN195">
            <v>45.21</v>
          </cell>
          <cell r="EO195">
            <v>45.21</v>
          </cell>
          <cell r="EP195">
            <v>45.21</v>
          </cell>
          <cell r="EQ195">
            <v>45.21</v>
          </cell>
          <cell r="ER195">
            <v>45.21</v>
          </cell>
          <cell r="ES195">
            <v>45.21</v>
          </cell>
          <cell r="ET195">
            <v>45.21</v>
          </cell>
          <cell r="EU195">
            <v>45.21</v>
          </cell>
          <cell r="EV195">
            <v>45.21</v>
          </cell>
          <cell r="EW195">
            <v>46.79</v>
          </cell>
          <cell r="EX195">
            <v>46.79</v>
          </cell>
          <cell r="EY195">
            <v>46.79</v>
          </cell>
          <cell r="EZ195">
            <v>46.79</v>
          </cell>
          <cell r="FA195">
            <v>46.79</v>
          </cell>
          <cell r="FB195">
            <v>46.79</v>
          </cell>
          <cell r="FC195">
            <v>46.79</v>
          </cell>
          <cell r="FD195">
            <v>46.79</v>
          </cell>
          <cell r="FE195">
            <v>46.79</v>
          </cell>
          <cell r="FF195">
            <v>46.79</v>
          </cell>
          <cell r="FG195">
            <v>46.79</v>
          </cell>
          <cell r="FH195">
            <v>46.79</v>
          </cell>
          <cell r="FI195">
            <v>48.43</v>
          </cell>
          <cell r="FJ195">
            <v>48.43</v>
          </cell>
          <cell r="FK195">
            <v>48.43</v>
          </cell>
          <cell r="FL195">
            <v>48.43</v>
          </cell>
          <cell r="FM195">
            <v>48.43</v>
          </cell>
          <cell r="FN195">
            <v>48.43</v>
          </cell>
          <cell r="FO195">
            <v>48.43</v>
          </cell>
          <cell r="FP195">
            <v>48.43</v>
          </cell>
          <cell r="FQ195">
            <v>48.43</v>
          </cell>
          <cell r="FR195">
            <v>48.43</v>
          </cell>
          <cell r="FS195">
            <v>48.43</v>
          </cell>
          <cell r="FT195">
            <v>48.43</v>
          </cell>
          <cell r="FU195">
            <v>50.12</v>
          </cell>
          <cell r="FV195">
            <v>50.12</v>
          </cell>
          <cell r="FW195">
            <v>50.12</v>
          </cell>
          <cell r="FX195">
            <v>50.12</v>
          </cell>
          <cell r="FY195">
            <v>50.12</v>
          </cell>
          <cell r="FZ195">
            <v>50.12</v>
          </cell>
          <cell r="GA195">
            <v>50.12</v>
          </cell>
          <cell r="GB195">
            <v>50.12</v>
          </cell>
          <cell r="GC195">
            <v>50.12</v>
          </cell>
          <cell r="GD195">
            <v>50.12</v>
          </cell>
          <cell r="GE195">
            <v>50.12</v>
          </cell>
          <cell r="GF195">
            <v>50.12</v>
          </cell>
          <cell r="GG195">
            <v>55.26</v>
          </cell>
          <cell r="GH195">
            <v>55.26</v>
          </cell>
          <cell r="GI195">
            <v>55.26</v>
          </cell>
          <cell r="GJ195">
            <v>55.26</v>
          </cell>
          <cell r="GK195">
            <v>55.26</v>
          </cell>
          <cell r="GL195">
            <v>55.26</v>
          </cell>
          <cell r="GM195">
            <v>55.26</v>
          </cell>
          <cell r="GN195">
            <v>55.26</v>
          </cell>
          <cell r="GO195">
            <v>55.26</v>
          </cell>
          <cell r="GP195">
            <v>55.26</v>
          </cell>
          <cell r="GQ195">
            <v>51.88</v>
          </cell>
          <cell r="GR195">
            <v>51.88</v>
          </cell>
          <cell r="GS195">
            <v>51.88</v>
          </cell>
          <cell r="GT195">
            <v>51.88</v>
          </cell>
        </row>
        <row r="196">
          <cell r="F196" t="str">
            <v>5000006400</v>
          </cell>
          <cell r="G196">
            <v>33.53</v>
          </cell>
          <cell r="H196">
            <v>33.53</v>
          </cell>
          <cell r="I196">
            <v>33.53</v>
          </cell>
          <cell r="J196">
            <v>33.53</v>
          </cell>
          <cell r="K196">
            <v>33.53</v>
          </cell>
          <cell r="L196">
            <v>33.53</v>
          </cell>
          <cell r="M196">
            <v>33.53</v>
          </cell>
          <cell r="N196">
            <v>33.53</v>
          </cell>
          <cell r="O196">
            <v>33.53</v>
          </cell>
          <cell r="P196">
            <v>33.53</v>
          </cell>
          <cell r="Q196">
            <v>33.53</v>
          </cell>
          <cell r="R196">
            <v>33.53</v>
          </cell>
          <cell r="S196">
            <v>33.53</v>
          </cell>
          <cell r="T196">
            <v>33.53</v>
          </cell>
          <cell r="U196">
            <v>34.68</v>
          </cell>
          <cell r="V196">
            <v>34.68</v>
          </cell>
          <cell r="W196">
            <v>34.68</v>
          </cell>
          <cell r="X196">
            <v>34.68</v>
          </cell>
          <cell r="Y196">
            <v>34.68</v>
          </cell>
          <cell r="Z196">
            <v>34.68</v>
          </cell>
          <cell r="AA196">
            <v>34.68</v>
          </cell>
          <cell r="AB196">
            <v>34.68</v>
          </cell>
          <cell r="AC196">
            <v>34.68</v>
          </cell>
          <cell r="AD196">
            <v>34.68</v>
          </cell>
          <cell r="AE196">
            <v>34.68</v>
          </cell>
          <cell r="AF196">
            <v>34.68</v>
          </cell>
          <cell r="AG196">
            <v>35.79</v>
          </cell>
          <cell r="AH196">
            <v>35.79</v>
          </cell>
          <cell r="AI196">
            <v>35.79</v>
          </cell>
          <cell r="AJ196">
            <v>35.79</v>
          </cell>
          <cell r="AK196">
            <v>35.79</v>
          </cell>
          <cell r="AL196">
            <v>35.79</v>
          </cell>
          <cell r="AM196">
            <v>35.79</v>
          </cell>
          <cell r="AN196">
            <v>35.79</v>
          </cell>
          <cell r="AO196">
            <v>35.79</v>
          </cell>
          <cell r="AP196">
            <v>35.79</v>
          </cell>
          <cell r="AQ196">
            <v>35.79</v>
          </cell>
          <cell r="AR196">
            <v>35.79</v>
          </cell>
          <cell r="AS196">
            <v>36.9</v>
          </cell>
          <cell r="AT196">
            <v>36.9</v>
          </cell>
          <cell r="AU196">
            <v>36.9</v>
          </cell>
          <cell r="AV196">
            <v>36.9</v>
          </cell>
          <cell r="AW196">
            <v>36.9</v>
          </cell>
          <cell r="AX196">
            <v>36.9</v>
          </cell>
          <cell r="AY196">
            <v>36.9</v>
          </cell>
          <cell r="AZ196">
            <v>36.9</v>
          </cell>
          <cell r="BA196">
            <v>36.9</v>
          </cell>
          <cell r="BB196">
            <v>36.9</v>
          </cell>
          <cell r="BC196">
            <v>36.9</v>
          </cell>
          <cell r="BD196">
            <v>36.9</v>
          </cell>
          <cell r="BE196">
            <v>38.03</v>
          </cell>
          <cell r="BF196">
            <v>38.03</v>
          </cell>
          <cell r="BG196">
            <v>38.03</v>
          </cell>
          <cell r="BH196">
            <v>38.03</v>
          </cell>
          <cell r="BI196">
            <v>38.03</v>
          </cell>
          <cell r="BJ196">
            <v>38.03</v>
          </cell>
          <cell r="BK196">
            <v>38.03</v>
          </cell>
          <cell r="BL196">
            <v>38.03</v>
          </cell>
          <cell r="BM196">
            <v>38.03</v>
          </cell>
          <cell r="BN196">
            <v>38.03</v>
          </cell>
          <cell r="BO196">
            <v>38.03</v>
          </cell>
          <cell r="BP196">
            <v>38.03</v>
          </cell>
          <cell r="BQ196">
            <v>39.17</v>
          </cell>
          <cell r="BR196">
            <v>39.17</v>
          </cell>
          <cell r="BS196">
            <v>39.17</v>
          </cell>
          <cell r="BT196">
            <v>39.17</v>
          </cell>
          <cell r="BU196">
            <v>39.17</v>
          </cell>
          <cell r="BV196">
            <v>39.17</v>
          </cell>
          <cell r="BW196">
            <v>39.17</v>
          </cell>
          <cell r="BX196">
            <v>39.17</v>
          </cell>
          <cell r="BY196">
            <v>39.17</v>
          </cell>
          <cell r="BZ196">
            <v>39.17</v>
          </cell>
          <cell r="CA196">
            <v>39.17</v>
          </cell>
          <cell r="CB196">
            <v>39.17</v>
          </cell>
          <cell r="CC196">
            <v>40.35</v>
          </cell>
          <cell r="CD196">
            <v>40.35</v>
          </cell>
          <cell r="CE196">
            <v>40.35</v>
          </cell>
          <cell r="CF196">
            <v>40.35</v>
          </cell>
          <cell r="CG196">
            <v>40.35</v>
          </cell>
          <cell r="CH196">
            <v>40.35</v>
          </cell>
          <cell r="CI196">
            <v>40.35</v>
          </cell>
          <cell r="CJ196">
            <v>40.35</v>
          </cell>
          <cell r="CK196">
            <v>40.35</v>
          </cell>
          <cell r="CL196">
            <v>40.35</v>
          </cell>
          <cell r="CM196">
            <v>40.35</v>
          </cell>
          <cell r="CN196">
            <v>40.35</v>
          </cell>
          <cell r="CO196">
            <v>41.56</v>
          </cell>
          <cell r="CP196">
            <v>41.56</v>
          </cell>
          <cell r="CQ196">
            <v>41.56</v>
          </cell>
          <cell r="CR196">
            <v>41.56</v>
          </cell>
          <cell r="CS196">
            <v>41.56</v>
          </cell>
          <cell r="CT196">
            <v>41.56</v>
          </cell>
          <cell r="CU196">
            <v>41.56</v>
          </cell>
          <cell r="CV196">
            <v>41.56</v>
          </cell>
          <cell r="CW196">
            <v>41.56</v>
          </cell>
          <cell r="CX196">
            <v>41.56</v>
          </cell>
          <cell r="CY196">
            <v>41.56</v>
          </cell>
          <cell r="CZ196">
            <v>41.56</v>
          </cell>
          <cell r="DA196">
            <v>42.82</v>
          </cell>
          <cell r="DB196">
            <v>42.82</v>
          </cell>
          <cell r="DC196">
            <v>42.82</v>
          </cell>
          <cell r="DD196">
            <v>42.82</v>
          </cell>
          <cell r="DE196">
            <v>42.82</v>
          </cell>
          <cell r="DF196">
            <v>42.82</v>
          </cell>
          <cell r="DG196">
            <v>42.82</v>
          </cell>
          <cell r="DH196">
            <v>42.82</v>
          </cell>
          <cell r="DI196">
            <v>42.82</v>
          </cell>
          <cell r="DJ196">
            <v>42.82</v>
          </cell>
          <cell r="DK196">
            <v>42.82</v>
          </cell>
          <cell r="DL196">
            <v>42.82</v>
          </cell>
          <cell r="DM196">
            <v>44.15</v>
          </cell>
          <cell r="DN196">
            <v>44.15</v>
          </cell>
          <cell r="DO196">
            <v>44.15</v>
          </cell>
          <cell r="DP196">
            <v>44.15</v>
          </cell>
          <cell r="DQ196">
            <v>44.15</v>
          </cell>
          <cell r="DR196">
            <v>44.15</v>
          </cell>
          <cell r="DS196">
            <v>44.15</v>
          </cell>
          <cell r="DT196">
            <v>44.15</v>
          </cell>
          <cell r="DU196">
            <v>44.15</v>
          </cell>
          <cell r="DV196">
            <v>44.15</v>
          </cell>
          <cell r="DW196">
            <v>44.15</v>
          </cell>
          <cell r="DX196">
            <v>44.15</v>
          </cell>
          <cell r="DY196">
            <v>45.9</v>
          </cell>
          <cell r="DZ196">
            <v>45.9</v>
          </cell>
          <cell r="EA196">
            <v>45.9</v>
          </cell>
          <cell r="EB196">
            <v>45.9</v>
          </cell>
          <cell r="EC196">
            <v>45.9</v>
          </cell>
          <cell r="ED196">
            <v>45.9</v>
          </cell>
          <cell r="EE196">
            <v>45.9</v>
          </cell>
          <cell r="EF196">
            <v>45.9</v>
          </cell>
          <cell r="EG196">
            <v>45.9</v>
          </cell>
          <cell r="EH196">
            <v>45.9</v>
          </cell>
          <cell r="EI196">
            <v>45.9</v>
          </cell>
          <cell r="EJ196">
            <v>45.9</v>
          </cell>
          <cell r="EK196">
            <v>47.5</v>
          </cell>
          <cell r="EL196">
            <v>47.5</v>
          </cell>
          <cell r="EM196">
            <v>47.5</v>
          </cell>
          <cell r="EN196">
            <v>47.5</v>
          </cell>
          <cell r="EO196">
            <v>47.5</v>
          </cell>
          <cell r="EP196">
            <v>47.5</v>
          </cell>
          <cell r="EQ196">
            <v>47.5</v>
          </cell>
          <cell r="ER196">
            <v>47.5</v>
          </cell>
          <cell r="ES196">
            <v>47.5</v>
          </cell>
          <cell r="ET196">
            <v>47.5</v>
          </cell>
          <cell r="EU196">
            <v>47.5</v>
          </cell>
          <cell r="EV196">
            <v>47.5</v>
          </cell>
          <cell r="EW196">
            <v>49.17</v>
          </cell>
          <cell r="EX196">
            <v>49.17</v>
          </cell>
          <cell r="EY196">
            <v>49.17</v>
          </cell>
          <cell r="EZ196">
            <v>49.17</v>
          </cell>
          <cell r="FA196">
            <v>49.17</v>
          </cell>
          <cell r="FB196">
            <v>49.17</v>
          </cell>
          <cell r="FC196">
            <v>49.17</v>
          </cell>
          <cell r="FD196">
            <v>49.17</v>
          </cell>
          <cell r="FE196">
            <v>49.17</v>
          </cell>
          <cell r="FF196">
            <v>49.17</v>
          </cell>
          <cell r="FG196">
            <v>49.17</v>
          </cell>
          <cell r="FH196">
            <v>49.17</v>
          </cell>
          <cell r="FI196">
            <v>50.89</v>
          </cell>
          <cell r="FJ196">
            <v>50.89</v>
          </cell>
          <cell r="FK196">
            <v>50.89</v>
          </cell>
          <cell r="FL196">
            <v>50.89</v>
          </cell>
          <cell r="FM196">
            <v>50.89</v>
          </cell>
          <cell r="FN196">
            <v>50.89</v>
          </cell>
          <cell r="FO196">
            <v>50.89</v>
          </cell>
          <cell r="FP196">
            <v>50.89</v>
          </cell>
          <cell r="FQ196">
            <v>50.89</v>
          </cell>
          <cell r="FR196">
            <v>50.89</v>
          </cell>
          <cell r="FS196">
            <v>50.89</v>
          </cell>
          <cell r="FT196">
            <v>50.89</v>
          </cell>
          <cell r="FU196">
            <v>52.67</v>
          </cell>
          <cell r="FV196">
            <v>52.67</v>
          </cell>
          <cell r="FW196">
            <v>52.67</v>
          </cell>
          <cell r="FX196">
            <v>52.67</v>
          </cell>
          <cell r="FY196">
            <v>52.67</v>
          </cell>
          <cell r="FZ196">
            <v>52.67</v>
          </cell>
          <cell r="GA196">
            <v>52.67</v>
          </cell>
          <cell r="GB196">
            <v>52.67</v>
          </cell>
          <cell r="GC196">
            <v>52.67</v>
          </cell>
          <cell r="GD196">
            <v>52.67</v>
          </cell>
          <cell r="GE196">
            <v>52.67</v>
          </cell>
          <cell r="GF196">
            <v>52.67</v>
          </cell>
          <cell r="GG196">
            <v>58.06</v>
          </cell>
          <cell r="GH196">
            <v>58.06</v>
          </cell>
          <cell r="GI196">
            <v>58.06</v>
          </cell>
          <cell r="GJ196">
            <v>58.06</v>
          </cell>
          <cell r="GK196">
            <v>58.06</v>
          </cell>
          <cell r="GL196">
            <v>58.06</v>
          </cell>
          <cell r="GM196">
            <v>58.06</v>
          </cell>
          <cell r="GN196">
            <v>58.06</v>
          </cell>
          <cell r="GO196">
            <v>58.06</v>
          </cell>
          <cell r="GP196">
            <v>58.06</v>
          </cell>
          <cell r="GQ196">
            <v>54.51</v>
          </cell>
          <cell r="GR196">
            <v>54.51</v>
          </cell>
          <cell r="GS196">
            <v>54.51</v>
          </cell>
          <cell r="GT196">
            <v>54.51</v>
          </cell>
        </row>
        <row r="197">
          <cell r="F197" t="str">
            <v>50000065AA</v>
          </cell>
          <cell r="G197">
            <v>26.63</v>
          </cell>
          <cell r="H197">
            <v>26.63</v>
          </cell>
          <cell r="I197">
            <v>26.63</v>
          </cell>
          <cell r="J197">
            <v>26.63</v>
          </cell>
          <cell r="K197">
            <v>26.63</v>
          </cell>
          <cell r="L197">
            <v>26.63</v>
          </cell>
          <cell r="M197">
            <v>26.63</v>
          </cell>
          <cell r="N197">
            <v>26.63</v>
          </cell>
          <cell r="O197">
            <v>26.63</v>
          </cell>
          <cell r="P197">
            <v>26.63</v>
          </cell>
          <cell r="Q197">
            <v>26.63</v>
          </cell>
          <cell r="R197">
            <v>26.63</v>
          </cell>
          <cell r="S197">
            <v>26.63</v>
          </cell>
          <cell r="T197">
            <v>26.63</v>
          </cell>
          <cell r="U197">
            <v>27.54</v>
          </cell>
          <cell r="V197">
            <v>27.54</v>
          </cell>
          <cell r="W197">
            <v>27.54</v>
          </cell>
          <cell r="X197">
            <v>27.54</v>
          </cell>
          <cell r="Y197">
            <v>27.54</v>
          </cell>
          <cell r="Z197">
            <v>27.54</v>
          </cell>
          <cell r="AA197">
            <v>27.54</v>
          </cell>
          <cell r="AB197">
            <v>27.54</v>
          </cell>
          <cell r="AC197">
            <v>27.54</v>
          </cell>
          <cell r="AD197">
            <v>27.54</v>
          </cell>
          <cell r="AE197">
            <v>27.54</v>
          </cell>
          <cell r="AF197">
            <v>27.54</v>
          </cell>
          <cell r="AG197">
            <v>28.43</v>
          </cell>
          <cell r="AH197">
            <v>28.43</v>
          </cell>
          <cell r="AI197">
            <v>28.43</v>
          </cell>
          <cell r="AJ197">
            <v>28.43</v>
          </cell>
          <cell r="AK197">
            <v>28.43</v>
          </cell>
          <cell r="AL197">
            <v>28.43</v>
          </cell>
          <cell r="AM197">
            <v>28.43</v>
          </cell>
          <cell r="AN197">
            <v>28.43</v>
          </cell>
          <cell r="AO197">
            <v>28.43</v>
          </cell>
          <cell r="AP197">
            <v>28.43</v>
          </cell>
          <cell r="AQ197">
            <v>28.43</v>
          </cell>
          <cell r="AR197">
            <v>28.43</v>
          </cell>
          <cell r="AS197">
            <v>29.31</v>
          </cell>
          <cell r="AT197">
            <v>29.31</v>
          </cell>
          <cell r="AU197">
            <v>29.31</v>
          </cell>
          <cell r="AV197">
            <v>29.31</v>
          </cell>
          <cell r="AW197">
            <v>29.31</v>
          </cell>
          <cell r="AX197">
            <v>29.31</v>
          </cell>
          <cell r="AY197">
            <v>29.31</v>
          </cell>
          <cell r="AZ197">
            <v>29.31</v>
          </cell>
          <cell r="BA197">
            <v>29.31</v>
          </cell>
          <cell r="BB197">
            <v>29.31</v>
          </cell>
          <cell r="BC197">
            <v>29.31</v>
          </cell>
          <cell r="BD197">
            <v>29.31</v>
          </cell>
          <cell r="BE197">
            <v>30.21</v>
          </cell>
          <cell r="BF197">
            <v>30.21</v>
          </cell>
          <cell r="BG197">
            <v>30.21</v>
          </cell>
          <cell r="BH197">
            <v>30.21</v>
          </cell>
          <cell r="BI197">
            <v>30.21</v>
          </cell>
          <cell r="BJ197">
            <v>30.21</v>
          </cell>
          <cell r="BK197">
            <v>30.21</v>
          </cell>
          <cell r="BL197">
            <v>30.21</v>
          </cell>
          <cell r="BM197">
            <v>30.21</v>
          </cell>
          <cell r="BN197">
            <v>30.21</v>
          </cell>
          <cell r="BO197">
            <v>30.21</v>
          </cell>
          <cell r="BP197">
            <v>30.21</v>
          </cell>
          <cell r="BQ197">
            <v>31.11</v>
          </cell>
          <cell r="BR197">
            <v>31.11</v>
          </cell>
          <cell r="BS197">
            <v>31.11</v>
          </cell>
          <cell r="BT197">
            <v>31.11</v>
          </cell>
          <cell r="BU197">
            <v>31.11</v>
          </cell>
          <cell r="BV197">
            <v>31.11</v>
          </cell>
          <cell r="BW197">
            <v>31.11</v>
          </cell>
          <cell r="BX197">
            <v>31.11</v>
          </cell>
          <cell r="BY197">
            <v>31.11</v>
          </cell>
          <cell r="BZ197">
            <v>31.11</v>
          </cell>
          <cell r="CA197">
            <v>31.11</v>
          </cell>
          <cell r="CB197">
            <v>31.11</v>
          </cell>
          <cell r="CC197">
            <v>32.04</v>
          </cell>
          <cell r="CD197">
            <v>32.04</v>
          </cell>
          <cell r="CE197">
            <v>32.04</v>
          </cell>
          <cell r="CF197">
            <v>32.04</v>
          </cell>
          <cell r="CG197">
            <v>32.04</v>
          </cell>
          <cell r="CH197">
            <v>32.04</v>
          </cell>
          <cell r="CI197">
            <v>32.04</v>
          </cell>
          <cell r="CJ197">
            <v>32.04</v>
          </cell>
          <cell r="CK197">
            <v>32.04</v>
          </cell>
          <cell r="CL197">
            <v>32.04</v>
          </cell>
          <cell r="CM197">
            <v>32.04</v>
          </cell>
          <cell r="CN197">
            <v>32.04</v>
          </cell>
          <cell r="CO197">
            <v>33.01</v>
          </cell>
          <cell r="CP197">
            <v>33.01</v>
          </cell>
          <cell r="CQ197">
            <v>33.01</v>
          </cell>
          <cell r="CR197">
            <v>33.01</v>
          </cell>
          <cell r="CS197">
            <v>33.01</v>
          </cell>
          <cell r="CT197">
            <v>33.01</v>
          </cell>
          <cell r="CU197">
            <v>33.01</v>
          </cell>
          <cell r="CV197">
            <v>33.01</v>
          </cell>
          <cell r="CW197">
            <v>33.01</v>
          </cell>
          <cell r="CX197">
            <v>33.01</v>
          </cell>
          <cell r="CY197">
            <v>33.01</v>
          </cell>
          <cell r="CZ197">
            <v>33.01</v>
          </cell>
          <cell r="DA197">
            <v>34.01</v>
          </cell>
          <cell r="DB197">
            <v>34.01</v>
          </cell>
          <cell r="DC197">
            <v>34.01</v>
          </cell>
          <cell r="DD197">
            <v>34.01</v>
          </cell>
          <cell r="DE197">
            <v>34.01</v>
          </cell>
          <cell r="DF197">
            <v>34.01</v>
          </cell>
          <cell r="DG197">
            <v>34.01</v>
          </cell>
          <cell r="DH197">
            <v>34.01</v>
          </cell>
          <cell r="DI197">
            <v>34.01</v>
          </cell>
          <cell r="DJ197">
            <v>34.01</v>
          </cell>
          <cell r="DK197">
            <v>34.01</v>
          </cell>
          <cell r="DL197">
            <v>34.01</v>
          </cell>
          <cell r="DM197">
            <v>35.06</v>
          </cell>
          <cell r="DN197">
            <v>35.06</v>
          </cell>
          <cell r="DO197">
            <v>35.06</v>
          </cell>
          <cell r="DP197">
            <v>35.06</v>
          </cell>
          <cell r="DQ197">
            <v>35.06</v>
          </cell>
          <cell r="DR197">
            <v>35.06</v>
          </cell>
          <cell r="DS197">
            <v>35.06</v>
          </cell>
          <cell r="DT197">
            <v>35.06</v>
          </cell>
          <cell r="DU197">
            <v>35.06</v>
          </cell>
          <cell r="DV197">
            <v>35.06</v>
          </cell>
          <cell r="DW197">
            <v>35.06</v>
          </cell>
          <cell r="DX197">
            <v>35.06</v>
          </cell>
          <cell r="DY197">
            <v>36.450000000000003</v>
          </cell>
          <cell r="DZ197">
            <v>36.450000000000003</v>
          </cell>
          <cell r="EA197">
            <v>36.450000000000003</v>
          </cell>
          <cell r="EB197">
            <v>36.450000000000003</v>
          </cell>
          <cell r="EC197">
            <v>36.450000000000003</v>
          </cell>
          <cell r="ED197">
            <v>36.450000000000003</v>
          </cell>
          <cell r="EE197">
            <v>36.450000000000003</v>
          </cell>
          <cell r="EF197">
            <v>36.450000000000003</v>
          </cell>
          <cell r="EG197">
            <v>36.450000000000003</v>
          </cell>
          <cell r="EH197">
            <v>36.450000000000003</v>
          </cell>
          <cell r="EI197">
            <v>36.450000000000003</v>
          </cell>
          <cell r="EJ197">
            <v>36.450000000000003</v>
          </cell>
          <cell r="EK197">
            <v>37.729999999999997</v>
          </cell>
          <cell r="EL197">
            <v>37.729999999999997</v>
          </cell>
          <cell r="EM197">
            <v>37.729999999999997</v>
          </cell>
          <cell r="EN197">
            <v>37.729999999999997</v>
          </cell>
          <cell r="EO197">
            <v>37.729999999999997</v>
          </cell>
          <cell r="EP197">
            <v>37.729999999999997</v>
          </cell>
          <cell r="EQ197">
            <v>37.729999999999997</v>
          </cell>
          <cell r="ER197">
            <v>37.729999999999997</v>
          </cell>
          <cell r="ES197">
            <v>37.729999999999997</v>
          </cell>
          <cell r="ET197">
            <v>37.729999999999997</v>
          </cell>
          <cell r="EU197">
            <v>37.729999999999997</v>
          </cell>
          <cell r="EV197">
            <v>37.729999999999997</v>
          </cell>
          <cell r="EW197">
            <v>39.049999999999997</v>
          </cell>
          <cell r="EX197">
            <v>39.049999999999997</v>
          </cell>
          <cell r="EY197">
            <v>39.049999999999997</v>
          </cell>
          <cell r="EZ197">
            <v>39.049999999999997</v>
          </cell>
          <cell r="FA197">
            <v>39.049999999999997</v>
          </cell>
          <cell r="FB197">
            <v>39.049999999999997</v>
          </cell>
          <cell r="FC197">
            <v>39.049999999999997</v>
          </cell>
          <cell r="FD197">
            <v>39.049999999999997</v>
          </cell>
          <cell r="FE197">
            <v>39.049999999999997</v>
          </cell>
          <cell r="FF197">
            <v>39.049999999999997</v>
          </cell>
          <cell r="FG197">
            <v>39.049999999999997</v>
          </cell>
          <cell r="FH197">
            <v>39.049999999999997</v>
          </cell>
          <cell r="FI197">
            <v>40.42</v>
          </cell>
          <cell r="FJ197">
            <v>40.42</v>
          </cell>
          <cell r="FK197">
            <v>40.42</v>
          </cell>
          <cell r="FL197">
            <v>40.42</v>
          </cell>
          <cell r="FM197">
            <v>40.42</v>
          </cell>
          <cell r="FN197">
            <v>40.42</v>
          </cell>
          <cell r="FO197">
            <v>40.42</v>
          </cell>
          <cell r="FP197">
            <v>40.42</v>
          </cell>
          <cell r="FQ197">
            <v>40.42</v>
          </cell>
          <cell r="FR197">
            <v>40.42</v>
          </cell>
          <cell r="FS197">
            <v>40.42</v>
          </cell>
          <cell r="FT197">
            <v>40.42</v>
          </cell>
          <cell r="FU197">
            <v>41.83</v>
          </cell>
          <cell r="FV197">
            <v>41.83</v>
          </cell>
          <cell r="FW197">
            <v>41.83</v>
          </cell>
          <cell r="FX197">
            <v>41.83</v>
          </cell>
          <cell r="FY197">
            <v>41.83</v>
          </cell>
          <cell r="FZ197">
            <v>41.83</v>
          </cell>
          <cell r="GA197">
            <v>41.83</v>
          </cell>
          <cell r="GB197">
            <v>41.83</v>
          </cell>
          <cell r="GC197">
            <v>41.83</v>
          </cell>
          <cell r="GD197">
            <v>41.83</v>
          </cell>
          <cell r="GE197">
            <v>41.83</v>
          </cell>
          <cell r="GF197">
            <v>41.83</v>
          </cell>
          <cell r="GG197">
            <v>46.11</v>
          </cell>
          <cell r="GH197">
            <v>46.11</v>
          </cell>
          <cell r="GI197">
            <v>46.11</v>
          </cell>
          <cell r="GJ197">
            <v>46.11</v>
          </cell>
          <cell r="GK197">
            <v>46.11</v>
          </cell>
          <cell r="GL197">
            <v>46.11</v>
          </cell>
          <cell r="GM197">
            <v>46.11</v>
          </cell>
          <cell r="GN197">
            <v>46.11</v>
          </cell>
          <cell r="GO197">
            <v>46.11</v>
          </cell>
          <cell r="GP197">
            <v>46.11</v>
          </cell>
          <cell r="GQ197">
            <v>43.29</v>
          </cell>
          <cell r="GR197">
            <v>43.29</v>
          </cell>
          <cell r="GS197">
            <v>43.29</v>
          </cell>
          <cell r="GT197">
            <v>43.29</v>
          </cell>
        </row>
        <row r="198">
          <cell r="F198" t="str">
            <v>50000065BU</v>
          </cell>
          <cell r="G198">
            <v>30.53</v>
          </cell>
          <cell r="H198">
            <v>30.53</v>
          </cell>
          <cell r="I198">
            <v>30.53</v>
          </cell>
          <cell r="J198">
            <v>30.53</v>
          </cell>
          <cell r="K198">
            <v>30.53</v>
          </cell>
          <cell r="L198">
            <v>30.53</v>
          </cell>
          <cell r="M198">
            <v>30.53</v>
          </cell>
          <cell r="N198">
            <v>30.53</v>
          </cell>
          <cell r="O198">
            <v>30.53</v>
          </cell>
          <cell r="P198">
            <v>30.53</v>
          </cell>
          <cell r="Q198">
            <v>30.53</v>
          </cell>
          <cell r="R198">
            <v>30.53</v>
          </cell>
          <cell r="S198">
            <v>30.53</v>
          </cell>
          <cell r="T198">
            <v>30.53</v>
          </cell>
          <cell r="U198">
            <v>31.57</v>
          </cell>
          <cell r="V198">
            <v>31.57</v>
          </cell>
          <cell r="W198">
            <v>31.57</v>
          </cell>
          <cell r="X198">
            <v>31.57</v>
          </cell>
          <cell r="Y198">
            <v>31.57</v>
          </cell>
          <cell r="Z198">
            <v>31.57</v>
          </cell>
          <cell r="AA198">
            <v>31.57</v>
          </cell>
          <cell r="AB198">
            <v>31.57</v>
          </cell>
          <cell r="AC198">
            <v>31.57</v>
          </cell>
          <cell r="AD198">
            <v>31.57</v>
          </cell>
          <cell r="AE198">
            <v>31.57</v>
          </cell>
          <cell r="AF198">
            <v>31.57</v>
          </cell>
          <cell r="AG198">
            <v>32.590000000000003</v>
          </cell>
          <cell r="AH198">
            <v>32.590000000000003</v>
          </cell>
          <cell r="AI198">
            <v>32.590000000000003</v>
          </cell>
          <cell r="AJ198">
            <v>32.590000000000003</v>
          </cell>
          <cell r="AK198">
            <v>32.590000000000003</v>
          </cell>
          <cell r="AL198">
            <v>32.590000000000003</v>
          </cell>
          <cell r="AM198">
            <v>32.590000000000003</v>
          </cell>
          <cell r="AN198">
            <v>32.590000000000003</v>
          </cell>
          <cell r="AO198">
            <v>32.590000000000003</v>
          </cell>
          <cell r="AP198">
            <v>32.590000000000003</v>
          </cell>
          <cell r="AQ198">
            <v>32.590000000000003</v>
          </cell>
          <cell r="AR198">
            <v>32.590000000000003</v>
          </cell>
          <cell r="AS198">
            <v>33.6</v>
          </cell>
          <cell r="AT198">
            <v>33.6</v>
          </cell>
          <cell r="AU198">
            <v>33.6</v>
          </cell>
          <cell r="AV198">
            <v>33.6</v>
          </cell>
          <cell r="AW198">
            <v>33.6</v>
          </cell>
          <cell r="AX198">
            <v>33.6</v>
          </cell>
          <cell r="AY198">
            <v>33.6</v>
          </cell>
          <cell r="AZ198">
            <v>33.6</v>
          </cell>
          <cell r="BA198">
            <v>33.6</v>
          </cell>
          <cell r="BB198">
            <v>33.6</v>
          </cell>
          <cell r="BC198">
            <v>33.6</v>
          </cell>
          <cell r="BD198">
            <v>33.6</v>
          </cell>
          <cell r="BE198">
            <v>34.630000000000003</v>
          </cell>
          <cell r="BF198">
            <v>34.630000000000003</v>
          </cell>
          <cell r="BG198">
            <v>34.630000000000003</v>
          </cell>
          <cell r="BH198">
            <v>34.630000000000003</v>
          </cell>
          <cell r="BI198">
            <v>34.630000000000003</v>
          </cell>
          <cell r="BJ198">
            <v>34.630000000000003</v>
          </cell>
          <cell r="BK198">
            <v>34.630000000000003</v>
          </cell>
          <cell r="BL198">
            <v>34.630000000000003</v>
          </cell>
          <cell r="BM198">
            <v>34.630000000000003</v>
          </cell>
          <cell r="BN198">
            <v>34.630000000000003</v>
          </cell>
          <cell r="BO198">
            <v>34.630000000000003</v>
          </cell>
          <cell r="BP198">
            <v>34.630000000000003</v>
          </cell>
          <cell r="BQ198">
            <v>35.67</v>
          </cell>
          <cell r="BR198">
            <v>35.67</v>
          </cell>
          <cell r="BS198">
            <v>35.67</v>
          </cell>
          <cell r="BT198">
            <v>35.67</v>
          </cell>
          <cell r="BU198">
            <v>35.67</v>
          </cell>
          <cell r="BV198">
            <v>35.67</v>
          </cell>
          <cell r="BW198">
            <v>35.67</v>
          </cell>
          <cell r="BX198">
            <v>35.67</v>
          </cell>
          <cell r="BY198">
            <v>35.67</v>
          </cell>
          <cell r="BZ198">
            <v>35.67</v>
          </cell>
          <cell r="CA198">
            <v>35.67</v>
          </cell>
          <cell r="CB198">
            <v>35.67</v>
          </cell>
          <cell r="CC198">
            <v>36.74</v>
          </cell>
          <cell r="CD198">
            <v>36.74</v>
          </cell>
          <cell r="CE198">
            <v>36.74</v>
          </cell>
          <cell r="CF198">
            <v>36.74</v>
          </cell>
          <cell r="CG198">
            <v>36.74</v>
          </cell>
          <cell r="CH198">
            <v>36.74</v>
          </cell>
          <cell r="CI198">
            <v>36.74</v>
          </cell>
          <cell r="CJ198">
            <v>36.74</v>
          </cell>
          <cell r="CK198">
            <v>36.74</v>
          </cell>
          <cell r="CL198">
            <v>36.74</v>
          </cell>
          <cell r="CM198">
            <v>36.74</v>
          </cell>
          <cell r="CN198">
            <v>36.74</v>
          </cell>
          <cell r="CO198">
            <v>37.840000000000003</v>
          </cell>
          <cell r="CP198">
            <v>37.840000000000003</v>
          </cell>
          <cell r="CQ198">
            <v>37.840000000000003</v>
          </cell>
          <cell r="CR198">
            <v>37.840000000000003</v>
          </cell>
          <cell r="CS198">
            <v>37.840000000000003</v>
          </cell>
          <cell r="CT198">
            <v>37.840000000000003</v>
          </cell>
          <cell r="CU198">
            <v>37.840000000000003</v>
          </cell>
          <cell r="CV198">
            <v>37.840000000000003</v>
          </cell>
          <cell r="CW198">
            <v>37.840000000000003</v>
          </cell>
          <cell r="CX198">
            <v>37.840000000000003</v>
          </cell>
          <cell r="CY198">
            <v>37.840000000000003</v>
          </cell>
          <cell r="CZ198">
            <v>37.840000000000003</v>
          </cell>
          <cell r="DA198">
            <v>38.99</v>
          </cell>
          <cell r="DB198">
            <v>38.99</v>
          </cell>
          <cell r="DC198">
            <v>38.99</v>
          </cell>
          <cell r="DD198">
            <v>38.99</v>
          </cell>
          <cell r="DE198">
            <v>38.99</v>
          </cell>
          <cell r="DF198">
            <v>38.99</v>
          </cell>
          <cell r="DG198">
            <v>38.99</v>
          </cell>
          <cell r="DH198">
            <v>38.99</v>
          </cell>
          <cell r="DI198">
            <v>38.99</v>
          </cell>
          <cell r="DJ198">
            <v>38.99</v>
          </cell>
          <cell r="DK198">
            <v>38.99</v>
          </cell>
          <cell r="DL198">
            <v>38.99</v>
          </cell>
          <cell r="DM198">
            <v>40.200000000000003</v>
          </cell>
          <cell r="DN198">
            <v>40.200000000000003</v>
          </cell>
          <cell r="DO198">
            <v>40.200000000000003</v>
          </cell>
          <cell r="DP198">
            <v>40.200000000000003</v>
          </cell>
          <cell r="DQ198">
            <v>40.200000000000003</v>
          </cell>
          <cell r="DR198">
            <v>40.200000000000003</v>
          </cell>
          <cell r="DS198">
            <v>40.200000000000003</v>
          </cell>
          <cell r="DT198">
            <v>40.200000000000003</v>
          </cell>
          <cell r="DU198">
            <v>40.200000000000003</v>
          </cell>
          <cell r="DV198">
            <v>40.200000000000003</v>
          </cell>
          <cell r="DW198">
            <v>40.200000000000003</v>
          </cell>
          <cell r="DX198">
            <v>40.200000000000003</v>
          </cell>
          <cell r="DY198">
            <v>41.79</v>
          </cell>
          <cell r="DZ198">
            <v>41.79</v>
          </cell>
          <cell r="EA198">
            <v>41.79</v>
          </cell>
          <cell r="EB198">
            <v>41.79</v>
          </cell>
          <cell r="EC198">
            <v>41.79</v>
          </cell>
          <cell r="ED198">
            <v>41.79</v>
          </cell>
          <cell r="EE198">
            <v>41.79</v>
          </cell>
          <cell r="EF198">
            <v>41.79</v>
          </cell>
          <cell r="EG198">
            <v>41.79</v>
          </cell>
          <cell r="EH198">
            <v>41.79</v>
          </cell>
          <cell r="EI198">
            <v>41.79</v>
          </cell>
          <cell r="EJ198">
            <v>41.79</v>
          </cell>
          <cell r="EK198">
            <v>43.25</v>
          </cell>
          <cell r="EL198">
            <v>43.25</v>
          </cell>
          <cell r="EM198">
            <v>43.25</v>
          </cell>
          <cell r="EN198">
            <v>43.25</v>
          </cell>
          <cell r="EO198">
            <v>43.25</v>
          </cell>
          <cell r="EP198">
            <v>43.25</v>
          </cell>
          <cell r="EQ198">
            <v>43.25</v>
          </cell>
          <cell r="ER198">
            <v>43.25</v>
          </cell>
          <cell r="ES198">
            <v>43.25</v>
          </cell>
          <cell r="ET198">
            <v>43.25</v>
          </cell>
          <cell r="EU198">
            <v>43.25</v>
          </cell>
          <cell r="EV198">
            <v>43.25</v>
          </cell>
          <cell r="EW198">
            <v>44.77</v>
          </cell>
          <cell r="EX198">
            <v>44.77</v>
          </cell>
          <cell r="EY198">
            <v>44.77</v>
          </cell>
          <cell r="EZ198">
            <v>44.77</v>
          </cell>
          <cell r="FA198">
            <v>44.77</v>
          </cell>
          <cell r="FB198">
            <v>44.77</v>
          </cell>
          <cell r="FC198">
            <v>44.77</v>
          </cell>
          <cell r="FD198">
            <v>44.77</v>
          </cell>
          <cell r="FE198">
            <v>44.77</v>
          </cell>
          <cell r="FF198">
            <v>44.77</v>
          </cell>
          <cell r="FG198">
            <v>44.77</v>
          </cell>
          <cell r="FH198">
            <v>44.77</v>
          </cell>
          <cell r="FI198">
            <v>46.33</v>
          </cell>
          <cell r="FJ198">
            <v>46.33</v>
          </cell>
          <cell r="FK198">
            <v>46.33</v>
          </cell>
          <cell r="FL198">
            <v>46.33</v>
          </cell>
          <cell r="FM198">
            <v>46.33</v>
          </cell>
          <cell r="FN198">
            <v>46.33</v>
          </cell>
          <cell r="FO198">
            <v>46.33</v>
          </cell>
          <cell r="FP198">
            <v>46.33</v>
          </cell>
          <cell r="FQ198">
            <v>46.33</v>
          </cell>
          <cell r="FR198">
            <v>46.33</v>
          </cell>
          <cell r="FS198">
            <v>46.33</v>
          </cell>
          <cell r="FT198">
            <v>46.33</v>
          </cell>
          <cell r="FU198">
            <v>47.96</v>
          </cell>
          <cell r="FV198">
            <v>47.96</v>
          </cell>
          <cell r="FW198">
            <v>47.96</v>
          </cell>
          <cell r="FX198">
            <v>47.96</v>
          </cell>
          <cell r="FY198">
            <v>47.96</v>
          </cell>
          <cell r="FZ198">
            <v>47.96</v>
          </cell>
          <cell r="GA198">
            <v>47.96</v>
          </cell>
          <cell r="GB198">
            <v>47.96</v>
          </cell>
          <cell r="GC198">
            <v>47.96</v>
          </cell>
          <cell r="GD198">
            <v>47.96</v>
          </cell>
          <cell r="GE198">
            <v>47.96</v>
          </cell>
          <cell r="GF198">
            <v>47.96</v>
          </cell>
          <cell r="GG198">
            <v>52.87</v>
          </cell>
          <cell r="GH198">
            <v>52.87</v>
          </cell>
          <cell r="GI198">
            <v>52.87</v>
          </cell>
          <cell r="GJ198">
            <v>52.87</v>
          </cell>
          <cell r="GK198">
            <v>52.87</v>
          </cell>
          <cell r="GL198">
            <v>52.87</v>
          </cell>
          <cell r="GM198">
            <v>52.87</v>
          </cell>
          <cell r="GN198">
            <v>52.87</v>
          </cell>
          <cell r="GO198">
            <v>52.87</v>
          </cell>
          <cell r="GP198">
            <v>52.87</v>
          </cell>
          <cell r="GQ198">
            <v>49.63</v>
          </cell>
          <cell r="GR198">
            <v>49.63</v>
          </cell>
          <cell r="GS198">
            <v>49.63</v>
          </cell>
          <cell r="GT198">
            <v>49.63</v>
          </cell>
        </row>
        <row r="199">
          <cell r="F199" t="str">
            <v>5000006516</v>
          </cell>
          <cell r="G199">
            <v>30.53</v>
          </cell>
          <cell r="H199">
            <v>30.53</v>
          </cell>
          <cell r="I199">
            <v>30.53</v>
          </cell>
          <cell r="J199">
            <v>30.53</v>
          </cell>
          <cell r="K199">
            <v>30.53</v>
          </cell>
          <cell r="L199">
            <v>30.53</v>
          </cell>
          <cell r="M199">
            <v>30.53</v>
          </cell>
          <cell r="N199">
            <v>30.53</v>
          </cell>
          <cell r="O199">
            <v>30.53</v>
          </cell>
          <cell r="P199">
            <v>30.53</v>
          </cell>
          <cell r="Q199">
            <v>30.53</v>
          </cell>
          <cell r="R199">
            <v>30.53</v>
          </cell>
          <cell r="S199">
            <v>30.53</v>
          </cell>
          <cell r="T199">
            <v>30.53</v>
          </cell>
          <cell r="U199">
            <v>31.57</v>
          </cell>
          <cell r="V199">
            <v>31.57</v>
          </cell>
          <cell r="W199">
            <v>31.57</v>
          </cell>
          <cell r="X199">
            <v>31.57</v>
          </cell>
          <cell r="Y199">
            <v>31.57</v>
          </cell>
          <cell r="Z199">
            <v>31.57</v>
          </cell>
          <cell r="AA199">
            <v>31.57</v>
          </cell>
          <cell r="AB199">
            <v>31.57</v>
          </cell>
          <cell r="AC199">
            <v>31.57</v>
          </cell>
          <cell r="AD199">
            <v>31.57</v>
          </cell>
          <cell r="AE199">
            <v>31.57</v>
          </cell>
          <cell r="AF199">
            <v>31.57</v>
          </cell>
          <cell r="AG199">
            <v>32.590000000000003</v>
          </cell>
          <cell r="AH199">
            <v>32.590000000000003</v>
          </cell>
          <cell r="AI199">
            <v>32.590000000000003</v>
          </cell>
          <cell r="AJ199">
            <v>32.590000000000003</v>
          </cell>
          <cell r="AK199">
            <v>32.590000000000003</v>
          </cell>
          <cell r="AL199">
            <v>32.590000000000003</v>
          </cell>
          <cell r="AM199">
            <v>32.590000000000003</v>
          </cell>
          <cell r="AN199">
            <v>32.590000000000003</v>
          </cell>
          <cell r="AO199">
            <v>32.590000000000003</v>
          </cell>
          <cell r="AP199">
            <v>32.590000000000003</v>
          </cell>
          <cell r="AQ199">
            <v>32.590000000000003</v>
          </cell>
          <cell r="AR199">
            <v>32.590000000000003</v>
          </cell>
          <cell r="AS199">
            <v>33.6</v>
          </cell>
          <cell r="AT199">
            <v>33.6</v>
          </cell>
          <cell r="AU199">
            <v>33.6</v>
          </cell>
          <cell r="AV199">
            <v>33.6</v>
          </cell>
          <cell r="AW199">
            <v>33.6</v>
          </cell>
          <cell r="AX199">
            <v>33.6</v>
          </cell>
          <cell r="AY199">
            <v>33.6</v>
          </cell>
          <cell r="AZ199">
            <v>33.6</v>
          </cell>
          <cell r="BA199">
            <v>33.6</v>
          </cell>
          <cell r="BB199">
            <v>33.6</v>
          </cell>
          <cell r="BC199">
            <v>33.6</v>
          </cell>
          <cell r="BD199">
            <v>33.6</v>
          </cell>
          <cell r="BE199">
            <v>34.630000000000003</v>
          </cell>
          <cell r="BF199">
            <v>34.630000000000003</v>
          </cell>
          <cell r="BG199">
            <v>34.630000000000003</v>
          </cell>
          <cell r="BH199">
            <v>34.630000000000003</v>
          </cell>
          <cell r="BI199">
            <v>34.630000000000003</v>
          </cell>
          <cell r="BJ199">
            <v>34.630000000000003</v>
          </cell>
          <cell r="BK199">
            <v>34.630000000000003</v>
          </cell>
          <cell r="BL199">
            <v>34.630000000000003</v>
          </cell>
          <cell r="BM199">
            <v>34.630000000000003</v>
          </cell>
          <cell r="BN199">
            <v>34.630000000000003</v>
          </cell>
          <cell r="BO199">
            <v>34.630000000000003</v>
          </cell>
          <cell r="BP199">
            <v>34.630000000000003</v>
          </cell>
          <cell r="BQ199">
            <v>35.67</v>
          </cell>
          <cell r="BR199">
            <v>35.67</v>
          </cell>
          <cell r="BS199">
            <v>35.67</v>
          </cell>
          <cell r="BT199">
            <v>35.67</v>
          </cell>
          <cell r="BU199">
            <v>35.67</v>
          </cell>
          <cell r="BV199">
            <v>35.67</v>
          </cell>
          <cell r="BW199">
            <v>35.67</v>
          </cell>
          <cell r="BX199">
            <v>35.67</v>
          </cell>
          <cell r="BY199">
            <v>35.67</v>
          </cell>
          <cell r="BZ199">
            <v>35.67</v>
          </cell>
          <cell r="CA199">
            <v>35.67</v>
          </cell>
          <cell r="CB199">
            <v>35.67</v>
          </cell>
          <cell r="CC199">
            <v>36.74</v>
          </cell>
          <cell r="CD199">
            <v>36.74</v>
          </cell>
          <cell r="CE199">
            <v>36.74</v>
          </cell>
          <cell r="CF199">
            <v>36.74</v>
          </cell>
          <cell r="CG199">
            <v>36.74</v>
          </cell>
          <cell r="CH199">
            <v>36.74</v>
          </cell>
          <cell r="CI199">
            <v>36.74</v>
          </cell>
          <cell r="CJ199">
            <v>36.74</v>
          </cell>
          <cell r="CK199">
            <v>36.74</v>
          </cell>
          <cell r="CL199">
            <v>36.74</v>
          </cell>
          <cell r="CM199">
            <v>36.74</v>
          </cell>
          <cell r="CN199">
            <v>36.74</v>
          </cell>
          <cell r="CO199">
            <v>37.840000000000003</v>
          </cell>
          <cell r="CP199">
            <v>37.840000000000003</v>
          </cell>
          <cell r="CQ199">
            <v>37.840000000000003</v>
          </cell>
          <cell r="CR199">
            <v>37.840000000000003</v>
          </cell>
          <cell r="CS199">
            <v>37.840000000000003</v>
          </cell>
          <cell r="CT199">
            <v>37.840000000000003</v>
          </cell>
          <cell r="CU199">
            <v>37.840000000000003</v>
          </cell>
          <cell r="CV199">
            <v>37.840000000000003</v>
          </cell>
          <cell r="CW199">
            <v>37.840000000000003</v>
          </cell>
          <cell r="CX199">
            <v>37.840000000000003</v>
          </cell>
          <cell r="CY199">
            <v>37.840000000000003</v>
          </cell>
          <cell r="CZ199">
            <v>37.840000000000003</v>
          </cell>
          <cell r="DA199">
            <v>38.99</v>
          </cell>
          <cell r="DB199">
            <v>38.99</v>
          </cell>
          <cell r="DC199">
            <v>38.99</v>
          </cell>
          <cell r="DD199">
            <v>38.99</v>
          </cell>
          <cell r="DE199">
            <v>38.99</v>
          </cell>
          <cell r="DF199">
            <v>38.99</v>
          </cell>
          <cell r="DG199">
            <v>38.99</v>
          </cell>
          <cell r="DH199">
            <v>38.99</v>
          </cell>
          <cell r="DI199">
            <v>38.99</v>
          </cell>
          <cell r="DJ199">
            <v>38.99</v>
          </cell>
          <cell r="DK199">
            <v>38.99</v>
          </cell>
          <cell r="DL199">
            <v>38.99</v>
          </cell>
          <cell r="DM199">
            <v>40.200000000000003</v>
          </cell>
          <cell r="DN199">
            <v>40.200000000000003</v>
          </cell>
          <cell r="DO199">
            <v>40.200000000000003</v>
          </cell>
          <cell r="DP199">
            <v>40.200000000000003</v>
          </cell>
          <cell r="DQ199">
            <v>40.200000000000003</v>
          </cell>
          <cell r="DR199">
            <v>40.200000000000003</v>
          </cell>
          <cell r="DS199">
            <v>40.200000000000003</v>
          </cell>
          <cell r="DT199">
            <v>40.200000000000003</v>
          </cell>
          <cell r="DU199">
            <v>40.200000000000003</v>
          </cell>
          <cell r="DV199">
            <v>40.200000000000003</v>
          </cell>
          <cell r="DW199">
            <v>40.200000000000003</v>
          </cell>
          <cell r="DX199">
            <v>40.200000000000003</v>
          </cell>
          <cell r="DY199">
            <v>41.79</v>
          </cell>
          <cell r="DZ199">
            <v>41.79</v>
          </cell>
          <cell r="EA199">
            <v>41.79</v>
          </cell>
          <cell r="EB199">
            <v>41.79</v>
          </cell>
          <cell r="EC199">
            <v>41.79</v>
          </cell>
          <cell r="ED199">
            <v>41.79</v>
          </cell>
          <cell r="EE199">
            <v>41.79</v>
          </cell>
          <cell r="EF199">
            <v>41.79</v>
          </cell>
          <cell r="EG199">
            <v>41.79</v>
          </cell>
          <cell r="EH199">
            <v>41.79</v>
          </cell>
          <cell r="EI199">
            <v>41.79</v>
          </cell>
          <cell r="EJ199">
            <v>41.79</v>
          </cell>
          <cell r="EK199">
            <v>43.25</v>
          </cell>
          <cell r="EL199">
            <v>43.25</v>
          </cell>
          <cell r="EM199">
            <v>43.25</v>
          </cell>
          <cell r="EN199">
            <v>43.25</v>
          </cell>
          <cell r="EO199">
            <v>43.25</v>
          </cell>
          <cell r="EP199">
            <v>43.25</v>
          </cell>
          <cell r="EQ199">
            <v>43.25</v>
          </cell>
          <cell r="ER199">
            <v>43.25</v>
          </cell>
          <cell r="ES199">
            <v>43.25</v>
          </cell>
          <cell r="ET199">
            <v>43.25</v>
          </cell>
          <cell r="EU199">
            <v>43.25</v>
          </cell>
          <cell r="EV199">
            <v>43.25</v>
          </cell>
          <cell r="EW199">
            <v>44.77</v>
          </cell>
          <cell r="EX199">
            <v>44.77</v>
          </cell>
          <cell r="EY199">
            <v>44.77</v>
          </cell>
          <cell r="EZ199">
            <v>44.77</v>
          </cell>
          <cell r="FA199">
            <v>44.77</v>
          </cell>
          <cell r="FB199">
            <v>44.77</v>
          </cell>
          <cell r="FC199">
            <v>44.77</v>
          </cell>
          <cell r="FD199">
            <v>44.77</v>
          </cell>
          <cell r="FE199">
            <v>44.77</v>
          </cell>
          <cell r="FF199">
            <v>44.77</v>
          </cell>
          <cell r="FG199">
            <v>44.77</v>
          </cell>
          <cell r="FH199">
            <v>44.77</v>
          </cell>
          <cell r="FI199">
            <v>46.33</v>
          </cell>
          <cell r="FJ199">
            <v>46.33</v>
          </cell>
          <cell r="FK199">
            <v>46.33</v>
          </cell>
          <cell r="FL199">
            <v>46.33</v>
          </cell>
          <cell r="FM199">
            <v>46.33</v>
          </cell>
          <cell r="FN199">
            <v>46.33</v>
          </cell>
          <cell r="FO199">
            <v>46.33</v>
          </cell>
          <cell r="FP199">
            <v>46.33</v>
          </cell>
          <cell r="FQ199">
            <v>46.33</v>
          </cell>
          <cell r="FR199">
            <v>46.33</v>
          </cell>
          <cell r="FS199">
            <v>46.33</v>
          </cell>
          <cell r="FT199">
            <v>46.33</v>
          </cell>
          <cell r="FU199">
            <v>47.96</v>
          </cell>
          <cell r="FV199">
            <v>47.96</v>
          </cell>
          <cell r="FW199">
            <v>47.96</v>
          </cell>
          <cell r="FX199">
            <v>47.96</v>
          </cell>
          <cell r="FY199">
            <v>47.96</v>
          </cell>
          <cell r="FZ199">
            <v>47.96</v>
          </cell>
          <cell r="GA199">
            <v>47.96</v>
          </cell>
          <cell r="GB199">
            <v>47.96</v>
          </cell>
          <cell r="GC199">
            <v>47.96</v>
          </cell>
          <cell r="GD199">
            <v>47.96</v>
          </cell>
          <cell r="GE199">
            <v>47.96</v>
          </cell>
          <cell r="GF199">
            <v>47.96</v>
          </cell>
          <cell r="GG199">
            <v>52.87</v>
          </cell>
          <cell r="GH199">
            <v>52.87</v>
          </cell>
          <cell r="GI199">
            <v>52.87</v>
          </cell>
          <cell r="GJ199">
            <v>52.87</v>
          </cell>
          <cell r="GK199">
            <v>52.87</v>
          </cell>
          <cell r="GL199">
            <v>52.87</v>
          </cell>
          <cell r="GM199">
            <v>52.87</v>
          </cell>
          <cell r="GN199">
            <v>52.87</v>
          </cell>
          <cell r="GO199">
            <v>52.87</v>
          </cell>
          <cell r="GP199">
            <v>52.87</v>
          </cell>
          <cell r="GQ199">
            <v>49.63</v>
          </cell>
          <cell r="GR199">
            <v>49.63</v>
          </cell>
          <cell r="GS199">
            <v>49.63</v>
          </cell>
          <cell r="GT199">
            <v>49.63</v>
          </cell>
        </row>
        <row r="200">
          <cell r="F200" t="str">
            <v>50000065CN</v>
          </cell>
          <cell r="G200">
            <v>30.53</v>
          </cell>
          <cell r="H200">
            <v>30.53</v>
          </cell>
          <cell r="I200">
            <v>30.53</v>
          </cell>
          <cell r="J200">
            <v>30.53</v>
          </cell>
          <cell r="K200">
            <v>30.53</v>
          </cell>
          <cell r="L200">
            <v>30.53</v>
          </cell>
          <cell r="M200">
            <v>30.53</v>
          </cell>
          <cell r="N200">
            <v>30.53</v>
          </cell>
          <cell r="O200">
            <v>30.53</v>
          </cell>
          <cell r="P200">
            <v>30.53</v>
          </cell>
          <cell r="Q200">
            <v>30.53</v>
          </cell>
          <cell r="R200">
            <v>30.53</v>
          </cell>
          <cell r="S200">
            <v>30.53</v>
          </cell>
          <cell r="T200">
            <v>30.53</v>
          </cell>
          <cell r="U200">
            <v>31.57</v>
          </cell>
          <cell r="V200">
            <v>31.57</v>
          </cell>
          <cell r="W200">
            <v>31.57</v>
          </cell>
          <cell r="X200">
            <v>31.57</v>
          </cell>
          <cell r="Y200">
            <v>31.57</v>
          </cell>
          <cell r="Z200">
            <v>31.57</v>
          </cell>
          <cell r="AA200">
            <v>31.57</v>
          </cell>
          <cell r="AB200">
            <v>31.57</v>
          </cell>
          <cell r="AC200">
            <v>31.57</v>
          </cell>
          <cell r="AD200">
            <v>31.57</v>
          </cell>
          <cell r="AE200">
            <v>31.57</v>
          </cell>
          <cell r="AF200">
            <v>31.57</v>
          </cell>
          <cell r="AG200">
            <v>32.590000000000003</v>
          </cell>
          <cell r="AH200">
            <v>32.590000000000003</v>
          </cell>
          <cell r="AI200">
            <v>32.590000000000003</v>
          </cell>
          <cell r="AJ200">
            <v>32.590000000000003</v>
          </cell>
          <cell r="AK200">
            <v>32.590000000000003</v>
          </cell>
          <cell r="AL200">
            <v>32.590000000000003</v>
          </cell>
          <cell r="AM200">
            <v>32.590000000000003</v>
          </cell>
          <cell r="AN200">
            <v>32.590000000000003</v>
          </cell>
          <cell r="AO200">
            <v>32.590000000000003</v>
          </cell>
          <cell r="AP200">
            <v>32.590000000000003</v>
          </cell>
          <cell r="AQ200">
            <v>32.590000000000003</v>
          </cell>
          <cell r="AR200">
            <v>32.590000000000003</v>
          </cell>
          <cell r="AS200">
            <v>33.6</v>
          </cell>
          <cell r="AT200">
            <v>33.6</v>
          </cell>
          <cell r="AU200">
            <v>33.6</v>
          </cell>
          <cell r="AV200">
            <v>33.6</v>
          </cell>
          <cell r="AW200">
            <v>33.6</v>
          </cell>
          <cell r="AX200">
            <v>33.6</v>
          </cell>
          <cell r="AY200">
            <v>33.6</v>
          </cell>
          <cell r="AZ200">
            <v>33.6</v>
          </cell>
          <cell r="BA200">
            <v>33.6</v>
          </cell>
          <cell r="BB200">
            <v>33.6</v>
          </cell>
          <cell r="BC200">
            <v>33.6</v>
          </cell>
          <cell r="BD200">
            <v>33.6</v>
          </cell>
          <cell r="BE200">
            <v>34.630000000000003</v>
          </cell>
          <cell r="BF200">
            <v>34.630000000000003</v>
          </cell>
          <cell r="BG200">
            <v>34.630000000000003</v>
          </cell>
          <cell r="BH200">
            <v>34.630000000000003</v>
          </cell>
          <cell r="BI200">
            <v>34.630000000000003</v>
          </cell>
          <cell r="BJ200">
            <v>34.630000000000003</v>
          </cell>
          <cell r="BK200">
            <v>34.630000000000003</v>
          </cell>
          <cell r="BL200">
            <v>34.630000000000003</v>
          </cell>
          <cell r="BM200">
            <v>34.630000000000003</v>
          </cell>
          <cell r="BN200">
            <v>34.630000000000003</v>
          </cell>
          <cell r="BO200">
            <v>34.630000000000003</v>
          </cell>
          <cell r="BP200">
            <v>34.630000000000003</v>
          </cell>
          <cell r="BQ200">
            <v>35.67</v>
          </cell>
          <cell r="BR200">
            <v>35.67</v>
          </cell>
          <cell r="BS200">
            <v>35.67</v>
          </cell>
          <cell r="BT200">
            <v>35.67</v>
          </cell>
          <cell r="BU200">
            <v>35.67</v>
          </cell>
          <cell r="BV200">
            <v>35.67</v>
          </cell>
          <cell r="BW200">
            <v>35.67</v>
          </cell>
          <cell r="BX200">
            <v>35.67</v>
          </cell>
          <cell r="BY200">
            <v>35.67</v>
          </cell>
          <cell r="BZ200">
            <v>35.67</v>
          </cell>
          <cell r="CA200">
            <v>35.67</v>
          </cell>
          <cell r="CB200">
            <v>35.67</v>
          </cell>
          <cell r="CC200">
            <v>36.74</v>
          </cell>
          <cell r="CD200">
            <v>36.74</v>
          </cell>
          <cell r="CE200">
            <v>36.74</v>
          </cell>
          <cell r="CF200">
            <v>36.74</v>
          </cell>
          <cell r="CG200">
            <v>36.74</v>
          </cell>
          <cell r="CH200">
            <v>36.74</v>
          </cell>
          <cell r="CI200">
            <v>36.74</v>
          </cell>
          <cell r="CJ200">
            <v>36.74</v>
          </cell>
          <cell r="CK200">
            <v>36.74</v>
          </cell>
          <cell r="CL200">
            <v>36.74</v>
          </cell>
          <cell r="CM200">
            <v>36.74</v>
          </cell>
          <cell r="CN200">
            <v>36.74</v>
          </cell>
          <cell r="CO200">
            <v>37.840000000000003</v>
          </cell>
          <cell r="CP200">
            <v>37.840000000000003</v>
          </cell>
          <cell r="CQ200">
            <v>37.840000000000003</v>
          </cell>
          <cell r="CR200">
            <v>37.840000000000003</v>
          </cell>
          <cell r="CS200">
            <v>37.840000000000003</v>
          </cell>
          <cell r="CT200">
            <v>37.840000000000003</v>
          </cell>
          <cell r="CU200">
            <v>37.840000000000003</v>
          </cell>
          <cell r="CV200">
            <v>37.840000000000003</v>
          </cell>
          <cell r="CW200">
            <v>37.840000000000003</v>
          </cell>
          <cell r="CX200">
            <v>37.840000000000003</v>
          </cell>
          <cell r="CY200">
            <v>37.840000000000003</v>
          </cell>
          <cell r="CZ200">
            <v>37.840000000000003</v>
          </cell>
          <cell r="DA200">
            <v>38.99</v>
          </cell>
          <cell r="DB200">
            <v>38.99</v>
          </cell>
          <cell r="DC200">
            <v>38.99</v>
          </cell>
          <cell r="DD200">
            <v>38.99</v>
          </cell>
          <cell r="DE200">
            <v>38.99</v>
          </cell>
          <cell r="DF200">
            <v>38.99</v>
          </cell>
          <cell r="DG200">
            <v>38.99</v>
          </cell>
          <cell r="DH200">
            <v>38.99</v>
          </cell>
          <cell r="DI200">
            <v>38.99</v>
          </cell>
          <cell r="DJ200">
            <v>38.99</v>
          </cell>
          <cell r="DK200">
            <v>38.99</v>
          </cell>
          <cell r="DL200">
            <v>38.99</v>
          </cell>
          <cell r="DM200">
            <v>40.200000000000003</v>
          </cell>
          <cell r="DN200">
            <v>40.200000000000003</v>
          </cell>
          <cell r="DO200">
            <v>40.200000000000003</v>
          </cell>
          <cell r="DP200">
            <v>40.200000000000003</v>
          </cell>
          <cell r="DQ200">
            <v>40.200000000000003</v>
          </cell>
          <cell r="DR200">
            <v>40.200000000000003</v>
          </cell>
          <cell r="DS200">
            <v>40.200000000000003</v>
          </cell>
          <cell r="DT200">
            <v>40.200000000000003</v>
          </cell>
          <cell r="DU200">
            <v>40.200000000000003</v>
          </cell>
          <cell r="DV200">
            <v>40.200000000000003</v>
          </cell>
          <cell r="DW200">
            <v>40.200000000000003</v>
          </cell>
          <cell r="DX200">
            <v>40.200000000000003</v>
          </cell>
          <cell r="DY200">
            <v>41.79</v>
          </cell>
          <cell r="DZ200">
            <v>41.79</v>
          </cell>
          <cell r="EA200">
            <v>41.79</v>
          </cell>
          <cell r="EB200">
            <v>41.79</v>
          </cell>
          <cell r="EC200">
            <v>41.79</v>
          </cell>
          <cell r="ED200">
            <v>41.79</v>
          </cell>
          <cell r="EE200">
            <v>41.79</v>
          </cell>
          <cell r="EF200">
            <v>41.79</v>
          </cell>
          <cell r="EG200">
            <v>41.79</v>
          </cell>
          <cell r="EH200">
            <v>41.79</v>
          </cell>
          <cell r="EI200">
            <v>41.79</v>
          </cell>
          <cell r="EJ200">
            <v>41.79</v>
          </cell>
          <cell r="EK200">
            <v>43.25</v>
          </cell>
          <cell r="EL200">
            <v>43.25</v>
          </cell>
          <cell r="EM200">
            <v>43.25</v>
          </cell>
          <cell r="EN200">
            <v>43.25</v>
          </cell>
          <cell r="EO200">
            <v>43.25</v>
          </cell>
          <cell r="EP200">
            <v>43.25</v>
          </cell>
          <cell r="EQ200">
            <v>43.25</v>
          </cell>
          <cell r="ER200">
            <v>43.25</v>
          </cell>
          <cell r="ES200">
            <v>43.25</v>
          </cell>
          <cell r="ET200">
            <v>43.25</v>
          </cell>
          <cell r="EU200">
            <v>43.25</v>
          </cell>
          <cell r="EV200">
            <v>43.25</v>
          </cell>
          <cell r="EW200">
            <v>44.77</v>
          </cell>
          <cell r="EX200">
            <v>44.77</v>
          </cell>
          <cell r="EY200">
            <v>44.77</v>
          </cell>
          <cell r="EZ200">
            <v>44.77</v>
          </cell>
          <cell r="FA200">
            <v>44.77</v>
          </cell>
          <cell r="FB200">
            <v>44.77</v>
          </cell>
          <cell r="FC200">
            <v>44.77</v>
          </cell>
          <cell r="FD200">
            <v>44.77</v>
          </cell>
          <cell r="FE200">
            <v>44.77</v>
          </cell>
          <cell r="FF200">
            <v>44.77</v>
          </cell>
          <cell r="FG200">
            <v>44.77</v>
          </cell>
          <cell r="FH200">
            <v>44.77</v>
          </cell>
          <cell r="FI200">
            <v>46.33</v>
          </cell>
          <cell r="FJ200">
            <v>46.33</v>
          </cell>
          <cell r="FK200">
            <v>46.33</v>
          </cell>
          <cell r="FL200">
            <v>46.33</v>
          </cell>
          <cell r="FM200">
            <v>46.33</v>
          </cell>
          <cell r="FN200">
            <v>46.33</v>
          </cell>
          <cell r="FO200">
            <v>46.33</v>
          </cell>
          <cell r="FP200">
            <v>46.33</v>
          </cell>
          <cell r="FQ200">
            <v>46.33</v>
          </cell>
          <cell r="FR200">
            <v>46.33</v>
          </cell>
          <cell r="FS200">
            <v>46.33</v>
          </cell>
          <cell r="FT200">
            <v>46.33</v>
          </cell>
          <cell r="FU200">
            <v>47.96</v>
          </cell>
          <cell r="FV200">
            <v>47.96</v>
          </cell>
          <cell r="FW200">
            <v>47.96</v>
          </cell>
          <cell r="FX200">
            <v>47.96</v>
          </cell>
          <cell r="FY200">
            <v>47.96</v>
          </cell>
          <cell r="FZ200">
            <v>47.96</v>
          </cell>
          <cell r="GA200">
            <v>47.96</v>
          </cell>
          <cell r="GB200">
            <v>47.96</v>
          </cell>
          <cell r="GC200">
            <v>47.96</v>
          </cell>
          <cell r="GD200">
            <v>47.96</v>
          </cell>
          <cell r="GE200">
            <v>47.96</v>
          </cell>
          <cell r="GF200">
            <v>47.96</v>
          </cell>
          <cell r="GG200">
            <v>52.87</v>
          </cell>
          <cell r="GH200">
            <v>52.87</v>
          </cell>
          <cell r="GI200">
            <v>52.87</v>
          </cell>
          <cell r="GJ200">
            <v>52.87</v>
          </cell>
          <cell r="GK200">
            <v>52.87</v>
          </cell>
          <cell r="GL200">
            <v>52.87</v>
          </cell>
          <cell r="GM200">
            <v>52.87</v>
          </cell>
          <cell r="GN200">
            <v>52.87</v>
          </cell>
          <cell r="GO200">
            <v>52.87</v>
          </cell>
          <cell r="GP200">
            <v>52.87</v>
          </cell>
          <cell r="GQ200">
            <v>49.63</v>
          </cell>
          <cell r="GR200">
            <v>49.63</v>
          </cell>
          <cell r="GS200">
            <v>49.63</v>
          </cell>
          <cell r="GT200">
            <v>49.63</v>
          </cell>
        </row>
        <row r="201">
          <cell r="F201" t="str">
            <v>5000006544</v>
          </cell>
          <cell r="G201">
            <v>30.53</v>
          </cell>
          <cell r="H201">
            <v>30.53</v>
          </cell>
          <cell r="I201">
            <v>30.53</v>
          </cell>
          <cell r="J201">
            <v>30.53</v>
          </cell>
          <cell r="K201">
            <v>30.53</v>
          </cell>
          <cell r="L201">
            <v>30.53</v>
          </cell>
          <cell r="M201">
            <v>30.53</v>
          </cell>
          <cell r="N201">
            <v>30.53</v>
          </cell>
          <cell r="O201">
            <v>30.53</v>
          </cell>
          <cell r="P201">
            <v>30.53</v>
          </cell>
          <cell r="Q201">
            <v>30.53</v>
          </cell>
          <cell r="R201">
            <v>30.53</v>
          </cell>
          <cell r="S201">
            <v>30.53</v>
          </cell>
          <cell r="T201">
            <v>30.53</v>
          </cell>
          <cell r="U201">
            <v>31.57</v>
          </cell>
          <cell r="V201">
            <v>31.57</v>
          </cell>
          <cell r="W201">
            <v>31.57</v>
          </cell>
          <cell r="X201">
            <v>31.57</v>
          </cell>
          <cell r="Y201">
            <v>31.57</v>
          </cell>
          <cell r="Z201">
            <v>31.57</v>
          </cell>
          <cell r="AA201">
            <v>31.57</v>
          </cell>
          <cell r="AB201">
            <v>31.57</v>
          </cell>
          <cell r="AC201">
            <v>31.57</v>
          </cell>
          <cell r="AD201">
            <v>31.57</v>
          </cell>
          <cell r="AE201">
            <v>31.57</v>
          </cell>
          <cell r="AF201">
            <v>31.57</v>
          </cell>
          <cell r="AG201">
            <v>32.590000000000003</v>
          </cell>
          <cell r="AH201">
            <v>32.590000000000003</v>
          </cell>
          <cell r="AI201">
            <v>32.590000000000003</v>
          </cell>
          <cell r="AJ201">
            <v>32.590000000000003</v>
          </cell>
          <cell r="AK201">
            <v>32.590000000000003</v>
          </cell>
          <cell r="AL201">
            <v>32.590000000000003</v>
          </cell>
          <cell r="AM201">
            <v>32.590000000000003</v>
          </cell>
          <cell r="AN201">
            <v>32.590000000000003</v>
          </cell>
          <cell r="AO201">
            <v>32.590000000000003</v>
          </cell>
          <cell r="AP201">
            <v>32.590000000000003</v>
          </cell>
          <cell r="AQ201">
            <v>32.590000000000003</v>
          </cell>
          <cell r="AR201">
            <v>32.590000000000003</v>
          </cell>
          <cell r="AS201">
            <v>33.6</v>
          </cell>
          <cell r="AT201">
            <v>33.6</v>
          </cell>
          <cell r="AU201">
            <v>33.6</v>
          </cell>
          <cell r="AV201">
            <v>33.6</v>
          </cell>
          <cell r="AW201">
            <v>33.6</v>
          </cell>
          <cell r="AX201">
            <v>33.6</v>
          </cell>
          <cell r="AY201">
            <v>33.6</v>
          </cell>
          <cell r="AZ201">
            <v>33.6</v>
          </cell>
          <cell r="BA201">
            <v>33.6</v>
          </cell>
          <cell r="BB201">
            <v>33.6</v>
          </cell>
          <cell r="BC201">
            <v>33.6</v>
          </cell>
          <cell r="BD201">
            <v>33.6</v>
          </cell>
          <cell r="BE201">
            <v>34.630000000000003</v>
          </cell>
          <cell r="BF201">
            <v>34.630000000000003</v>
          </cell>
          <cell r="BG201">
            <v>34.630000000000003</v>
          </cell>
          <cell r="BH201">
            <v>34.630000000000003</v>
          </cell>
          <cell r="BI201">
            <v>34.630000000000003</v>
          </cell>
          <cell r="BJ201">
            <v>34.630000000000003</v>
          </cell>
          <cell r="BK201">
            <v>34.630000000000003</v>
          </cell>
          <cell r="BL201">
            <v>34.630000000000003</v>
          </cell>
          <cell r="BM201">
            <v>34.630000000000003</v>
          </cell>
          <cell r="BN201">
            <v>34.630000000000003</v>
          </cell>
          <cell r="BO201">
            <v>34.630000000000003</v>
          </cell>
          <cell r="BP201">
            <v>34.630000000000003</v>
          </cell>
          <cell r="BQ201">
            <v>35.67</v>
          </cell>
          <cell r="BR201">
            <v>35.67</v>
          </cell>
          <cell r="BS201">
            <v>35.67</v>
          </cell>
          <cell r="BT201">
            <v>35.67</v>
          </cell>
          <cell r="BU201">
            <v>35.67</v>
          </cell>
          <cell r="BV201">
            <v>35.67</v>
          </cell>
          <cell r="BW201">
            <v>35.67</v>
          </cell>
          <cell r="BX201">
            <v>35.67</v>
          </cell>
          <cell r="BY201">
            <v>35.67</v>
          </cell>
          <cell r="BZ201">
            <v>35.67</v>
          </cell>
          <cell r="CA201">
            <v>35.67</v>
          </cell>
          <cell r="CB201">
            <v>35.67</v>
          </cell>
          <cell r="CC201">
            <v>36.74</v>
          </cell>
          <cell r="CD201">
            <v>36.74</v>
          </cell>
          <cell r="CE201">
            <v>36.74</v>
          </cell>
          <cell r="CF201">
            <v>36.74</v>
          </cell>
          <cell r="CG201">
            <v>36.74</v>
          </cell>
          <cell r="CH201">
            <v>36.74</v>
          </cell>
          <cell r="CI201">
            <v>36.74</v>
          </cell>
          <cell r="CJ201">
            <v>36.74</v>
          </cell>
          <cell r="CK201">
            <v>36.74</v>
          </cell>
          <cell r="CL201">
            <v>36.74</v>
          </cell>
          <cell r="CM201">
            <v>36.74</v>
          </cell>
          <cell r="CN201">
            <v>36.74</v>
          </cell>
          <cell r="CO201">
            <v>37.840000000000003</v>
          </cell>
          <cell r="CP201">
            <v>37.840000000000003</v>
          </cell>
          <cell r="CQ201">
            <v>37.840000000000003</v>
          </cell>
          <cell r="CR201">
            <v>37.840000000000003</v>
          </cell>
          <cell r="CS201">
            <v>37.840000000000003</v>
          </cell>
          <cell r="CT201">
            <v>37.840000000000003</v>
          </cell>
          <cell r="CU201">
            <v>37.840000000000003</v>
          </cell>
          <cell r="CV201">
            <v>37.840000000000003</v>
          </cell>
          <cell r="CW201">
            <v>37.840000000000003</v>
          </cell>
          <cell r="CX201">
            <v>37.840000000000003</v>
          </cell>
          <cell r="CY201">
            <v>37.840000000000003</v>
          </cell>
          <cell r="CZ201">
            <v>37.840000000000003</v>
          </cell>
          <cell r="DA201">
            <v>38.99</v>
          </cell>
          <cell r="DB201">
            <v>38.99</v>
          </cell>
          <cell r="DC201">
            <v>38.99</v>
          </cell>
          <cell r="DD201">
            <v>38.99</v>
          </cell>
          <cell r="DE201">
            <v>38.99</v>
          </cell>
          <cell r="DF201">
            <v>38.99</v>
          </cell>
          <cell r="DG201">
            <v>38.99</v>
          </cell>
          <cell r="DH201">
            <v>38.99</v>
          </cell>
          <cell r="DI201">
            <v>38.99</v>
          </cell>
          <cell r="DJ201">
            <v>38.99</v>
          </cell>
          <cell r="DK201">
            <v>38.99</v>
          </cell>
          <cell r="DL201">
            <v>38.99</v>
          </cell>
          <cell r="DM201">
            <v>40.200000000000003</v>
          </cell>
          <cell r="DN201">
            <v>40.200000000000003</v>
          </cell>
          <cell r="DO201">
            <v>40.200000000000003</v>
          </cell>
          <cell r="DP201">
            <v>40.200000000000003</v>
          </cell>
          <cell r="DQ201">
            <v>40.200000000000003</v>
          </cell>
          <cell r="DR201">
            <v>40.200000000000003</v>
          </cell>
          <cell r="DS201">
            <v>40.200000000000003</v>
          </cell>
          <cell r="DT201">
            <v>40.200000000000003</v>
          </cell>
          <cell r="DU201">
            <v>40.200000000000003</v>
          </cell>
          <cell r="DV201">
            <v>40.200000000000003</v>
          </cell>
          <cell r="DW201">
            <v>40.200000000000003</v>
          </cell>
          <cell r="DX201">
            <v>40.200000000000003</v>
          </cell>
          <cell r="DY201">
            <v>41.79</v>
          </cell>
          <cell r="DZ201">
            <v>41.79</v>
          </cell>
          <cell r="EA201">
            <v>41.79</v>
          </cell>
          <cell r="EB201">
            <v>41.79</v>
          </cell>
          <cell r="EC201">
            <v>41.79</v>
          </cell>
          <cell r="ED201">
            <v>41.79</v>
          </cell>
          <cell r="EE201">
            <v>41.79</v>
          </cell>
          <cell r="EF201">
            <v>41.79</v>
          </cell>
          <cell r="EG201">
            <v>41.79</v>
          </cell>
          <cell r="EH201">
            <v>41.79</v>
          </cell>
          <cell r="EI201">
            <v>41.79</v>
          </cell>
          <cell r="EJ201">
            <v>41.79</v>
          </cell>
          <cell r="EK201">
            <v>43.25</v>
          </cell>
          <cell r="EL201">
            <v>43.25</v>
          </cell>
          <cell r="EM201">
            <v>43.25</v>
          </cell>
          <cell r="EN201">
            <v>43.25</v>
          </cell>
          <cell r="EO201">
            <v>43.25</v>
          </cell>
          <cell r="EP201">
            <v>43.25</v>
          </cell>
          <cell r="EQ201">
            <v>43.25</v>
          </cell>
          <cell r="ER201">
            <v>43.25</v>
          </cell>
          <cell r="ES201">
            <v>43.25</v>
          </cell>
          <cell r="ET201">
            <v>43.25</v>
          </cell>
          <cell r="EU201">
            <v>43.25</v>
          </cell>
          <cell r="EV201">
            <v>43.25</v>
          </cell>
          <cell r="EW201">
            <v>44.77</v>
          </cell>
          <cell r="EX201">
            <v>44.77</v>
          </cell>
          <cell r="EY201">
            <v>44.77</v>
          </cell>
          <cell r="EZ201">
            <v>44.77</v>
          </cell>
          <cell r="FA201">
            <v>44.77</v>
          </cell>
          <cell r="FB201">
            <v>44.77</v>
          </cell>
          <cell r="FC201">
            <v>44.77</v>
          </cell>
          <cell r="FD201">
            <v>44.77</v>
          </cell>
          <cell r="FE201">
            <v>44.77</v>
          </cell>
          <cell r="FF201">
            <v>44.77</v>
          </cell>
          <cell r="FG201">
            <v>44.77</v>
          </cell>
          <cell r="FH201">
            <v>44.77</v>
          </cell>
          <cell r="FI201">
            <v>46.33</v>
          </cell>
          <cell r="FJ201">
            <v>46.33</v>
          </cell>
          <cell r="FK201">
            <v>46.33</v>
          </cell>
          <cell r="FL201">
            <v>46.33</v>
          </cell>
          <cell r="FM201">
            <v>46.33</v>
          </cell>
          <cell r="FN201">
            <v>46.33</v>
          </cell>
          <cell r="FO201">
            <v>46.33</v>
          </cell>
          <cell r="FP201">
            <v>46.33</v>
          </cell>
          <cell r="FQ201">
            <v>46.33</v>
          </cell>
          <cell r="FR201">
            <v>46.33</v>
          </cell>
          <cell r="FS201">
            <v>46.33</v>
          </cell>
          <cell r="FT201">
            <v>46.33</v>
          </cell>
          <cell r="FU201">
            <v>47.96</v>
          </cell>
          <cell r="FV201">
            <v>47.96</v>
          </cell>
          <cell r="FW201">
            <v>47.96</v>
          </cell>
          <cell r="FX201">
            <v>47.96</v>
          </cell>
          <cell r="FY201">
            <v>47.96</v>
          </cell>
          <cell r="FZ201">
            <v>47.96</v>
          </cell>
          <cell r="GA201">
            <v>47.96</v>
          </cell>
          <cell r="GB201">
            <v>47.96</v>
          </cell>
          <cell r="GC201">
            <v>47.96</v>
          </cell>
          <cell r="GD201">
            <v>47.96</v>
          </cell>
          <cell r="GE201">
            <v>47.96</v>
          </cell>
          <cell r="GF201">
            <v>47.96</v>
          </cell>
          <cell r="GG201">
            <v>52.87</v>
          </cell>
          <cell r="GH201">
            <v>52.87</v>
          </cell>
          <cell r="GI201">
            <v>52.87</v>
          </cell>
          <cell r="GJ201">
            <v>52.87</v>
          </cell>
          <cell r="GK201">
            <v>52.87</v>
          </cell>
          <cell r="GL201">
            <v>52.87</v>
          </cell>
          <cell r="GM201">
            <v>52.87</v>
          </cell>
          <cell r="GN201">
            <v>52.87</v>
          </cell>
          <cell r="GO201">
            <v>52.87</v>
          </cell>
          <cell r="GP201">
            <v>52.87</v>
          </cell>
          <cell r="GQ201">
            <v>49.63</v>
          </cell>
          <cell r="GR201">
            <v>49.63</v>
          </cell>
          <cell r="GS201">
            <v>49.63</v>
          </cell>
          <cell r="GT201">
            <v>49.63</v>
          </cell>
        </row>
        <row r="202">
          <cell r="F202" t="str">
            <v>5000006510</v>
          </cell>
          <cell r="G202">
            <v>30.53</v>
          </cell>
          <cell r="H202">
            <v>30.53</v>
          </cell>
          <cell r="I202">
            <v>30.53</v>
          </cell>
          <cell r="J202">
            <v>30.53</v>
          </cell>
          <cell r="K202">
            <v>30.53</v>
          </cell>
          <cell r="L202">
            <v>30.53</v>
          </cell>
          <cell r="M202">
            <v>30.53</v>
          </cell>
          <cell r="N202">
            <v>30.53</v>
          </cell>
          <cell r="O202">
            <v>30.53</v>
          </cell>
          <cell r="P202">
            <v>30.53</v>
          </cell>
          <cell r="Q202">
            <v>30.53</v>
          </cell>
          <cell r="R202">
            <v>30.53</v>
          </cell>
          <cell r="S202">
            <v>30.53</v>
          </cell>
          <cell r="T202">
            <v>30.53</v>
          </cell>
          <cell r="U202">
            <v>31.57</v>
          </cell>
          <cell r="V202">
            <v>31.57</v>
          </cell>
          <cell r="W202">
            <v>31.57</v>
          </cell>
          <cell r="X202">
            <v>31.57</v>
          </cell>
          <cell r="Y202">
            <v>31.57</v>
          </cell>
          <cell r="Z202">
            <v>31.57</v>
          </cell>
          <cell r="AA202">
            <v>31.57</v>
          </cell>
          <cell r="AB202">
            <v>31.57</v>
          </cell>
          <cell r="AC202">
            <v>31.57</v>
          </cell>
          <cell r="AD202">
            <v>31.57</v>
          </cell>
          <cell r="AE202">
            <v>31.57</v>
          </cell>
          <cell r="AF202">
            <v>31.57</v>
          </cell>
          <cell r="AG202">
            <v>32.590000000000003</v>
          </cell>
          <cell r="AH202">
            <v>32.590000000000003</v>
          </cell>
          <cell r="AI202">
            <v>32.590000000000003</v>
          </cell>
          <cell r="AJ202">
            <v>32.590000000000003</v>
          </cell>
          <cell r="AK202">
            <v>32.590000000000003</v>
          </cell>
          <cell r="AL202">
            <v>32.590000000000003</v>
          </cell>
          <cell r="AM202">
            <v>32.590000000000003</v>
          </cell>
          <cell r="AN202">
            <v>32.590000000000003</v>
          </cell>
          <cell r="AO202">
            <v>32.590000000000003</v>
          </cell>
          <cell r="AP202">
            <v>32.590000000000003</v>
          </cell>
          <cell r="AQ202">
            <v>32.590000000000003</v>
          </cell>
          <cell r="AR202">
            <v>32.590000000000003</v>
          </cell>
          <cell r="AS202">
            <v>33.6</v>
          </cell>
          <cell r="AT202">
            <v>33.6</v>
          </cell>
          <cell r="AU202">
            <v>33.6</v>
          </cell>
          <cell r="AV202">
            <v>33.6</v>
          </cell>
          <cell r="AW202">
            <v>33.6</v>
          </cell>
          <cell r="AX202">
            <v>33.6</v>
          </cell>
          <cell r="AY202">
            <v>33.6</v>
          </cell>
          <cell r="AZ202">
            <v>33.6</v>
          </cell>
          <cell r="BA202">
            <v>33.6</v>
          </cell>
          <cell r="BB202">
            <v>33.6</v>
          </cell>
          <cell r="BC202">
            <v>33.6</v>
          </cell>
          <cell r="BD202">
            <v>33.6</v>
          </cell>
          <cell r="BE202">
            <v>34.630000000000003</v>
          </cell>
          <cell r="BF202">
            <v>34.630000000000003</v>
          </cell>
          <cell r="BG202">
            <v>34.630000000000003</v>
          </cell>
          <cell r="BH202">
            <v>34.630000000000003</v>
          </cell>
          <cell r="BI202">
            <v>34.630000000000003</v>
          </cell>
          <cell r="BJ202">
            <v>34.630000000000003</v>
          </cell>
          <cell r="BK202">
            <v>34.630000000000003</v>
          </cell>
          <cell r="BL202">
            <v>34.630000000000003</v>
          </cell>
          <cell r="BM202">
            <v>34.630000000000003</v>
          </cell>
          <cell r="BN202">
            <v>34.630000000000003</v>
          </cell>
          <cell r="BO202">
            <v>34.630000000000003</v>
          </cell>
          <cell r="BP202">
            <v>34.630000000000003</v>
          </cell>
          <cell r="BQ202">
            <v>35.67</v>
          </cell>
          <cell r="BR202">
            <v>35.67</v>
          </cell>
          <cell r="BS202">
            <v>35.67</v>
          </cell>
          <cell r="BT202">
            <v>35.67</v>
          </cell>
          <cell r="BU202">
            <v>35.67</v>
          </cell>
          <cell r="BV202">
            <v>35.67</v>
          </cell>
          <cell r="BW202">
            <v>35.67</v>
          </cell>
          <cell r="BX202">
            <v>35.67</v>
          </cell>
          <cell r="BY202">
            <v>35.67</v>
          </cell>
          <cell r="BZ202">
            <v>35.67</v>
          </cell>
          <cell r="CA202">
            <v>35.67</v>
          </cell>
          <cell r="CB202">
            <v>35.67</v>
          </cell>
          <cell r="CC202">
            <v>36.74</v>
          </cell>
          <cell r="CD202">
            <v>36.74</v>
          </cell>
          <cell r="CE202">
            <v>36.74</v>
          </cell>
          <cell r="CF202">
            <v>36.74</v>
          </cell>
          <cell r="CG202">
            <v>36.74</v>
          </cell>
          <cell r="CH202">
            <v>36.74</v>
          </cell>
          <cell r="CI202">
            <v>36.74</v>
          </cell>
          <cell r="CJ202">
            <v>36.74</v>
          </cell>
          <cell r="CK202">
            <v>36.74</v>
          </cell>
          <cell r="CL202">
            <v>36.74</v>
          </cell>
          <cell r="CM202">
            <v>36.74</v>
          </cell>
          <cell r="CN202">
            <v>36.74</v>
          </cell>
          <cell r="CO202">
            <v>37.840000000000003</v>
          </cell>
          <cell r="CP202">
            <v>37.840000000000003</v>
          </cell>
          <cell r="CQ202">
            <v>37.840000000000003</v>
          </cell>
          <cell r="CR202">
            <v>37.840000000000003</v>
          </cell>
          <cell r="CS202">
            <v>37.840000000000003</v>
          </cell>
          <cell r="CT202">
            <v>37.840000000000003</v>
          </cell>
          <cell r="CU202">
            <v>37.840000000000003</v>
          </cell>
          <cell r="CV202">
            <v>37.840000000000003</v>
          </cell>
          <cell r="CW202">
            <v>37.840000000000003</v>
          </cell>
          <cell r="CX202">
            <v>37.840000000000003</v>
          </cell>
          <cell r="CY202">
            <v>37.840000000000003</v>
          </cell>
          <cell r="CZ202">
            <v>37.840000000000003</v>
          </cell>
          <cell r="DA202">
            <v>38.99</v>
          </cell>
          <cell r="DB202">
            <v>38.99</v>
          </cell>
          <cell r="DC202">
            <v>38.99</v>
          </cell>
          <cell r="DD202">
            <v>38.99</v>
          </cell>
          <cell r="DE202">
            <v>38.99</v>
          </cell>
          <cell r="DF202">
            <v>38.99</v>
          </cell>
          <cell r="DG202">
            <v>38.99</v>
          </cell>
          <cell r="DH202">
            <v>38.99</v>
          </cell>
          <cell r="DI202">
            <v>38.99</v>
          </cell>
          <cell r="DJ202">
            <v>38.99</v>
          </cell>
          <cell r="DK202">
            <v>38.99</v>
          </cell>
          <cell r="DL202">
            <v>38.99</v>
          </cell>
          <cell r="DM202">
            <v>40.200000000000003</v>
          </cell>
          <cell r="DN202">
            <v>40.200000000000003</v>
          </cell>
          <cell r="DO202">
            <v>40.200000000000003</v>
          </cell>
          <cell r="DP202">
            <v>40.200000000000003</v>
          </cell>
          <cell r="DQ202">
            <v>40.200000000000003</v>
          </cell>
          <cell r="DR202">
            <v>40.200000000000003</v>
          </cell>
          <cell r="DS202">
            <v>40.200000000000003</v>
          </cell>
          <cell r="DT202">
            <v>40.200000000000003</v>
          </cell>
          <cell r="DU202">
            <v>40.200000000000003</v>
          </cell>
          <cell r="DV202">
            <v>40.200000000000003</v>
          </cell>
          <cell r="DW202">
            <v>40.200000000000003</v>
          </cell>
          <cell r="DX202">
            <v>40.200000000000003</v>
          </cell>
          <cell r="DY202">
            <v>41.79</v>
          </cell>
          <cell r="DZ202">
            <v>41.79</v>
          </cell>
          <cell r="EA202">
            <v>41.79</v>
          </cell>
          <cell r="EB202">
            <v>41.79</v>
          </cell>
          <cell r="EC202">
            <v>41.79</v>
          </cell>
          <cell r="ED202">
            <v>41.79</v>
          </cell>
          <cell r="EE202">
            <v>41.79</v>
          </cell>
          <cell r="EF202">
            <v>41.79</v>
          </cell>
          <cell r="EG202">
            <v>41.79</v>
          </cell>
          <cell r="EH202">
            <v>41.79</v>
          </cell>
          <cell r="EI202">
            <v>41.79</v>
          </cell>
          <cell r="EJ202">
            <v>41.79</v>
          </cell>
          <cell r="EK202">
            <v>43.25</v>
          </cell>
          <cell r="EL202">
            <v>43.25</v>
          </cell>
          <cell r="EM202">
            <v>43.25</v>
          </cell>
          <cell r="EN202">
            <v>43.25</v>
          </cell>
          <cell r="EO202">
            <v>43.25</v>
          </cell>
          <cell r="EP202">
            <v>43.25</v>
          </cell>
          <cell r="EQ202">
            <v>43.25</v>
          </cell>
          <cell r="ER202">
            <v>43.25</v>
          </cell>
          <cell r="ES202">
            <v>43.25</v>
          </cell>
          <cell r="ET202">
            <v>43.25</v>
          </cell>
          <cell r="EU202">
            <v>43.25</v>
          </cell>
          <cell r="EV202">
            <v>43.25</v>
          </cell>
          <cell r="EW202">
            <v>44.77</v>
          </cell>
          <cell r="EX202">
            <v>44.77</v>
          </cell>
          <cell r="EY202">
            <v>44.77</v>
          </cell>
          <cell r="EZ202">
            <v>44.77</v>
          </cell>
          <cell r="FA202">
            <v>44.77</v>
          </cell>
          <cell r="FB202">
            <v>44.77</v>
          </cell>
          <cell r="FC202">
            <v>44.77</v>
          </cell>
          <cell r="FD202">
            <v>44.77</v>
          </cell>
          <cell r="FE202">
            <v>44.77</v>
          </cell>
          <cell r="FF202">
            <v>44.77</v>
          </cell>
          <cell r="FG202">
            <v>44.77</v>
          </cell>
          <cell r="FH202">
            <v>44.77</v>
          </cell>
          <cell r="FI202">
            <v>46.33</v>
          </cell>
          <cell r="FJ202">
            <v>46.33</v>
          </cell>
          <cell r="FK202">
            <v>46.33</v>
          </cell>
          <cell r="FL202">
            <v>46.33</v>
          </cell>
          <cell r="FM202">
            <v>46.33</v>
          </cell>
          <cell r="FN202">
            <v>46.33</v>
          </cell>
          <cell r="FO202">
            <v>46.33</v>
          </cell>
          <cell r="FP202">
            <v>46.33</v>
          </cell>
          <cell r="FQ202">
            <v>46.33</v>
          </cell>
          <cell r="FR202">
            <v>46.33</v>
          </cell>
          <cell r="FS202">
            <v>46.33</v>
          </cell>
          <cell r="FT202">
            <v>46.33</v>
          </cell>
          <cell r="FU202">
            <v>47.96</v>
          </cell>
          <cell r="FV202">
            <v>47.96</v>
          </cell>
          <cell r="FW202">
            <v>47.96</v>
          </cell>
          <cell r="FX202">
            <v>47.96</v>
          </cell>
          <cell r="FY202">
            <v>47.96</v>
          </cell>
          <cell r="FZ202">
            <v>47.96</v>
          </cell>
          <cell r="GA202">
            <v>47.96</v>
          </cell>
          <cell r="GB202">
            <v>47.96</v>
          </cell>
          <cell r="GC202">
            <v>47.96</v>
          </cell>
          <cell r="GD202">
            <v>47.96</v>
          </cell>
          <cell r="GE202">
            <v>47.96</v>
          </cell>
          <cell r="GF202">
            <v>47.96</v>
          </cell>
          <cell r="GG202">
            <v>52.87</v>
          </cell>
          <cell r="GH202">
            <v>52.87</v>
          </cell>
          <cell r="GI202">
            <v>52.87</v>
          </cell>
          <cell r="GJ202">
            <v>52.87</v>
          </cell>
          <cell r="GK202">
            <v>52.87</v>
          </cell>
          <cell r="GL202">
            <v>52.87</v>
          </cell>
          <cell r="GM202">
            <v>52.87</v>
          </cell>
          <cell r="GN202">
            <v>52.87</v>
          </cell>
          <cell r="GO202">
            <v>52.87</v>
          </cell>
          <cell r="GP202">
            <v>52.87</v>
          </cell>
          <cell r="GQ202">
            <v>49.63</v>
          </cell>
          <cell r="GR202">
            <v>49.63</v>
          </cell>
          <cell r="GS202">
            <v>49.63</v>
          </cell>
          <cell r="GT202">
            <v>49.63</v>
          </cell>
        </row>
        <row r="203">
          <cell r="F203" t="str">
            <v>50000065FA</v>
          </cell>
          <cell r="G203">
            <v>30.53</v>
          </cell>
          <cell r="H203">
            <v>30.53</v>
          </cell>
          <cell r="I203">
            <v>30.53</v>
          </cell>
          <cell r="J203">
            <v>30.53</v>
          </cell>
          <cell r="K203">
            <v>30.53</v>
          </cell>
          <cell r="L203">
            <v>30.53</v>
          </cell>
          <cell r="M203">
            <v>30.53</v>
          </cell>
          <cell r="N203">
            <v>30.53</v>
          </cell>
          <cell r="O203">
            <v>30.53</v>
          </cell>
          <cell r="P203">
            <v>30.53</v>
          </cell>
          <cell r="Q203">
            <v>30.53</v>
          </cell>
          <cell r="R203">
            <v>30.53</v>
          </cell>
          <cell r="S203">
            <v>30.53</v>
          </cell>
          <cell r="T203">
            <v>30.53</v>
          </cell>
          <cell r="U203">
            <v>31.57</v>
          </cell>
          <cell r="V203">
            <v>31.57</v>
          </cell>
          <cell r="W203">
            <v>31.57</v>
          </cell>
          <cell r="X203">
            <v>31.57</v>
          </cell>
          <cell r="Y203">
            <v>31.57</v>
          </cell>
          <cell r="Z203">
            <v>31.57</v>
          </cell>
          <cell r="AA203">
            <v>31.57</v>
          </cell>
          <cell r="AB203">
            <v>31.57</v>
          </cell>
          <cell r="AC203">
            <v>31.57</v>
          </cell>
          <cell r="AD203">
            <v>31.57</v>
          </cell>
          <cell r="AE203">
            <v>31.57</v>
          </cell>
          <cell r="AF203">
            <v>31.57</v>
          </cell>
          <cell r="AG203">
            <v>32.590000000000003</v>
          </cell>
          <cell r="AH203">
            <v>32.590000000000003</v>
          </cell>
          <cell r="AI203">
            <v>32.590000000000003</v>
          </cell>
          <cell r="AJ203">
            <v>32.590000000000003</v>
          </cell>
          <cell r="AK203">
            <v>32.590000000000003</v>
          </cell>
          <cell r="AL203">
            <v>32.590000000000003</v>
          </cell>
          <cell r="AM203">
            <v>32.590000000000003</v>
          </cell>
          <cell r="AN203">
            <v>32.590000000000003</v>
          </cell>
          <cell r="AO203">
            <v>32.590000000000003</v>
          </cell>
          <cell r="AP203">
            <v>32.590000000000003</v>
          </cell>
          <cell r="AQ203">
            <v>32.590000000000003</v>
          </cell>
          <cell r="AR203">
            <v>32.590000000000003</v>
          </cell>
          <cell r="AS203">
            <v>33.6</v>
          </cell>
          <cell r="AT203">
            <v>33.6</v>
          </cell>
          <cell r="AU203">
            <v>33.6</v>
          </cell>
          <cell r="AV203">
            <v>33.6</v>
          </cell>
          <cell r="AW203">
            <v>33.6</v>
          </cell>
          <cell r="AX203">
            <v>33.6</v>
          </cell>
          <cell r="AY203">
            <v>33.6</v>
          </cell>
          <cell r="AZ203">
            <v>33.6</v>
          </cell>
          <cell r="BA203">
            <v>33.6</v>
          </cell>
          <cell r="BB203">
            <v>33.6</v>
          </cell>
          <cell r="BC203">
            <v>33.6</v>
          </cell>
          <cell r="BD203">
            <v>33.6</v>
          </cell>
          <cell r="BE203">
            <v>34.630000000000003</v>
          </cell>
          <cell r="BF203">
            <v>34.630000000000003</v>
          </cell>
          <cell r="BG203">
            <v>34.630000000000003</v>
          </cell>
          <cell r="BH203">
            <v>34.630000000000003</v>
          </cell>
          <cell r="BI203">
            <v>34.630000000000003</v>
          </cell>
          <cell r="BJ203">
            <v>34.630000000000003</v>
          </cell>
          <cell r="BK203">
            <v>34.630000000000003</v>
          </cell>
          <cell r="BL203">
            <v>34.630000000000003</v>
          </cell>
          <cell r="BM203">
            <v>34.630000000000003</v>
          </cell>
          <cell r="BN203">
            <v>34.630000000000003</v>
          </cell>
          <cell r="BO203">
            <v>34.630000000000003</v>
          </cell>
          <cell r="BP203">
            <v>34.630000000000003</v>
          </cell>
          <cell r="BQ203">
            <v>35.67</v>
          </cell>
          <cell r="BR203">
            <v>35.67</v>
          </cell>
          <cell r="BS203">
            <v>35.67</v>
          </cell>
          <cell r="BT203">
            <v>35.67</v>
          </cell>
          <cell r="BU203">
            <v>35.67</v>
          </cell>
          <cell r="BV203">
            <v>35.67</v>
          </cell>
          <cell r="BW203">
            <v>35.67</v>
          </cell>
          <cell r="BX203">
            <v>35.67</v>
          </cell>
          <cell r="BY203">
            <v>35.67</v>
          </cell>
          <cell r="BZ203">
            <v>35.67</v>
          </cell>
          <cell r="CA203">
            <v>35.67</v>
          </cell>
          <cell r="CB203">
            <v>35.67</v>
          </cell>
          <cell r="CC203">
            <v>36.74</v>
          </cell>
          <cell r="CD203">
            <v>36.74</v>
          </cell>
          <cell r="CE203">
            <v>36.74</v>
          </cell>
          <cell r="CF203">
            <v>36.74</v>
          </cell>
          <cell r="CG203">
            <v>36.74</v>
          </cell>
          <cell r="CH203">
            <v>36.74</v>
          </cell>
          <cell r="CI203">
            <v>36.74</v>
          </cell>
          <cell r="CJ203">
            <v>36.74</v>
          </cell>
          <cell r="CK203">
            <v>36.74</v>
          </cell>
          <cell r="CL203">
            <v>36.74</v>
          </cell>
          <cell r="CM203">
            <v>36.74</v>
          </cell>
          <cell r="CN203">
            <v>36.74</v>
          </cell>
          <cell r="CO203">
            <v>37.840000000000003</v>
          </cell>
          <cell r="CP203">
            <v>37.840000000000003</v>
          </cell>
          <cell r="CQ203">
            <v>37.840000000000003</v>
          </cell>
          <cell r="CR203">
            <v>37.840000000000003</v>
          </cell>
          <cell r="CS203">
            <v>37.840000000000003</v>
          </cell>
          <cell r="CT203">
            <v>37.840000000000003</v>
          </cell>
          <cell r="CU203">
            <v>37.840000000000003</v>
          </cell>
          <cell r="CV203">
            <v>37.840000000000003</v>
          </cell>
          <cell r="CW203">
            <v>37.840000000000003</v>
          </cell>
          <cell r="CX203">
            <v>37.840000000000003</v>
          </cell>
          <cell r="CY203">
            <v>37.840000000000003</v>
          </cell>
          <cell r="CZ203">
            <v>37.840000000000003</v>
          </cell>
          <cell r="DA203">
            <v>38.99</v>
          </cell>
          <cell r="DB203">
            <v>38.99</v>
          </cell>
          <cell r="DC203">
            <v>38.99</v>
          </cell>
          <cell r="DD203">
            <v>38.99</v>
          </cell>
          <cell r="DE203">
            <v>38.99</v>
          </cell>
          <cell r="DF203">
            <v>38.99</v>
          </cell>
          <cell r="DG203">
            <v>38.99</v>
          </cell>
          <cell r="DH203">
            <v>38.99</v>
          </cell>
          <cell r="DI203">
            <v>38.99</v>
          </cell>
          <cell r="DJ203">
            <v>38.99</v>
          </cell>
          <cell r="DK203">
            <v>38.99</v>
          </cell>
          <cell r="DL203">
            <v>38.99</v>
          </cell>
          <cell r="DM203">
            <v>40.200000000000003</v>
          </cell>
          <cell r="DN203">
            <v>40.200000000000003</v>
          </cell>
          <cell r="DO203">
            <v>40.200000000000003</v>
          </cell>
          <cell r="DP203">
            <v>40.200000000000003</v>
          </cell>
          <cell r="DQ203">
            <v>40.200000000000003</v>
          </cell>
          <cell r="DR203">
            <v>40.200000000000003</v>
          </cell>
          <cell r="DS203">
            <v>40.200000000000003</v>
          </cell>
          <cell r="DT203">
            <v>40.200000000000003</v>
          </cell>
          <cell r="DU203">
            <v>40.200000000000003</v>
          </cell>
          <cell r="DV203">
            <v>40.200000000000003</v>
          </cell>
          <cell r="DW203">
            <v>40.200000000000003</v>
          </cell>
          <cell r="DX203">
            <v>40.200000000000003</v>
          </cell>
          <cell r="DY203">
            <v>41.79</v>
          </cell>
          <cell r="DZ203">
            <v>41.79</v>
          </cell>
          <cell r="EA203">
            <v>41.79</v>
          </cell>
          <cell r="EB203">
            <v>41.79</v>
          </cell>
          <cell r="EC203">
            <v>41.79</v>
          </cell>
          <cell r="ED203">
            <v>41.79</v>
          </cell>
          <cell r="EE203">
            <v>41.79</v>
          </cell>
          <cell r="EF203">
            <v>41.79</v>
          </cell>
          <cell r="EG203">
            <v>41.79</v>
          </cell>
          <cell r="EH203">
            <v>41.79</v>
          </cell>
          <cell r="EI203">
            <v>41.79</v>
          </cell>
          <cell r="EJ203">
            <v>41.79</v>
          </cell>
          <cell r="EK203">
            <v>43.25</v>
          </cell>
          <cell r="EL203">
            <v>43.25</v>
          </cell>
          <cell r="EM203">
            <v>43.25</v>
          </cell>
          <cell r="EN203">
            <v>43.25</v>
          </cell>
          <cell r="EO203">
            <v>43.25</v>
          </cell>
          <cell r="EP203">
            <v>43.25</v>
          </cell>
          <cell r="EQ203">
            <v>43.25</v>
          </cell>
          <cell r="ER203">
            <v>43.25</v>
          </cell>
          <cell r="ES203">
            <v>43.25</v>
          </cell>
          <cell r="ET203">
            <v>43.25</v>
          </cell>
          <cell r="EU203">
            <v>43.25</v>
          </cell>
          <cell r="EV203">
            <v>43.25</v>
          </cell>
          <cell r="EW203">
            <v>44.77</v>
          </cell>
          <cell r="EX203">
            <v>44.77</v>
          </cell>
          <cell r="EY203">
            <v>44.77</v>
          </cell>
          <cell r="EZ203">
            <v>44.77</v>
          </cell>
          <cell r="FA203">
            <v>44.77</v>
          </cell>
          <cell r="FB203">
            <v>44.77</v>
          </cell>
          <cell r="FC203">
            <v>44.77</v>
          </cell>
          <cell r="FD203">
            <v>44.77</v>
          </cell>
          <cell r="FE203">
            <v>44.77</v>
          </cell>
          <cell r="FF203">
            <v>44.77</v>
          </cell>
          <cell r="FG203">
            <v>44.77</v>
          </cell>
          <cell r="FH203">
            <v>44.77</v>
          </cell>
          <cell r="FI203">
            <v>46.33</v>
          </cell>
          <cell r="FJ203">
            <v>46.33</v>
          </cell>
          <cell r="FK203">
            <v>46.33</v>
          </cell>
          <cell r="FL203">
            <v>46.33</v>
          </cell>
          <cell r="FM203">
            <v>46.33</v>
          </cell>
          <cell r="FN203">
            <v>46.33</v>
          </cell>
          <cell r="FO203">
            <v>46.33</v>
          </cell>
          <cell r="FP203">
            <v>46.33</v>
          </cell>
          <cell r="FQ203">
            <v>46.33</v>
          </cell>
          <cell r="FR203">
            <v>46.33</v>
          </cell>
          <cell r="FS203">
            <v>46.33</v>
          </cell>
          <cell r="FT203">
            <v>46.33</v>
          </cell>
          <cell r="FU203">
            <v>47.96</v>
          </cell>
          <cell r="FV203">
            <v>47.96</v>
          </cell>
          <cell r="FW203">
            <v>47.96</v>
          </cell>
          <cell r="FX203">
            <v>47.96</v>
          </cell>
          <cell r="FY203">
            <v>47.96</v>
          </cell>
          <cell r="FZ203">
            <v>47.96</v>
          </cell>
          <cell r="GA203">
            <v>47.96</v>
          </cell>
          <cell r="GB203">
            <v>47.96</v>
          </cell>
          <cell r="GC203">
            <v>47.96</v>
          </cell>
          <cell r="GD203">
            <v>47.96</v>
          </cell>
          <cell r="GE203">
            <v>47.96</v>
          </cell>
          <cell r="GF203">
            <v>47.96</v>
          </cell>
          <cell r="GG203">
            <v>52.87</v>
          </cell>
          <cell r="GH203">
            <v>52.87</v>
          </cell>
          <cell r="GI203">
            <v>52.87</v>
          </cell>
          <cell r="GJ203">
            <v>52.87</v>
          </cell>
          <cell r="GK203">
            <v>52.87</v>
          </cell>
          <cell r="GL203">
            <v>52.87</v>
          </cell>
          <cell r="GM203">
            <v>52.87</v>
          </cell>
          <cell r="GN203">
            <v>52.87</v>
          </cell>
          <cell r="GO203">
            <v>52.87</v>
          </cell>
          <cell r="GP203">
            <v>52.87</v>
          </cell>
          <cell r="GQ203">
            <v>49.63</v>
          </cell>
          <cell r="GR203">
            <v>49.63</v>
          </cell>
          <cell r="GS203">
            <v>49.63</v>
          </cell>
          <cell r="GT203">
            <v>49.63</v>
          </cell>
        </row>
        <row r="204">
          <cell r="F204" t="str">
            <v>50000065MM</v>
          </cell>
          <cell r="G204">
            <v>36.130000000000003</v>
          </cell>
          <cell r="H204">
            <v>36.130000000000003</v>
          </cell>
          <cell r="I204">
            <v>36.130000000000003</v>
          </cell>
          <cell r="J204">
            <v>36.130000000000003</v>
          </cell>
          <cell r="K204">
            <v>36.130000000000003</v>
          </cell>
          <cell r="L204">
            <v>36.130000000000003</v>
          </cell>
          <cell r="M204">
            <v>36.130000000000003</v>
          </cell>
          <cell r="N204">
            <v>36.130000000000003</v>
          </cell>
          <cell r="O204">
            <v>36.130000000000003</v>
          </cell>
          <cell r="P204">
            <v>36.130000000000003</v>
          </cell>
          <cell r="Q204">
            <v>36.130000000000003</v>
          </cell>
          <cell r="R204">
            <v>36.130000000000003</v>
          </cell>
          <cell r="S204">
            <v>36.130000000000003</v>
          </cell>
          <cell r="T204">
            <v>36.130000000000003</v>
          </cell>
          <cell r="U204">
            <v>37.369999999999997</v>
          </cell>
          <cell r="V204">
            <v>37.369999999999997</v>
          </cell>
          <cell r="W204">
            <v>37.369999999999997</v>
          </cell>
          <cell r="X204">
            <v>37.369999999999997</v>
          </cell>
          <cell r="Y204">
            <v>37.369999999999997</v>
          </cell>
          <cell r="Z204">
            <v>37.369999999999997</v>
          </cell>
          <cell r="AA204">
            <v>37.369999999999997</v>
          </cell>
          <cell r="AB204">
            <v>37.369999999999997</v>
          </cell>
          <cell r="AC204">
            <v>37.369999999999997</v>
          </cell>
          <cell r="AD204">
            <v>37.369999999999997</v>
          </cell>
          <cell r="AE204">
            <v>37.369999999999997</v>
          </cell>
          <cell r="AF204">
            <v>37.369999999999997</v>
          </cell>
          <cell r="AG204">
            <v>38.57</v>
          </cell>
          <cell r="AH204">
            <v>38.57</v>
          </cell>
          <cell r="AI204">
            <v>38.57</v>
          </cell>
          <cell r="AJ204">
            <v>38.57</v>
          </cell>
          <cell r="AK204">
            <v>38.57</v>
          </cell>
          <cell r="AL204">
            <v>38.57</v>
          </cell>
          <cell r="AM204">
            <v>38.57</v>
          </cell>
          <cell r="AN204">
            <v>38.57</v>
          </cell>
          <cell r="AO204">
            <v>38.57</v>
          </cell>
          <cell r="AP204">
            <v>38.57</v>
          </cell>
          <cell r="AQ204">
            <v>38.57</v>
          </cell>
          <cell r="AR204">
            <v>38.57</v>
          </cell>
          <cell r="AS204">
            <v>39.76</v>
          </cell>
          <cell r="AT204">
            <v>39.76</v>
          </cell>
          <cell r="AU204">
            <v>39.76</v>
          </cell>
          <cell r="AV204">
            <v>39.76</v>
          </cell>
          <cell r="AW204">
            <v>39.76</v>
          </cell>
          <cell r="AX204">
            <v>39.76</v>
          </cell>
          <cell r="AY204">
            <v>39.76</v>
          </cell>
          <cell r="AZ204">
            <v>39.76</v>
          </cell>
          <cell r="BA204">
            <v>39.76</v>
          </cell>
          <cell r="BB204">
            <v>39.76</v>
          </cell>
          <cell r="BC204">
            <v>39.76</v>
          </cell>
          <cell r="BD204">
            <v>39.76</v>
          </cell>
          <cell r="BE204">
            <v>40.98</v>
          </cell>
          <cell r="BF204">
            <v>40.98</v>
          </cell>
          <cell r="BG204">
            <v>40.98</v>
          </cell>
          <cell r="BH204">
            <v>40.98</v>
          </cell>
          <cell r="BI204">
            <v>40.98</v>
          </cell>
          <cell r="BJ204">
            <v>40.98</v>
          </cell>
          <cell r="BK204">
            <v>40.98</v>
          </cell>
          <cell r="BL204">
            <v>40.98</v>
          </cell>
          <cell r="BM204">
            <v>40.98</v>
          </cell>
          <cell r="BN204">
            <v>40.98</v>
          </cell>
          <cell r="BO204">
            <v>40.98</v>
          </cell>
          <cell r="BP204">
            <v>40.98</v>
          </cell>
          <cell r="BQ204">
            <v>42.21</v>
          </cell>
          <cell r="BR204">
            <v>42.21</v>
          </cell>
          <cell r="BS204">
            <v>42.21</v>
          </cell>
          <cell r="BT204">
            <v>42.21</v>
          </cell>
          <cell r="BU204">
            <v>42.21</v>
          </cell>
          <cell r="BV204">
            <v>42.21</v>
          </cell>
          <cell r="BW204">
            <v>42.21</v>
          </cell>
          <cell r="BX204">
            <v>42.21</v>
          </cell>
          <cell r="BY204">
            <v>42.21</v>
          </cell>
          <cell r="BZ204">
            <v>42.21</v>
          </cell>
          <cell r="CA204">
            <v>42.21</v>
          </cell>
          <cell r="CB204">
            <v>42.21</v>
          </cell>
          <cell r="CC204">
            <v>43.48</v>
          </cell>
          <cell r="CD204">
            <v>43.48</v>
          </cell>
          <cell r="CE204">
            <v>43.48</v>
          </cell>
          <cell r="CF204">
            <v>43.48</v>
          </cell>
          <cell r="CG204">
            <v>43.48</v>
          </cell>
          <cell r="CH204">
            <v>43.48</v>
          </cell>
          <cell r="CI204">
            <v>43.48</v>
          </cell>
          <cell r="CJ204">
            <v>43.48</v>
          </cell>
          <cell r="CK204">
            <v>43.48</v>
          </cell>
          <cell r="CL204">
            <v>43.48</v>
          </cell>
          <cell r="CM204">
            <v>43.48</v>
          </cell>
          <cell r="CN204">
            <v>43.48</v>
          </cell>
          <cell r="CO204">
            <v>44.78</v>
          </cell>
          <cell r="CP204">
            <v>44.78</v>
          </cell>
          <cell r="CQ204">
            <v>44.78</v>
          </cell>
          <cell r="CR204">
            <v>44.78</v>
          </cell>
          <cell r="CS204">
            <v>44.78</v>
          </cell>
          <cell r="CT204">
            <v>44.78</v>
          </cell>
          <cell r="CU204">
            <v>44.78</v>
          </cell>
          <cell r="CV204">
            <v>44.78</v>
          </cell>
          <cell r="CW204">
            <v>44.78</v>
          </cell>
          <cell r="CX204">
            <v>44.78</v>
          </cell>
          <cell r="CY204">
            <v>44.78</v>
          </cell>
          <cell r="CZ204">
            <v>44.78</v>
          </cell>
          <cell r="DA204">
            <v>46.14</v>
          </cell>
          <cell r="DB204">
            <v>46.14</v>
          </cell>
          <cell r="DC204">
            <v>46.14</v>
          </cell>
          <cell r="DD204">
            <v>46.14</v>
          </cell>
          <cell r="DE204">
            <v>46.14</v>
          </cell>
          <cell r="DF204">
            <v>46.14</v>
          </cell>
          <cell r="DG204">
            <v>46.14</v>
          </cell>
          <cell r="DH204">
            <v>46.14</v>
          </cell>
          <cell r="DI204">
            <v>46.14</v>
          </cell>
          <cell r="DJ204">
            <v>46.14</v>
          </cell>
          <cell r="DK204">
            <v>46.14</v>
          </cell>
          <cell r="DL204">
            <v>46.14</v>
          </cell>
          <cell r="DM204">
            <v>47.57</v>
          </cell>
          <cell r="DN204">
            <v>47.57</v>
          </cell>
          <cell r="DO204">
            <v>47.57</v>
          </cell>
          <cell r="DP204">
            <v>47.57</v>
          </cell>
          <cell r="DQ204">
            <v>47.57</v>
          </cell>
          <cell r="DR204">
            <v>47.57</v>
          </cell>
          <cell r="DS204">
            <v>47.57</v>
          </cell>
          <cell r="DT204">
            <v>47.57</v>
          </cell>
          <cell r="DU204">
            <v>47.57</v>
          </cell>
          <cell r="DV204">
            <v>47.57</v>
          </cell>
          <cell r="DW204">
            <v>47.57</v>
          </cell>
          <cell r="DX204">
            <v>47.57</v>
          </cell>
          <cell r="DY204">
            <v>49.46</v>
          </cell>
          <cell r="DZ204">
            <v>49.46</v>
          </cell>
          <cell r="EA204">
            <v>49.46</v>
          </cell>
          <cell r="EB204">
            <v>49.46</v>
          </cell>
          <cell r="EC204">
            <v>49.46</v>
          </cell>
          <cell r="ED204">
            <v>49.46</v>
          </cell>
          <cell r="EE204">
            <v>49.46</v>
          </cell>
          <cell r="EF204">
            <v>49.46</v>
          </cell>
          <cell r="EG204">
            <v>49.46</v>
          </cell>
          <cell r="EH204">
            <v>49.46</v>
          </cell>
          <cell r="EI204">
            <v>49.46</v>
          </cell>
          <cell r="EJ204">
            <v>49.46</v>
          </cell>
          <cell r="EK204">
            <v>51.19</v>
          </cell>
          <cell r="EL204">
            <v>51.19</v>
          </cell>
          <cell r="EM204">
            <v>51.19</v>
          </cell>
          <cell r="EN204">
            <v>51.19</v>
          </cell>
          <cell r="EO204">
            <v>51.19</v>
          </cell>
          <cell r="EP204">
            <v>51.19</v>
          </cell>
          <cell r="EQ204">
            <v>51.19</v>
          </cell>
          <cell r="ER204">
            <v>51.19</v>
          </cell>
          <cell r="ES204">
            <v>51.19</v>
          </cell>
          <cell r="ET204">
            <v>51.19</v>
          </cell>
          <cell r="EU204">
            <v>51.19</v>
          </cell>
          <cell r="EV204">
            <v>51.19</v>
          </cell>
          <cell r="EW204">
            <v>52.98</v>
          </cell>
          <cell r="EX204">
            <v>52.98</v>
          </cell>
          <cell r="EY204">
            <v>52.98</v>
          </cell>
          <cell r="EZ204">
            <v>52.98</v>
          </cell>
          <cell r="FA204">
            <v>52.98</v>
          </cell>
          <cell r="FB204">
            <v>52.98</v>
          </cell>
          <cell r="FC204">
            <v>52.98</v>
          </cell>
          <cell r="FD204">
            <v>52.98</v>
          </cell>
          <cell r="FE204">
            <v>52.98</v>
          </cell>
          <cell r="FF204">
            <v>52.98</v>
          </cell>
          <cell r="FG204">
            <v>52.98</v>
          </cell>
          <cell r="FH204">
            <v>52.98</v>
          </cell>
          <cell r="FI204">
            <v>54.83</v>
          </cell>
          <cell r="FJ204">
            <v>54.83</v>
          </cell>
          <cell r="FK204">
            <v>54.83</v>
          </cell>
          <cell r="FL204">
            <v>54.83</v>
          </cell>
          <cell r="FM204">
            <v>54.83</v>
          </cell>
          <cell r="FN204">
            <v>54.83</v>
          </cell>
          <cell r="FO204">
            <v>54.83</v>
          </cell>
          <cell r="FP204">
            <v>54.83</v>
          </cell>
          <cell r="FQ204">
            <v>54.83</v>
          </cell>
          <cell r="FR204">
            <v>54.83</v>
          </cell>
          <cell r="FS204">
            <v>54.83</v>
          </cell>
          <cell r="FT204">
            <v>54.83</v>
          </cell>
          <cell r="FU204">
            <v>56.75</v>
          </cell>
          <cell r="FV204">
            <v>56.75</v>
          </cell>
          <cell r="FW204">
            <v>56.75</v>
          </cell>
          <cell r="FX204">
            <v>56.75</v>
          </cell>
          <cell r="FY204">
            <v>56.75</v>
          </cell>
          <cell r="FZ204">
            <v>56.75</v>
          </cell>
          <cell r="GA204">
            <v>56.75</v>
          </cell>
          <cell r="GB204">
            <v>56.75</v>
          </cell>
          <cell r="GC204">
            <v>56.75</v>
          </cell>
          <cell r="GD204">
            <v>56.75</v>
          </cell>
          <cell r="GE204">
            <v>56.75</v>
          </cell>
          <cell r="GF204">
            <v>56.75</v>
          </cell>
          <cell r="GG204">
            <v>62.57</v>
          </cell>
          <cell r="GH204">
            <v>62.57</v>
          </cell>
          <cell r="GI204">
            <v>62.57</v>
          </cell>
          <cell r="GJ204">
            <v>62.57</v>
          </cell>
          <cell r="GK204">
            <v>62.57</v>
          </cell>
          <cell r="GL204">
            <v>62.57</v>
          </cell>
          <cell r="GM204">
            <v>62.57</v>
          </cell>
          <cell r="GN204">
            <v>62.57</v>
          </cell>
          <cell r="GO204">
            <v>62.57</v>
          </cell>
          <cell r="GP204">
            <v>62.57</v>
          </cell>
          <cell r="GQ204">
            <v>58.74</v>
          </cell>
          <cell r="GR204">
            <v>58.74</v>
          </cell>
          <cell r="GS204">
            <v>58.74</v>
          </cell>
          <cell r="GT204">
            <v>58.74</v>
          </cell>
        </row>
        <row r="205">
          <cell r="F205" t="str">
            <v>5000006546</v>
          </cell>
          <cell r="G205">
            <v>37.020000000000003</v>
          </cell>
          <cell r="H205">
            <v>37.020000000000003</v>
          </cell>
          <cell r="I205">
            <v>37.020000000000003</v>
          </cell>
          <cell r="J205">
            <v>37.020000000000003</v>
          </cell>
          <cell r="K205">
            <v>37.020000000000003</v>
          </cell>
          <cell r="L205">
            <v>37.020000000000003</v>
          </cell>
          <cell r="M205">
            <v>37.020000000000003</v>
          </cell>
          <cell r="N205">
            <v>37.020000000000003</v>
          </cell>
          <cell r="O205">
            <v>37.020000000000003</v>
          </cell>
          <cell r="P205">
            <v>37.020000000000003</v>
          </cell>
          <cell r="Q205">
            <v>37.020000000000003</v>
          </cell>
          <cell r="R205">
            <v>37.020000000000003</v>
          </cell>
          <cell r="S205">
            <v>37.020000000000003</v>
          </cell>
          <cell r="T205">
            <v>37.020000000000003</v>
          </cell>
          <cell r="U205">
            <v>38.29</v>
          </cell>
          <cell r="V205">
            <v>38.29</v>
          </cell>
          <cell r="W205">
            <v>38.29</v>
          </cell>
          <cell r="X205">
            <v>38.29</v>
          </cell>
          <cell r="Y205">
            <v>38.29</v>
          </cell>
          <cell r="Z205">
            <v>38.29</v>
          </cell>
          <cell r="AA205">
            <v>38.29</v>
          </cell>
          <cell r="AB205">
            <v>38.29</v>
          </cell>
          <cell r="AC205">
            <v>38.29</v>
          </cell>
          <cell r="AD205">
            <v>38.29</v>
          </cell>
          <cell r="AE205">
            <v>38.29</v>
          </cell>
          <cell r="AF205">
            <v>38.29</v>
          </cell>
          <cell r="AG205">
            <v>39.520000000000003</v>
          </cell>
          <cell r="AH205">
            <v>39.520000000000003</v>
          </cell>
          <cell r="AI205">
            <v>39.520000000000003</v>
          </cell>
          <cell r="AJ205">
            <v>39.520000000000003</v>
          </cell>
          <cell r="AK205">
            <v>39.520000000000003</v>
          </cell>
          <cell r="AL205">
            <v>39.520000000000003</v>
          </cell>
          <cell r="AM205">
            <v>39.520000000000003</v>
          </cell>
          <cell r="AN205">
            <v>39.520000000000003</v>
          </cell>
          <cell r="AO205">
            <v>39.520000000000003</v>
          </cell>
          <cell r="AP205">
            <v>39.520000000000003</v>
          </cell>
          <cell r="AQ205">
            <v>39.520000000000003</v>
          </cell>
          <cell r="AR205">
            <v>39.520000000000003</v>
          </cell>
          <cell r="AS205">
            <v>40.74</v>
          </cell>
          <cell r="AT205">
            <v>40.74</v>
          </cell>
          <cell r="AU205">
            <v>40.74</v>
          </cell>
          <cell r="AV205">
            <v>40.74</v>
          </cell>
          <cell r="AW205">
            <v>40.74</v>
          </cell>
          <cell r="AX205">
            <v>40.74</v>
          </cell>
          <cell r="AY205">
            <v>40.74</v>
          </cell>
          <cell r="AZ205">
            <v>40.74</v>
          </cell>
          <cell r="BA205">
            <v>40.74</v>
          </cell>
          <cell r="BB205">
            <v>40.74</v>
          </cell>
          <cell r="BC205">
            <v>40.74</v>
          </cell>
          <cell r="BD205">
            <v>40.74</v>
          </cell>
          <cell r="BE205">
            <v>41.99</v>
          </cell>
          <cell r="BF205">
            <v>41.99</v>
          </cell>
          <cell r="BG205">
            <v>41.99</v>
          </cell>
          <cell r="BH205">
            <v>41.99</v>
          </cell>
          <cell r="BI205">
            <v>41.99</v>
          </cell>
          <cell r="BJ205">
            <v>41.99</v>
          </cell>
          <cell r="BK205">
            <v>41.99</v>
          </cell>
          <cell r="BL205">
            <v>41.99</v>
          </cell>
          <cell r="BM205">
            <v>41.99</v>
          </cell>
          <cell r="BN205">
            <v>41.99</v>
          </cell>
          <cell r="BO205">
            <v>41.99</v>
          </cell>
          <cell r="BP205">
            <v>41.99</v>
          </cell>
          <cell r="BQ205">
            <v>43.25</v>
          </cell>
          <cell r="BR205">
            <v>43.25</v>
          </cell>
          <cell r="BS205">
            <v>43.25</v>
          </cell>
          <cell r="BT205">
            <v>43.25</v>
          </cell>
          <cell r="BU205">
            <v>43.25</v>
          </cell>
          <cell r="BV205">
            <v>43.25</v>
          </cell>
          <cell r="BW205">
            <v>43.25</v>
          </cell>
          <cell r="BX205">
            <v>43.25</v>
          </cell>
          <cell r="BY205">
            <v>43.25</v>
          </cell>
          <cell r="BZ205">
            <v>43.25</v>
          </cell>
          <cell r="CA205">
            <v>43.25</v>
          </cell>
          <cell r="CB205">
            <v>43.25</v>
          </cell>
          <cell r="CC205">
            <v>44.55</v>
          </cell>
          <cell r="CD205">
            <v>44.55</v>
          </cell>
          <cell r="CE205">
            <v>44.55</v>
          </cell>
          <cell r="CF205">
            <v>44.55</v>
          </cell>
          <cell r="CG205">
            <v>44.55</v>
          </cell>
          <cell r="CH205">
            <v>44.55</v>
          </cell>
          <cell r="CI205">
            <v>44.55</v>
          </cell>
          <cell r="CJ205">
            <v>44.55</v>
          </cell>
          <cell r="CK205">
            <v>44.55</v>
          </cell>
          <cell r="CL205">
            <v>44.55</v>
          </cell>
          <cell r="CM205">
            <v>44.55</v>
          </cell>
          <cell r="CN205">
            <v>44.55</v>
          </cell>
          <cell r="CO205">
            <v>45.88</v>
          </cell>
          <cell r="CP205">
            <v>45.88</v>
          </cell>
          <cell r="CQ205">
            <v>45.88</v>
          </cell>
          <cell r="CR205">
            <v>45.88</v>
          </cell>
          <cell r="CS205">
            <v>45.88</v>
          </cell>
          <cell r="CT205">
            <v>45.88</v>
          </cell>
          <cell r="CU205">
            <v>45.88</v>
          </cell>
          <cell r="CV205">
            <v>45.88</v>
          </cell>
          <cell r="CW205">
            <v>45.88</v>
          </cell>
          <cell r="CX205">
            <v>45.88</v>
          </cell>
          <cell r="CY205">
            <v>45.88</v>
          </cell>
          <cell r="CZ205">
            <v>45.88</v>
          </cell>
          <cell r="DA205">
            <v>47.28</v>
          </cell>
          <cell r="DB205">
            <v>47.28</v>
          </cell>
          <cell r="DC205">
            <v>47.28</v>
          </cell>
          <cell r="DD205">
            <v>47.28</v>
          </cell>
          <cell r="DE205">
            <v>47.28</v>
          </cell>
          <cell r="DF205">
            <v>47.28</v>
          </cell>
          <cell r="DG205">
            <v>47.28</v>
          </cell>
          <cell r="DH205">
            <v>47.28</v>
          </cell>
          <cell r="DI205">
            <v>47.28</v>
          </cell>
          <cell r="DJ205">
            <v>47.28</v>
          </cell>
          <cell r="DK205">
            <v>47.28</v>
          </cell>
          <cell r="DL205">
            <v>47.28</v>
          </cell>
          <cell r="DM205">
            <v>48.74</v>
          </cell>
          <cell r="DN205">
            <v>48.74</v>
          </cell>
          <cell r="DO205">
            <v>48.74</v>
          </cell>
          <cell r="DP205">
            <v>48.74</v>
          </cell>
          <cell r="DQ205">
            <v>48.74</v>
          </cell>
          <cell r="DR205">
            <v>48.74</v>
          </cell>
          <cell r="DS205">
            <v>48.74</v>
          </cell>
          <cell r="DT205">
            <v>48.74</v>
          </cell>
          <cell r="DU205">
            <v>48.74</v>
          </cell>
          <cell r="DV205">
            <v>48.74</v>
          </cell>
          <cell r="DW205">
            <v>48.74</v>
          </cell>
          <cell r="DX205">
            <v>48.74</v>
          </cell>
          <cell r="DY205">
            <v>50.67</v>
          </cell>
          <cell r="DZ205">
            <v>50.67</v>
          </cell>
          <cell r="EA205">
            <v>50.67</v>
          </cell>
          <cell r="EB205">
            <v>50.67</v>
          </cell>
          <cell r="EC205">
            <v>50.67</v>
          </cell>
          <cell r="ED205">
            <v>50.67</v>
          </cell>
          <cell r="EE205">
            <v>50.67</v>
          </cell>
          <cell r="EF205">
            <v>50.67</v>
          </cell>
          <cell r="EG205">
            <v>50.67</v>
          </cell>
          <cell r="EH205">
            <v>50.67</v>
          </cell>
          <cell r="EI205">
            <v>50.67</v>
          </cell>
          <cell r="EJ205">
            <v>50.67</v>
          </cell>
          <cell r="EK205">
            <v>52.45</v>
          </cell>
          <cell r="EL205">
            <v>52.45</v>
          </cell>
          <cell r="EM205">
            <v>52.45</v>
          </cell>
          <cell r="EN205">
            <v>52.45</v>
          </cell>
          <cell r="EO205">
            <v>52.45</v>
          </cell>
          <cell r="EP205">
            <v>52.45</v>
          </cell>
          <cell r="EQ205">
            <v>52.45</v>
          </cell>
          <cell r="ER205">
            <v>52.45</v>
          </cell>
          <cell r="ES205">
            <v>52.45</v>
          </cell>
          <cell r="ET205">
            <v>52.45</v>
          </cell>
          <cell r="EU205">
            <v>52.45</v>
          </cell>
          <cell r="EV205">
            <v>52.45</v>
          </cell>
          <cell r="EW205">
            <v>54.28</v>
          </cell>
          <cell r="EX205">
            <v>54.28</v>
          </cell>
          <cell r="EY205">
            <v>54.28</v>
          </cell>
          <cell r="EZ205">
            <v>54.28</v>
          </cell>
          <cell r="FA205">
            <v>54.28</v>
          </cell>
          <cell r="FB205">
            <v>54.28</v>
          </cell>
          <cell r="FC205">
            <v>54.28</v>
          </cell>
          <cell r="FD205">
            <v>54.28</v>
          </cell>
          <cell r="FE205">
            <v>54.28</v>
          </cell>
          <cell r="FF205">
            <v>54.28</v>
          </cell>
          <cell r="FG205">
            <v>54.28</v>
          </cell>
          <cell r="FH205">
            <v>54.28</v>
          </cell>
          <cell r="FI205">
            <v>56.18</v>
          </cell>
          <cell r="FJ205">
            <v>56.18</v>
          </cell>
          <cell r="FK205">
            <v>56.18</v>
          </cell>
          <cell r="FL205">
            <v>56.18</v>
          </cell>
          <cell r="FM205">
            <v>56.18</v>
          </cell>
          <cell r="FN205">
            <v>56.18</v>
          </cell>
          <cell r="FO205">
            <v>56.18</v>
          </cell>
          <cell r="FP205">
            <v>56.18</v>
          </cell>
          <cell r="FQ205">
            <v>56.18</v>
          </cell>
          <cell r="FR205">
            <v>56.18</v>
          </cell>
          <cell r="FS205">
            <v>56.18</v>
          </cell>
          <cell r="FT205">
            <v>56.18</v>
          </cell>
          <cell r="FU205">
            <v>58.15</v>
          </cell>
          <cell r="FV205">
            <v>58.15</v>
          </cell>
          <cell r="FW205">
            <v>58.15</v>
          </cell>
          <cell r="FX205">
            <v>58.15</v>
          </cell>
          <cell r="FY205">
            <v>58.15</v>
          </cell>
          <cell r="FZ205">
            <v>58.15</v>
          </cell>
          <cell r="GA205">
            <v>58.15</v>
          </cell>
          <cell r="GB205">
            <v>58.15</v>
          </cell>
          <cell r="GC205">
            <v>58.15</v>
          </cell>
          <cell r="GD205">
            <v>58.15</v>
          </cell>
          <cell r="GE205">
            <v>58.15</v>
          </cell>
          <cell r="GF205">
            <v>58.15</v>
          </cell>
          <cell r="GG205">
            <v>64.11</v>
          </cell>
          <cell r="GH205">
            <v>64.11</v>
          </cell>
          <cell r="GI205">
            <v>64.11</v>
          </cell>
          <cell r="GJ205">
            <v>64.11</v>
          </cell>
          <cell r="GK205">
            <v>64.11</v>
          </cell>
          <cell r="GL205">
            <v>64.11</v>
          </cell>
          <cell r="GM205">
            <v>64.11</v>
          </cell>
          <cell r="GN205">
            <v>64.11</v>
          </cell>
          <cell r="GO205">
            <v>64.11</v>
          </cell>
          <cell r="GP205">
            <v>64.11</v>
          </cell>
          <cell r="GQ205">
            <v>60.19</v>
          </cell>
          <cell r="GR205">
            <v>60.19</v>
          </cell>
          <cell r="GS205">
            <v>60.19</v>
          </cell>
          <cell r="GT205">
            <v>60.19</v>
          </cell>
        </row>
        <row r="206">
          <cell r="F206" t="str">
            <v>50000065PC</v>
          </cell>
          <cell r="G206">
            <v>31.2</v>
          </cell>
          <cell r="H206">
            <v>31.2</v>
          </cell>
          <cell r="I206">
            <v>31.2</v>
          </cell>
          <cell r="J206">
            <v>31.2</v>
          </cell>
          <cell r="K206">
            <v>31.2</v>
          </cell>
          <cell r="L206">
            <v>31.2</v>
          </cell>
          <cell r="M206">
            <v>31.2</v>
          </cell>
          <cell r="N206">
            <v>31.2</v>
          </cell>
          <cell r="O206">
            <v>31.2</v>
          </cell>
          <cell r="P206">
            <v>31.2</v>
          </cell>
          <cell r="Q206">
            <v>31.2</v>
          </cell>
          <cell r="R206">
            <v>31.2</v>
          </cell>
          <cell r="S206">
            <v>31.2</v>
          </cell>
          <cell r="T206">
            <v>31.2</v>
          </cell>
          <cell r="U206">
            <v>32.270000000000003</v>
          </cell>
          <cell r="V206">
            <v>32.270000000000003</v>
          </cell>
          <cell r="W206">
            <v>32.270000000000003</v>
          </cell>
          <cell r="X206">
            <v>32.270000000000003</v>
          </cell>
          <cell r="Y206">
            <v>32.270000000000003</v>
          </cell>
          <cell r="Z206">
            <v>32.270000000000003</v>
          </cell>
          <cell r="AA206">
            <v>32.270000000000003</v>
          </cell>
          <cell r="AB206">
            <v>32.270000000000003</v>
          </cell>
          <cell r="AC206">
            <v>32.270000000000003</v>
          </cell>
          <cell r="AD206">
            <v>32.270000000000003</v>
          </cell>
          <cell r="AE206">
            <v>32.270000000000003</v>
          </cell>
          <cell r="AF206">
            <v>32.270000000000003</v>
          </cell>
          <cell r="AG206">
            <v>33.31</v>
          </cell>
          <cell r="AH206">
            <v>33.31</v>
          </cell>
          <cell r="AI206">
            <v>33.31</v>
          </cell>
          <cell r="AJ206">
            <v>33.31</v>
          </cell>
          <cell r="AK206">
            <v>33.31</v>
          </cell>
          <cell r="AL206">
            <v>33.31</v>
          </cell>
          <cell r="AM206">
            <v>33.31</v>
          </cell>
          <cell r="AN206">
            <v>33.31</v>
          </cell>
          <cell r="AO206">
            <v>33.31</v>
          </cell>
          <cell r="AP206">
            <v>33.31</v>
          </cell>
          <cell r="AQ206">
            <v>33.31</v>
          </cell>
          <cell r="AR206">
            <v>33.31</v>
          </cell>
          <cell r="AS206">
            <v>34.340000000000003</v>
          </cell>
          <cell r="AT206">
            <v>34.340000000000003</v>
          </cell>
          <cell r="AU206">
            <v>34.340000000000003</v>
          </cell>
          <cell r="AV206">
            <v>34.340000000000003</v>
          </cell>
          <cell r="AW206">
            <v>34.340000000000003</v>
          </cell>
          <cell r="AX206">
            <v>34.340000000000003</v>
          </cell>
          <cell r="AY206">
            <v>34.340000000000003</v>
          </cell>
          <cell r="AZ206">
            <v>34.340000000000003</v>
          </cell>
          <cell r="BA206">
            <v>34.340000000000003</v>
          </cell>
          <cell r="BB206">
            <v>34.340000000000003</v>
          </cell>
          <cell r="BC206">
            <v>34.340000000000003</v>
          </cell>
          <cell r="BD206">
            <v>34.340000000000003</v>
          </cell>
          <cell r="BE206">
            <v>35.39</v>
          </cell>
          <cell r="BF206">
            <v>35.39</v>
          </cell>
          <cell r="BG206">
            <v>35.39</v>
          </cell>
          <cell r="BH206">
            <v>35.39</v>
          </cell>
          <cell r="BI206">
            <v>35.39</v>
          </cell>
          <cell r="BJ206">
            <v>35.39</v>
          </cell>
          <cell r="BK206">
            <v>35.39</v>
          </cell>
          <cell r="BL206">
            <v>35.39</v>
          </cell>
          <cell r="BM206">
            <v>35.39</v>
          </cell>
          <cell r="BN206">
            <v>35.39</v>
          </cell>
          <cell r="BO206">
            <v>35.39</v>
          </cell>
          <cell r="BP206">
            <v>35.39</v>
          </cell>
          <cell r="BQ206">
            <v>36.450000000000003</v>
          </cell>
          <cell r="BR206">
            <v>36.450000000000003</v>
          </cell>
          <cell r="BS206">
            <v>36.450000000000003</v>
          </cell>
          <cell r="BT206">
            <v>36.450000000000003</v>
          </cell>
          <cell r="BU206">
            <v>36.450000000000003</v>
          </cell>
          <cell r="BV206">
            <v>36.450000000000003</v>
          </cell>
          <cell r="BW206">
            <v>36.450000000000003</v>
          </cell>
          <cell r="BX206">
            <v>36.450000000000003</v>
          </cell>
          <cell r="BY206">
            <v>36.450000000000003</v>
          </cell>
          <cell r="BZ206">
            <v>36.450000000000003</v>
          </cell>
          <cell r="CA206">
            <v>36.450000000000003</v>
          </cell>
          <cell r="CB206">
            <v>36.450000000000003</v>
          </cell>
          <cell r="CC206">
            <v>37.54</v>
          </cell>
          <cell r="CD206">
            <v>37.54</v>
          </cell>
          <cell r="CE206">
            <v>37.54</v>
          </cell>
          <cell r="CF206">
            <v>37.54</v>
          </cell>
          <cell r="CG206">
            <v>37.54</v>
          </cell>
          <cell r="CH206">
            <v>37.54</v>
          </cell>
          <cell r="CI206">
            <v>37.54</v>
          </cell>
          <cell r="CJ206">
            <v>37.54</v>
          </cell>
          <cell r="CK206">
            <v>37.54</v>
          </cell>
          <cell r="CL206">
            <v>37.54</v>
          </cell>
          <cell r="CM206">
            <v>37.54</v>
          </cell>
          <cell r="CN206">
            <v>37.54</v>
          </cell>
          <cell r="CO206">
            <v>38.67</v>
          </cell>
          <cell r="CP206">
            <v>38.67</v>
          </cell>
          <cell r="CQ206">
            <v>38.67</v>
          </cell>
          <cell r="CR206">
            <v>38.67</v>
          </cell>
          <cell r="CS206">
            <v>38.67</v>
          </cell>
          <cell r="CT206">
            <v>38.67</v>
          </cell>
          <cell r="CU206">
            <v>38.67</v>
          </cell>
          <cell r="CV206">
            <v>38.67</v>
          </cell>
          <cell r="CW206">
            <v>38.67</v>
          </cell>
          <cell r="CX206">
            <v>38.67</v>
          </cell>
          <cell r="CY206">
            <v>38.67</v>
          </cell>
          <cell r="CZ206">
            <v>38.67</v>
          </cell>
          <cell r="DA206">
            <v>39.85</v>
          </cell>
          <cell r="DB206">
            <v>39.85</v>
          </cell>
          <cell r="DC206">
            <v>39.85</v>
          </cell>
          <cell r="DD206">
            <v>39.85</v>
          </cell>
          <cell r="DE206">
            <v>39.85</v>
          </cell>
          <cell r="DF206">
            <v>39.85</v>
          </cell>
          <cell r="DG206">
            <v>39.85</v>
          </cell>
          <cell r="DH206">
            <v>39.85</v>
          </cell>
          <cell r="DI206">
            <v>39.85</v>
          </cell>
          <cell r="DJ206">
            <v>39.85</v>
          </cell>
          <cell r="DK206">
            <v>39.85</v>
          </cell>
          <cell r="DL206">
            <v>39.85</v>
          </cell>
          <cell r="DM206">
            <v>41.08</v>
          </cell>
          <cell r="DN206">
            <v>41.08</v>
          </cell>
          <cell r="DO206">
            <v>41.08</v>
          </cell>
          <cell r="DP206">
            <v>41.08</v>
          </cell>
          <cell r="DQ206">
            <v>41.08</v>
          </cell>
          <cell r="DR206">
            <v>41.08</v>
          </cell>
          <cell r="DS206">
            <v>41.08</v>
          </cell>
          <cell r="DT206">
            <v>41.08</v>
          </cell>
          <cell r="DU206">
            <v>41.08</v>
          </cell>
          <cell r="DV206">
            <v>41.08</v>
          </cell>
          <cell r="DW206">
            <v>41.08</v>
          </cell>
          <cell r="DX206">
            <v>41.08</v>
          </cell>
          <cell r="DY206">
            <v>42.71</v>
          </cell>
          <cell r="DZ206">
            <v>42.71</v>
          </cell>
          <cell r="EA206">
            <v>42.71</v>
          </cell>
          <cell r="EB206">
            <v>42.71</v>
          </cell>
          <cell r="EC206">
            <v>42.71</v>
          </cell>
          <cell r="ED206">
            <v>42.71</v>
          </cell>
          <cell r="EE206">
            <v>42.71</v>
          </cell>
          <cell r="EF206">
            <v>42.71</v>
          </cell>
          <cell r="EG206">
            <v>42.71</v>
          </cell>
          <cell r="EH206">
            <v>42.71</v>
          </cell>
          <cell r="EI206">
            <v>42.71</v>
          </cell>
          <cell r="EJ206">
            <v>42.71</v>
          </cell>
          <cell r="EK206">
            <v>44.2</v>
          </cell>
          <cell r="EL206">
            <v>44.2</v>
          </cell>
          <cell r="EM206">
            <v>44.2</v>
          </cell>
          <cell r="EN206">
            <v>44.2</v>
          </cell>
          <cell r="EO206">
            <v>44.2</v>
          </cell>
          <cell r="EP206">
            <v>44.2</v>
          </cell>
          <cell r="EQ206">
            <v>44.2</v>
          </cell>
          <cell r="ER206">
            <v>44.2</v>
          </cell>
          <cell r="ES206">
            <v>44.2</v>
          </cell>
          <cell r="ET206">
            <v>44.2</v>
          </cell>
          <cell r="EU206">
            <v>44.2</v>
          </cell>
          <cell r="EV206">
            <v>44.2</v>
          </cell>
          <cell r="EW206">
            <v>45.75</v>
          </cell>
          <cell r="EX206">
            <v>45.75</v>
          </cell>
          <cell r="EY206">
            <v>45.75</v>
          </cell>
          <cell r="EZ206">
            <v>45.75</v>
          </cell>
          <cell r="FA206">
            <v>45.75</v>
          </cell>
          <cell r="FB206">
            <v>45.75</v>
          </cell>
          <cell r="FC206">
            <v>45.75</v>
          </cell>
          <cell r="FD206">
            <v>45.75</v>
          </cell>
          <cell r="FE206">
            <v>45.75</v>
          </cell>
          <cell r="FF206">
            <v>45.75</v>
          </cell>
          <cell r="FG206">
            <v>45.75</v>
          </cell>
          <cell r="FH206">
            <v>45.75</v>
          </cell>
          <cell r="FI206">
            <v>47.35</v>
          </cell>
          <cell r="FJ206">
            <v>47.35</v>
          </cell>
          <cell r="FK206">
            <v>47.35</v>
          </cell>
          <cell r="FL206">
            <v>47.35</v>
          </cell>
          <cell r="FM206">
            <v>47.35</v>
          </cell>
          <cell r="FN206">
            <v>47.35</v>
          </cell>
          <cell r="FO206">
            <v>47.35</v>
          </cell>
          <cell r="FP206">
            <v>47.35</v>
          </cell>
          <cell r="FQ206">
            <v>47.35</v>
          </cell>
          <cell r="FR206">
            <v>47.35</v>
          </cell>
          <cell r="FS206">
            <v>47.35</v>
          </cell>
          <cell r="FT206">
            <v>47.35</v>
          </cell>
          <cell r="FU206">
            <v>49.01</v>
          </cell>
          <cell r="FV206">
            <v>49.01</v>
          </cell>
          <cell r="FW206">
            <v>49.01</v>
          </cell>
          <cell r="FX206">
            <v>49.01</v>
          </cell>
          <cell r="FY206">
            <v>49.01</v>
          </cell>
          <cell r="FZ206">
            <v>49.01</v>
          </cell>
          <cell r="GA206">
            <v>49.01</v>
          </cell>
          <cell r="GB206">
            <v>49.01</v>
          </cell>
          <cell r="GC206">
            <v>49.01</v>
          </cell>
          <cell r="GD206">
            <v>49.01</v>
          </cell>
          <cell r="GE206">
            <v>49.01</v>
          </cell>
          <cell r="GF206">
            <v>49.01</v>
          </cell>
          <cell r="GG206">
            <v>54.03</v>
          </cell>
          <cell r="GH206">
            <v>54.03</v>
          </cell>
          <cell r="GI206">
            <v>54.03</v>
          </cell>
          <cell r="GJ206">
            <v>54.03</v>
          </cell>
          <cell r="GK206">
            <v>54.03</v>
          </cell>
          <cell r="GL206">
            <v>54.03</v>
          </cell>
          <cell r="GM206">
            <v>54.03</v>
          </cell>
          <cell r="GN206">
            <v>54.03</v>
          </cell>
          <cell r="GO206">
            <v>54.03</v>
          </cell>
          <cell r="GP206">
            <v>54.03</v>
          </cell>
          <cell r="GQ206">
            <v>50.72</v>
          </cell>
          <cell r="GR206">
            <v>50.72</v>
          </cell>
          <cell r="GS206">
            <v>50.72</v>
          </cell>
          <cell r="GT206">
            <v>50.72</v>
          </cell>
        </row>
        <row r="207">
          <cell r="F207" t="str">
            <v>5000006540</v>
          </cell>
          <cell r="G207">
            <v>32.299999999999997</v>
          </cell>
          <cell r="H207">
            <v>32.299999999999997</v>
          </cell>
          <cell r="I207">
            <v>32.299999999999997</v>
          </cell>
          <cell r="J207">
            <v>32.299999999999997</v>
          </cell>
          <cell r="K207">
            <v>32.299999999999997</v>
          </cell>
          <cell r="L207">
            <v>32.299999999999997</v>
          </cell>
          <cell r="M207">
            <v>32.299999999999997</v>
          </cell>
          <cell r="N207">
            <v>32.299999999999997</v>
          </cell>
          <cell r="O207">
            <v>32.299999999999997</v>
          </cell>
          <cell r="P207">
            <v>32.299999999999997</v>
          </cell>
          <cell r="Q207">
            <v>32.299999999999997</v>
          </cell>
          <cell r="R207">
            <v>32.299999999999997</v>
          </cell>
          <cell r="S207">
            <v>32.299999999999997</v>
          </cell>
          <cell r="T207">
            <v>32.299999999999997</v>
          </cell>
          <cell r="U207">
            <v>33.4</v>
          </cell>
          <cell r="V207">
            <v>33.4</v>
          </cell>
          <cell r="W207">
            <v>33.4</v>
          </cell>
          <cell r="X207">
            <v>33.4</v>
          </cell>
          <cell r="Y207">
            <v>33.4</v>
          </cell>
          <cell r="Z207">
            <v>33.4</v>
          </cell>
          <cell r="AA207">
            <v>33.4</v>
          </cell>
          <cell r="AB207">
            <v>33.4</v>
          </cell>
          <cell r="AC207">
            <v>33.4</v>
          </cell>
          <cell r="AD207">
            <v>33.4</v>
          </cell>
          <cell r="AE207">
            <v>33.4</v>
          </cell>
          <cell r="AF207">
            <v>33.4</v>
          </cell>
          <cell r="AG207">
            <v>34.479999999999997</v>
          </cell>
          <cell r="AH207">
            <v>34.479999999999997</v>
          </cell>
          <cell r="AI207">
            <v>34.479999999999997</v>
          </cell>
          <cell r="AJ207">
            <v>34.479999999999997</v>
          </cell>
          <cell r="AK207">
            <v>34.479999999999997</v>
          </cell>
          <cell r="AL207">
            <v>34.479999999999997</v>
          </cell>
          <cell r="AM207">
            <v>34.479999999999997</v>
          </cell>
          <cell r="AN207">
            <v>34.479999999999997</v>
          </cell>
          <cell r="AO207">
            <v>34.479999999999997</v>
          </cell>
          <cell r="AP207">
            <v>34.479999999999997</v>
          </cell>
          <cell r="AQ207">
            <v>34.479999999999997</v>
          </cell>
          <cell r="AR207">
            <v>34.479999999999997</v>
          </cell>
          <cell r="AS207">
            <v>35.549999999999997</v>
          </cell>
          <cell r="AT207">
            <v>35.549999999999997</v>
          </cell>
          <cell r="AU207">
            <v>35.549999999999997</v>
          </cell>
          <cell r="AV207">
            <v>35.549999999999997</v>
          </cell>
          <cell r="AW207">
            <v>35.549999999999997</v>
          </cell>
          <cell r="AX207">
            <v>35.549999999999997</v>
          </cell>
          <cell r="AY207">
            <v>35.549999999999997</v>
          </cell>
          <cell r="AZ207">
            <v>35.549999999999997</v>
          </cell>
          <cell r="BA207">
            <v>35.549999999999997</v>
          </cell>
          <cell r="BB207">
            <v>35.549999999999997</v>
          </cell>
          <cell r="BC207">
            <v>35.549999999999997</v>
          </cell>
          <cell r="BD207">
            <v>35.549999999999997</v>
          </cell>
          <cell r="BE207">
            <v>36.64</v>
          </cell>
          <cell r="BF207">
            <v>36.64</v>
          </cell>
          <cell r="BG207">
            <v>36.64</v>
          </cell>
          <cell r="BH207">
            <v>36.64</v>
          </cell>
          <cell r="BI207">
            <v>36.64</v>
          </cell>
          <cell r="BJ207">
            <v>36.64</v>
          </cell>
          <cell r="BK207">
            <v>36.64</v>
          </cell>
          <cell r="BL207">
            <v>36.64</v>
          </cell>
          <cell r="BM207">
            <v>36.64</v>
          </cell>
          <cell r="BN207">
            <v>36.64</v>
          </cell>
          <cell r="BO207">
            <v>36.64</v>
          </cell>
          <cell r="BP207">
            <v>36.64</v>
          </cell>
          <cell r="BQ207">
            <v>37.74</v>
          </cell>
          <cell r="BR207">
            <v>37.74</v>
          </cell>
          <cell r="BS207">
            <v>37.74</v>
          </cell>
          <cell r="BT207">
            <v>37.74</v>
          </cell>
          <cell r="BU207">
            <v>37.74</v>
          </cell>
          <cell r="BV207">
            <v>37.74</v>
          </cell>
          <cell r="BW207">
            <v>37.74</v>
          </cell>
          <cell r="BX207">
            <v>37.74</v>
          </cell>
          <cell r="BY207">
            <v>37.74</v>
          </cell>
          <cell r="BZ207">
            <v>37.74</v>
          </cell>
          <cell r="CA207">
            <v>37.74</v>
          </cell>
          <cell r="CB207">
            <v>37.74</v>
          </cell>
          <cell r="CC207">
            <v>38.869999999999997</v>
          </cell>
          <cell r="CD207">
            <v>38.869999999999997</v>
          </cell>
          <cell r="CE207">
            <v>38.869999999999997</v>
          </cell>
          <cell r="CF207">
            <v>38.869999999999997</v>
          </cell>
          <cell r="CG207">
            <v>38.869999999999997</v>
          </cell>
          <cell r="CH207">
            <v>38.869999999999997</v>
          </cell>
          <cell r="CI207">
            <v>38.869999999999997</v>
          </cell>
          <cell r="CJ207">
            <v>38.869999999999997</v>
          </cell>
          <cell r="CK207">
            <v>38.869999999999997</v>
          </cell>
          <cell r="CL207">
            <v>38.869999999999997</v>
          </cell>
          <cell r="CM207">
            <v>38.869999999999997</v>
          </cell>
          <cell r="CN207">
            <v>38.869999999999997</v>
          </cell>
          <cell r="CO207">
            <v>40.03</v>
          </cell>
          <cell r="CP207">
            <v>40.03</v>
          </cell>
          <cell r="CQ207">
            <v>40.03</v>
          </cell>
          <cell r="CR207">
            <v>40.03</v>
          </cell>
          <cell r="CS207">
            <v>40.03</v>
          </cell>
          <cell r="CT207">
            <v>40.03</v>
          </cell>
          <cell r="CU207">
            <v>40.03</v>
          </cell>
          <cell r="CV207">
            <v>40.03</v>
          </cell>
          <cell r="CW207">
            <v>40.03</v>
          </cell>
          <cell r="CX207">
            <v>40.03</v>
          </cell>
          <cell r="CY207">
            <v>40.03</v>
          </cell>
          <cell r="CZ207">
            <v>40.03</v>
          </cell>
          <cell r="DA207">
            <v>41.25</v>
          </cell>
          <cell r="DB207">
            <v>41.25</v>
          </cell>
          <cell r="DC207">
            <v>41.25</v>
          </cell>
          <cell r="DD207">
            <v>41.25</v>
          </cell>
          <cell r="DE207">
            <v>41.25</v>
          </cell>
          <cell r="DF207">
            <v>41.25</v>
          </cell>
          <cell r="DG207">
            <v>41.25</v>
          </cell>
          <cell r="DH207">
            <v>41.25</v>
          </cell>
          <cell r="DI207">
            <v>41.25</v>
          </cell>
          <cell r="DJ207">
            <v>41.25</v>
          </cell>
          <cell r="DK207">
            <v>41.25</v>
          </cell>
          <cell r="DL207">
            <v>41.25</v>
          </cell>
          <cell r="DM207">
            <v>42.53</v>
          </cell>
          <cell r="DN207">
            <v>42.53</v>
          </cell>
          <cell r="DO207">
            <v>42.53</v>
          </cell>
          <cell r="DP207">
            <v>42.53</v>
          </cell>
          <cell r="DQ207">
            <v>42.53</v>
          </cell>
          <cell r="DR207">
            <v>42.53</v>
          </cell>
          <cell r="DS207">
            <v>42.53</v>
          </cell>
          <cell r="DT207">
            <v>42.53</v>
          </cell>
          <cell r="DU207">
            <v>42.53</v>
          </cell>
          <cell r="DV207">
            <v>42.53</v>
          </cell>
          <cell r="DW207">
            <v>42.53</v>
          </cell>
          <cell r="DX207">
            <v>42.53</v>
          </cell>
          <cell r="DY207">
            <v>44.21</v>
          </cell>
          <cell r="DZ207">
            <v>44.21</v>
          </cell>
          <cell r="EA207">
            <v>44.21</v>
          </cell>
          <cell r="EB207">
            <v>44.21</v>
          </cell>
          <cell r="EC207">
            <v>44.21</v>
          </cell>
          <cell r="ED207">
            <v>44.21</v>
          </cell>
          <cell r="EE207">
            <v>44.21</v>
          </cell>
          <cell r="EF207">
            <v>44.21</v>
          </cell>
          <cell r="EG207">
            <v>44.21</v>
          </cell>
          <cell r="EH207">
            <v>44.21</v>
          </cell>
          <cell r="EI207">
            <v>44.21</v>
          </cell>
          <cell r="EJ207">
            <v>44.21</v>
          </cell>
          <cell r="EK207">
            <v>45.76</v>
          </cell>
          <cell r="EL207">
            <v>45.76</v>
          </cell>
          <cell r="EM207">
            <v>45.76</v>
          </cell>
          <cell r="EN207">
            <v>45.76</v>
          </cell>
          <cell r="EO207">
            <v>45.76</v>
          </cell>
          <cell r="EP207">
            <v>45.76</v>
          </cell>
          <cell r="EQ207">
            <v>45.76</v>
          </cell>
          <cell r="ER207">
            <v>45.76</v>
          </cell>
          <cell r="ES207">
            <v>45.76</v>
          </cell>
          <cell r="ET207">
            <v>45.76</v>
          </cell>
          <cell r="EU207">
            <v>45.76</v>
          </cell>
          <cell r="EV207">
            <v>45.76</v>
          </cell>
          <cell r="EW207">
            <v>47.36</v>
          </cell>
          <cell r="EX207">
            <v>47.36</v>
          </cell>
          <cell r="EY207">
            <v>47.36</v>
          </cell>
          <cell r="EZ207">
            <v>47.36</v>
          </cell>
          <cell r="FA207">
            <v>47.36</v>
          </cell>
          <cell r="FB207">
            <v>47.36</v>
          </cell>
          <cell r="FC207">
            <v>47.36</v>
          </cell>
          <cell r="FD207">
            <v>47.36</v>
          </cell>
          <cell r="FE207">
            <v>47.36</v>
          </cell>
          <cell r="FF207">
            <v>47.36</v>
          </cell>
          <cell r="FG207">
            <v>47.36</v>
          </cell>
          <cell r="FH207">
            <v>47.36</v>
          </cell>
          <cell r="FI207">
            <v>49.02</v>
          </cell>
          <cell r="FJ207">
            <v>49.02</v>
          </cell>
          <cell r="FK207">
            <v>49.02</v>
          </cell>
          <cell r="FL207">
            <v>49.02</v>
          </cell>
          <cell r="FM207">
            <v>49.02</v>
          </cell>
          <cell r="FN207">
            <v>49.02</v>
          </cell>
          <cell r="FO207">
            <v>49.02</v>
          </cell>
          <cell r="FP207">
            <v>49.02</v>
          </cell>
          <cell r="FQ207">
            <v>49.02</v>
          </cell>
          <cell r="FR207">
            <v>49.02</v>
          </cell>
          <cell r="FS207">
            <v>49.02</v>
          </cell>
          <cell r="FT207">
            <v>49.02</v>
          </cell>
          <cell r="FU207">
            <v>50.74</v>
          </cell>
          <cell r="FV207">
            <v>50.74</v>
          </cell>
          <cell r="FW207">
            <v>50.74</v>
          </cell>
          <cell r="FX207">
            <v>50.74</v>
          </cell>
          <cell r="FY207">
            <v>50.74</v>
          </cell>
          <cell r="FZ207">
            <v>50.74</v>
          </cell>
          <cell r="GA207">
            <v>50.74</v>
          </cell>
          <cell r="GB207">
            <v>50.74</v>
          </cell>
          <cell r="GC207">
            <v>50.74</v>
          </cell>
          <cell r="GD207">
            <v>50.74</v>
          </cell>
          <cell r="GE207">
            <v>50.74</v>
          </cell>
          <cell r="GF207">
            <v>50.74</v>
          </cell>
          <cell r="GG207">
            <v>55.93</v>
          </cell>
          <cell r="GH207">
            <v>55.93</v>
          </cell>
          <cell r="GI207">
            <v>55.93</v>
          </cell>
          <cell r="GJ207">
            <v>55.93</v>
          </cell>
          <cell r="GK207">
            <v>55.93</v>
          </cell>
          <cell r="GL207">
            <v>55.93</v>
          </cell>
          <cell r="GM207">
            <v>55.93</v>
          </cell>
          <cell r="GN207">
            <v>55.93</v>
          </cell>
          <cell r="GO207">
            <v>55.93</v>
          </cell>
          <cell r="GP207">
            <v>55.93</v>
          </cell>
          <cell r="GQ207">
            <v>52.51</v>
          </cell>
          <cell r="GR207">
            <v>52.51</v>
          </cell>
          <cell r="GS207">
            <v>52.51</v>
          </cell>
          <cell r="GT207">
            <v>52.51</v>
          </cell>
        </row>
        <row r="208">
          <cell r="F208" t="str">
            <v>50000065PT</v>
          </cell>
          <cell r="G208">
            <v>30.53</v>
          </cell>
          <cell r="H208">
            <v>30.53</v>
          </cell>
          <cell r="I208">
            <v>30.53</v>
          </cell>
          <cell r="J208">
            <v>30.53</v>
          </cell>
          <cell r="K208">
            <v>30.53</v>
          </cell>
          <cell r="L208">
            <v>30.53</v>
          </cell>
          <cell r="M208">
            <v>30.53</v>
          </cell>
          <cell r="N208">
            <v>30.53</v>
          </cell>
          <cell r="O208">
            <v>30.53</v>
          </cell>
          <cell r="P208">
            <v>30.53</v>
          </cell>
          <cell r="Q208">
            <v>30.53</v>
          </cell>
          <cell r="R208">
            <v>30.53</v>
          </cell>
          <cell r="S208">
            <v>30.53</v>
          </cell>
          <cell r="T208">
            <v>30.53</v>
          </cell>
          <cell r="U208">
            <v>31.57</v>
          </cell>
          <cell r="V208">
            <v>31.57</v>
          </cell>
          <cell r="W208">
            <v>31.57</v>
          </cell>
          <cell r="X208">
            <v>31.57</v>
          </cell>
          <cell r="Y208">
            <v>31.57</v>
          </cell>
          <cell r="Z208">
            <v>31.57</v>
          </cell>
          <cell r="AA208">
            <v>31.57</v>
          </cell>
          <cell r="AB208">
            <v>31.57</v>
          </cell>
          <cell r="AC208">
            <v>31.57</v>
          </cell>
          <cell r="AD208">
            <v>31.57</v>
          </cell>
          <cell r="AE208">
            <v>31.57</v>
          </cell>
          <cell r="AF208">
            <v>31.57</v>
          </cell>
          <cell r="AG208">
            <v>32.590000000000003</v>
          </cell>
          <cell r="AH208">
            <v>32.590000000000003</v>
          </cell>
          <cell r="AI208">
            <v>32.590000000000003</v>
          </cell>
          <cell r="AJ208">
            <v>32.590000000000003</v>
          </cell>
          <cell r="AK208">
            <v>32.590000000000003</v>
          </cell>
          <cell r="AL208">
            <v>32.590000000000003</v>
          </cell>
          <cell r="AM208">
            <v>32.590000000000003</v>
          </cell>
          <cell r="AN208">
            <v>32.590000000000003</v>
          </cell>
          <cell r="AO208">
            <v>32.590000000000003</v>
          </cell>
          <cell r="AP208">
            <v>32.590000000000003</v>
          </cell>
          <cell r="AQ208">
            <v>32.590000000000003</v>
          </cell>
          <cell r="AR208">
            <v>32.590000000000003</v>
          </cell>
          <cell r="AS208">
            <v>33.6</v>
          </cell>
          <cell r="AT208">
            <v>33.6</v>
          </cell>
          <cell r="AU208">
            <v>33.6</v>
          </cell>
          <cell r="AV208">
            <v>33.6</v>
          </cell>
          <cell r="AW208">
            <v>33.6</v>
          </cell>
          <cell r="AX208">
            <v>33.6</v>
          </cell>
          <cell r="AY208">
            <v>33.6</v>
          </cell>
          <cell r="AZ208">
            <v>33.6</v>
          </cell>
          <cell r="BA208">
            <v>33.6</v>
          </cell>
          <cell r="BB208">
            <v>33.6</v>
          </cell>
          <cell r="BC208">
            <v>33.6</v>
          </cell>
          <cell r="BD208">
            <v>33.6</v>
          </cell>
          <cell r="BE208">
            <v>34.630000000000003</v>
          </cell>
          <cell r="BF208">
            <v>34.630000000000003</v>
          </cell>
          <cell r="BG208">
            <v>34.630000000000003</v>
          </cell>
          <cell r="BH208">
            <v>34.630000000000003</v>
          </cell>
          <cell r="BI208">
            <v>34.630000000000003</v>
          </cell>
          <cell r="BJ208">
            <v>34.630000000000003</v>
          </cell>
          <cell r="BK208">
            <v>34.630000000000003</v>
          </cell>
          <cell r="BL208">
            <v>34.630000000000003</v>
          </cell>
          <cell r="BM208">
            <v>34.630000000000003</v>
          </cell>
          <cell r="BN208">
            <v>34.630000000000003</v>
          </cell>
          <cell r="BO208">
            <v>34.630000000000003</v>
          </cell>
          <cell r="BP208">
            <v>34.630000000000003</v>
          </cell>
          <cell r="BQ208">
            <v>35.67</v>
          </cell>
          <cell r="BR208">
            <v>35.67</v>
          </cell>
          <cell r="BS208">
            <v>35.67</v>
          </cell>
          <cell r="BT208">
            <v>35.67</v>
          </cell>
          <cell r="BU208">
            <v>35.67</v>
          </cell>
          <cell r="BV208">
            <v>35.67</v>
          </cell>
          <cell r="BW208">
            <v>35.67</v>
          </cell>
          <cell r="BX208">
            <v>35.67</v>
          </cell>
          <cell r="BY208">
            <v>35.67</v>
          </cell>
          <cell r="BZ208">
            <v>35.67</v>
          </cell>
          <cell r="CA208">
            <v>35.67</v>
          </cell>
          <cell r="CB208">
            <v>35.67</v>
          </cell>
          <cell r="CC208">
            <v>36.74</v>
          </cell>
          <cell r="CD208">
            <v>36.74</v>
          </cell>
          <cell r="CE208">
            <v>36.74</v>
          </cell>
          <cell r="CF208">
            <v>36.74</v>
          </cell>
          <cell r="CG208">
            <v>36.74</v>
          </cell>
          <cell r="CH208">
            <v>36.74</v>
          </cell>
          <cell r="CI208">
            <v>36.74</v>
          </cell>
          <cell r="CJ208">
            <v>36.74</v>
          </cell>
          <cell r="CK208">
            <v>36.74</v>
          </cell>
          <cell r="CL208">
            <v>36.74</v>
          </cell>
          <cell r="CM208">
            <v>36.74</v>
          </cell>
          <cell r="CN208">
            <v>36.74</v>
          </cell>
          <cell r="CO208">
            <v>37.840000000000003</v>
          </cell>
          <cell r="CP208">
            <v>37.840000000000003</v>
          </cell>
          <cell r="CQ208">
            <v>37.840000000000003</v>
          </cell>
          <cell r="CR208">
            <v>37.840000000000003</v>
          </cell>
          <cell r="CS208">
            <v>37.840000000000003</v>
          </cell>
          <cell r="CT208">
            <v>37.840000000000003</v>
          </cell>
          <cell r="CU208">
            <v>37.840000000000003</v>
          </cell>
          <cell r="CV208">
            <v>37.840000000000003</v>
          </cell>
          <cell r="CW208">
            <v>37.840000000000003</v>
          </cell>
          <cell r="CX208">
            <v>37.840000000000003</v>
          </cell>
          <cell r="CY208">
            <v>37.840000000000003</v>
          </cell>
          <cell r="CZ208">
            <v>37.840000000000003</v>
          </cell>
          <cell r="DA208">
            <v>38.99</v>
          </cell>
          <cell r="DB208">
            <v>38.99</v>
          </cell>
          <cell r="DC208">
            <v>38.99</v>
          </cell>
          <cell r="DD208">
            <v>38.99</v>
          </cell>
          <cell r="DE208">
            <v>38.99</v>
          </cell>
          <cell r="DF208">
            <v>38.99</v>
          </cell>
          <cell r="DG208">
            <v>38.99</v>
          </cell>
          <cell r="DH208">
            <v>38.99</v>
          </cell>
          <cell r="DI208">
            <v>38.99</v>
          </cell>
          <cell r="DJ208">
            <v>38.99</v>
          </cell>
          <cell r="DK208">
            <v>38.99</v>
          </cell>
          <cell r="DL208">
            <v>38.99</v>
          </cell>
          <cell r="DM208">
            <v>40.200000000000003</v>
          </cell>
          <cell r="DN208">
            <v>40.200000000000003</v>
          </cell>
          <cell r="DO208">
            <v>40.200000000000003</v>
          </cell>
          <cell r="DP208">
            <v>40.200000000000003</v>
          </cell>
          <cell r="DQ208">
            <v>40.200000000000003</v>
          </cell>
          <cell r="DR208">
            <v>40.200000000000003</v>
          </cell>
          <cell r="DS208">
            <v>40.200000000000003</v>
          </cell>
          <cell r="DT208">
            <v>40.200000000000003</v>
          </cell>
          <cell r="DU208">
            <v>40.200000000000003</v>
          </cell>
          <cell r="DV208">
            <v>40.200000000000003</v>
          </cell>
          <cell r="DW208">
            <v>40.200000000000003</v>
          </cell>
          <cell r="DX208">
            <v>40.200000000000003</v>
          </cell>
          <cell r="DY208">
            <v>41.79</v>
          </cell>
          <cell r="DZ208">
            <v>41.79</v>
          </cell>
          <cell r="EA208">
            <v>41.79</v>
          </cell>
          <cell r="EB208">
            <v>41.79</v>
          </cell>
          <cell r="EC208">
            <v>41.79</v>
          </cell>
          <cell r="ED208">
            <v>41.79</v>
          </cell>
          <cell r="EE208">
            <v>41.79</v>
          </cell>
          <cell r="EF208">
            <v>41.79</v>
          </cell>
          <cell r="EG208">
            <v>41.79</v>
          </cell>
          <cell r="EH208">
            <v>41.79</v>
          </cell>
          <cell r="EI208">
            <v>41.79</v>
          </cell>
          <cell r="EJ208">
            <v>41.79</v>
          </cell>
          <cell r="EK208">
            <v>43.25</v>
          </cell>
          <cell r="EL208">
            <v>43.25</v>
          </cell>
          <cell r="EM208">
            <v>43.25</v>
          </cell>
          <cell r="EN208">
            <v>43.25</v>
          </cell>
          <cell r="EO208">
            <v>43.25</v>
          </cell>
          <cell r="EP208">
            <v>43.25</v>
          </cell>
          <cell r="EQ208">
            <v>43.25</v>
          </cell>
          <cell r="ER208">
            <v>43.25</v>
          </cell>
          <cell r="ES208">
            <v>43.25</v>
          </cell>
          <cell r="ET208">
            <v>43.25</v>
          </cell>
          <cell r="EU208">
            <v>43.25</v>
          </cell>
          <cell r="EV208">
            <v>43.25</v>
          </cell>
          <cell r="EW208">
            <v>44.77</v>
          </cell>
          <cell r="EX208">
            <v>44.77</v>
          </cell>
          <cell r="EY208">
            <v>44.77</v>
          </cell>
          <cell r="EZ208">
            <v>44.77</v>
          </cell>
          <cell r="FA208">
            <v>44.77</v>
          </cell>
          <cell r="FB208">
            <v>44.77</v>
          </cell>
          <cell r="FC208">
            <v>44.77</v>
          </cell>
          <cell r="FD208">
            <v>44.77</v>
          </cell>
          <cell r="FE208">
            <v>44.77</v>
          </cell>
          <cell r="FF208">
            <v>44.77</v>
          </cell>
          <cell r="FG208">
            <v>44.77</v>
          </cell>
          <cell r="FH208">
            <v>44.77</v>
          </cell>
          <cell r="FI208">
            <v>46.33</v>
          </cell>
          <cell r="FJ208">
            <v>46.33</v>
          </cell>
          <cell r="FK208">
            <v>46.33</v>
          </cell>
          <cell r="FL208">
            <v>46.33</v>
          </cell>
          <cell r="FM208">
            <v>46.33</v>
          </cell>
          <cell r="FN208">
            <v>46.33</v>
          </cell>
          <cell r="FO208">
            <v>46.33</v>
          </cell>
          <cell r="FP208">
            <v>46.33</v>
          </cell>
          <cell r="FQ208">
            <v>46.33</v>
          </cell>
          <cell r="FR208">
            <v>46.33</v>
          </cell>
          <cell r="FS208">
            <v>46.33</v>
          </cell>
          <cell r="FT208">
            <v>46.33</v>
          </cell>
          <cell r="FU208">
            <v>47.96</v>
          </cell>
          <cell r="FV208">
            <v>47.96</v>
          </cell>
          <cell r="FW208">
            <v>47.96</v>
          </cell>
          <cell r="FX208">
            <v>47.96</v>
          </cell>
          <cell r="FY208">
            <v>47.96</v>
          </cell>
          <cell r="FZ208">
            <v>47.96</v>
          </cell>
          <cell r="GA208">
            <v>47.96</v>
          </cell>
          <cell r="GB208">
            <v>47.96</v>
          </cell>
          <cell r="GC208">
            <v>47.96</v>
          </cell>
          <cell r="GD208">
            <v>47.96</v>
          </cell>
          <cell r="GE208">
            <v>47.96</v>
          </cell>
          <cell r="GF208">
            <v>47.96</v>
          </cell>
          <cell r="GG208">
            <v>52.87</v>
          </cell>
          <cell r="GH208">
            <v>52.87</v>
          </cell>
          <cell r="GI208">
            <v>52.87</v>
          </cell>
          <cell r="GJ208">
            <v>52.87</v>
          </cell>
          <cell r="GK208">
            <v>52.87</v>
          </cell>
          <cell r="GL208">
            <v>52.87</v>
          </cell>
          <cell r="GM208">
            <v>52.87</v>
          </cell>
          <cell r="GN208">
            <v>52.87</v>
          </cell>
          <cell r="GO208">
            <v>52.87</v>
          </cell>
          <cell r="GP208">
            <v>52.87</v>
          </cell>
          <cell r="GQ208">
            <v>49.63</v>
          </cell>
          <cell r="GR208">
            <v>49.63</v>
          </cell>
          <cell r="GS208">
            <v>49.63</v>
          </cell>
          <cell r="GT208">
            <v>49.63</v>
          </cell>
        </row>
        <row r="209">
          <cell r="F209" t="str">
            <v>5000006519</v>
          </cell>
          <cell r="G209">
            <v>30.53</v>
          </cell>
          <cell r="H209">
            <v>30.53</v>
          </cell>
          <cell r="I209">
            <v>30.53</v>
          </cell>
          <cell r="J209">
            <v>30.53</v>
          </cell>
          <cell r="K209">
            <v>30.53</v>
          </cell>
          <cell r="L209">
            <v>30.53</v>
          </cell>
          <cell r="M209">
            <v>30.53</v>
          </cell>
          <cell r="N209">
            <v>30.53</v>
          </cell>
          <cell r="O209">
            <v>30.53</v>
          </cell>
          <cell r="P209">
            <v>30.53</v>
          </cell>
          <cell r="Q209">
            <v>30.53</v>
          </cell>
          <cell r="R209">
            <v>30.53</v>
          </cell>
          <cell r="S209">
            <v>30.53</v>
          </cell>
          <cell r="T209">
            <v>30.53</v>
          </cell>
          <cell r="U209">
            <v>31.57</v>
          </cell>
          <cell r="V209">
            <v>31.57</v>
          </cell>
          <cell r="W209">
            <v>31.57</v>
          </cell>
          <cell r="X209">
            <v>31.57</v>
          </cell>
          <cell r="Y209">
            <v>31.57</v>
          </cell>
          <cell r="Z209">
            <v>31.57</v>
          </cell>
          <cell r="AA209">
            <v>31.57</v>
          </cell>
          <cell r="AB209">
            <v>31.57</v>
          </cell>
          <cell r="AC209">
            <v>31.57</v>
          </cell>
          <cell r="AD209">
            <v>31.57</v>
          </cell>
          <cell r="AE209">
            <v>31.57</v>
          </cell>
          <cell r="AF209">
            <v>31.57</v>
          </cell>
          <cell r="AG209">
            <v>32.590000000000003</v>
          </cell>
          <cell r="AH209">
            <v>32.590000000000003</v>
          </cell>
          <cell r="AI209">
            <v>32.590000000000003</v>
          </cell>
          <cell r="AJ209">
            <v>32.590000000000003</v>
          </cell>
          <cell r="AK209">
            <v>32.590000000000003</v>
          </cell>
          <cell r="AL209">
            <v>32.590000000000003</v>
          </cell>
          <cell r="AM209">
            <v>32.590000000000003</v>
          </cell>
          <cell r="AN209">
            <v>32.590000000000003</v>
          </cell>
          <cell r="AO209">
            <v>32.590000000000003</v>
          </cell>
          <cell r="AP209">
            <v>32.590000000000003</v>
          </cell>
          <cell r="AQ209">
            <v>32.590000000000003</v>
          </cell>
          <cell r="AR209">
            <v>32.590000000000003</v>
          </cell>
          <cell r="AS209">
            <v>33.6</v>
          </cell>
          <cell r="AT209">
            <v>33.6</v>
          </cell>
          <cell r="AU209">
            <v>33.6</v>
          </cell>
          <cell r="AV209">
            <v>33.6</v>
          </cell>
          <cell r="AW209">
            <v>33.6</v>
          </cell>
          <cell r="AX209">
            <v>33.6</v>
          </cell>
          <cell r="AY209">
            <v>33.6</v>
          </cell>
          <cell r="AZ209">
            <v>33.6</v>
          </cell>
          <cell r="BA209">
            <v>33.6</v>
          </cell>
          <cell r="BB209">
            <v>33.6</v>
          </cell>
          <cell r="BC209">
            <v>33.6</v>
          </cell>
          <cell r="BD209">
            <v>33.6</v>
          </cell>
          <cell r="BE209">
            <v>34.630000000000003</v>
          </cell>
          <cell r="BF209">
            <v>34.630000000000003</v>
          </cell>
          <cell r="BG209">
            <v>34.630000000000003</v>
          </cell>
          <cell r="BH209">
            <v>34.630000000000003</v>
          </cell>
          <cell r="BI209">
            <v>34.630000000000003</v>
          </cell>
          <cell r="BJ209">
            <v>34.630000000000003</v>
          </cell>
          <cell r="BK209">
            <v>34.630000000000003</v>
          </cell>
          <cell r="BL209">
            <v>34.630000000000003</v>
          </cell>
          <cell r="BM209">
            <v>34.630000000000003</v>
          </cell>
          <cell r="BN209">
            <v>34.630000000000003</v>
          </cell>
          <cell r="BO209">
            <v>34.630000000000003</v>
          </cell>
          <cell r="BP209">
            <v>34.630000000000003</v>
          </cell>
          <cell r="BQ209">
            <v>35.67</v>
          </cell>
          <cell r="BR209">
            <v>35.67</v>
          </cell>
          <cell r="BS209">
            <v>35.67</v>
          </cell>
          <cell r="BT209">
            <v>35.67</v>
          </cell>
          <cell r="BU209">
            <v>35.67</v>
          </cell>
          <cell r="BV209">
            <v>35.67</v>
          </cell>
          <cell r="BW209">
            <v>35.67</v>
          </cell>
          <cell r="BX209">
            <v>35.67</v>
          </cell>
          <cell r="BY209">
            <v>35.67</v>
          </cell>
          <cell r="BZ209">
            <v>35.67</v>
          </cell>
          <cell r="CA209">
            <v>35.67</v>
          </cell>
          <cell r="CB209">
            <v>35.67</v>
          </cell>
          <cell r="CC209">
            <v>36.74</v>
          </cell>
          <cell r="CD209">
            <v>36.74</v>
          </cell>
          <cell r="CE209">
            <v>36.74</v>
          </cell>
          <cell r="CF209">
            <v>36.74</v>
          </cell>
          <cell r="CG209">
            <v>36.74</v>
          </cell>
          <cell r="CH209">
            <v>36.74</v>
          </cell>
          <cell r="CI209">
            <v>36.74</v>
          </cell>
          <cell r="CJ209">
            <v>36.74</v>
          </cell>
          <cell r="CK209">
            <v>36.74</v>
          </cell>
          <cell r="CL209">
            <v>36.74</v>
          </cell>
          <cell r="CM209">
            <v>36.74</v>
          </cell>
          <cell r="CN209">
            <v>36.74</v>
          </cell>
          <cell r="CO209">
            <v>37.840000000000003</v>
          </cell>
          <cell r="CP209">
            <v>37.840000000000003</v>
          </cell>
          <cell r="CQ209">
            <v>37.840000000000003</v>
          </cell>
          <cell r="CR209">
            <v>37.840000000000003</v>
          </cell>
          <cell r="CS209">
            <v>37.840000000000003</v>
          </cell>
          <cell r="CT209">
            <v>37.840000000000003</v>
          </cell>
          <cell r="CU209">
            <v>37.840000000000003</v>
          </cell>
          <cell r="CV209">
            <v>37.840000000000003</v>
          </cell>
          <cell r="CW209">
            <v>37.840000000000003</v>
          </cell>
          <cell r="CX209">
            <v>37.840000000000003</v>
          </cell>
          <cell r="CY209">
            <v>37.840000000000003</v>
          </cell>
          <cell r="CZ209">
            <v>37.840000000000003</v>
          </cell>
          <cell r="DA209">
            <v>38.99</v>
          </cell>
          <cell r="DB209">
            <v>38.99</v>
          </cell>
          <cell r="DC209">
            <v>38.99</v>
          </cell>
          <cell r="DD209">
            <v>38.99</v>
          </cell>
          <cell r="DE209">
            <v>38.99</v>
          </cell>
          <cell r="DF209">
            <v>38.99</v>
          </cell>
          <cell r="DG209">
            <v>38.99</v>
          </cell>
          <cell r="DH209">
            <v>38.99</v>
          </cell>
          <cell r="DI209">
            <v>38.99</v>
          </cell>
          <cell r="DJ209">
            <v>38.99</v>
          </cell>
          <cell r="DK209">
            <v>38.99</v>
          </cell>
          <cell r="DL209">
            <v>38.99</v>
          </cell>
          <cell r="DM209">
            <v>40.200000000000003</v>
          </cell>
          <cell r="DN209">
            <v>40.200000000000003</v>
          </cell>
          <cell r="DO209">
            <v>40.200000000000003</v>
          </cell>
          <cell r="DP209">
            <v>40.200000000000003</v>
          </cell>
          <cell r="DQ209">
            <v>40.200000000000003</v>
          </cell>
          <cell r="DR209">
            <v>40.200000000000003</v>
          </cell>
          <cell r="DS209">
            <v>40.200000000000003</v>
          </cell>
          <cell r="DT209">
            <v>40.200000000000003</v>
          </cell>
          <cell r="DU209">
            <v>40.200000000000003</v>
          </cell>
          <cell r="DV209">
            <v>40.200000000000003</v>
          </cell>
          <cell r="DW209">
            <v>40.200000000000003</v>
          </cell>
          <cell r="DX209">
            <v>40.200000000000003</v>
          </cell>
          <cell r="DY209">
            <v>41.79</v>
          </cell>
          <cell r="DZ209">
            <v>41.79</v>
          </cell>
          <cell r="EA209">
            <v>41.79</v>
          </cell>
          <cell r="EB209">
            <v>41.79</v>
          </cell>
          <cell r="EC209">
            <v>41.79</v>
          </cell>
          <cell r="ED209">
            <v>41.79</v>
          </cell>
          <cell r="EE209">
            <v>41.79</v>
          </cell>
          <cell r="EF209">
            <v>41.79</v>
          </cell>
          <cell r="EG209">
            <v>41.79</v>
          </cell>
          <cell r="EH209">
            <v>41.79</v>
          </cell>
          <cell r="EI209">
            <v>41.79</v>
          </cell>
          <cell r="EJ209">
            <v>41.79</v>
          </cell>
          <cell r="EK209">
            <v>43.25</v>
          </cell>
          <cell r="EL209">
            <v>43.25</v>
          </cell>
          <cell r="EM209">
            <v>43.25</v>
          </cell>
          <cell r="EN209">
            <v>43.25</v>
          </cell>
          <cell r="EO209">
            <v>43.25</v>
          </cell>
          <cell r="EP209">
            <v>43.25</v>
          </cell>
          <cell r="EQ209">
            <v>43.25</v>
          </cell>
          <cell r="ER209">
            <v>43.25</v>
          </cell>
          <cell r="ES209">
            <v>43.25</v>
          </cell>
          <cell r="ET209">
            <v>43.25</v>
          </cell>
          <cell r="EU209">
            <v>43.25</v>
          </cell>
          <cell r="EV209">
            <v>43.25</v>
          </cell>
          <cell r="EW209">
            <v>44.77</v>
          </cell>
          <cell r="EX209">
            <v>44.77</v>
          </cell>
          <cell r="EY209">
            <v>44.77</v>
          </cell>
          <cell r="EZ209">
            <v>44.77</v>
          </cell>
          <cell r="FA209">
            <v>44.77</v>
          </cell>
          <cell r="FB209">
            <v>44.77</v>
          </cell>
          <cell r="FC209">
            <v>44.77</v>
          </cell>
          <cell r="FD209">
            <v>44.77</v>
          </cell>
          <cell r="FE209">
            <v>44.77</v>
          </cell>
          <cell r="FF209">
            <v>44.77</v>
          </cell>
          <cell r="FG209">
            <v>44.77</v>
          </cell>
          <cell r="FH209">
            <v>44.77</v>
          </cell>
          <cell r="FI209">
            <v>46.33</v>
          </cell>
          <cell r="FJ209">
            <v>46.33</v>
          </cell>
          <cell r="FK209">
            <v>46.33</v>
          </cell>
          <cell r="FL209">
            <v>46.33</v>
          </cell>
          <cell r="FM209">
            <v>46.33</v>
          </cell>
          <cell r="FN209">
            <v>46.33</v>
          </cell>
          <cell r="FO209">
            <v>46.33</v>
          </cell>
          <cell r="FP209">
            <v>46.33</v>
          </cell>
          <cell r="FQ209">
            <v>46.33</v>
          </cell>
          <cell r="FR209">
            <v>46.33</v>
          </cell>
          <cell r="FS209">
            <v>46.33</v>
          </cell>
          <cell r="FT209">
            <v>46.33</v>
          </cell>
          <cell r="FU209">
            <v>47.96</v>
          </cell>
          <cell r="FV209">
            <v>47.96</v>
          </cell>
          <cell r="FW209">
            <v>47.96</v>
          </cell>
          <cell r="FX209">
            <v>47.96</v>
          </cell>
          <cell r="FY209">
            <v>47.96</v>
          </cell>
          <cell r="FZ209">
            <v>47.96</v>
          </cell>
          <cell r="GA209">
            <v>47.96</v>
          </cell>
          <cell r="GB209">
            <v>47.96</v>
          </cell>
          <cell r="GC209">
            <v>47.96</v>
          </cell>
          <cell r="GD209">
            <v>47.96</v>
          </cell>
          <cell r="GE209">
            <v>47.96</v>
          </cell>
          <cell r="GF209">
            <v>47.96</v>
          </cell>
          <cell r="GG209">
            <v>52.87</v>
          </cell>
          <cell r="GH209">
            <v>52.87</v>
          </cell>
          <cell r="GI209">
            <v>52.87</v>
          </cell>
          <cell r="GJ209">
            <v>52.87</v>
          </cell>
          <cell r="GK209">
            <v>52.87</v>
          </cell>
          <cell r="GL209">
            <v>52.87</v>
          </cell>
          <cell r="GM209">
            <v>52.87</v>
          </cell>
          <cell r="GN209">
            <v>52.87</v>
          </cell>
          <cell r="GO209">
            <v>52.87</v>
          </cell>
          <cell r="GP209">
            <v>52.87</v>
          </cell>
          <cell r="GQ209">
            <v>49.63</v>
          </cell>
          <cell r="GR209">
            <v>49.63</v>
          </cell>
          <cell r="GS209">
            <v>49.63</v>
          </cell>
          <cell r="GT209">
            <v>49.63</v>
          </cell>
        </row>
        <row r="210">
          <cell r="F210" t="str">
            <v>50000065SC</v>
          </cell>
          <cell r="G210">
            <v>30.53</v>
          </cell>
          <cell r="H210">
            <v>30.53</v>
          </cell>
          <cell r="I210">
            <v>30.53</v>
          </cell>
          <cell r="J210">
            <v>30.53</v>
          </cell>
          <cell r="K210">
            <v>30.53</v>
          </cell>
          <cell r="L210">
            <v>30.53</v>
          </cell>
          <cell r="M210">
            <v>30.53</v>
          </cell>
          <cell r="N210">
            <v>30.53</v>
          </cell>
          <cell r="O210">
            <v>30.53</v>
          </cell>
          <cell r="P210">
            <v>30.53</v>
          </cell>
          <cell r="Q210">
            <v>30.53</v>
          </cell>
          <cell r="R210">
            <v>30.53</v>
          </cell>
          <cell r="S210">
            <v>30.53</v>
          </cell>
          <cell r="T210">
            <v>30.53</v>
          </cell>
          <cell r="U210">
            <v>31.57</v>
          </cell>
          <cell r="V210">
            <v>31.57</v>
          </cell>
          <cell r="W210">
            <v>31.57</v>
          </cell>
          <cell r="X210">
            <v>31.57</v>
          </cell>
          <cell r="Y210">
            <v>31.57</v>
          </cell>
          <cell r="Z210">
            <v>31.57</v>
          </cell>
          <cell r="AA210">
            <v>31.57</v>
          </cell>
          <cell r="AB210">
            <v>31.57</v>
          </cell>
          <cell r="AC210">
            <v>31.57</v>
          </cell>
          <cell r="AD210">
            <v>31.57</v>
          </cell>
          <cell r="AE210">
            <v>31.57</v>
          </cell>
          <cell r="AF210">
            <v>31.57</v>
          </cell>
          <cell r="AG210">
            <v>32.590000000000003</v>
          </cell>
          <cell r="AH210">
            <v>32.590000000000003</v>
          </cell>
          <cell r="AI210">
            <v>32.590000000000003</v>
          </cell>
          <cell r="AJ210">
            <v>32.590000000000003</v>
          </cell>
          <cell r="AK210">
            <v>32.590000000000003</v>
          </cell>
          <cell r="AL210">
            <v>32.590000000000003</v>
          </cell>
          <cell r="AM210">
            <v>32.590000000000003</v>
          </cell>
          <cell r="AN210">
            <v>32.590000000000003</v>
          </cell>
          <cell r="AO210">
            <v>32.590000000000003</v>
          </cell>
          <cell r="AP210">
            <v>32.590000000000003</v>
          </cell>
          <cell r="AQ210">
            <v>32.590000000000003</v>
          </cell>
          <cell r="AR210">
            <v>32.590000000000003</v>
          </cell>
          <cell r="AS210">
            <v>33.6</v>
          </cell>
          <cell r="AT210">
            <v>33.6</v>
          </cell>
          <cell r="AU210">
            <v>33.6</v>
          </cell>
          <cell r="AV210">
            <v>33.6</v>
          </cell>
          <cell r="AW210">
            <v>33.6</v>
          </cell>
          <cell r="AX210">
            <v>33.6</v>
          </cell>
          <cell r="AY210">
            <v>33.6</v>
          </cell>
          <cell r="AZ210">
            <v>33.6</v>
          </cell>
          <cell r="BA210">
            <v>33.6</v>
          </cell>
          <cell r="BB210">
            <v>33.6</v>
          </cell>
          <cell r="BC210">
            <v>33.6</v>
          </cell>
          <cell r="BD210">
            <v>33.6</v>
          </cell>
          <cell r="BE210">
            <v>34.630000000000003</v>
          </cell>
          <cell r="BF210">
            <v>34.630000000000003</v>
          </cell>
          <cell r="BG210">
            <v>34.630000000000003</v>
          </cell>
          <cell r="BH210">
            <v>34.630000000000003</v>
          </cell>
          <cell r="BI210">
            <v>34.630000000000003</v>
          </cell>
          <cell r="BJ210">
            <v>34.630000000000003</v>
          </cell>
          <cell r="BK210">
            <v>34.630000000000003</v>
          </cell>
          <cell r="BL210">
            <v>34.630000000000003</v>
          </cell>
          <cell r="BM210">
            <v>34.630000000000003</v>
          </cell>
          <cell r="BN210">
            <v>34.630000000000003</v>
          </cell>
          <cell r="BO210">
            <v>34.630000000000003</v>
          </cell>
          <cell r="BP210">
            <v>34.630000000000003</v>
          </cell>
          <cell r="BQ210">
            <v>35.67</v>
          </cell>
          <cell r="BR210">
            <v>35.67</v>
          </cell>
          <cell r="BS210">
            <v>35.67</v>
          </cell>
          <cell r="BT210">
            <v>35.67</v>
          </cell>
          <cell r="BU210">
            <v>35.67</v>
          </cell>
          <cell r="BV210">
            <v>35.67</v>
          </cell>
          <cell r="BW210">
            <v>35.67</v>
          </cell>
          <cell r="BX210">
            <v>35.67</v>
          </cell>
          <cell r="BY210">
            <v>35.67</v>
          </cell>
          <cell r="BZ210">
            <v>35.67</v>
          </cell>
          <cell r="CA210">
            <v>35.67</v>
          </cell>
          <cell r="CB210">
            <v>35.67</v>
          </cell>
          <cell r="CC210">
            <v>36.74</v>
          </cell>
          <cell r="CD210">
            <v>36.74</v>
          </cell>
          <cell r="CE210">
            <v>36.74</v>
          </cell>
          <cell r="CF210">
            <v>36.74</v>
          </cell>
          <cell r="CG210">
            <v>36.74</v>
          </cell>
          <cell r="CH210">
            <v>36.74</v>
          </cell>
          <cell r="CI210">
            <v>36.74</v>
          </cell>
          <cell r="CJ210">
            <v>36.74</v>
          </cell>
          <cell r="CK210">
            <v>36.74</v>
          </cell>
          <cell r="CL210">
            <v>36.74</v>
          </cell>
          <cell r="CM210">
            <v>36.74</v>
          </cell>
          <cell r="CN210">
            <v>36.74</v>
          </cell>
          <cell r="CO210">
            <v>37.840000000000003</v>
          </cell>
          <cell r="CP210">
            <v>37.840000000000003</v>
          </cell>
          <cell r="CQ210">
            <v>37.840000000000003</v>
          </cell>
          <cell r="CR210">
            <v>37.840000000000003</v>
          </cell>
          <cell r="CS210">
            <v>37.840000000000003</v>
          </cell>
          <cell r="CT210">
            <v>37.840000000000003</v>
          </cell>
          <cell r="CU210">
            <v>37.840000000000003</v>
          </cell>
          <cell r="CV210">
            <v>37.840000000000003</v>
          </cell>
          <cell r="CW210">
            <v>37.840000000000003</v>
          </cell>
          <cell r="CX210">
            <v>37.840000000000003</v>
          </cell>
          <cell r="CY210">
            <v>37.840000000000003</v>
          </cell>
          <cell r="CZ210">
            <v>37.840000000000003</v>
          </cell>
          <cell r="DA210">
            <v>38.99</v>
          </cell>
          <cell r="DB210">
            <v>38.99</v>
          </cell>
          <cell r="DC210">
            <v>38.99</v>
          </cell>
          <cell r="DD210">
            <v>38.99</v>
          </cell>
          <cell r="DE210">
            <v>38.99</v>
          </cell>
          <cell r="DF210">
            <v>38.99</v>
          </cell>
          <cell r="DG210">
            <v>38.99</v>
          </cell>
          <cell r="DH210">
            <v>38.99</v>
          </cell>
          <cell r="DI210">
            <v>38.99</v>
          </cell>
          <cell r="DJ210">
            <v>38.99</v>
          </cell>
          <cell r="DK210">
            <v>38.99</v>
          </cell>
          <cell r="DL210">
            <v>38.99</v>
          </cell>
          <cell r="DM210">
            <v>40.200000000000003</v>
          </cell>
          <cell r="DN210">
            <v>40.200000000000003</v>
          </cell>
          <cell r="DO210">
            <v>40.200000000000003</v>
          </cell>
          <cell r="DP210">
            <v>40.200000000000003</v>
          </cell>
          <cell r="DQ210">
            <v>40.200000000000003</v>
          </cell>
          <cell r="DR210">
            <v>40.200000000000003</v>
          </cell>
          <cell r="DS210">
            <v>40.200000000000003</v>
          </cell>
          <cell r="DT210">
            <v>40.200000000000003</v>
          </cell>
          <cell r="DU210">
            <v>40.200000000000003</v>
          </cell>
          <cell r="DV210">
            <v>40.200000000000003</v>
          </cell>
          <cell r="DW210">
            <v>40.200000000000003</v>
          </cell>
          <cell r="DX210">
            <v>40.200000000000003</v>
          </cell>
          <cell r="DY210">
            <v>41.79</v>
          </cell>
          <cell r="DZ210">
            <v>41.79</v>
          </cell>
          <cell r="EA210">
            <v>41.79</v>
          </cell>
          <cell r="EB210">
            <v>41.79</v>
          </cell>
          <cell r="EC210">
            <v>41.79</v>
          </cell>
          <cell r="ED210">
            <v>41.79</v>
          </cell>
          <cell r="EE210">
            <v>41.79</v>
          </cell>
          <cell r="EF210">
            <v>41.79</v>
          </cell>
          <cell r="EG210">
            <v>41.79</v>
          </cell>
          <cell r="EH210">
            <v>41.79</v>
          </cell>
          <cell r="EI210">
            <v>41.79</v>
          </cell>
          <cell r="EJ210">
            <v>41.79</v>
          </cell>
          <cell r="EK210">
            <v>43.25</v>
          </cell>
          <cell r="EL210">
            <v>43.25</v>
          </cell>
          <cell r="EM210">
            <v>43.25</v>
          </cell>
          <cell r="EN210">
            <v>43.25</v>
          </cell>
          <cell r="EO210">
            <v>43.25</v>
          </cell>
          <cell r="EP210">
            <v>43.25</v>
          </cell>
          <cell r="EQ210">
            <v>43.25</v>
          </cell>
          <cell r="ER210">
            <v>43.25</v>
          </cell>
          <cell r="ES210">
            <v>43.25</v>
          </cell>
          <cell r="ET210">
            <v>43.25</v>
          </cell>
          <cell r="EU210">
            <v>43.25</v>
          </cell>
          <cell r="EV210">
            <v>43.25</v>
          </cell>
          <cell r="EW210">
            <v>44.77</v>
          </cell>
          <cell r="EX210">
            <v>44.77</v>
          </cell>
          <cell r="EY210">
            <v>44.77</v>
          </cell>
          <cell r="EZ210">
            <v>44.77</v>
          </cell>
          <cell r="FA210">
            <v>44.77</v>
          </cell>
          <cell r="FB210">
            <v>44.77</v>
          </cell>
          <cell r="FC210">
            <v>44.77</v>
          </cell>
          <cell r="FD210">
            <v>44.77</v>
          </cell>
          <cell r="FE210">
            <v>44.77</v>
          </cell>
          <cell r="FF210">
            <v>44.77</v>
          </cell>
          <cell r="FG210">
            <v>44.77</v>
          </cell>
          <cell r="FH210">
            <v>44.77</v>
          </cell>
          <cell r="FI210">
            <v>46.33</v>
          </cell>
          <cell r="FJ210">
            <v>46.33</v>
          </cell>
          <cell r="FK210">
            <v>46.33</v>
          </cell>
          <cell r="FL210">
            <v>46.33</v>
          </cell>
          <cell r="FM210">
            <v>46.33</v>
          </cell>
          <cell r="FN210">
            <v>46.33</v>
          </cell>
          <cell r="FO210">
            <v>46.33</v>
          </cell>
          <cell r="FP210">
            <v>46.33</v>
          </cell>
          <cell r="FQ210">
            <v>46.33</v>
          </cell>
          <cell r="FR210">
            <v>46.33</v>
          </cell>
          <cell r="FS210">
            <v>46.33</v>
          </cell>
          <cell r="FT210">
            <v>46.33</v>
          </cell>
          <cell r="FU210">
            <v>47.96</v>
          </cell>
          <cell r="FV210">
            <v>47.96</v>
          </cell>
          <cell r="FW210">
            <v>47.96</v>
          </cell>
          <cell r="FX210">
            <v>47.96</v>
          </cell>
          <cell r="FY210">
            <v>47.96</v>
          </cell>
          <cell r="FZ210">
            <v>47.96</v>
          </cell>
          <cell r="GA210">
            <v>47.96</v>
          </cell>
          <cell r="GB210">
            <v>47.96</v>
          </cell>
          <cell r="GC210">
            <v>47.96</v>
          </cell>
          <cell r="GD210">
            <v>47.96</v>
          </cell>
          <cell r="GE210">
            <v>47.96</v>
          </cell>
          <cell r="GF210">
            <v>47.96</v>
          </cell>
          <cell r="GG210">
            <v>52.87</v>
          </cell>
          <cell r="GH210">
            <v>52.87</v>
          </cell>
          <cell r="GI210">
            <v>52.87</v>
          </cell>
          <cell r="GJ210">
            <v>52.87</v>
          </cell>
          <cell r="GK210">
            <v>52.87</v>
          </cell>
          <cell r="GL210">
            <v>52.87</v>
          </cell>
          <cell r="GM210">
            <v>52.87</v>
          </cell>
          <cell r="GN210">
            <v>52.87</v>
          </cell>
          <cell r="GO210">
            <v>52.87</v>
          </cell>
          <cell r="GP210">
            <v>52.87</v>
          </cell>
          <cell r="GQ210">
            <v>49.63</v>
          </cell>
          <cell r="GR210">
            <v>49.63</v>
          </cell>
          <cell r="GS210">
            <v>49.63</v>
          </cell>
          <cell r="GT210">
            <v>49.63</v>
          </cell>
        </row>
        <row r="211">
          <cell r="F211" t="str">
            <v>50000066CN</v>
          </cell>
          <cell r="G211">
            <v>30.53</v>
          </cell>
          <cell r="H211">
            <v>30.53</v>
          </cell>
          <cell r="I211">
            <v>30.53</v>
          </cell>
          <cell r="J211">
            <v>30.53</v>
          </cell>
          <cell r="K211">
            <v>30.53</v>
          </cell>
          <cell r="L211">
            <v>30.53</v>
          </cell>
          <cell r="M211">
            <v>30.53</v>
          </cell>
          <cell r="N211">
            <v>30.53</v>
          </cell>
          <cell r="O211">
            <v>30.53</v>
          </cell>
          <cell r="P211">
            <v>30.53</v>
          </cell>
          <cell r="Q211">
            <v>30.53</v>
          </cell>
          <cell r="R211">
            <v>30.53</v>
          </cell>
          <cell r="S211">
            <v>30.53</v>
          </cell>
          <cell r="T211">
            <v>30.53</v>
          </cell>
          <cell r="U211">
            <v>31.57</v>
          </cell>
          <cell r="V211">
            <v>31.57</v>
          </cell>
          <cell r="W211">
            <v>31.57</v>
          </cell>
          <cell r="X211">
            <v>31.57</v>
          </cell>
          <cell r="Y211">
            <v>31.57</v>
          </cell>
          <cell r="Z211">
            <v>31.57</v>
          </cell>
          <cell r="AA211">
            <v>31.57</v>
          </cell>
          <cell r="AB211">
            <v>31.57</v>
          </cell>
          <cell r="AC211">
            <v>31.57</v>
          </cell>
          <cell r="AD211">
            <v>31.57</v>
          </cell>
          <cell r="AE211">
            <v>31.57</v>
          </cell>
          <cell r="AF211">
            <v>31.57</v>
          </cell>
          <cell r="AG211">
            <v>32.590000000000003</v>
          </cell>
          <cell r="AH211">
            <v>32.590000000000003</v>
          </cell>
          <cell r="AI211">
            <v>32.590000000000003</v>
          </cell>
          <cell r="AJ211">
            <v>32.590000000000003</v>
          </cell>
          <cell r="AK211">
            <v>32.590000000000003</v>
          </cell>
          <cell r="AL211">
            <v>32.590000000000003</v>
          </cell>
          <cell r="AM211">
            <v>32.590000000000003</v>
          </cell>
          <cell r="AN211">
            <v>32.590000000000003</v>
          </cell>
          <cell r="AO211">
            <v>32.590000000000003</v>
          </cell>
          <cell r="AP211">
            <v>32.590000000000003</v>
          </cell>
          <cell r="AQ211">
            <v>32.590000000000003</v>
          </cell>
          <cell r="AR211">
            <v>32.590000000000003</v>
          </cell>
          <cell r="AS211">
            <v>33.6</v>
          </cell>
          <cell r="AT211">
            <v>33.6</v>
          </cell>
          <cell r="AU211">
            <v>33.6</v>
          </cell>
          <cell r="AV211">
            <v>33.6</v>
          </cell>
          <cell r="AW211">
            <v>33.6</v>
          </cell>
          <cell r="AX211">
            <v>33.6</v>
          </cell>
          <cell r="AY211">
            <v>33.6</v>
          </cell>
          <cell r="AZ211">
            <v>33.6</v>
          </cell>
          <cell r="BA211">
            <v>33.6</v>
          </cell>
          <cell r="BB211">
            <v>33.6</v>
          </cell>
          <cell r="BC211">
            <v>33.6</v>
          </cell>
          <cell r="BD211">
            <v>33.6</v>
          </cell>
          <cell r="BE211">
            <v>34.630000000000003</v>
          </cell>
          <cell r="BF211">
            <v>34.630000000000003</v>
          </cell>
          <cell r="BG211">
            <v>34.630000000000003</v>
          </cell>
          <cell r="BH211">
            <v>34.630000000000003</v>
          </cell>
          <cell r="BI211">
            <v>34.630000000000003</v>
          </cell>
          <cell r="BJ211">
            <v>34.630000000000003</v>
          </cell>
          <cell r="BK211">
            <v>34.630000000000003</v>
          </cell>
          <cell r="BL211">
            <v>34.630000000000003</v>
          </cell>
          <cell r="BM211">
            <v>34.630000000000003</v>
          </cell>
          <cell r="BN211">
            <v>34.630000000000003</v>
          </cell>
          <cell r="BO211">
            <v>34.630000000000003</v>
          </cell>
          <cell r="BP211">
            <v>34.630000000000003</v>
          </cell>
          <cell r="BQ211">
            <v>35.67</v>
          </cell>
          <cell r="BR211">
            <v>35.67</v>
          </cell>
          <cell r="BS211">
            <v>35.67</v>
          </cell>
          <cell r="BT211">
            <v>35.67</v>
          </cell>
          <cell r="BU211">
            <v>35.67</v>
          </cell>
          <cell r="BV211">
            <v>35.67</v>
          </cell>
          <cell r="BW211">
            <v>35.67</v>
          </cell>
          <cell r="BX211">
            <v>35.67</v>
          </cell>
          <cell r="BY211">
            <v>35.67</v>
          </cell>
          <cell r="BZ211">
            <v>35.67</v>
          </cell>
          <cell r="CA211">
            <v>35.67</v>
          </cell>
          <cell r="CB211">
            <v>35.67</v>
          </cell>
          <cell r="CC211">
            <v>36.74</v>
          </cell>
          <cell r="CD211">
            <v>36.74</v>
          </cell>
          <cell r="CE211">
            <v>36.74</v>
          </cell>
          <cell r="CF211">
            <v>36.74</v>
          </cell>
          <cell r="CG211">
            <v>36.74</v>
          </cell>
          <cell r="CH211">
            <v>36.74</v>
          </cell>
          <cell r="CI211">
            <v>36.74</v>
          </cell>
          <cell r="CJ211">
            <v>36.74</v>
          </cell>
          <cell r="CK211">
            <v>36.74</v>
          </cell>
          <cell r="CL211">
            <v>36.74</v>
          </cell>
          <cell r="CM211">
            <v>36.74</v>
          </cell>
          <cell r="CN211">
            <v>36.74</v>
          </cell>
          <cell r="CO211">
            <v>37.840000000000003</v>
          </cell>
          <cell r="CP211">
            <v>37.840000000000003</v>
          </cell>
          <cell r="CQ211">
            <v>37.840000000000003</v>
          </cell>
          <cell r="CR211">
            <v>37.840000000000003</v>
          </cell>
          <cell r="CS211">
            <v>37.840000000000003</v>
          </cell>
          <cell r="CT211">
            <v>37.840000000000003</v>
          </cell>
          <cell r="CU211">
            <v>37.840000000000003</v>
          </cell>
          <cell r="CV211">
            <v>37.840000000000003</v>
          </cell>
          <cell r="CW211">
            <v>37.840000000000003</v>
          </cell>
          <cell r="CX211">
            <v>37.840000000000003</v>
          </cell>
          <cell r="CY211">
            <v>37.840000000000003</v>
          </cell>
          <cell r="CZ211">
            <v>37.840000000000003</v>
          </cell>
          <cell r="DA211">
            <v>38.99</v>
          </cell>
          <cell r="DB211">
            <v>38.99</v>
          </cell>
          <cell r="DC211">
            <v>38.99</v>
          </cell>
          <cell r="DD211">
            <v>38.99</v>
          </cell>
          <cell r="DE211">
            <v>38.99</v>
          </cell>
          <cell r="DF211">
            <v>38.99</v>
          </cell>
          <cell r="DG211">
            <v>38.99</v>
          </cell>
          <cell r="DH211">
            <v>38.99</v>
          </cell>
          <cell r="DI211">
            <v>38.99</v>
          </cell>
          <cell r="DJ211">
            <v>38.99</v>
          </cell>
          <cell r="DK211">
            <v>38.99</v>
          </cell>
          <cell r="DL211">
            <v>38.99</v>
          </cell>
          <cell r="DM211">
            <v>40.200000000000003</v>
          </cell>
          <cell r="DN211">
            <v>40.200000000000003</v>
          </cell>
          <cell r="DO211">
            <v>40.200000000000003</v>
          </cell>
          <cell r="DP211">
            <v>40.200000000000003</v>
          </cell>
          <cell r="DQ211">
            <v>40.200000000000003</v>
          </cell>
          <cell r="DR211">
            <v>40.200000000000003</v>
          </cell>
          <cell r="DS211">
            <v>40.200000000000003</v>
          </cell>
          <cell r="DT211">
            <v>40.200000000000003</v>
          </cell>
          <cell r="DU211">
            <v>40.200000000000003</v>
          </cell>
          <cell r="DV211">
            <v>40.200000000000003</v>
          </cell>
          <cell r="DW211">
            <v>40.200000000000003</v>
          </cell>
          <cell r="DX211">
            <v>40.200000000000003</v>
          </cell>
          <cell r="DY211">
            <v>41.79</v>
          </cell>
          <cell r="DZ211">
            <v>41.79</v>
          </cell>
          <cell r="EA211">
            <v>41.79</v>
          </cell>
          <cell r="EB211">
            <v>41.79</v>
          </cell>
          <cell r="EC211">
            <v>41.79</v>
          </cell>
          <cell r="ED211">
            <v>41.79</v>
          </cell>
          <cell r="EE211">
            <v>41.79</v>
          </cell>
          <cell r="EF211">
            <v>41.79</v>
          </cell>
          <cell r="EG211">
            <v>41.79</v>
          </cell>
          <cell r="EH211">
            <v>41.79</v>
          </cell>
          <cell r="EI211">
            <v>41.79</v>
          </cell>
          <cell r="EJ211">
            <v>41.79</v>
          </cell>
          <cell r="EK211">
            <v>43.25</v>
          </cell>
          <cell r="EL211">
            <v>43.25</v>
          </cell>
          <cell r="EM211">
            <v>43.25</v>
          </cell>
          <cell r="EN211">
            <v>43.25</v>
          </cell>
          <cell r="EO211">
            <v>43.25</v>
          </cell>
          <cell r="EP211">
            <v>43.25</v>
          </cell>
          <cell r="EQ211">
            <v>43.25</v>
          </cell>
          <cell r="ER211">
            <v>43.25</v>
          </cell>
          <cell r="ES211">
            <v>43.25</v>
          </cell>
          <cell r="ET211">
            <v>43.25</v>
          </cell>
          <cell r="EU211">
            <v>43.25</v>
          </cell>
          <cell r="EV211">
            <v>43.25</v>
          </cell>
          <cell r="EW211">
            <v>44.77</v>
          </cell>
          <cell r="EX211">
            <v>44.77</v>
          </cell>
          <cell r="EY211">
            <v>44.77</v>
          </cell>
          <cell r="EZ211">
            <v>44.77</v>
          </cell>
          <cell r="FA211">
            <v>44.77</v>
          </cell>
          <cell r="FB211">
            <v>44.77</v>
          </cell>
          <cell r="FC211">
            <v>44.77</v>
          </cell>
          <cell r="FD211">
            <v>44.77</v>
          </cell>
          <cell r="FE211">
            <v>44.77</v>
          </cell>
          <cell r="FF211">
            <v>44.77</v>
          </cell>
          <cell r="FG211">
            <v>44.77</v>
          </cell>
          <cell r="FH211">
            <v>44.77</v>
          </cell>
          <cell r="FI211">
            <v>46.33</v>
          </cell>
          <cell r="FJ211">
            <v>46.33</v>
          </cell>
          <cell r="FK211">
            <v>46.33</v>
          </cell>
          <cell r="FL211">
            <v>46.33</v>
          </cell>
          <cell r="FM211">
            <v>46.33</v>
          </cell>
          <cell r="FN211">
            <v>46.33</v>
          </cell>
          <cell r="FO211">
            <v>46.33</v>
          </cell>
          <cell r="FP211">
            <v>46.33</v>
          </cell>
          <cell r="FQ211">
            <v>46.33</v>
          </cell>
          <cell r="FR211">
            <v>46.33</v>
          </cell>
          <cell r="FS211">
            <v>46.33</v>
          </cell>
          <cell r="FT211">
            <v>46.33</v>
          </cell>
          <cell r="FU211">
            <v>47.96</v>
          </cell>
          <cell r="FV211">
            <v>47.96</v>
          </cell>
          <cell r="FW211">
            <v>47.96</v>
          </cell>
          <cell r="FX211">
            <v>47.96</v>
          </cell>
          <cell r="FY211">
            <v>47.96</v>
          </cell>
          <cell r="FZ211">
            <v>47.96</v>
          </cell>
          <cell r="GA211">
            <v>47.96</v>
          </cell>
          <cell r="GB211">
            <v>47.96</v>
          </cell>
          <cell r="GC211">
            <v>47.96</v>
          </cell>
          <cell r="GD211">
            <v>47.96</v>
          </cell>
          <cell r="GE211">
            <v>47.96</v>
          </cell>
          <cell r="GF211">
            <v>47.96</v>
          </cell>
          <cell r="GG211">
            <v>52.87</v>
          </cell>
          <cell r="GH211">
            <v>52.87</v>
          </cell>
          <cell r="GI211">
            <v>52.87</v>
          </cell>
          <cell r="GJ211">
            <v>52.87</v>
          </cell>
          <cell r="GK211">
            <v>52.87</v>
          </cell>
          <cell r="GL211">
            <v>52.87</v>
          </cell>
          <cell r="GM211">
            <v>52.87</v>
          </cell>
          <cell r="GN211">
            <v>52.87</v>
          </cell>
          <cell r="GO211">
            <v>52.87</v>
          </cell>
          <cell r="GP211">
            <v>52.87</v>
          </cell>
          <cell r="GQ211">
            <v>49.63</v>
          </cell>
          <cell r="GR211">
            <v>49.63</v>
          </cell>
          <cell r="GS211">
            <v>49.63</v>
          </cell>
          <cell r="GT211">
            <v>49.63</v>
          </cell>
        </row>
        <row r="212">
          <cell r="F212" t="str">
            <v>50000066TC</v>
          </cell>
          <cell r="G212">
            <v>30.53</v>
          </cell>
          <cell r="H212">
            <v>30.53</v>
          </cell>
          <cell r="I212">
            <v>30.53</v>
          </cell>
          <cell r="J212">
            <v>30.53</v>
          </cell>
          <cell r="K212">
            <v>30.53</v>
          </cell>
          <cell r="L212">
            <v>30.53</v>
          </cell>
          <cell r="M212">
            <v>30.53</v>
          </cell>
          <cell r="N212">
            <v>30.53</v>
          </cell>
          <cell r="O212">
            <v>30.53</v>
          </cell>
          <cell r="P212">
            <v>30.53</v>
          </cell>
          <cell r="Q212">
            <v>30.53</v>
          </cell>
          <cell r="R212">
            <v>30.53</v>
          </cell>
          <cell r="S212">
            <v>30.53</v>
          </cell>
          <cell r="T212">
            <v>30.53</v>
          </cell>
          <cell r="U212">
            <v>31.57</v>
          </cell>
          <cell r="V212">
            <v>31.57</v>
          </cell>
          <cell r="W212">
            <v>31.57</v>
          </cell>
          <cell r="X212">
            <v>31.57</v>
          </cell>
          <cell r="Y212">
            <v>31.57</v>
          </cell>
          <cell r="Z212">
            <v>31.57</v>
          </cell>
          <cell r="AA212">
            <v>31.57</v>
          </cell>
          <cell r="AB212">
            <v>31.57</v>
          </cell>
          <cell r="AC212">
            <v>31.57</v>
          </cell>
          <cell r="AD212">
            <v>31.57</v>
          </cell>
          <cell r="AE212">
            <v>31.57</v>
          </cell>
          <cell r="AF212">
            <v>31.57</v>
          </cell>
          <cell r="AG212">
            <v>32.590000000000003</v>
          </cell>
          <cell r="AH212">
            <v>32.590000000000003</v>
          </cell>
          <cell r="AI212">
            <v>32.590000000000003</v>
          </cell>
          <cell r="AJ212">
            <v>32.590000000000003</v>
          </cell>
          <cell r="AK212">
            <v>32.590000000000003</v>
          </cell>
          <cell r="AL212">
            <v>32.590000000000003</v>
          </cell>
          <cell r="AM212">
            <v>32.590000000000003</v>
          </cell>
          <cell r="AN212">
            <v>32.590000000000003</v>
          </cell>
          <cell r="AO212">
            <v>32.590000000000003</v>
          </cell>
          <cell r="AP212">
            <v>32.590000000000003</v>
          </cell>
          <cell r="AQ212">
            <v>32.590000000000003</v>
          </cell>
          <cell r="AR212">
            <v>32.590000000000003</v>
          </cell>
          <cell r="AS212">
            <v>33.6</v>
          </cell>
          <cell r="AT212">
            <v>33.6</v>
          </cell>
          <cell r="AU212">
            <v>33.6</v>
          </cell>
          <cell r="AV212">
            <v>33.6</v>
          </cell>
          <cell r="AW212">
            <v>33.6</v>
          </cell>
          <cell r="AX212">
            <v>33.6</v>
          </cell>
          <cell r="AY212">
            <v>33.6</v>
          </cell>
          <cell r="AZ212">
            <v>33.6</v>
          </cell>
          <cell r="BA212">
            <v>33.6</v>
          </cell>
          <cell r="BB212">
            <v>33.6</v>
          </cell>
          <cell r="BC212">
            <v>33.6</v>
          </cell>
          <cell r="BD212">
            <v>33.6</v>
          </cell>
          <cell r="BE212">
            <v>34.630000000000003</v>
          </cell>
          <cell r="BF212">
            <v>34.630000000000003</v>
          </cell>
          <cell r="BG212">
            <v>34.630000000000003</v>
          </cell>
          <cell r="BH212">
            <v>34.630000000000003</v>
          </cell>
          <cell r="BI212">
            <v>34.630000000000003</v>
          </cell>
          <cell r="BJ212">
            <v>34.630000000000003</v>
          </cell>
          <cell r="BK212">
            <v>34.630000000000003</v>
          </cell>
          <cell r="BL212">
            <v>34.630000000000003</v>
          </cell>
          <cell r="BM212">
            <v>34.630000000000003</v>
          </cell>
          <cell r="BN212">
            <v>34.630000000000003</v>
          </cell>
          <cell r="BO212">
            <v>34.630000000000003</v>
          </cell>
          <cell r="BP212">
            <v>34.630000000000003</v>
          </cell>
          <cell r="BQ212">
            <v>35.67</v>
          </cell>
          <cell r="BR212">
            <v>35.67</v>
          </cell>
          <cell r="BS212">
            <v>35.67</v>
          </cell>
          <cell r="BT212">
            <v>35.67</v>
          </cell>
          <cell r="BU212">
            <v>35.67</v>
          </cell>
          <cell r="BV212">
            <v>35.67</v>
          </cell>
          <cell r="BW212">
            <v>35.67</v>
          </cell>
          <cell r="BX212">
            <v>35.67</v>
          </cell>
          <cell r="BY212">
            <v>35.67</v>
          </cell>
          <cell r="BZ212">
            <v>35.67</v>
          </cell>
          <cell r="CA212">
            <v>35.67</v>
          </cell>
          <cell r="CB212">
            <v>35.67</v>
          </cell>
          <cell r="CC212">
            <v>36.74</v>
          </cell>
          <cell r="CD212">
            <v>36.74</v>
          </cell>
          <cell r="CE212">
            <v>36.74</v>
          </cell>
          <cell r="CF212">
            <v>36.74</v>
          </cell>
          <cell r="CG212">
            <v>36.74</v>
          </cell>
          <cell r="CH212">
            <v>36.74</v>
          </cell>
          <cell r="CI212">
            <v>36.74</v>
          </cell>
          <cell r="CJ212">
            <v>36.74</v>
          </cell>
          <cell r="CK212">
            <v>36.74</v>
          </cell>
          <cell r="CL212">
            <v>36.74</v>
          </cell>
          <cell r="CM212">
            <v>36.74</v>
          </cell>
          <cell r="CN212">
            <v>36.74</v>
          </cell>
          <cell r="CO212">
            <v>37.840000000000003</v>
          </cell>
          <cell r="CP212">
            <v>37.840000000000003</v>
          </cell>
          <cell r="CQ212">
            <v>37.840000000000003</v>
          </cell>
          <cell r="CR212">
            <v>37.840000000000003</v>
          </cell>
          <cell r="CS212">
            <v>37.840000000000003</v>
          </cell>
          <cell r="CT212">
            <v>37.840000000000003</v>
          </cell>
          <cell r="CU212">
            <v>37.840000000000003</v>
          </cell>
          <cell r="CV212">
            <v>37.840000000000003</v>
          </cell>
          <cell r="CW212">
            <v>37.840000000000003</v>
          </cell>
          <cell r="CX212">
            <v>37.840000000000003</v>
          </cell>
          <cell r="CY212">
            <v>37.840000000000003</v>
          </cell>
          <cell r="CZ212">
            <v>37.840000000000003</v>
          </cell>
          <cell r="DA212">
            <v>38.99</v>
          </cell>
          <cell r="DB212">
            <v>38.99</v>
          </cell>
          <cell r="DC212">
            <v>38.99</v>
          </cell>
          <cell r="DD212">
            <v>38.99</v>
          </cell>
          <cell r="DE212">
            <v>38.99</v>
          </cell>
          <cell r="DF212">
            <v>38.99</v>
          </cell>
          <cell r="DG212">
            <v>38.99</v>
          </cell>
          <cell r="DH212">
            <v>38.99</v>
          </cell>
          <cell r="DI212">
            <v>38.99</v>
          </cell>
          <cell r="DJ212">
            <v>38.99</v>
          </cell>
          <cell r="DK212">
            <v>38.99</v>
          </cell>
          <cell r="DL212">
            <v>38.99</v>
          </cell>
          <cell r="DM212">
            <v>40.200000000000003</v>
          </cell>
          <cell r="DN212">
            <v>40.200000000000003</v>
          </cell>
          <cell r="DO212">
            <v>40.200000000000003</v>
          </cell>
          <cell r="DP212">
            <v>40.200000000000003</v>
          </cell>
          <cell r="DQ212">
            <v>40.200000000000003</v>
          </cell>
          <cell r="DR212">
            <v>40.200000000000003</v>
          </cell>
          <cell r="DS212">
            <v>40.200000000000003</v>
          </cell>
          <cell r="DT212">
            <v>40.200000000000003</v>
          </cell>
          <cell r="DU212">
            <v>40.200000000000003</v>
          </cell>
          <cell r="DV212">
            <v>40.200000000000003</v>
          </cell>
          <cell r="DW212">
            <v>40.200000000000003</v>
          </cell>
          <cell r="DX212">
            <v>40.200000000000003</v>
          </cell>
          <cell r="DY212">
            <v>41.79</v>
          </cell>
          <cell r="DZ212">
            <v>41.79</v>
          </cell>
          <cell r="EA212">
            <v>41.79</v>
          </cell>
          <cell r="EB212">
            <v>41.79</v>
          </cell>
          <cell r="EC212">
            <v>41.79</v>
          </cell>
          <cell r="ED212">
            <v>41.79</v>
          </cell>
          <cell r="EE212">
            <v>41.79</v>
          </cell>
          <cell r="EF212">
            <v>41.79</v>
          </cell>
          <cell r="EG212">
            <v>41.79</v>
          </cell>
          <cell r="EH212">
            <v>41.79</v>
          </cell>
          <cell r="EI212">
            <v>41.79</v>
          </cell>
          <cell r="EJ212">
            <v>41.79</v>
          </cell>
          <cell r="EK212">
            <v>43.25</v>
          </cell>
          <cell r="EL212">
            <v>43.25</v>
          </cell>
          <cell r="EM212">
            <v>43.25</v>
          </cell>
          <cell r="EN212">
            <v>43.25</v>
          </cell>
          <cell r="EO212">
            <v>43.25</v>
          </cell>
          <cell r="EP212">
            <v>43.25</v>
          </cell>
          <cell r="EQ212">
            <v>43.25</v>
          </cell>
          <cell r="ER212">
            <v>43.25</v>
          </cell>
          <cell r="ES212">
            <v>43.25</v>
          </cell>
          <cell r="ET212">
            <v>43.25</v>
          </cell>
          <cell r="EU212">
            <v>43.25</v>
          </cell>
          <cell r="EV212">
            <v>43.25</v>
          </cell>
          <cell r="EW212">
            <v>44.77</v>
          </cell>
          <cell r="EX212">
            <v>44.77</v>
          </cell>
          <cell r="EY212">
            <v>44.77</v>
          </cell>
          <cell r="EZ212">
            <v>44.77</v>
          </cell>
          <cell r="FA212">
            <v>44.77</v>
          </cell>
          <cell r="FB212">
            <v>44.77</v>
          </cell>
          <cell r="FC212">
            <v>44.77</v>
          </cell>
          <cell r="FD212">
            <v>44.77</v>
          </cell>
          <cell r="FE212">
            <v>44.77</v>
          </cell>
          <cell r="FF212">
            <v>44.77</v>
          </cell>
          <cell r="FG212">
            <v>44.77</v>
          </cell>
          <cell r="FH212">
            <v>44.77</v>
          </cell>
          <cell r="FI212">
            <v>46.33</v>
          </cell>
          <cell r="FJ212">
            <v>46.33</v>
          </cell>
          <cell r="FK212">
            <v>46.33</v>
          </cell>
          <cell r="FL212">
            <v>46.33</v>
          </cell>
          <cell r="FM212">
            <v>46.33</v>
          </cell>
          <cell r="FN212">
            <v>46.33</v>
          </cell>
          <cell r="FO212">
            <v>46.33</v>
          </cell>
          <cell r="FP212">
            <v>46.33</v>
          </cell>
          <cell r="FQ212">
            <v>46.33</v>
          </cell>
          <cell r="FR212">
            <v>46.33</v>
          </cell>
          <cell r="FS212">
            <v>46.33</v>
          </cell>
          <cell r="FT212">
            <v>46.33</v>
          </cell>
          <cell r="FU212">
            <v>47.96</v>
          </cell>
          <cell r="FV212">
            <v>47.96</v>
          </cell>
          <cell r="FW212">
            <v>47.96</v>
          </cell>
          <cell r="FX212">
            <v>47.96</v>
          </cell>
          <cell r="FY212">
            <v>47.96</v>
          </cell>
          <cell r="FZ212">
            <v>47.96</v>
          </cell>
          <cell r="GA212">
            <v>47.96</v>
          </cell>
          <cell r="GB212">
            <v>47.96</v>
          </cell>
          <cell r="GC212">
            <v>47.96</v>
          </cell>
          <cell r="GD212">
            <v>47.96</v>
          </cell>
          <cell r="GE212">
            <v>47.96</v>
          </cell>
          <cell r="GF212">
            <v>47.96</v>
          </cell>
          <cell r="GG212">
            <v>52.87</v>
          </cell>
          <cell r="GH212">
            <v>52.87</v>
          </cell>
          <cell r="GI212">
            <v>52.87</v>
          </cell>
          <cell r="GJ212">
            <v>52.87</v>
          </cell>
          <cell r="GK212">
            <v>52.87</v>
          </cell>
          <cell r="GL212">
            <v>52.87</v>
          </cell>
          <cell r="GM212">
            <v>52.87</v>
          </cell>
          <cell r="GN212">
            <v>52.87</v>
          </cell>
          <cell r="GO212">
            <v>52.87</v>
          </cell>
          <cell r="GP212">
            <v>52.87</v>
          </cell>
          <cell r="GQ212">
            <v>49.63</v>
          </cell>
          <cell r="GR212">
            <v>49.63</v>
          </cell>
          <cell r="GS212">
            <v>49.63</v>
          </cell>
          <cell r="GT212">
            <v>49.63</v>
          </cell>
        </row>
        <row r="213">
          <cell r="F213" t="str">
            <v>5000006714</v>
          </cell>
          <cell r="G213">
            <v>36.06</v>
          </cell>
          <cell r="H213">
            <v>36.06</v>
          </cell>
          <cell r="I213">
            <v>36.06</v>
          </cell>
          <cell r="J213">
            <v>36.06</v>
          </cell>
          <cell r="K213">
            <v>36.06</v>
          </cell>
          <cell r="L213">
            <v>36.06</v>
          </cell>
          <cell r="M213">
            <v>36.06</v>
          </cell>
          <cell r="N213">
            <v>36.06</v>
          </cell>
          <cell r="O213">
            <v>36.06</v>
          </cell>
          <cell r="P213">
            <v>36.06</v>
          </cell>
          <cell r="Q213">
            <v>36.06</v>
          </cell>
          <cell r="R213">
            <v>36.06</v>
          </cell>
          <cell r="S213">
            <v>36.06</v>
          </cell>
          <cell r="T213">
            <v>36.06</v>
          </cell>
          <cell r="U213">
            <v>37.29</v>
          </cell>
          <cell r="V213">
            <v>37.29</v>
          </cell>
          <cell r="W213">
            <v>37.29</v>
          </cell>
          <cell r="X213">
            <v>37.29</v>
          </cell>
          <cell r="Y213">
            <v>37.29</v>
          </cell>
          <cell r="Z213">
            <v>37.29</v>
          </cell>
          <cell r="AA213">
            <v>37.29</v>
          </cell>
          <cell r="AB213">
            <v>37.29</v>
          </cell>
          <cell r="AC213">
            <v>37.29</v>
          </cell>
          <cell r="AD213">
            <v>37.29</v>
          </cell>
          <cell r="AE213">
            <v>37.29</v>
          </cell>
          <cell r="AF213">
            <v>37.29</v>
          </cell>
          <cell r="AG213">
            <v>38.49</v>
          </cell>
          <cell r="AH213">
            <v>38.49</v>
          </cell>
          <cell r="AI213">
            <v>38.49</v>
          </cell>
          <cell r="AJ213">
            <v>38.49</v>
          </cell>
          <cell r="AK213">
            <v>38.49</v>
          </cell>
          <cell r="AL213">
            <v>38.49</v>
          </cell>
          <cell r="AM213">
            <v>38.49</v>
          </cell>
          <cell r="AN213">
            <v>38.49</v>
          </cell>
          <cell r="AO213">
            <v>38.49</v>
          </cell>
          <cell r="AP213">
            <v>38.49</v>
          </cell>
          <cell r="AQ213">
            <v>38.49</v>
          </cell>
          <cell r="AR213">
            <v>38.49</v>
          </cell>
          <cell r="AS213">
            <v>39.69</v>
          </cell>
          <cell r="AT213">
            <v>39.69</v>
          </cell>
          <cell r="AU213">
            <v>39.69</v>
          </cell>
          <cell r="AV213">
            <v>39.69</v>
          </cell>
          <cell r="AW213">
            <v>39.69</v>
          </cell>
          <cell r="AX213">
            <v>39.69</v>
          </cell>
          <cell r="AY213">
            <v>39.69</v>
          </cell>
          <cell r="AZ213">
            <v>39.69</v>
          </cell>
          <cell r="BA213">
            <v>39.69</v>
          </cell>
          <cell r="BB213">
            <v>39.69</v>
          </cell>
          <cell r="BC213">
            <v>39.69</v>
          </cell>
          <cell r="BD213">
            <v>39.69</v>
          </cell>
          <cell r="BE213">
            <v>40.9</v>
          </cell>
          <cell r="BF213">
            <v>40.9</v>
          </cell>
          <cell r="BG213">
            <v>40.9</v>
          </cell>
          <cell r="BH213">
            <v>40.9</v>
          </cell>
          <cell r="BI213">
            <v>40.9</v>
          </cell>
          <cell r="BJ213">
            <v>40.9</v>
          </cell>
          <cell r="BK213">
            <v>40.9</v>
          </cell>
          <cell r="BL213">
            <v>40.9</v>
          </cell>
          <cell r="BM213">
            <v>40.9</v>
          </cell>
          <cell r="BN213">
            <v>40.9</v>
          </cell>
          <cell r="BO213">
            <v>40.9</v>
          </cell>
          <cell r="BP213">
            <v>40.9</v>
          </cell>
          <cell r="BQ213">
            <v>42.13</v>
          </cell>
          <cell r="BR213">
            <v>42.13</v>
          </cell>
          <cell r="BS213">
            <v>42.13</v>
          </cell>
          <cell r="BT213">
            <v>42.13</v>
          </cell>
          <cell r="BU213">
            <v>42.13</v>
          </cell>
          <cell r="BV213">
            <v>42.13</v>
          </cell>
          <cell r="BW213">
            <v>42.13</v>
          </cell>
          <cell r="BX213">
            <v>42.13</v>
          </cell>
          <cell r="BY213">
            <v>42.13</v>
          </cell>
          <cell r="BZ213">
            <v>42.13</v>
          </cell>
          <cell r="CA213">
            <v>42.13</v>
          </cell>
          <cell r="CB213">
            <v>42.13</v>
          </cell>
          <cell r="CC213">
            <v>43.39</v>
          </cell>
          <cell r="CD213">
            <v>43.39</v>
          </cell>
          <cell r="CE213">
            <v>43.39</v>
          </cell>
          <cell r="CF213">
            <v>43.39</v>
          </cell>
          <cell r="CG213">
            <v>43.39</v>
          </cell>
          <cell r="CH213">
            <v>43.39</v>
          </cell>
          <cell r="CI213">
            <v>43.39</v>
          </cell>
          <cell r="CJ213">
            <v>43.39</v>
          </cell>
          <cell r="CK213">
            <v>43.39</v>
          </cell>
          <cell r="CL213">
            <v>43.39</v>
          </cell>
          <cell r="CM213">
            <v>43.39</v>
          </cell>
          <cell r="CN213">
            <v>43.39</v>
          </cell>
          <cell r="CO213">
            <v>44.69</v>
          </cell>
          <cell r="CP213">
            <v>44.69</v>
          </cell>
          <cell r="CQ213">
            <v>44.69</v>
          </cell>
          <cell r="CR213">
            <v>44.69</v>
          </cell>
          <cell r="CS213">
            <v>44.69</v>
          </cell>
          <cell r="CT213">
            <v>44.69</v>
          </cell>
          <cell r="CU213">
            <v>44.69</v>
          </cell>
          <cell r="CV213">
            <v>44.69</v>
          </cell>
          <cell r="CW213">
            <v>44.69</v>
          </cell>
          <cell r="CX213">
            <v>44.69</v>
          </cell>
          <cell r="CY213">
            <v>44.69</v>
          </cell>
          <cell r="CZ213">
            <v>44.69</v>
          </cell>
          <cell r="DA213">
            <v>46.05</v>
          </cell>
          <cell r="DB213">
            <v>46.05</v>
          </cell>
          <cell r="DC213">
            <v>46.05</v>
          </cell>
          <cell r="DD213">
            <v>46.05</v>
          </cell>
          <cell r="DE213">
            <v>46.05</v>
          </cell>
          <cell r="DF213">
            <v>46.05</v>
          </cell>
          <cell r="DG213">
            <v>46.05</v>
          </cell>
          <cell r="DH213">
            <v>46.05</v>
          </cell>
          <cell r="DI213">
            <v>46.05</v>
          </cell>
          <cell r="DJ213">
            <v>46.05</v>
          </cell>
          <cell r="DK213">
            <v>46.05</v>
          </cell>
          <cell r="DL213">
            <v>46.05</v>
          </cell>
          <cell r="DM213">
            <v>47.48</v>
          </cell>
          <cell r="DN213">
            <v>47.48</v>
          </cell>
          <cell r="DO213">
            <v>47.48</v>
          </cell>
          <cell r="DP213">
            <v>47.48</v>
          </cell>
          <cell r="DQ213">
            <v>47.48</v>
          </cell>
          <cell r="DR213">
            <v>47.48</v>
          </cell>
          <cell r="DS213">
            <v>47.48</v>
          </cell>
          <cell r="DT213">
            <v>47.48</v>
          </cell>
          <cell r="DU213">
            <v>47.48</v>
          </cell>
          <cell r="DV213">
            <v>47.48</v>
          </cell>
          <cell r="DW213">
            <v>47.48</v>
          </cell>
          <cell r="DX213">
            <v>47.48</v>
          </cell>
          <cell r="DY213">
            <v>49.36</v>
          </cell>
          <cell r="DZ213">
            <v>49.36</v>
          </cell>
          <cell r="EA213">
            <v>49.36</v>
          </cell>
          <cell r="EB213">
            <v>49.36</v>
          </cell>
          <cell r="EC213">
            <v>49.36</v>
          </cell>
          <cell r="ED213">
            <v>49.36</v>
          </cell>
          <cell r="EE213">
            <v>49.36</v>
          </cell>
          <cell r="EF213">
            <v>49.36</v>
          </cell>
          <cell r="EG213">
            <v>49.36</v>
          </cell>
          <cell r="EH213">
            <v>49.36</v>
          </cell>
          <cell r="EI213">
            <v>49.36</v>
          </cell>
          <cell r="EJ213">
            <v>49.36</v>
          </cell>
          <cell r="EK213">
            <v>51.09</v>
          </cell>
          <cell r="EL213">
            <v>51.09</v>
          </cell>
          <cell r="EM213">
            <v>51.09</v>
          </cell>
          <cell r="EN213">
            <v>51.09</v>
          </cell>
          <cell r="EO213">
            <v>51.09</v>
          </cell>
          <cell r="EP213">
            <v>51.09</v>
          </cell>
          <cell r="EQ213">
            <v>51.09</v>
          </cell>
          <cell r="ER213">
            <v>51.09</v>
          </cell>
          <cell r="ES213">
            <v>51.09</v>
          </cell>
          <cell r="ET213">
            <v>51.09</v>
          </cell>
          <cell r="EU213">
            <v>51.09</v>
          </cell>
          <cell r="EV213">
            <v>51.09</v>
          </cell>
          <cell r="EW213">
            <v>52.88</v>
          </cell>
          <cell r="EX213">
            <v>52.88</v>
          </cell>
          <cell r="EY213">
            <v>52.88</v>
          </cell>
          <cell r="EZ213">
            <v>52.88</v>
          </cell>
          <cell r="FA213">
            <v>52.88</v>
          </cell>
          <cell r="FB213">
            <v>52.88</v>
          </cell>
          <cell r="FC213">
            <v>52.88</v>
          </cell>
          <cell r="FD213">
            <v>52.88</v>
          </cell>
          <cell r="FE213">
            <v>52.88</v>
          </cell>
          <cell r="FF213">
            <v>52.88</v>
          </cell>
          <cell r="FG213">
            <v>52.88</v>
          </cell>
          <cell r="FH213">
            <v>52.88</v>
          </cell>
          <cell r="FI213">
            <v>54.73</v>
          </cell>
          <cell r="FJ213">
            <v>54.73</v>
          </cell>
          <cell r="FK213">
            <v>54.73</v>
          </cell>
          <cell r="FL213">
            <v>54.73</v>
          </cell>
          <cell r="FM213">
            <v>54.73</v>
          </cell>
          <cell r="FN213">
            <v>54.73</v>
          </cell>
          <cell r="FO213">
            <v>54.73</v>
          </cell>
          <cell r="FP213">
            <v>54.73</v>
          </cell>
          <cell r="FQ213">
            <v>54.73</v>
          </cell>
          <cell r="FR213">
            <v>54.73</v>
          </cell>
          <cell r="FS213">
            <v>54.73</v>
          </cell>
          <cell r="FT213">
            <v>54.73</v>
          </cell>
          <cell r="FU213">
            <v>56.64</v>
          </cell>
          <cell r="FV213">
            <v>56.64</v>
          </cell>
          <cell r="FW213">
            <v>56.64</v>
          </cell>
          <cell r="FX213">
            <v>56.64</v>
          </cell>
          <cell r="FY213">
            <v>56.64</v>
          </cell>
          <cell r="FZ213">
            <v>56.64</v>
          </cell>
          <cell r="GA213">
            <v>56.64</v>
          </cell>
          <cell r="GB213">
            <v>56.64</v>
          </cell>
          <cell r="GC213">
            <v>56.64</v>
          </cell>
          <cell r="GD213">
            <v>56.64</v>
          </cell>
          <cell r="GE213">
            <v>56.64</v>
          </cell>
          <cell r="GF213">
            <v>56.64</v>
          </cell>
          <cell r="GG213">
            <v>62.44</v>
          </cell>
          <cell r="GH213">
            <v>62.44</v>
          </cell>
          <cell r="GI213">
            <v>62.44</v>
          </cell>
          <cell r="GJ213">
            <v>62.44</v>
          </cell>
          <cell r="GK213">
            <v>62.44</v>
          </cell>
          <cell r="GL213">
            <v>62.44</v>
          </cell>
          <cell r="GM213">
            <v>62.44</v>
          </cell>
          <cell r="GN213">
            <v>62.44</v>
          </cell>
          <cell r="GO213">
            <v>62.44</v>
          </cell>
          <cell r="GP213">
            <v>62.44</v>
          </cell>
          <cell r="GQ213">
            <v>58.62</v>
          </cell>
          <cell r="GR213">
            <v>58.62</v>
          </cell>
          <cell r="GS213">
            <v>58.62</v>
          </cell>
          <cell r="GT213">
            <v>58.62</v>
          </cell>
        </row>
        <row r="214">
          <cell r="F214" t="str">
            <v>5000006716</v>
          </cell>
          <cell r="G214">
            <v>36.06</v>
          </cell>
          <cell r="H214">
            <v>36.06</v>
          </cell>
          <cell r="I214">
            <v>36.06</v>
          </cell>
          <cell r="J214">
            <v>36.06</v>
          </cell>
          <cell r="K214">
            <v>36.06</v>
          </cell>
          <cell r="L214">
            <v>36.06</v>
          </cell>
          <cell r="M214">
            <v>36.06</v>
          </cell>
          <cell r="N214">
            <v>36.06</v>
          </cell>
          <cell r="O214">
            <v>36.06</v>
          </cell>
          <cell r="P214">
            <v>36.06</v>
          </cell>
          <cell r="Q214">
            <v>36.06</v>
          </cell>
          <cell r="R214">
            <v>36.06</v>
          </cell>
          <cell r="S214">
            <v>36.06</v>
          </cell>
          <cell r="T214">
            <v>36.06</v>
          </cell>
          <cell r="U214">
            <v>37.29</v>
          </cell>
          <cell r="V214">
            <v>37.29</v>
          </cell>
          <cell r="W214">
            <v>37.29</v>
          </cell>
          <cell r="X214">
            <v>37.29</v>
          </cell>
          <cell r="Y214">
            <v>37.29</v>
          </cell>
          <cell r="Z214">
            <v>37.29</v>
          </cell>
          <cell r="AA214">
            <v>37.29</v>
          </cell>
          <cell r="AB214">
            <v>37.29</v>
          </cell>
          <cell r="AC214">
            <v>37.29</v>
          </cell>
          <cell r="AD214">
            <v>37.29</v>
          </cell>
          <cell r="AE214">
            <v>37.29</v>
          </cell>
          <cell r="AF214">
            <v>37.29</v>
          </cell>
          <cell r="AG214">
            <v>38.49</v>
          </cell>
          <cell r="AH214">
            <v>38.49</v>
          </cell>
          <cell r="AI214">
            <v>38.49</v>
          </cell>
          <cell r="AJ214">
            <v>38.49</v>
          </cell>
          <cell r="AK214">
            <v>38.49</v>
          </cell>
          <cell r="AL214">
            <v>38.49</v>
          </cell>
          <cell r="AM214">
            <v>38.49</v>
          </cell>
          <cell r="AN214">
            <v>38.49</v>
          </cell>
          <cell r="AO214">
            <v>38.49</v>
          </cell>
          <cell r="AP214">
            <v>38.49</v>
          </cell>
          <cell r="AQ214">
            <v>38.49</v>
          </cell>
          <cell r="AR214">
            <v>38.49</v>
          </cell>
          <cell r="AS214">
            <v>39.69</v>
          </cell>
          <cell r="AT214">
            <v>39.69</v>
          </cell>
          <cell r="AU214">
            <v>39.69</v>
          </cell>
          <cell r="AV214">
            <v>39.69</v>
          </cell>
          <cell r="AW214">
            <v>39.69</v>
          </cell>
          <cell r="AX214">
            <v>39.69</v>
          </cell>
          <cell r="AY214">
            <v>39.69</v>
          </cell>
          <cell r="AZ214">
            <v>39.69</v>
          </cell>
          <cell r="BA214">
            <v>39.69</v>
          </cell>
          <cell r="BB214">
            <v>39.69</v>
          </cell>
          <cell r="BC214">
            <v>39.69</v>
          </cell>
          <cell r="BD214">
            <v>39.69</v>
          </cell>
          <cell r="BE214">
            <v>40.9</v>
          </cell>
          <cell r="BF214">
            <v>40.9</v>
          </cell>
          <cell r="BG214">
            <v>40.9</v>
          </cell>
          <cell r="BH214">
            <v>40.9</v>
          </cell>
          <cell r="BI214">
            <v>40.9</v>
          </cell>
          <cell r="BJ214">
            <v>40.9</v>
          </cell>
          <cell r="BK214">
            <v>40.9</v>
          </cell>
          <cell r="BL214">
            <v>40.9</v>
          </cell>
          <cell r="BM214">
            <v>40.9</v>
          </cell>
          <cell r="BN214">
            <v>40.9</v>
          </cell>
          <cell r="BO214">
            <v>40.9</v>
          </cell>
          <cell r="BP214">
            <v>40.9</v>
          </cell>
          <cell r="BQ214">
            <v>42.13</v>
          </cell>
          <cell r="BR214">
            <v>42.13</v>
          </cell>
          <cell r="BS214">
            <v>42.13</v>
          </cell>
          <cell r="BT214">
            <v>42.13</v>
          </cell>
          <cell r="BU214">
            <v>42.13</v>
          </cell>
          <cell r="BV214">
            <v>42.13</v>
          </cell>
          <cell r="BW214">
            <v>42.13</v>
          </cell>
          <cell r="BX214">
            <v>42.13</v>
          </cell>
          <cell r="BY214">
            <v>42.13</v>
          </cell>
          <cell r="BZ214">
            <v>42.13</v>
          </cell>
          <cell r="CA214">
            <v>42.13</v>
          </cell>
          <cell r="CB214">
            <v>42.13</v>
          </cell>
          <cell r="CC214">
            <v>43.39</v>
          </cell>
          <cell r="CD214">
            <v>43.39</v>
          </cell>
          <cell r="CE214">
            <v>43.39</v>
          </cell>
          <cell r="CF214">
            <v>43.39</v>
          </cell>
          <cell r="CG214">
            <v>43.39</v>
          </cell>
          <cell r="CH214">
            <v>43.39</v>
          </cell>
          <cell r="CI214">
            <v>43.39</v>
          </cell>
          <cell r="CJ214">
            <v>43.39</v>
          </cell>
          <cell r="CK214">
            <v>43.39</v>
          </cell>
          <cell r="CL214">
            <v>43.39</v>
          </cell>
          <cell r="CM214">
            <v>43.39</v>
          </cell>
          <cell r="CN214">
            <v>43.39</v>
          </cell>
          <cell r="CO214">
            <v>44.69</v>
          </cell>
          <cell r="CP214">
            <v>44.69</v>
          </cell>
          <cell r="CQ214">
            <v>44.69</v>
          </cell>
          <cell r="CR214">
            <v>44.69</v>
          </cell>
          <cell r="CS214">
            <v>44.69</v>
          </cell>
          <cell r="CT214">
            <v>44.69</v>
          </cell>
          <cell r="CU214">
            <v>44.69</v>
          </cell>
          <cell r="CV214">
            <v>44.69</v>
          </cell>
          <cell r="CW214">
            <v>44.69</v>
          </cell>
          <cell r="CX214">
            <v>44.69</v>
          </cell>
          <cell r="CY214">
            <v>44.69</v>
          </cell>
          <cell r="CZ214">
            <v>44.69</v>
          </cell>
          <cell r="DA214">
            <v>46.05</v>
          </cell>
          <cell r="DB214">
            <v>46.05</v>
          </cell>
          <cell r="DC214">
            <v>46.05</v>
          </cell>
          <cell r="DD214">
            <v>46.05</v>
          </cell>
          <cell r="DE214">
            <v>46.05</v>
          </cell>
          <cell r="DF214">
            <v>46.05</v>
          </cell>
          <cell r="DG214">
            <v>46.05</v>
          </cell>
          <cell r="DH214">
            <v>46.05</v>
          </cell>
          <cell r="DI214">
            <v>46.05</v>
          </cell>
          <cell r="DJ214">
            <v>46.05</v>
          </cell>
          <cell r="DK214">
            <v>46.05</v>
          </cell>
          <cell r="DL214">
            <v>46.05</v>
          </cell>
          <cell r="DM214">
            <v>47.48</v>
          </cell>
          <cell r="DN214">
            <v>47.48</v>
          </cell>
          <cell r="DO214">
            <v>47.48</v>
          </cell>
          <cell r="DP214">
            <v>47.48</v>
          </cell>
          <cell r="DQ214">
            <v>47.48</v>
          </cell>
          <cell r="DR214">
            <v>47.48</v>
          </cell>
          <cell r="DS214">
            <v>47.48</v>
          </cell>
          <cell r="DT214">
            <v>47.48</v>
          </cell>
          <cell r="DU214">
            <v>47.48</v>
          </cell>
          <cell r="DV214">
            <v>47.48</v>
          </cell>
          <cell r="DW214">
            <v>47.48</v>
          </cell>
          <cell r="DX214">
            <v>47.48</v>
          </cell>
          <cell r="DY214">
            <v>49.36</v>
          </cell>
          <cell r="DZ214">
            <v>49.36</v>
          </cell>
          <cell r="EA214">
            <v>49.36</v>
          </cell>
          <cell r="EB214">
            <v>49.36</v>
          </cell>
          <cell r="EC214">
            <v>49.36</v>
          </cell>
          <cell r="ED214">
            <v>49.36</v>
          </cell>
          <cell r="EE214">
            <v>49.36</v>
          </cell>
          <cell r="EF214">
            <v>49.36</v>
          </cell>
          <cell r="EG214">
            <v>49.36</v>
          </cell>
          <cell r="EH214">
            <v>49.36</v>
          </cell>
          <cell r="EI214">
            <v>49.36</v>
          </cell>
          <cell r="EJ214">
            <v>49.36</v>
          </cell>
          <cell r="EK214">
            <v>51.09</v>
          </cell>
          <cell r="EL214">
            <v>51.09</v>
          </cell>
          <cell r="EM214">
            <v>51.09</v>
          </cell>
          <cell r="EN214">
            <v>51.09</v>
          </cell>
          <cell r="EO214">
            <v>51.09</v>
          </cell>
          <cell r="EP214">
            <v>51.09</v>
          </cell>
          <cell r="EQ214">
            <v>51.09</v>
          </cell>
          <cell r="ER214">
            <v>51.09</v>
          </cell>
          <cell r="ES214">
            <v>51.09</v>
          </cell>
          <cell r="ET214">
            <v>51.09</v>
          </cell>
          <cell r="EU214">
            <v>51.09</v>
          </cell>
          <cell r="EV214">
            <v>51.09</v>
          </cell>
          <cell r="EW214">
            <v>52.88</v>
          </cell>
          <cell r="EX214">
            <v>52.88</v>
          </cell>
          <cell r="EY214">
            <v>52.88</v>
          </cell>
          <cell r="EZ214">
            <v>52.88</v>
          </cell>
          <cell r="FA214">
            <v>52.88</v>
          </cell>
          <cell r="FB214">
            <v>52.88</v>
          </cell>
          <cell r="FC214">
            <v>52.88</v>
          </cell>
          <cell r="FD214">
            <v>52.88</v>
          </cell>
          <cell r="FE214">
            <v>52.88</v>
          </cell>
          <cell r="FF214">
            <v>52.88</v>
          </cell>
          <cell r="FG214">
            <v>52.88</v>
          </cell>
          <cell r="FH214">
            <v>52.88</v>
          </cell>
          <cell r="FI214">
            <v>54.73</v>
          </cell>
          <cell r="FJ214">
            <v>54.73</v>
          </cell>
          <cell r="FK214">
            <v>54.73</v>
          </cell>
          <cell r="FL214">
            <v>54.73</v>
          </cell>
          <cell r="FM214">
            <v>54.73</v>
          </cell>
          <cell r="FN214">
            <v>54.73</v>
          </cell>
          <cell r="FO214">
            <v>54.73</v>
          </cell>
          <cell r="FP214">
            <v>54.73</v>
          </cell>
          <cell r="FQ214">
            <v>54.73</v>
          </cell>
          <cell r="FR214">
            <v>54.73</v>
          </cell>
          <cell r="FS214">
            <v>54.73</v>
          </cell>
          <cell r="FT214">
            <v>54.73</v>
          </cell>
          <cell r="FU214">
            <v>56.64</v>
          </cell>
          <cell r="FV214">
            <v>56.64</v>
          </cell>
          <cell r="FW214">
            <v>56.64</v>
          </cell>
          <cell r="FX214">
            <v>56.64</v>
          </cell>
          <cell r="FY214">
            <v>56.64</v>
          </cell>
          <cell r="FZ214">
            <v>56.64</v>
          </cell>
          <cell r="GA214">
            <v>56.64</v>
          </cell>
          <cell r="GB214">
            <v>56.64</v>
          </cell>
          <cell r="GC214">
            <v>56.64</v>
          </cell>
          <cell r="GD214">
            <v>56.64</v>
          </cell>
          <cell r="GE214">
            <v>56.64</v>
          </cell>
          <cell r="GF214">
            <v>56.64</v>
          </cell>
          <cell r="GG214">
            <v>62.44</v>
          </cell>
          <cell r="GH214">
            <v>62.44</v>
          </cell>
          <cell r="GI214">
            <v>62.44</v>
          </cell>
          <cell r="GJ214">
            <v>62.44</v>
          </cell>
          <cell r="GK214">
            <v>62.44</v>
          </cell>
          <cell r="GL214">
            <v>62.44</v>
          </cell>
          <cell r="GM214">
            <v>62.44</v>
          </cell>
          <cell r="GN214">
            <v>62.44</v>
          </cell>
          <cell r="GO214">
            <v>62.44</v>
          </cell>
          <cell r="GP214">
            <v>62.44</v>
          </cell>
          <cell r="GQ214">
            <v>58.62</v>
          </cell>
          <cell r="GR214">
            <v>58.62</v>
          </cell>
          <cell r="GS214">
            <v>58.62</v>
          </cell>
          <cell r="GT214">
            <v>58.62</v>
          </cell>
        </row>
        <row r="215">
          <cell r="F215" t="str">
            <v>5000006711</v>
          </cell>
          <cell r="G215">
            <v>40.25</v>
          </cell>
          <cell r="H215">
            <v>40.25</v>
          </cell>
          <cell r="I215">
            <v>40.25</v>
          </cell>
          <cell r="J215">
            <v>40.25</v>
          </cell>
          <cell r="K215">
            <v>40.25</v>
          </cell>
          <cell r="L215">
            <v>40.25</v>
          </cell>
          <cell r="M215">
            <v>40.25</v>
          </cell>
          <cell r="N215">
            <v>40.25</v>
          </cell>
          <cell r="O215">
            <v>40.25</v>
          </cell>
          <cell r="P215">
            <v>40.25</v>
          </cell>
          <cell r="Q215">
            <v>40.25</v>
          </cell>
          <cell r="R215">
            <v>40.25</v>
          </cell>
          <cell r="S215">
            <v>40.25</v>
          </cell>
          <cell r="T215">
            <v>40.25</v>
          </cell>
          <cell r="U215">
            <v>41.63</v>
          </cell>
          <cell r="V215">
            <v>41.63</v>
          </cell>
          <cell r="W215">
            <v>41.63</v>
          </cell>
          <cell r="X215">
            <v>41.63</v>
          </cell>
          <cell r="Y215">
            <v>41.63</v>
          </cell>
          <cell r="Z215">
            <v>41.63</v>
          </cell>
          <cell r="AA215">
            <v>41.63</v>
          </cell>
          <cell r="AB215">
            <v>41.63</v>
          </cell>
          <cell r="AC215">
            <v>41.63</v>
          </cell>
          <cell r="AD215">
            <v>41.63</v>
          </cell>
          <cell r="AE215">
            <v>41.63</v>
          </cell>
          <cell r="AF215">
            <v>41.63</v>
          </cell>
          <cell r="AG215">
            <v>42.97</v>
          </cell>
          <cell r="AH215">
            <v>42.97</v>
          </cell>
          <cell r="AI215">
            <v>42.97</v>
          </cell>
          <cell r="AJ215">
            <v>42.97</v>
          </cell>
          <cell r="AK215">
            <v>42.97</v>
          </cell>
          <cell r="AL215">
            <v>42.97</v>
          </cell>
          <cell r="AM215">
            <v>42.97</v>
          </cell>
          <cell r="AN215">
            <v>42.97</v>
          </cell>
          <cell r="AO215">
            <v>42.97</v>
          </cell>
          <cell r="AP215">
            <v>42.97</v>
          </cell>
          <cell r="AQ215">
            <v>42.97</v>
          </cell>
          <cell r="AR215">
            <v>42.97</v>
          </cell>
          <cell r="AS215">
            <v>44.3</v>
          </cell>
          <cell r="AT215">
            <v>44.3</v>
          </cell>
          <cell r="AU215">
            <v>44.3</v>
          </cell>
          <cell r="AV215">
            <v>44.3</v>
          </cell>
          <cell r="AW215">
            <v>44.3</v>
          </cell>
          <cell r="AX215">
            <v>44.3</v>
          </cell>
          <cell r="AY215">
            <v>44.3</v>
          </cell>
          <cell r="AZ215">
            <v>44.3</v>
          </cell>
          <cell r="BA215">
            <v>44.3</v>
          </cell>
          <cell r="BB215">
            <v>44.3</v>
          </cell>
          <cell r="BC215">
            <v>44.3</v>
          </cell>
          <cell r="BD215">
            <v>44.3</v>
          </cell>
          <cell r="BE215">
            <v>45.66</v>
          </cell>
          <cell r="BF215">
            <v>45.66</v>
          </cell>
          <cell r="BG215">
            <v>45.66</v>
          </cell>
          <cell r="BH215">
            <v>45.66</v>
          </cell>
          <cell r="BI215">
            <v>45.66</v>
          </cell>
          <cell r="BJ215">
            <v>45.66</v>
          </cell>
          <cell r="BK215">
            <v>45.66</v>
          </cell>
          <cell r="BL215">
            <v>45.66</v>
          </cell>
          <cell r="BM215">
            <v>45.66</v>
          </cell>
          <cell r="BN215">
            <v>45.66</v>
          </cell>
          <cell r="BO215">
            <v>45.66</v>
          </cell>
          <cell r="BP215">
            <v>45.66</v>
          </cell>
          <cell r="BQ215">
            <v>47.02</v>
          </cell>
          <cell r="BR215">
            <v>47.02</v>
          </cell>
          <cell r="BS215">
            <v>47.02</v>
          </cell>
          <cell r="BT215">
            <v>47.02</v>
          </cell>
          <cell r="BU215">
            <v>47.02</v>
          </cell>
          <cell r="BV215">
            <v>47.02</v>
          </cell>
          <cell r="BW215">
            <v>47.02</v>
          </cell>
          <cell r="BX215">
            <v>47.02</v>
          </cell>
          <cell r="BY215">
            <v>47.02</v>
          </cell>
          <cell r="BZ215">
            <v>47.02</v>
          </cell>
          <cell r="CA215">
            <v>47.02</v>
          </cell>
          <cell r="CB215">
            <v>47.02</v>
          </cell>
          <cell r="CC215">
            <v>48.43</v>
          </cell>
          <cell r="CD215">
            <v>48.43</v>
          </cell>
          <cell r="CE215">
            <v>48.43</v>
          </cell>
          <cell r="CF215">
            <v>48.43</v>
          </cell>
          <cell r="CG215">
            <v>48.43</v>
          </cell>
          <cell r="CH215">
            <v>48.43</v>
          </cell>
          <cell r="CI215">
            <v>48.43</v>
          </cell>
          <cell r="CJ215">
            <v>48.43</v>
          </cell>
          <cell r="CK215">
            <v>48.43</v>
          </cell>
          <cell r="CL215">
            <v>48.43</v>
          </cell>
          <cell r="CM215">
            <v>48.43</v>
          </cell>
          <cell r="CN215">
            <v>48.43</v>
          </cell>
          <cell r="CO215">
            <v>49.89</v>
          </cell>
          <cell r="CP215">
            <v>49.89</v>
          </cell>
          <cell r="CQ215">
            <v>49.89</v>
          </cell>
          <cell r="CR215">
            <v>49.89</v>
          </cell>
          <cell r="CS215">
            <v>49.89</v>
          </cell>
          <cell r="CT215">
            <v>49.89</v>
          </cell>
          <cell r="CU215">
            <v>49.89</v>
          </cell>
          <cell r="CV215">
            <v>49.89</v>
          </cell>
          <cell r="CW215">
            <v>49.89</v>
          </cell>
          <cell r="CX215">
            <v>49.89</v>
          </cell>
          <cell r="CY215">
            <v>49.89</v>
          </cell>
          <cell r="CZ215">
            <v>49.89</v>
          </cell>
          <cell r="DA215">
            <v>51.4</v>
          </cell>
          <cell r="DB215">
            <v>51.4</v>
          </cell>
          <cell r="DC215">
            <v>51.4</v>
          </cell>
          <cell r="DD215">
            <v>51.4</v>
          </cell>
          <cell r="DE215">
            <v>51.4</v>
          </cell>
          <cell r="DF215">
            <v>51.4</v>
          </cell>
          <cell r="DG215">
            <v>51.4</v>
          </cell>
          <cell r="DH215">
            <v>51.4</v>
          </cell>
          <cell r="DI215">
            <v>51.4</v>
          </cell>
          <cell r="DJ215">
            <v>51.4</v>
          </cell>
          <cell r="DK215">
            <v>51.4</v>
          </cell>
          <cell r="DL215">
            <v>51.4</v>
          </cell>
          <cell r="DM215">
            <v>53</v>
          </cell>
          <cell r="DN215">
            <v>53</v>
          </cell>
          <cell r="DO215">
            <v>53</v>
          </cell>
          <cell r="DP215">
            <v>53</v>
          </cell>
          <cell r="DQ215">
            <v>53</v>
          </cell>
          <cell r="DR215">
            <v>53</v>
          </cell>
          <cell r="DS215">
            <v>53</v>
          </cell>
          <cell r="DT215">
            <v>53</v>
          </cell>
          <cell r="DU215">
            <v>53</v>
          </cell>
          <cell r="DV215">
            <v>53</v>
          </cell>
          <cell r="DW215">
            <v>53</v>
          </cell>
          <cell r="DX215">
            <v>53</v>
          </cell>
          <cell r="DY215">
            <v>55.1</v>
          </cell>
          <cell r="DZ215">
            <v>55.1</v>
          </cell>
          <cell r="EA215">
            <v>55.1</v>
          </cell>
          <cell r="EB215">
            <v>55.1</v>
          </cell>
          <cell r="EC215">
            <v>55.1</v>
          </cell>
          <cell r="ED215">
            <v>55.1</v>
          </cell>
          <cell r="EE215">
            <v>55.1</v>
          </cell>
          <cell r="EF215">
            <v>55.1</v>
          </cell>
          <cell r="EG215">
            <v>55.1</v>
          </cell>
          <cell r="EH215">
            <v>55.1</v>
          </cell>
          <cell r="EI215">
            <v>55.1</v>
          </cell>
          <cell r="EJ215">
            <v>55.1</v>
          </cell>
          <cell r="EK215">
            <v>57.02</v>
          </cell>
          <cell r="EL215">
            <v>57.02</v>
          </cell>
          <cell r="EM215">
            <v>57.02</v>
          </cell>
          <cell r="EN215">
            <v>57.02</v>
          </cell>
          <cell r="EO215">
            <v>57.02</v>
          </cell>
          <cell r="EP215">
            <v>57.02</v>
          </cell>
          <cell r="EQ215">
            <v>57.02</v>
          </cell>
          <cell r="ER215">
            <v>57.02</v>
          </cell>
          <cell r="ES215">
            <v>57.02</v>
          </cell>
          <cell r="ET215">
            <v>57.02</v>
          </cell>
          <cell r="EU215">
            <v>57.02</v>
          </cell>
          <cell r="EV215">
            <v>57.02</v>
          </cell>
          <cell r="EW215">
            <v>59.02</v>
          </cell>
          <cell r="EX215">
            <v>59.02</v>
          </cell>
          <cell r="EY215">
            <v>59.02</v>
          </cell>
          <cell r="EZ215">
            <v>59.02</v>
          </cell>
          <cell r="FA215">
            <v>59.02</v>
          </cell>
          <cell r="FB215">
            <v>59.02</v>
          </cell>
          <cell r="FC215">
            <v>59.02</v>
          </cell>
          <cell r="FD215">
            <v>59.02</v>
          </cell>
          <cell r="FE215">
            <v>59.02</v>
          </cell>
          <cell r="FF215">
            <v>59.02</v>
          </cell>
          <cell r="FG215">
            <v>59.02</v>
          </cell>
          <cell r="FH215">
            <v>59.02</v>
          </cell>
          <cell r="FI215">
            <v>61.09</v>
          </cell>
          <cell r="FJ215">
            <v>61.09</v>
          </cell>
          <cell r="FK215">
            <v>61.09</v>
          </cell>
          <cell r="FL215">
            <v>61.09</v>
          </cell>
          <cell r="FM215">
            <v>61.09</v>
          </cell>
          <cell r="FN215">
            <v>61.09</v>
          </cell>
          <cell r="FO215">
            <v>61.09</v>
          </cell>
          <cell r="FP215">
            <v>61.09</v>
          </cell>
          <cell r="FQ215">
            <v>61.09</v>
          </cell>
          <cell r="FR215">
            <v>61.09</v>
          </cell>
          <cell r="FS215">
            <v>61.09</v>
          </cell>
          <cell r="FT215">
            <v>61.09</v>
          </cell>
          <cell r="FU215">
            <v>63.22</v>
          </cell>
          <cell r="FV215">
            <v>63.22</v>
          </cell>
          <cell r="FW215">
            <v>63.22</v>
          </cell>
          <cell r="FX215">
            <v>63.22</v>
          </cell>
          <cell r="FY215">
            <v>63.22</v>
          </cell>
          <cell r="FZ215">
            <v>63.22</v>
          </cell>
          <cell r="GA215">
            <v>63.22</v>
          </cell>
          <cell r="GB215">
            <v>63.22</v>
          </cell>
          <cell r="GC215">
            <v>63.22</v>
          </cell>
          <cell r="GD215">
            <v>63.22</v>
          </cell>
          <cell r="GE215">
            <v>63.22</v>
          </cell>
          <cell r="GF215">
            <v>63.22</v>
          </cell>
          <cell r="GG215">
            <v>69.7</v>
          </cell>
          <cell r="GH215">
            <v>69.7</v>
          </cell>
          <cell r="GI215">
            <v>69.7</v>
          </cell>
          <cell r="GJ215">
            <v>69.7</v>
          </cell>
          <cell r="GK215">
            <v>69.7</v>
          </cell>
          <cell r="GL215">
            <v>69.7</v>
          </cell>
          <cell r="GM215">
            <v>69.7</v>
          </cell>
          <cell r="GN215">
            <v>69.7</v>
          </cell>
          <cell r="GO215">
            <v>69.7</v>
          </cell>
          <cell r="GP215">
            <v>69.7</v>
          </cell>
          <cell r="GQ215">
            <v>65.44</v>
          </cell>
          <cell r="GR215">
            <v>65.44</v>
          </cell>
          <cell r="GS215">
            <v>65.44</v>
          </cell>
          <cell r="GT215">
            <v>65.44</v>
          </cell>
        </row>
        <row r="216">
          <cell r="F216" t="str">
            <v>5000006704</v>
          </cell>
          <cell r="G216">
            <v>36.06</v>
          </cell>
          <cell r="H216">
            <v>36.06</v>
          </cell>
          <cell r="I216">
            <v>36.06</v>
          </cell>
          <cell r="J216">
            <v>36.06</v>
          </cell>
          <cell r="K216">
            <v>36.06</v>
          </cell>
          <cell r="L216">
            <v>36.06</v>
          </cell>
          <cell r="M216">
            <v>36.06</v>
          </cell>
          <cell r="N216">
            <v>36.06</v>
          </cell>
          <cell r="O216">
            <v>36.06</v>
          </cell>
          <cell r="P216">
            <v>36.06</v>
          </cell>
          <cell r="Q216">
            <v>36.06</v>
          </cell>
          <cell r="R216">
            <v>36.06</v>
          </cell>
          <cell r="S216">
            <v>36.06</v>
          </cell>
          <cell r="T216">
            <v>36.06</v>
          </cell>
          <cell r="U216">
            <v>37.29</v>
          </cell>
          <cell r="V216">
            <v>37.29</v>
          </cell>
          <cell r="W216">
            <v>37.29</v>
          </cell>
          <cell r="X216">
            <v>37.29</v>
          </cell>
          <cell r="Y216">
            <v>37.29</v>
          </cell>
          <cell r="Z216">
            <v>37.29</v>
          </cell>
          <cell r="AA216">
            <v>37.29</v>
          </cell>
          <cell r="AB216">
            <v>37.29</v>
          </cell>
          <cell r="AC216">
            <v>37.29</v>
          </cell>
          <cell r="AD216">
            <v>37.29</v>
          </cell>
          <cell r="AE216">
            <v>37.29</v>
          </cell>
          <cell r="AF216">
            <v>37.29</v>
          </cell>
          <cell r="AG216">
            <v>38.49</v>
          </cell>
          <cell r="AH216">
            <v>38.49</v>
          </cell>
          <cell r="AI216">
            <v>38.49</v>
          </cell>
          <cell r="AJ216">
            <v>38.49</v>
          </cell>
          <cell r="AK216">
            <v>38.49</v>
          </cell>
          <cell r="AL216">
            <v>38.49</v>
          </cell>
          <cell r="AM216">
            <v>38.49</v>
          </cell>
          <cell r="AN216">
            <v>38.49</v>
          </cell>
          <cell r="AO216">
            <v>38.49</v>
          </cell>
          <cell r="AP216">
            <v>38.49</v>
          </cell>
          <cell r="AQ216">
            <v>38.49</v>
          </cell>
          <cell r="AR216">
            <v>38.49</v>
          </cell>
          <cell r="AS216">
            <v>39.69</v>
          </cell>
          <cell r="AT216">
            <v>39.69</v>
          </cell>
          <cell r="AU216">
            <v>39.69</v>
          </cell>
          <cell r="AV216">
            <v>39.69</v>
          </cell>
          <cell r="AW216">
            <v>39.69</v>
          </cell>
          <cell r="AX216">
            <v>39.69</v>
          </cell>
          <cell r="AY216">
            <v>39.69</v>
          </cell>
          <cell r="AZ216">
            <v>39.69</v>
          </cell>
          <cell r="BA216">
            <v>39.69</v>
          </cell>
          <cell r="BB216">
            <v>39.69</v>
          </cell>
          <cell r="BC216">
            <v>39.69</v>
          </cell>
          <cell r="BD216">
            <v>39.69</v>
          </cell>
          <cell r="BE216">
            <v>40.9</v>
          </cell>
          <cell r="BF216">
            <v>40.9</v>
          </cell>
          <cell r="BG216">
            <v>40.9</v>
          </cell>
          <cell r="BH216">
            <v>40.9</v>
          </cell>
          <cell r="BI216">
            <v>40.9</v>
          </cell>
          <cell r="BJ216">
            <v>40.9</v>
          </cell>
          <cell r="BK216">
            <v>40.9</v>
          </cell>
          <cell r="BL216">
            <v>40.9</v>
          </cell>
          <cell r="BM216">
            <v>40.9</v>
          </cell>
          <cell r="BN216">
            <v>40.9</v>
          </cell>
          <cell r="BO216">
            <v>40.9</v>
          </cell>
          <cell r="BP216">
            <v>40.9</v>
          </cell>
          <cell r="BQ216">
            <v>42.13</v>
          </cell>
          <cell r="BR216">
            <v>42.13</v>
          </cell>
          <cell r="BS216">
            <v>42.13</v>
          </cell>
          <cell r="BT216">
            <v>42.13</v>
          </cell>
          <cell r="BU216">
            <v>42.13</v>
          </cell>
          <cell r="BV216">
            <v>42.13</v>
          </cell>
          <cell r="BW216">
            <v>42.13</v>
          </cell>
          <cell r="BX216">
            <v>42.13</v>
          </cell>
          <cell r="BY216">
            <v>42.13</v>
          </cell>
          <cell r="BZ216">
            <v>42.13</v>
          </cell>
          <cell r="CA216">
            <v>42.13</v>
          </cell>
          <cell r="CB216">
            <v>42.13</v>
          </cell>
          <cell r="CC216">
            <v>43.39</v>
          </cell>
          <cell r="CD216">
            <v>43.39</v>
          </cell>
          <cell r="CE216">
            <v>43.39</v>
          </cell>
          <cell r="CF216">
            <v>43.39</v>
          </cell>
          <cell r="CG216">
            <v>43.39</v>
          </cell>
          <cell r="CH216">
            <v>43.39</v>
          </cell>
          <cell r="CI216">
            <v>43.39</v>
          </cell>
          <cell r="CJ216">
            <v>43.39</v>
          </cell>
          <cell r="CK216">
            <v>43.39</v>
          </cell>
          <cell r="CL216">
            <v>43.39</v>
          </cell>
          <cell r="CM216">
            <v>43.39</v>
          </cell>
          <cell r="CN216">
            <v>43.39</v>
          </cell>
          <cell r="CO216">
            <v>44.69</v>
          </cell>
          <cell r="CP216">
            <v>44.69</v>
          </cell>
          <cell r="CQ216">
            <v>44.69</v>
          </cell>
          <cell r="CR216">
            <v>44.69</v>
          </cell>
          <cell r="CS216">
            <v>44.69</v>
          </cell>
          <cell r="CT216">
            <v>44.69</v>
          </cell>
          <cell r="CU216">
            <v>44.69</v>
          </cell>
          <cell r="CV216">
            <v>44.69</v>
          </cell>
          <cell r="CW216">
            <v>44.69</v>
          </cell>
          <cell r="CX216">
            <v>44.69</v>
          </cell>
          <cell r="CY216">
            <v>44.69</v>
          </cell>
          <cell r="CZ216">
            <v>44.69</v>
          </cell>
          <cell r="DA216">
            <v>46.05</v>
          </cell>
          <cell r="DB216">
            <v>46.05</v>
          </cell>
          <cell r="DC216">
            <v>46.05</v>
          </cell>
          <cell r="DD216">
            <v>46.05</v>
          </cell>
          <cell r="DE216">
            <v>46.05</v>
          </cell>
          <cell r="DF216">
            <v>46.05</v>
          </cell>
          <cell r="DG216">
            <v>46.05</v>
          </cell>
          <cell r="DH216">
            <v>46.05</v>
          </cell>
          <cell r="DI216">
            <v>46.05</v>
          </cell>
          <cell r="DJ216">
            <v>46.05</v>
          </cell>
          <cell r="DK216">
            <v>46.05</v>
          </cell>
          <cell r="DL216">
            <v>46.05</v>
          </cell>
          <cell r="DM216">
            <v>47.48</v>
          </cell>
          <cell r="DN216">
            <v>47.48</v>
          </cell>
          <cell r="DO216">
            <v>47.48</v>
          </cell>
          <cell r="DP216">
            <v>47.48</v>
          </cell>
          <cell r="DQ216">
            <v>47.48</v>
          </cell>
          <cell r="DR216">
            <v>47.48</v>
          </cell>
          <cell r="DS216">
            <v>47.48</v>
          </cell>
          <cell r="DT216">
            <v>47.48</v>
          </cell>
          <cell r="DU216">
            <v>47.48</v>
          </cell>
          <cell r="DV216">
            <v>47.48</v>
          </cell>
          <cell r="DW216">
            <v>47.48</v>
          </cell>
          <cell r="DX216">
            <v>47.48</v>
          </cell>
          <cell r="DY216">
            <v>49.36</v>
          </cell>
          <cell r="DZ216">
            <v>49.36</v>
          </cell>
          <cell r="EA216">
            <v>49.36</v>
          </cell>
          <cell r="EB216">
            <v>49.36</v>
          </cell>
          <cell r="EC216">
            <v>49.36</v>
          </cell>
          <cell r="ED216">
            <v>49.36</v>
          </cell>
          <cell r="EE216">
            <v>49.36</v>
          </cell>
          <cell r="EF216">
            <v>49.36</v>
          </cell>
          <cell r="EG216">
            <v>49.36</v>
          </cell>
          <cell r="EH216">
            <v>49.36</v>
          </cell>
          <cell r="EI216">
            <v>49.36</v>
          </cell>
          <cell r="EJ216">
            <v>49.36</v>
          </cell>
          <cell r="EK216">
            <v>51.09</v>
          </cell>
          <cell r="EL216">
            <v>51.09</v>
          </cell>
          <cell r="EM216">
            <v>51.09</v>
          </cell>
          <cell r="EN216">
            <v>51.09</v>
          </cell>
          <cell r="EO216">
            <v>51.09</v>
          </cell>
          <cell r="EP216">
            <v>51.09</v>
          </cell>
          <cell r="EQ216">
            <v>51.09</v>
          </cell>
          <cell r="ER216">
            <v>51.09</v>
          </cell>
          <cell r="ES216">
            <v>51.09</v>
          </cell>
          <cell r="ET216">
            <v>51.09</v>
          </cell>
          <cell r="EU216">
            <v>51.09</v>
          </cell>
          <cell r="EV216">
            <v>51.09</v>
          </cell>
          <cell r="EW216">
            <v>52.88</v>
          </cell>
          <cell r="EX216">
            <v>52.88</v>
          </cell>
          <cell r="EY216">
            <v>52.88</v>
          </cell>
          <cell r="EZ216">
            <v>52.88</v>
          </cell>
          <cell r="FA216">
            <v>52.88</v>
          </cell>
          <cell r="FB216">
            <v>52.88</v>
          </cell>
          <cell r="FC216">
            <v>52.88</v>
          </cell>
          <cell r="FD216">
            <v>52.88</v>
          </cell>
          <cell r="FE216">
            <v>52.88</v>
          </cell>
          <cell r="FF216">
            <v>52.88</v>
          </cell>
          <cell r="FG216">
            <v>52.88</v>
          </cell>
          <cell r="FH216">
            <v>52.88</v>
          </cell>
          <cell r="FI216">
            <v>54.73</v>
          </cell>
          <cell r="FJ216">
            <v>54.73</v>
          </cell>
          <cell r="FK216">
            <v>54.73</v>
          </cell>
          <cell r="FL216">
            <v>54.73</v>
          </cell>
          <cell r="FM216">
            <v>54.73</v>
          </cell>
          <cell r="FN216">
            <v>54.73</v>
          </cell>
          <cell r="FO216">
            <v>54.73</v>
          </cell>
          <cell r="FP216">
            <v>54.73</v>
          </cell>
          <cell r="FQ216">
            <v>54.73</v>
          </cell>
          <cell r="FR216">
            <v>54.73</v>
          </cell>
          <cell r="FS216">
            <v>54.73</v>
          </cell>
          <cell r="FT216">
            <v>54.73</v>
          </cell>
          <cell r="FU216">
            <v>56.64</v>
          </cell>
          <cell r="FV216">
            <v>56.64</v>
          </cell>
          <cell r="FW216">
            <v>56.64</v>
          </cell>
          <cell r="FX216">
            <v>56.64</v>
          </cell>
          <cell r="FY216">
            <v>56.64</v>
          </cell>
          <cell r="FZ216">
            <v>56.64</v>
          </cell>
          <cell r="GA216">
            <v>56.64</v>
          </cell>
          <cell r="GB216">
            <v>56.64</v>
          </cell>
          <cell r="GC216">
            <v>56.64</v>
          </cell>
          <cell r="GD216">
            <v>56.64</v>
          </cell>
          <cell r="GE216">
            <v>56.64</v>
          </cell>
          <cell r="GF216">
            <v>56.64</v>
          </cell>
          <cell r="GG216">
            <v>62.44</v>
          </cell>
          <cell r="GH216">
            <v>62.44</v>
          </cell>
          <cell r="GI216">
            <v>62.44</v>
          </cell>
          <cell r="GJ216">
            <v>62.44</v>
          </cell>
          <cell r="GK216">
            <v>62.44</v>
          </cell>
          <cell r="GL216">
            <v>62.44</v>
          </cell>
          <cell r="GM216">
            <v>62.44</v>
          </cell>
          <cell r="GN216">
            <v>62.44</v>
          </cell>
          <cell r="GO216">
            <v>62.44</v>
          </cell>
          <cell r="GP216">
            <v>62.44</v>
          </cell>
          <cell r="GQ216">
            <v>58.62</v>
          </cell>
          <cell r="GR216">
            <v>58.62</v>
          </cell>
          <cell r="GS216">
            <v>58.62</v>
          </cell>
          <cell r="GT216">
            <v>58.62</v>
          </cell>
        </row>
        <row r="217">
          <cell r="F217" t="str">
            <v>5000006717</v>
          </cell>
          <cell r="G217">
            <v>36.06</v>
          </cell>
          <cell r="H217">
            <v>36.06</v>
          </cell>
          <cell r="I217">
            <v>36.06</v>
          </cell>
          <cell r="J217">
            <v>36.06</v>
          </cell>
          <cell r="K217">
            <v>36.06</v>
          </cell>
          <cell r="L217">
            <v>36.06</v>
          </cell>
          <cell r="M217">
            <v>36.06</v>
          </cell>
          <cell r="N217">
            <v>36.06</v>
          </cell>
          <cell r="O217">
            <v>36.06</v>
          </cell>
          <cell r="P217">
            <v>36.06</v>
          </cell>
          <cell r="Q217">
            <v>36.06</v>
          </cell>
          <cell r="R217">
            <v>36.06</v>
          </cell>
          <cell r="S217">
            <v>36.06</v>
          </cell>
          <cell r="T217">
            <v>36.06</v>
          </cell>
          <cell r="U217">
            <v>37.29</v>
          </cell>
          <cell r="V217">
            <v>37.29</v>
          </cell>
          <cell r="W217">
            <v>37.29</v>
          </cell>
          <cell r="X217">
            <v>37.29</v>
          </cell>
          <cell r="Y217">
            <v>37.29</v>
          </cell>
          <cell r="Z217">
            <v>37.29</v>
          </cell>
          <cell r="AA217">
            <v>37.29</v>
          </cell>
          <cell r="AB217">
            <v>37.29</v>
          </cell>
          <cell r="AC217">
            <v>37.29</v>
          </cell>
          <cell r="AD217">
            <v>37.29</v>
          </cell>
          <cell r="AE217">
            <v>37.29</v>
          </cell>
          <cell r="AF217">
            <v>37.29</v>
          </cell>
          <cell r="AG217">
            <v>38.49</v>
          </cell>
          <cell r="AH217">
            <v>38.49</v>
          </cell>
          <cell r="AI217">
            <v>38.49</v>
          </cell>
          <cell r="AJ217">
            <v>38.49</v>
          </cell>
          <cell r="AK217">
            <v>38.49</v>
          </cell>
          <cell r="AL217">
            <v>38.49</v>
          </cell>
          <cell r="AM217">
            <v>38.49</v>
          </cell>
          <cell r="AN217">
            <v>38.49</v>
          </cell>
          <cell r="AO217">
            <v>38.49</v>
          </cell>
          <cell r="AP217">
            <v>38.49</v>
          </cell>
          <cell r="AQ217">
            <v>38.49</v>
          </cell>
          <cell r="AR217">
            <v>38.49</v>
          </cell>
          <cell r="AS217">
            <v>39.69</v>
          </cell>
          <cell r="AT217">
            <v>39.69</v>
          </cell>
          <cell r="AU217">
            <v>39.69</v>
          </cell>
          <cell r="AV217">
            <v>39.69</v>
          </cell>
          <cell r="AW217">
            <v>39.69</v>
          </cell>
          <cell r="AX217">
            <v>39.69</v>
          </cell>
          <cell r="AY217">
            <v>39.69</v>
          </cell>
          <cell r="AZ217">
            <v>39.69</v>
          </cell>
          <cell r="BA217">
            <v>39.69</v>
          </cell>
          <cell r="BB217">
            <v>39.69</v>
          </cell>
          <cell r="BC217">
            <v>39.69</v>
          </cell>
          <cell r="BD217">
            <v>39.69</v>
          </cell>
          <cell r="BE217">
            <v>40.9</v>
          </cell>
          <cell r="BF217">
            <v>40.9</v>
          </cell>
          <cell r="BG217">
            <v>40.9</v>
          </cell>
          <cell r="BH217">
            <v>40.9</v>
          </cell>
          <cell r="BI217">
            <v>40.9</v>
          </cell>
          <cell r="BJ217">
            <v>40.9</v>
          </cell>
          <cell r="BK217">
            <v>40.9</v>
          </cell>
          <cell r="BL217">
            <v>40.9</v>
          </cell>
          <cell r="BM217">
            <v>40.9</v>
          </cell>
          <cell r="BN217">
            <v>40.9</v>
          </cell>
          <cell r="BO217">
            <v>40.9</v>
          </cell>
          <cell r="BP217">
            <v>40.9</v>
          </cell>
          <cell r="BQ217">
            <v>42.13</v>
          </cell>
          <cell r="BR217">
            <v>42.13</v>
          </cell>
          <cell r="BS217">
            <v>42.13</v>
          </cell>
          <cell r="BT217">
            <v>42.13</v>
          </cell>
          <cell r="BU217">
            <v>42.13</v>
          </cell>
          <cell r="BV217">
            <v>42.13</v>
          </cell>
          <cell r="BW217">
            <v>42.13</v>
          </cell>
          <cell r="BX217">
            <v>42.13</v>
          </cell>
          <cell r="BY217">
            <v>42.13</v>
          </cell>
          <cell r="BZ217">
            <v>42.13</v>
          </cell>
          <cell r="CA217">
            <v>42.13</v>
          </cell>
          <cell r="CB217">
            <v>42.13</v>
          </cell>
          <cell r="CC217">
            <v>43.39</v>
          </cell>
          <cell r="CD217">
            <v>43.39</v>
          </cell>
          <cell r="CE217">
            <v>43.39</v>
          </cell>
          <cell r="CF217">
            <v>43.39</v>
          </cell>
          <cell r="CG217">
            <v>43.39</v>
          </cell>
          <cell r="CH217">
            <v>43.39</v>
          </cell>
          <cell r="CI217">
            <v>43.39</v>
          </cell>
          <cell r="CJ217">
            <v>43.39</v>
          </cell>
          <cell r="CK217">
            <v>43.39</v>
          </cell>
          <cell r="CL217">
            <v>43.39</v>
          </cell>
          <cell r="CM217">
            <v>43.39</v>
          </cell>
          <cell r="CN217">
            <v>43.39</v>
          </cell>
          <cell r="CO217">
            <v>44.69</v>
          </cell>
          <cell r="CP217">
            <v>44.69</v>
          </cell>
          <cell r="CQ217">
            <v>44.69</v>
          </cell>
          <cell r="CR217">
            <v>44.69</v>
          </cell>
          <cell r="CS217">
            <v>44.69</v>
          </cell>
          <cell r="CT217">
            <v>44.69</v>
          </cell>
          <cell r="CU217">
            <v>44.69</v>
          </cell>
          <cell r="CV217">
            <v>44.69</v>
          </cell>
          <cell r="CW217">
            <v>44.69</v>
          </cell>
          <cell r="CX217">
            <v>44.69</v>
          </cell>
          <cell r="CY217">
            <v>44.69</v>
          </cell>
          <cell r="CZ217">
            <v>44.69</v>
          </cell>
          <cell r="DA217">
            <v>46.05</v>
          </cell>
          <cell r="DB217">
            <v>46.05</v>
          </cell>
          <cell r="DC217">
            <v>46.05</v>
          </cell>
          <cell r="DD217">
            <v>46.05</v>
          </cell>
          <cell r="DE217">
            <v>46.05</v>
          </cell>
          <cell r="DF217">
            <v>46.05</v>
          </cell>
          <cell r="DG217">
            <v>46.05</v>
          </cell>
          <cell r="DH217">
            <v>46.05</v>
          </cell>
          <cell r="DI217">
            <v>46.05</v>
          </cell>
          <cell r="DJ217">
            <v>46.05</v>
          </cell>
          <cell r="DK217">
            <v>46.05</v>
          </cell>
          <cell r="DL217">
            <v>46.05</v>
          </cell>
          <cell r="DM217">
            <v>47.48</v>
          </cell>
          <cell r="DN217">
            <v>47.48</v>
          </cell>
          <cell r="DO217">
            <v>47.48</v>
          </cell>
          <cell r="DP217">
            <v>47.48</v>
          </cell>
          <cell r="DQ217">
            <v>47.48</v>
          </cell>
          <cell r="DR217">
            <v>47.48</v>
          </cell>
          <cell r="DS217">
            <v>47.48</v>
          </cell>
          <cell r="DT217">
            <v>47.48</v>
          </cell>
          <cell r="DU217">
            <v>47.48</v>
          </cell>
          <cell r="DV217">
            <v>47.48</v>
          </cell>
          <cell r="DW217">
            <v>47.48</v>
          </cell>
          <cell r="DX217">
            <v>47.48</v>
          </cell>
          <cell r="DY217">
            <v>49.36</v>
          </cell>
          <cell r="DZ217">
            <v>49.36</v>
          </cell>
          <cell r="EA217">
            <v>49.36</v>
          </cell>
          <cell r="EB217">
            <v>49.36</v>
          </cell>
          <cell r="EC217">
            <v>49.36</v>
          </cell>
          <cell r="ED217">
            <v>49.36</v>
          </cell>
          <cell r="EE217">
            <v>49.36</v>
          </cell>
          <cell r="EF217">
            <v>49.36</v>
          </cell>
          <cell r="EG217">
            <v>49.36</v>
          </cell>
          <cell r="EH217">
            <v>49.36</v>
          </cell>
          <cell r="EI217">
            <v>49.36</v>
          </cell>
          <cell r="EJ217">
            <v>49.36</v>
          </cell>
          <cell r="EK217">
            <v>51.09</v>
          </cell>
          <cell r="EL217">
            <v>51.09</v>
          </cell>
          <cell r="EM217">
            <v>51.09</v>
          </cell>
          <cell r="EN217">
            <v>51.09</v>
          </cell>
          <cell r="EO217">
            <v>51.09</v>
          </cell>
          <cell r="EP217">
            <v>51.09</v>
          </cell>
          <cell r="EQ217">
            <v>51.09</v>
          </cell>
          <cell r="ER217">
            <v>51.09</v>
          </cell>
          <cell r="ES217">
            <v>51.09</v>
          </cell>
          <cell r="ET217">
            <v>51.09</v>
          </cell>
          <cell r="EU217">
            <v>51.09</v>
          </cell>
          <cell r="EV217">
            <v>51.09</v>
          </cell>
          <cell r="EW217">
            <v>52.88</v>
          </cell>
          <cell r="EX217">
            <v>52.88</v>
          </cell>
          <cell r="EY217">
            <v>52.88</v>
          </cell>
          <cell r="EZ217">
            <v>52.88</v>
          </cell>
          <cell r="FA217">
            <v>52.88</v>
          </cell>
          <cell r="FB217">
            <v>52.88</v>
          </cell>
          <cell r="FC217">
            <v>52.88</v>
          </cell>
          <cell r="FD217">
            <v>52.88</v>
          </cell>
          <cell r="FE217">
            <v>52.88</v>
          </cell>
          <cell r="FF217">
            <v>52.88</v>
          </cell>
          <cell r="FG217">
            <v>52.88</v>
          </cell>
          <cell r="FH217">
            <v>52.88</v>
          </cell>
          <cell r="FI217">
            <v>54.73</v>
          </cell>
          <cell r="FJ217">
            <v>54.73</v>
          </cell>
          <cell r="FK217">
            <v>54.73</v>
          </cell>
          <cell r="FL217">
            <v>54.73</v>
          </cell>
          <cell r="FM217">
            <v>54.73</v>
          </cell>
          <cell r="FN217">
            <v>54.73</v>
          </cell>
          <cell r="FO217">
            <v>54.73</v>
          </cell>
          <cell r="FP217">
            <v>54.73</v>
          </cell>
          <cell r="FQ217">
            <v>54.73</v>
          </cell>
          <cell r="FR217">
            <v>54.73</v>
          </cell>
          <cell r="FS217">
            <v>54.73</v>
          </cell>
          <cell r="FT217">
            <v>54.73</v>
          </cell>
          <cell r="FU217">
            <v>56.64</v>
          </cell>
          <cell r="FV217">
            <v>56.64</v>
          </cell>
          <cell r="FW217">
            <v>56.64</v>
          </cell>
          <cell r="FX217">
            <v>56.64</v>
          </cell>
          <cell r="FY217">
            <v>56.64</v>
          </cell>
          <cell r="FZ217">
            <v>56.64</v>
          </cell>
          <cell r="GA217">
            <v>56.64</v>
          </cell>
          <cell r="GB217">
            <v>56.64</v>
          </cell>
          <cell r="GC217">
            <v>56.64</v>
          </cell>
          <cell r="GD217">
            <v>56.64</v>
          </cell>
          <cell r="GE217">
            <v>56.64</v>
          </cell>
          <cell r="GF217">
            <v>56.64</v>
          </cell>
          <cell r="GG217">
            <v>62.44</v>
          </cell>
          <cell r="GH217">
            <v>62.44</v>
          </cell>
          <cell r="GI217">
            <v>62.44</v>
          </cell>
          <cell r="GJ217">
            <v>62.44</v>
          </cell>
          <cell r="GK217">
            <v>62.44</v>
          </cell>
          <cell r="GL217">
            <v>62.44</v>
          </cell>
          <cell r="GM217">
            <v>62.44</v>
          </cell>
          <cell r="GN217">
            <v>62.44</v>
          </cell>
          <cell r="GO217">
            <v>62.44</v>
          </cell>
          <cell r="GP217">
            <v>62.44</v>
          </cell>
          <cell r="GQ217">
            <v>58.62</v>
          </cell>
          <cell r="GR217">
            <v>58.62</v>
          </cell>
          <cell r="GS217">
            <v>58.62</v>
          </cell>
          <cell r="GT217">
            <v>58.62</v>
          </cell>
        </row>
        <row r="218">
          <cell r="F218" t="str">
            <v>5000006706</v>
          </cell>
          <cell r="G218">
            <v>41.86</v>
          </cell>
          <cell r="H218">
            <v>41.86</v>
          </cell>
          <cell r="I218">
            <v>41.86</v>
          </cell>
          <cell r="J218">
            <v>41.86</v>
          </cell>
          <cell r="K218">
            <v>41.86</v>
          </cell>
          <cell r="L218">
            <v>41.86</v>
          </cell>
          <cell r="M218">
            <v>41.86</v>
          </cell>
          <cell r="N218">
            <v>41.86</v>
          </cell>
          <cell r="O218">
            <v>41.86</v>
          </cell>
          <cell r="P218">
            <v>41.86</v>
          </cell>
          <cell r="Q218">
            <v>41.86</v>
          </cell>
          <cell r="R218">
            <v>41.86</v>
          </cell>
          <cell r="S218">
            <v>41.86</v>
          </cell>
          <cell r="T218">
            <v>41.86</v>
          </cell>
          <cell r="U218">
            <v>43.29</v>
          </cell>
          <cell r="V218">
            <v>43.29</v>
          </cell>
          <cell r="W218">
            <v>43.29</v>
          </cell>
          <cell r="X218">
            <v>43.29</v>
          </cell>
          <cell r="Y218">
            <v>43.29</v>
          </cell>
          <cell r="Z218">
            <v>43.29</v>
          </cell>
          <cell r="AA218">
            <v>43.29</v>
          </cell>
          <cell r="AB218">
            <v>43.29</v>
          </cell>
          <cell r="AC218">
            <v>43.29</v>
          </cell>
          <cell r="AD218">
            <v>43.29</v>
          </cell>
          <cell r="AE218">
            <v>43.29</v>
          </cell>
          <cell r="AF218">
            <v>43.29</v>
          </cell>
          <cell r="AG218">
            <v>44.69</v>
          </cell>
          <cell r="AH218">
            <v>44.69</v>
          </cell>
          <cell r="AI218">
            <v>44.69</v>
          </cell>
          <cell r="AJ218">
            <v>44.69</v>
          </cell>
          <cell r="AK218">
            <v>44.69</v>
          </cell>
          <cell r="AL218">
            <v>44.69</v>
          </cell>
          <cell r="AM218">
            <v>44.69</v>
          </cell>
          <cell r="AN218">
            <v>44.69</v>
          </cell>
          <cell r="AO218">
            <v>44.69</v>
          </cell>
          <cell r="AP218">
            <v>44.69</v>
          </cell>
          <cell r="AQ218">
            <v>44.69</v>
          </cell>
          <cell r="AR218">
            <v>44.69</v>
          </cell>
          <cell r="AS218">
            <v>46.07</v>
          </cell>
          <cell r="AT218">
            <v>46.07</v>
          </cell>
          <cell r="AU218">
            <v>46.07</v>
          </cell>
          <cell r="AV218">
            <v>46.07</v>
          </cell>
          <cell r="AW218">
            <v>46.07</v>
          </cell>
          <cell r="AX218">
            <v>46.07</v>
          </cell>
          <cell r="AY218">
            <v>46.07</v>
          </cell>
          <cell r="AZ218">
            <v>46.07</v>
          </cell>
          <cell r="BA218">
            <v>46.07</v>
          </cell>
          <cell r="BB218">
            <v>46.07</v>
          </cell>
          <cell r="BC218">
            <v>46.07</v>
          </cell>
          <cell r="BD218">
            <v>46.07</v>
          </cell>
          <cell r="BE218">
            <v>47.48</v>
          </cell>
          <cell r="BF218">
            <v>47.48</v>
          </cell>
          <cell r="BG218">
            <v>47.48</v>
          </cell>
          <cell r="BH218">
            <v>47.48</v>
          </cell>
          <cell r="BI218">
            <v>47.48</v>
          </cell>
          <cell r="BJ218">
            <v>47.48</v>
          </cell>
          <cell r="BK218">
            <v>47.48</v>
          </cell>
          <cell r="BL218">
            <v>47.48</v>
          </cell>
          <cell r="BM218">
            <v>47.48</v>
          </cell>
          <cell r="BN218">
            <v>47.48</v>
          </cell>
          <cell r="BO218">
            <v>47.48</v>
          </cell>
          <cell r="BP218">
            <v>47.48</v>
          </cell>
          <cell r="BQ218">
            <v>48.91</v>
          </cell>
          <cell r="BR218">
            <v>48.91</v>
          </cell>
          <cell r="BS218">
            <v>48.91</v>
          </cell>
          <cell r="BT218">
            <v>48.91</v>
          </cell>
          <cell r="BU218">
            <v>48.91</v>
          </cell>
          <cell r="BV218">
            <v>48.91</v>
          </cell>
          <cell r="BW218">
            <v>48.91</v>
          </cell>
          <cell r="BX218">
            <v>48.91</v>
          </cell>
          <cell r="BY218">
            <v>48.91</v>
          </cell>
          <cell r="BZ218">
            <v>48.91</v>
          </cell>
          <cell r="CA218">
            <v>48.91</v>
          </cell>
          <cell r="CB218">
            <v>48.91</v>
          </cell>
          <cell r="CC218">
            <v>50.37</v>
          </cell>
          <cell r="CD218">
            <v>50.37</v>
          </cell>
          <cell r="CE218">
            <v>50.37</v>
          </cell>
          <cell r="CF218">
            <v>50.37</v>
          </cell>
          <cell r="CG218">
            <v>50.37</v>
          </cell>
          <cell r="CH218">
            <v>50.37</v>
          </cell>
          <cell r="CI218">
            <v>50.37</v>
          </cell>
          <cell r="CJ218">
            <v>50.37</v>
          </cell>
          <cell r="CK218">
            <v>50.37</v>
          </cell>
          <cell r="CL218">
            <v>50.37</v>
          </cell>
          <cell r="CM218">
            <v>50.37</v>
          </cell>
          <cell r="CN218">
            <v>50.37</v>
          </cell>
          <cell r="CO218">
            <v>51.88</v>
          </cell>
          <cell r="CP218">
            <v>51.88</v>
          </cell>
          <cell r="CQ218">
            <v>51.88</v>
          </cell>
          <cell r="CR218">
            <v>51.88</v>
          </cell>
          <cell r="CS218">
            <v>51.88</v>
          </cell>
          <cell r="CT218">
            <v>51.88</v>
          </cell>
          <cell r="CU218">
            <v>51.88</v>
          </cell>
          <cell r="CV218">
            <v>51.88</v>
          </cell>
          <cell r="CW218">
            <v>51.88</v>
          </cell>
          <cell r="CX218">
            <v>51.88</v>
          </cell>
          <cell r="CY218">
            <v>51.88</v>
          </cell>
          <cell r="CZ218">
            <v>51.88</v>
          </cell>
          <cell r="DA218">
            <v>53.46</v>
          </cell>
          <cell r="DB218">
            <v>53.46</v>
          </cell>
          <cell r="DC218">
            <v>53.46</v>
          </cell>
          <cell r="DD218">
            <v>53.46</v>
          </cell>
          <cell r="DE218">
            <v>53.46</v>
          </cell>
          <cell r="DF218">
            <v>53.46</v>
          </cell>
          <cell r="DG218">
            <v>53.46</v>
          </cell>
          <cell r="DH218">
            <v>53.46</v>
          </cell>
          <cell r="DI218">
            <v>53.46</v>
          </cell>
          <cell r="DJ218">
            <v>53.46</v>
          </cell>
          <cell r="DK218">
            <v>53.46</v>
          </cell>
          <cell r="DL218">
            <v>53.46</v>
          </cell>
          <cell r="DM218">
            <v>55.12</v>
          </cell>
          <cell r="DN218">
            <v>55.12</v>
          </cell>
          <cell r="DO218">
            <v>55.12</v>
          </cell>
          <cell r="DP218">
            <v>55.12</v>
          </cell>
          <cell r="DQ218">
            <v>55.12</v>
          </cell>
          <cell r="DR218">
            <v>55.12</v>
          </cell>
          <cell r="DS218">
            <v>55.12</v>
          </cell>
          <cell r="DT218">
            <v>55.12</v>
          </cell>
          <cell r="DU218">
            <v>55.12</v>
          </cell>
          <cell r="DV218">
            <v>55.12</v>
          </cell>
          <cell r="DW218">
            <v>55.12</v>
          </cell>
          <cell r="DX218">
            <v>55.12</v>
          </cell>
          <cell r="DY218">
            <v>57.3</v>
          </cell>
          <cell r="DZ218">
            <v>57.3</v>
          </cell>
          <cell r="EA218">
            <v>57.3</v>
          </cell>
          <cell r="EB218">
            <v>57.3</v>
          </cell>
          <cell r="EC218">
            <v>57.3</v>
          </cell>
          <cell r="ED218">
            <v>57.3</v>
          </cell>
          <cell r="EE218">
            <v>57.3</v>
          </cell>
          <cell r="EF218">
            <v>57.3</v>
          </cell>
          <cell r="EG218">
            <v>57.3</v>
          </cell>
          <cell r="EH218">
            <v>57.3</v>
          </cell>
          <cell r="EI218">
            <v>57.3</v>
          </cell>
          <cell r="EJ218">
            <v>57.3</v>
          </cell>
          <cell r="EK218">
            <v>59.31</v>
          </cell>
          <cell r="EL218">
            <v>59.31</v>
          </cell>
          <cell r="EM218">
            <v>59.31</v>
          </cell>
          <cell r="EN218">
            <v>59.31</v>
          </cell>
          <cell r="EO218">
            <v>59.31</v>
          </cell>
          <cell r="EP218">
            <v>59.31</v>
          </cell>
          <cell r="EQ218">
            <v>59.31</v>
          </cell>
          <cell r="ER218">
            <v>59.31</v>
          </cell>
          <cell r="ES218">
            <v>59.31</v>
          </cell>
          <cell r="ET218">
            <v>59.31</v>
          </cell>
          <cell r="EU218">
            <v>59.31</v>
          </cell>
          <cell r="EV218">
            <v>59.31</v>
          </cell>
          <cell r="EW218">
            <v>61.38</v>
          </cell>
          <cell r="EX218">
            <v>61.38</v>
          </cell>
          <cell r="EY218">
            <v>61.38</v>
          </cell>
          <cell r="EZ218">
            <v>61.38</v>
          </cell>
          <cell r="FA218">
            <v>61.38</v>
          </cell>
          <cell r="FB218">
            <v>61.38</v>
          </cell>
          <cell r="FC218">
            <v>61.38</v>
          </cell>
          <cell r="FD218">
            <v>61.38</v>
          </cell>
          <cell r="FE218">
            <v>61.38</v>
          </cell>
          <cell r="FF218">
            <v>61.38</v>
          </cell>
          <cell r="FG218">
            <v>61.38</v>
          </cell>
          <cell r="FH218">
            <v>61.38</v>
          </cell>
          <cell r="FI218">
            <v>63.53</v>
          </cell>
          <cell r="FJ218">
            <v>63.53</v>
          </cell>
          <cell r="FK218">
            <v>63.53</v>
          </cell>
          <cell r="FL218">
            <v>63.53</v>
          </cell>
          <cell r="FM218">
            <v>63.53</v>
          </cell>
          <cell r="FN218">
            <v>63.53</v>
          </cell>
          <cell r="FO218">
            <v>63.53</v>
          </cell>
          <cell r="FP218">
            <v>63.53</v>
          </cell>
          <cell r="FQ218">
            <v>63.53</v>
          </cell>
          <cell r="FR218">
            <v>63.53</v>
          </cell>
          <cell r="FS218">
            <v>63.53</v>
          </cell>
          <cell r="FT218">
            <v>63.53</v>
          </cell>
          <cell r="FU218">
            <v>65.75</v>
          </cell>
          <cell r="FV218">
            <v>65.75</v>
          </cell>
          <cell r="FW218">
            <v>65.75</v>
          </cell>
          <cell r="FX218">
            <v>65.75</v>
          </cell>
          <cell r="FY218">
            <v>65.75</v>
          </cell>
          <cell r="FZ218">
            <v>65.75</v>
          </cell>
          <cell r="GA218">
            <v>65.75</v>
          </cell>
          <cell r="GB218">
            <v>65.75</v>
          </cell>
          <cell r="GC218">
            <v>65.75</v>
          </cell>
          <cell r="GD218">
            <v>65.75</v>
          </cell>
          <cell r="GE218">
            <v>65.75</v>
          </cell>
          <cell r="GF218">
            <v>65.75</v>
          </cell>
          <cell r="GG218">
            <v>72.489999999999995</v>
          </cell>
          <cell r="GH218">
            <v>72.489999999999995</v>
          </cell>
          <cell r="GI218">
            <v>72.489999999999995</v>
          </cell>
          <cell r="GJ218">
            <v>72.489999999999995</v>
          </cell>
          <cell r="GK218">
            <v>72.489999999999995</v>
          </cell>
          <cell r="GL218">
            <v>72.489999999999995</v>
          </cell>
          <cell r="GM218">
            <v>72.489999999999995</v>
          </cell>
          <cell r="GN218">
            <v>72.489999999999995</v>
          </cell>
          <cell r="GO218">
            <v>72.489999999999995</v>
          </cell>
          <cell r="GP218">
            <v>72.489999999999995</v>
          </cell>
          <cell r="GQ218">
            <v>68.05</v>
          </cell>
          <cell r="GR218">
            <v>68.05</v>
          </cell>
          <cell r="GS218">
            <v>68.05</v>
          </cell>
          <cell r="GT218">
            <v>68.05</v>
          </cell>
        </row>
        <row r="219">
          <cell r="F219" t="str">
            <v>5000006701</v>
          </cell>
          <cell r="G219">
            <v>38.35</v>
          </cell>
          <cell r="H219">
            <v>38.35</v>
          </cell>
          <cell r="I219">
            <v>38.35</v>
          </cell>
          <cell r="J219">
            <v>38.35</v>
          </cell>
          <cell r="K219">
            <v>38.35</v>
          </cell>
          <cell r="L219">
            <v>38.35</v>
          </cell>
          <cell r="M219">
            <v>38.35</v>
          </cell>
          <cell r="N219">
            <v>38.35</v>
          </cell>
          <cell r="O219">
            <v>38.35</v>
          </cell>
          <cell r="P219">
            <v>38.35</v>
          </cell>
          <cell r="Q219">
            <v>38.35</v>
          </cell>
          <cell r="R219">
            <v>38.35</v>
          </cell>
          <cell r="S219">
            <v>38.35</v>
          </cell>
          <cell r="T219">
            <v>38.35</v>
          </cell>
          <cell r="U219">
            <v>39.659999999999997</v>
          </cell>
          <cell r="V219">
            <v>39.659999999999997</v>
          </cell>
          <cell r="W219">
            <v>39.659999999999997</v>
          </cell>
          <cell r="X219">
            <v>39.659999999999997</v>
          </cell>
          <cell r="Y219">
            <v>39.659999999999997</v>
          </cell>
          <cell r="Z219">
            <v>39.659999999999997</v>
          </cell>
          <cell r="AA219">
            <v>39.659999999999997</v>
          </cell>
          <cell r="AB219">
            <v>39.659999999999997</v>
          </cell>
          <cell r="AC219">
            <v>39.659999999999997</v>
          </cell>
          <cell r="AD219">
            <v>39.659999999999997</v>
          </cell>
          <cell r="AE219">
            <v>39.659999999999997</v>
          </cell>
          <cell r="AF219">
            <v>39.659999999999997</v>
          </cell>
          <cell r="AG219">
            <v>40.94</v>
          </cell>
          <cell r="AH219">
            <v>40.94</v>
          </cell>
          <cell r="AI219">
            <v>40.94</v>
          </cell>
          <cell r="AJ219">
            <v>40.94</v>
          </cell>
          <cell r="AK219">
            <v>40.94</v>
          </cell>
          <cell r="AL219">
            <v>40.94</v>
          </cell>
          <cell r="AM219">
            <v>40.94</v>
          </cell>
          <cell r="AN219">
            <v>40.94</v>
          </cell>
          <cell r="AO219">
            <v>40.94</v>
          </cell>
          <cell r="AP219">
            <v>40.94</v>
          </cell>
          <cell r="AQ219">
            <v>40.94</v>
          </cell>
          <cell r="AR219">
            <v>40.94</v>
          </cell>
          <cell r="AS219">
            <v>42.21</v>
          </cell>
          <cell r="AT219">
            <v>42.21</v>
          </cell>
          <cell r="AU219">
            <v>42.21</v>
          </cell>
          <cell r="AV219">
            <v>42.21</v>
          </cell>
          <cell r="AW219">
            <v>42.21</v>
          </cell>
          <cell r="AX219">
            <v>42.21</v>
          </cell>
          <cell r="AY219">
            <v>42.21</v>
          </cell>
          <cell r="AZ219">
            <v>42.21</v>
          </cell>
          <cell r="BA219">
            <v>42.21</v>
          </cell>
          <cell r="BB219">
            <v>42.21</v>
          </cell>
          <cell r="BC219">
            <v>42.21</v>
          </cell>
          <cell r="BD219">
            <v>42.21</v>
          </cell>
          <cell r="BE219">
            <v>43.5</v>
          </cell>
          <cell r="BF219">
            <v>43.5</v>
          </cell>
          <cell r="BG219">
            <v>43.5</v>
          </cell>
          <cell r="BH219">
            <v>43.5</v>
          </cell>
          <cell r="BI219">
            <v>43.5</v>
          </cell>
          <cell r="BJ219">
            <v>43.5</v>
          </cell>
          <cell r="BK219">
            <v>43.5</v>
          </cell>
          <cell r="BL219">
            <v>43.5</v>
          </cell>
          <cell r="BM219">
            <v>43.5</v>
          </cell>
          <cell r="BN219">
            <v>43.5</v>
          </cell>
          <cell r="BO219">
            <v>43.5</v>
          </cell>
          <cell r="BP219">
            <v>43.5</v>
          </cell>
          <cell r="BQ219">
            <v>44.8</v>
          </cell>
          <cell r="BR219">
            <v>44.8</v>
          </cell>
          <cell r="BS219">
            <v>44.8</v>
          </cell>
          <cell r="BT219">
            <v>44.8</v>
          </cell>
          <cell r="BU219">
            <v>44.8</v>
          </cell>
          <cell r="BV219">
            <v>44.8</v>
          </cell>
          <cell r="BW219">
            <v>44.8</v>
          </cell>
          <cell r="BX219">
            <v>44.8</v>
          </cell>
          <cell r="BY219">
            <v>44.8</v>
          </cell>
          <cell r="BZ219">
            <v>44.8</v>
          </cell>
          <cell r="CA219">
            <v>44.8</v>
          </cell>
          <cell r="CB219">
            <v>44.8</v>
          </cell>
          <cell r="CC219">
            <v>46.15</v>
          </cell>
          <cell r="CD219">
            <v>46.15</v>
          </cell>
          <cell r="CE219">
            <v>46.15</v>
          </cell>
          <cell r="CF219">
            <v>46.15</v>
          </cell>
          <cell r="CG219">
            <v>46.15</v>
          </cell>
          <cell r="CH219">
            <v>46.15</v>
          </cell>
          <cell r="CI219">
            <v>46.15</v>
          </cell>
          <cell r="CJ219">
            <v>46.15</v>
          </cell>
          <cell r="CK219">
            <v>46.15</v>
          </cell>
          <cell r="CL219">
            <v>46.15</v>
          </cell>
          <cell r="CM219">
            <v>46.15</v>
          </cell>
          <cell r="CN219">
            <v>46.15</v>
          </cell>
          <cell r="CO219">
            <v>47.53</v>
          </cell>
          <cell r="CP219">
            <v>47.53</v>
          </cell>
          <cell r="CQ219">
            <v>47.53</v>
          </cell>
          <cell r="CR219">
            <v>47.53</v>
          </cell>
          <cell r="CS219">
            <v>47.53</v>
          </cell>
          <cell r="CT219">
            <v>47.53</v>
          </cell>
          <cell r="CU219">
            <v>47.53</v>
          </cell>
          <cell r="CV219">
            <v>47.53</v>
          </cell>
          <cell r="CW219">
            <v>47.53</v>
          </cell>
          <cell r="CX219">
            <v>47.53</v>
          </cell>
          <cell r="CY219">
            <v>47.53</v>
          </cell>
          <cell r="CZ219">
            <v>47.53</v>
          </cell>
          <cell r="DA219">
            <v>48.98</v>
          </cell>
          <cell r="DB219">
            <v>48.98</v>
          </cell>
          <cell r="DC219">
            <v>48.98</v>
          </cell>
          <cell r="DD219">
            <v>48.98</v>
          </cell>
          <cell r="DE219">
            <v>48.98</v>
          </cell>
          <cell r="DF219">
            <v>48.98</v>
          </cell>
          <cell r="DG219">
            <v>48.98</v>
          </cell>
          <cell r="DH219">
            <v>48.98</v>
          </cell>
          <cell r="DI219">
            <v>48.98</v>
          </cell>
          <cell r="DJ219">
            <v>48.98</v>
          </cell>
          <cell r="DK219">
            <v>48.98</v>
          </cell>
          <cell r="DL219">
            <v>48.98</v>
          </cell>
          <cell r="DM219">
            <v>50.5</v>
          </cell>
          <cell r="DN219">
            <v>50.5</v>
          </cell>
          <cell r="DO219">
            <v>50.5</v>
          </cell>
          <cell r="DP219">
            <v>50.5</v>
          </cell>
          <cell r="DQ219">
            <v>50.5</v>
          </cell>
          <cell r="DR219">
            <v>50.5</v>
          </cell>
          <cell r="DS219">
            <v>50.5</v>
          </cell>
          <cell r="DT219">
            <v>50.5</v>
          </cell>
          <cell r="DU219">
            <v>50.5</v>
          </cell>
          <cell r="DV219">
            <v>50.5</v>
          </cell>
          <cell r="DW219">
            <v>50.5</v>
          </cell>
          <cell r="DX219">
            <v>50.5</v>
          </cell>
          <cell r="DY219">
            <v>52.5</v>
          </cell>
          <cell r="DZ219">
            <v>52.5</v>
          </cell>
          <cell r="EA219">
            <v>52.5</v>
          </cell>
          <cell r="EB219">
            <v>52.5</v>
          </cell>
          <cell r="EC219">
            <v>52.5</v>
          </cell>
          <cell r="ED219">
            <v>52.5</v>
          </cell>
          <cell r="EE219">
            <v>52.5</v>
          </cell>
          <cell r="EF219">
            <v>52.5</v>
          </cell>
          <cell r="EG219">
            <v>52.5</v>
          </cell>
          <cell r="EH219">
            <v>52.5</v>
          </cell>
          <cell r="EI219">
            <v>52.5</v>
          </cell>
          <cell r="EJ219">
            <v>52.5</v>
          </cell>
          <cell r="EK219">
            <v>54.33</v>
          </cell>
          <cell r="EL219">
            <v>54.33</v>
          </cell>
          <cell r="EM219">
            <v>54.33</v>
          </cell>
          <cell r="EN219">
            <v>54.33</v>
          </cell>
          <cell r="EO219">
            <v>54.33</v>
          </cell>
          <cell r="EP219">
            <v>54.33</v>
          </cell>
          <cell r="EQ219">
            <v>54.33</v>
          </cell>
          <cell r="ER219">
            <v>54.33</v>
          </cell>
          <cell r="ES219">
            <v>54.33</v>
          </cell>
          <cell r="ET219">
            <v>54.33</v>
          </cell>
          <cell r="EU219">
            <v>54.33</v>
          </cell>
          <cell r="EV219">
            <v>54.33</v>
          </cell>
          <cell r="EW219">
            <v>56.23</v>
          </cell>
          <cell r="EX219">
            <v>56.23</v>
          </cell>
          <cell r="EY219">
            <v>56.23</v>
          </cell>
          <cell r="EZ219">
            <v>56.23</v>
          </cell>
          <cell r="FA219">
            <v>56.23</v>
          </cell>
          <cell r="FB219">
            <v>56.23</v>
          </cell>
          <cell r="FC219">
            <v>56.23</v>
          </cell>
          <cell r="FD219">
            <v>56.23</v>
          </cell>
          <cell r="FE219">
            <v>56.23</v>
          </cell>
          <cell r="FF219">
            <v>56.23</v>
          </cell>
          <cell r="FG219">
            <v>56.23</v>
          </cell>
          <cell r="FH219">
            <v>56.23</v>
          </cell>
          <cell r="FI219">
            <v>58.2</v>
          </cell>
          <cell r="FJ219">
            <v>58.2</v>
          </cell>
          <cell r="FK219">
            <v>58.2</v>
          </cell>
          <cell r="FL219">
            <v>58.2</v>
          </cell>
          <cell r="FM219">
            <v>58.2</v>
          </cell>
          <cell r="FN219">
            <v>58.2</v>
          </cell>
          <cell r="FO219">
            <v>58.2</v>
          </cell>
          <cell r="FP219">
            <v>58.2</v>
          </cell>
          <cell r="FQ219">
            <v>58.2</v>
          </cell>
          <cell r="FR219">
            <v>58.2</v>
          </cell>
          <cell r="FS219">
            <v>58.2</v>
          </cell>
          <cell r="FT219">
            <v>58.2</v>
          </cell>
          <cell r="FU219">
            <v>60.24</v>
          </cell>
          <cell r="FV219">
            <v>60.24</v>
          </cell>
          <cell r="FW219">
            <v>60.24</v>
          </cell>
          <cell r="FX219">
            <v>60.24</v>
          </cell>
          <cell r="FY219">
            <v>60.24</v>
          </cell>
          <cell r="FZ219">
            <v>60.24</v>
          </cell>
          <cell r="GA219">
            <v>60.24</v>
          </cell>
          <cell r="GB219">
            <v>60.24</v>
          </cell>
          <cell r="GC219">
            <v>60.24</v>
          </cell>
          <cell r="GD219">
            <v>60.24</v>
          </cell>
          <cell r="GE219">
            <v>60.24</v>
          </cell>
          <cell r="GF219">
            <v>60.24</v>
          </cell>
          <cell r="GG219">
            <v>66.41</v>
          </cell>
          <cell r="GH219">
            <v>66.41</v>
          </cell>
          <cell r="GI219">
            <v>66.41</v>
          </cell>
          <cell r="GJ219">
            <v>66.41</v>
          </cell>
          <cell r="GK219">
            <v>66.41</v>
          </cell>
          <cell r="GL219">
            <v>66.41</v>
          </cell>
          <cell r="GM219">
            <v>66.41</v>
          </cell>
          <cell r="GN219">
            <v>66.41</v>
          </cell>
          <cell r="GO219">
            <v>66.41</v>
          </cell>
          <cell r="GP219">
            <v>66.41</v>
          </cell>
          <cell r="GQ219">
            <v>62.35</v>
          </cell>
          <cell r="GR219">
            <v>62.35</v>
          </cell>
          <cell r="GS219">
            <v>62.35</v>
          </cell>
          <cell r="GT219">
            <v>62.35</v>
          </cell>
        </row>
        <row r="220">
          <cell r="F220" t="str">
            <v>5000006719</v>
          </cell>
          <cell r="G220">
            <v>36.06</v>
          </cell>
          <cell r="H220">
            <v>36.06</v>
          </cell>
          <cell r="I220">
            <v>36.06</v>
          </cell>
          <cell r="J220">
            <v>36.06</v>
          </cell>
          <cell r="K220">
            <v>36.06</v>
          </cell>
          <cell r="L220">
            <v>36.06</v>
          </cell>
          <cell r="M220">
            <v>36.06</v>
          </cell>
          <cell r="N220">
            <v>36.06</v>
          </cell>
          <cell r="O220">
            <v>36.06</v>
          </cell>
          <cell r="P220">
            <v>36.06</v>
          </cell>
          <cell r="Q220">
            <v>36.06</v>
          </cell>
          <cell r="R220">
            <v>36.06</v>
          </cell>
          <cell r="S220">
            <v>36.06</v>
          </cell>
          <cell r="T220">
            <v>36.06</v>
          </cell>
          <cell r="U220">
            <v>37.29</v>
          </cell>
          <cell r="V220">
            <v>37.29</v>
          </cell>
          <cell r="W220">
            <v>37.29</v>
          </cell>
          <cell r="X220">
            <v>37.29</v>
          </cell>
          <cell r="Y220">
            <v>37.29</v>
          </cell>
          <cell r="Z220">
            <v>37.29</v>
          </cell>
          <cell r="AA220">
            <v>37.29</v>
          </cell>
          <cell r="AB220">
            <v>37.29</v>
          </cell>
          <cell r="AC220">
            <v>37.29</v>
          </cell>
          <cell r="AD220">
            <v>37.29</v>
          </cell>
          <cell r="AE220">
            <v>37.29</v>
          </cell>
          <cell r="AF220">
            <v>37.29</v>
          </cell>
          <cell r="AG220">
            <v>38.49</v>
          </cell>
          <cell r="AH220">
            <v>38.49</v>
          </cell>
          <cell r="AI220">
            <v>38.49</v>
          </cell>
          <cell r="AJ220">
            <v>38.49</v>
          </cell>
          <cell r="AK220">
            <v>38.49</v>
          </cell>
          <cell r="AL220">
            <v>38.49</v>
          </cell>
          <cell r="AM220">
            <v>38.49</v>
          </cell>
          <cell r="AN220">
            <v>38.49</v>
          </cell>
          <cell r="AO220">
            <v>38.49</v>
          </cell>
          <cell r="AP220">
            <v>38.49</v>
          </cell>
          <cell r="AQ220">
            <v>38.49</v>
          </cell>
          <cell r="AR220">
            <v>38.49</v>
          </cell>
          <cell r="AS220">
            <v>39.69</v>
          </cell>
          <cell r="AT220">
            <v>39.69</v>
          </cell>
          <cell r="AU220">
            <v>39.69</v>
          </cell>
          <cell r="AV220">
            <v>39.69</v>
          </cell>
          <cell r="AW220">
            <v>39.69</v>
          </cell>
          <cell r="AX220">
            <v>39.69</v>
          </cell>
          <cell r="AY220">
            <v>39.69</v>
          </cell>
          <cell r="AZ220">
            <v>39.69</v>
          </cell>
          <cell r="BA220">
            <v>39.69</v>
          </cell>
          <cell r="BB220">
            <v>39.69</v>
          </cell>
          <cell r="BC220">
            <v>39.69</v>
          </cell>
          <cell r="BD220">
            <v>39.69</v>
          </cell>
          <cell r="BE220">
            <v>40.9</v>
          </cell>
          <cell r="BF220">
            <v>40.9</v>
          </cell>
          <cell r="BG220">
            <v>40.9</v>
          </cell>
          <cell r="BH220">
            <v>40.9</v>
          </cell>
          <cell r="BI220">
            <v>40.9</v>
          </cell>
          <cell r="BJ220">
            <v>40.9</v>
          </cell>
          <cell r="BK220">
            <v>40.9</v>
          </cell>
          <cell r="BL220">
            <v>40.9</v>
          </cell>
          <cell r="BM220">
            <v>40.9</v>
          </cell>
          <cell r="BN220">
            <v>40.9</v>
          </cell>
          <cell r="BO220">
            <v>40.9</v>
          </cell>
          <cell r="BP220">
            <v>40.9</v>
          </cell>
          <cell r="BQ220">
            <v>42.13</v>
          </cell>
          <cell r="BR220">
            <v>42.13</v>
          </cell>
          <cell r="BS220">
            <v>42.13</v>
          </cell>
          <cell r="BT220">
            <v>42.13</v>
          </cell>
          <cell r="BU220">
            <v>42.13</v>
          </cell>
          <cell r="BV220">
            <v>42.13</v>
          </cell>
          <cell r="BW220">
            <v>42.13</v>
          </cell>
          <cell r="BX220">
            <v>42.13</v>
          </cell>
          <cell r="BY220">
            <v>42.13</v>
          </cell>
          <cell r="BZ220">
            <v>42.13</v>
          </cell>
          <cell r="CA220">
            <v>42.13</v>
          </cell>
          <cell r="CB220">
            <v>42.13</v>
          </cell>
          <cell r="CC220">
            <v>43.39</v>
          </cell>
          <cell r="CD220">
            <v>43.39</v>
          </cell>
          <cell r="CE220">
            <v>43.39</v>
          </cell>
          <cell r="CF220">
            <v>43.39</v>
          </cell>
          <cell r="CG220">
            <v>43.39</v>
          </cell>
          <cell r="CH220">
            <v>43.39</v>
          </cell>
          <cell r="CI220">
            <v>43.39</v>
          </cell>
          <cell r="CJ220">
            <v>43.39</v>
          </cell>
          <cell r="CK220">
            <v>43.39</v>
          </cell>
          <cell r="CL220">
            <v>43.39</v>
          </cell>
          <cell r="CM220">
            <v>43.39</v>
          </cell>
          <cell r="CN220">
            <v>43.39</v>
          </cell>
          <cell r="CO220">
            <v>44.69</v>
          </cell>
          <cell r="CP220">
            <v>44.69</v>
          </cell>
          <cell r="CQ220">
            <v>44.69</v>
          </cell>
          <cell r="CR220">
            <v>44.69</v>
          </cell>
          <cell r="CS220">
            <v>44.69</v>
          </cell>
          <cell r="CT220">
            <v>44.69</v>
          </cell>
          <cell r="CU220">
            <v>44.69</v>
          </cell>
          <cell r="CV220">
            <v>44.69</v>
          </cell>
          <cell r="CW220">
            <v>44.69</v>
          </cell>
          <cell r="CX220">
            <v>44.69</v>
          </cell>
          <cell r="CY220">
            <v>44.69</v>
          </cell>
          <cell r="CZ220">
            <v>44.69</v>
          </cell>
          <cell r="DA220">
            <v>46.05</v>
          </cell>
          <cell r="DB220">
            <v>46.05</v>
          </cell>
          <cell r="DC220">
            <v>46.05</v>
          </cell>
          <cell r="DD220">
            <v>46.05</v>
          </cell>
          <cell r="DE220">
            <v>46.05</v>
          </cell>
          <cell r="DF220">
            <v>46.05</v>
          </cell>
          <cell r="DG220">
            <v>46.05</v>
          </cell>
          <cell r="DH220">
            <v>46.05</v>
          </cell>
          <cell r="DI220">
            <v>46.05</v>
          </cell>
          <cell r="DJ220">
            <v>46.05</v>
          </cell>
          <cell r="DK220">
            <v>46.05</v>
          </cell>
          <cell r="DL220">
            <v>46.05</v>
          </cell>
          <cell r="DM220">
            <v>47.48</v>
          </cell>
          <cell r="DN220">
            <v>47.48</v>
          </cell>
          <cell r="DO220">
            <v>47.48</v>
          </cell>
          <cell r="DP220">
            <v>47.48</v>
          </cell>
          <cell r="DQ220">
            <v>47.48</v>
          </cell>
          <cell r="DR220">
            <v>47.48</v>
          </cell>
          <cell r="DS220">
            <v>47.48</v>
          </cell>
          <cell r="DT220">
            <v>47.48</v>
          </cell>
          <cell r="DU220">
            <v>47.48</v>
          </cell>
          <cell r="DV220">
            <v>47.48</v>
          </cell>
          <cell r="DW220">
            <v>47.48</v>
          </cell>
          <cell r="DX220">
            <v>47.48</v>
          </cell>
          <cell r="DY220">
            <v>49.36</v>
          </cell>
          <cell r="DZ220">
            <v>49.36</v>
          </cell>
          <cell r="EA220">
            <v>49.36</v>
          </cell>
          <cell r="EB220">
            <v>49.36</v>
          </cell>
          <cell r="EC220">
            <v>49.36</v>
          </cell>
          <cell r="ED220">
            <v>49.36</v>
          </cell>
          <cell r="EE220">
            <v>49.36</v>
          </cell>
          <cell r="EF220">
            <v>49.36</v>
          </cell>
          <cell r="EG220">
            <v>49.36</v>
          </cell>
          <cell r="EH220">
            <v>49.36</v>
          </cell>
          <cell r="EI220">
            <v>49.36</v>
          </cell>
          <cell r="EJ220">
            <v>49.36</v>
          </cell>
          <cell r="EK220">
            <v>51.09</v>
          </cell>
          <cell r="EL220">
            <v>51.09</v>
          </cell>
          <cell r="EM220">
            <v>51.09</v>
          </cell>
          <cell r="EN220">
            <v>51.09</v>
          </cell>
          <cell r="EO220">
            <v>51.09</v>
          </cell>
          <cell r="EP220">
            <v>51.09</v>
          </cell>
          <cell r="EQ220">
            <v>51.09</v>
          </cell>
          <cell r="ER220">
            <v>51.09</v>
          </cell>
          <cell r="ES220">
            <v>51.09</v>
          </cell>
          <cell r="ET220">
            <v>51.09</v>
          </cell>
          <cell r="EU220">
            <v>51.09</v>
          </cell>
          <cell r="EV220">
            <v>51.09</v>
          </cell>
          <cell r="EW220">
            <v>52.88</v>
          </cell>
          <cell r="EX220">
            <v>52.88</v>
          </cell>
          <cell r="EY220">
            <v>52.88</v>
          </cell>
          <cell r="EZ220">
            <v>52.88</v>
          </cell>
          <cell r="FA220">
            <v>52.88</v>
          </cell>
          <cell r="FB220">
            <v>52.88</v>
          </cell>
          <cell r="FC220">
            <v>52.88</v>
          </cell>
          <cell r="FD220">
            <v>52.88</v>
          </cell>
          <cell r="FE220">
            <v>52.88</v>
          </cell>
          <cell r="FF220">
            <v>52.88</v>
          </cell>
          <cell r="FG220">
            <v>52.88</v>
          </cell>
          <cell r="FH220">
            <v>52.88</v>
          </cell>
          <cell r="FI220">
            <v>54.73</v>
          </cell>
          <cell r="FJ220">
            <v>54.73</v>
          </cell>
          <cell r="FK220">
            <v>54.73</v>
          </cell>
          <cell r="FL220">
            <v>54.73</v>
          </cell>
          <cell r="FM220">
            <v>54.73</v>
          </cell>
          <cell r="FN220">
            <v>54.73</v>
          </cell>
          <cell r="FO220">
            <v>54.73</v>
          </cell>
          <cell r="FP220">
            <v>54.73</v>
          </cell>
          <cell r="FQ220">
            <v>54.73</v>
          </cell>
          <cell r="FR220">
            <v>54.73</v>
          </cell>
          <cell r="FS220">
            <v>54.73</v>
          </cell>
          <cell r="FT220">
            <v>54.73</v>
          </cell>
          <cell r="FU220">
            <v>56.64</v>
          </cell>
          <cell r="FV220">
            <v>56.64</v>
          </cell>
          <cell r="FW220">
            <v>56.64</v>
          </cell>
          <cell r="FX220">
            <v>56.64</v>
          </cell>
          <cell r="FY220">
            <v>56.64</v>
          </cell>
          <cell r="FZ220">
            <v>56.64</v>
          </cell>
          <cell r="GA220">
            <v>56.64</v>
          </cell>
          <cell r="GB220">
            <v>56.64</v>
          </cell>
          <cell r="GC220">
            <v>56.64</v>
          </cell>
          <cell r="GD220">
            <v>56.64</v>
          </cell>
          <cell r="GE220">
            <v>56.64</v>
          </cell>
          <cell r="GF220">
            <v>56.64</v>
          </cell>
          <cell r="GG220">
            <v>62.44</v>
          </cell>
          <cell r="GH220">
            <v>62.44</v>
          </cell>
          <cell r="GI220">
            <v>62.44</v>
          </cell>
          <cell r="GJ220">
            <v>62.44</v>
          </cell>
          <cell r="GK220">
            <v>62.44</v>
          </cell>
          <cell r="GL220">
            <v>62.44</v>
          </cell>
          <cell r="GM220">
            <v>62.44</v>
          </cell>
          <cell r="GN220">
            <v>62.44</v>
          </cell>
          <cell r="GO220">
            <v>62.44</v>
          </cell>
          <cell r="GP220">
            <v>62.44</v>
          </cell>
          <cell r="GQ220">
            <v>58.62</v>
          </cell>
          <cell r="GR220">
            <v>58.62</v>
          </cell>
          <cell r="GS220">
            <v>58.62</v>
          </cell>
          <cell r="GT220">
            <v>58.62</v>
          </cell>
        </row>
        <row r="221">
          <cell r="F221" t="str">
            <v>5000006707</v>
          </cell>
          <cell r="G221">
            <v>36.06</v>
          </cell>
          <cell r="H221">
            <v>36.06</v>
          </cell>
          <cell r="I221">
            <v>36.06</v>
          </cell>
          <cell r="J221">
            <v>36.06</v>
          </cell>
          <cell r="K221">
            <v>36.06</v>
          </cell>
          <cell r="L221">
            <v>36.06</v>
          </cell>
          <cell r="M221">
            <v>36.06</v>
          </cell>
          <cell r="N221">
            <v>36.06</v>
          </cell>
          <cell r="O221">
            <v>36.06</v>
          </cell>
          <cell r="P221">
            <v>36.06</v>
          </cell>
          <cell r="Q221">
            <v>36.06</v>
          </cell>
          <cell r="R221">
            <v>36.06</v>
          </cell>
          <cell r="S221">
            <v>36.06</v>
          </cell>
          <cell r="T221">
            <v>36.06</v>
          </cell>
          <cell r="U221">
            <v>37.29</v>
          </cell>
          <cell r="V221">
            <v>37.29</v>
          </cell>
          <cell r="W221">
            <v>37.29</v>
          </cell>
          <cell r="X221">
            <v>37.29</v>
          </cell>
          <cell r="Y221">
            <v>37.29</v>
          </cell>
          <cell r="Z221">
            <v>37.29</v>
          </cell>
          <cell r="AA221">
            <v>37.29</v>
          </cell>
          <cell r="AB221">
            <v>37.29</v>
          </cell>
          <cell r="AC221">
            <v>37.29</v>
          </cell>
          <cell r="AD221">
            <v>37.29</v>
          </cell>
          <cell r="AE221">
            <v>37.29</v>
          </cell>
          <cell r="AF221">
            <v>37.29</v>
          </cell>
          <cell r="AG221">
            <v>38.49</v>
          </cell>
          <cell r="AH221">
            <v>38.49</v>
          </cell>
          <cell r="AI221">
            <v>38.49</v>
          </cell>
          <cell r="AJ221">
            <v>38.49</v>
          </cell>
          <cell r="AK221">
            <v>38.49</v>
          </cell>
          <cell r="AL221">
            <v>38.49</v>
          </cell>
          <cell r="AM221">
            <v>38.49</v>
          </cell>
          <cell r="AN221">
            <v>38.49</v>
          </cell>
          <cell r="AO221">
            <v>38.49</v>
          </cell>
          <cell r="AP221">
            <v>38.49</v>
          </cell>
          <cell r="AQ221">
            <v>38.49</v>
          </cell>
          <cell r="AR221">
            <v>38.49</v>
          </cell>
          <cell r="AS221">
            <v>39.69</v>
          </cell>
          <cell r="AT221">
            <v>39.69</v>
          </cell>
          <cell r="AU221">
            <v>39.69</v>
          </cell>
          <cell r="AV221">
            <v>39.69</v>
          </cell>
          <cell r="AW221">
            <v>39.69</v>
          </cell>
          <cell r="AX221">
            <v>39.69</v>
          </cell>
          <cell r="AY221">
            <v>39.69</v>
          </cell>
          <cell r="AZ221">
            <v>39.69</v>
          </cell>
          <cell r="BA221">
            <v>39.69</v>
          </cell>
          <cell r="BB221">
            <v>39.69</v>
          </cell>
          <cell r="BC221">
            <v>39.69</v>
          </cell>
          <cell r="BD221">
            <v>39.69</v>
          </cell>
          <cell r="BE221">
            <v>40.9</v>
          </cell>
          <cell r="BF221">
            <v>40.9</v>
          </cell>
          <cell r="BG221">
            <v>40.9</v>
          </cell>
          <cell r="BH221">
            <v>40.9</v>
          </cell>
          <cell r="BI221">
            <v>40.9</v>
          </cell>
          <cell r="BJ221">
            <v>40.9</v>
          </cell>
          <cell r="BK221">
            <v>40.9</v>
          </cell>
          <cell r="BL221">
            <v>40.9</v>
          </cell>
          <cell r="BM221">
            <v>40.9</v>
          </cell>
          <cell r="BN221">
            <v>40.9</v>
          </cell>
          <cell r="BO221">
            <v>40.9</v>
          </cell>
          <cell r="BP221">
            <v>40.9</v>
          </cell>
          <cell r="BQ221">
            <v>42.13</v>
          </cell>
          <cell r="BR221">
            <v>42.13</v>
          </cell>
          <cell r="BS221">
            <v>42.13</v>
          </cell>
          <cell r="BT221">
            <v>42.13</v>
          </cell>
          <cell r="BU221">
            <v>42.13</v>
          </cell>
          <cell r="BV221">
            <v>42.13</v>
          </cell>
          <cell r="BW221">
            <v>42.13</v>
          </cell>
          <cell r="BX221">
            <v>42.13</v>
          </cell>
          <cell r="BY221">
            <v>42.13</v>
          </cell>
          <cell r="BZ221">
            <v>42.13</v>
          </cell>
          <cell r="CA221">
            <v>42.13</v>
          </cell>
          <cell r="CB221">
            <v>42.13</v>
          </cell>
          <cell r="CC221">
            <v>43.39</v>
          </cell>
          <cell r="CD221">
            <v>43.39</v>
          </cell>
          <cell r="CE221">
            <v>43.39</v>
          </cell>
          <cell r="CF221">
            <v>43.39</v>
          </cell>
          <cell r="CG221">
            <v>43.39</v>
          </cell>
          <cell r="CH221">
            <v>43.39</v>
          </cell>
          <cell r="CI221">
            <v>43.39</v>
          </cell>
          <cell r="CJ221">
            <v>43.39</v>
          </cell>
          <cell r="CK221">
            <v>43.39</v>
          </cell>
          <cell r="CL221">
            <v>43.39</v>
          </cell>
          <cell r="CM221">
            <v>43.39</v>
          </cell>
          <cell r="CN221">
            <v>43.39</v>
          </cell>
          <cell r="CO221">
            <v>44.69</v>
          </cell>
          <cell r="CP221">
            <v>44.69</v>
          </cell>
          <cell r="CQ221">
            <v>44.69</v>
          </cell>
          <cell r="CR221">
            <v>44.69</v>
          </cell>
          <cell r="CS221">
            <v>44.69</v>
          </cell>
          <cell r="CT221">
            <v>44.69</v>
          </cell>
          <cell r="CU221">
            <v>44.69</v>
          </cell>
          <cell r="CV221">
            <v>44.69</v>
          </cell>
          <cell r="CW221">
            <v>44.69</v>
          </cell>
          <cell r="CX221">
            <v>44.69</v>
          </cell>
          <cell r="CY221">
            <v>44.69</v>
          </cell>
          <cell r="CZ221">
            <v>44.69</v>
          </cell>
          <cell r="DA221">
            <v>46.05</v>
          </cell>
          <cell r="DB221">
            <v>46.05</v>
          </cell>
          <cell r="DC221">
            <v>46.05</v>
          </cell>
          <cell r="DD221">
            <v>46.05</v>
          </cell>
          <cell r="DE221">
            <v>46.05</v>
          </cell>
          <cell r="DF221">
            <v>46.05</v>
          </cell>
          <cell r="DG221">
            <v>46.05</v>
          </cell>
          <cell r="DH221">
            <v>46.05</v>
          </cell>
          <cell r="DI221">
            <v>46.05</v>
          </cell>
          <cell r="DJ221">
            <v>46.05</v>
          </cell>
          <cell r="DK221">
            <v>46.05</v>
          </cell>
          <cell r="DL221">
            <v>46.05</v>
          </cell>
          <cell r="DM221">
            <v>47.48</v>
          </cell>
          <cell r="DN221">
            <v>47.48</v>
          </cell>
          <cell r="DO221">
            <v>47.48</v>
          </cell>
          <cell r="DP221">
            <v>47.48</v>
          </cell>
          <cell r="DQ221">
            <v>47.48</v>
          </cell>
          <cell r="DR221">
            <v>47.48</v>
          </cell>
          <cell r="DS221">
            <v>47.48</v>
          </cell>
          <cell r="DT221">
            <v>47.48</v>
          </cell>
          <cell r="DU221">
            <v>47.48</v>
          </cell>
          <cell r="DV221">
            <v>47.48</v>
          </cell>
          <cell r="DW221">
            <v>47.48</v>
          </cell>
          <cell r="DX221">
            <v>47.48</v>
          </cell>
          <cell r="DY221">
            <v>49.36</v>
          </cell>
          <cell r="DZ221">
            <v>49.36</v>
          </cell>
          <cell r="EA221">
            <v>49.36</v>
          </cell>
          <cell r="EB221">
            <v>49.36</v>
          </cell>
          <cell r="EC221">
            <v>49.36</v>
          </cell>
          <cell r="ED221">
            <v>49.36</v>
          </cell>
          <cell r="EE221">
            <v>49.36</v>
          </cell>
          <cell r="EF221">
            <v>49.36</v>
          </cell>
          <cell r="EG221">
            <v>49.36</v>
          </cell>
          <cell r="EH221">
            <v>49.36</v>
          </cell>
          <cell r="EI221">
            <v>49.36</v>
          </cell>
          <cell r="EJ221">
            <v>49.36</v>
          </cell>
          <cell r="EK221">
            <v>51.09</v>
          </cell>
          <cell r="EL221">
            <v>51.09</v>
          </cell>
          <cell r="EM221">
            <v>51.09</v>
          </cell>
          <cell r="EN221">
            <v>51.09</v>
          </cell>
          <cell r="EO221">
            <v>51.09</v>
          </cell>
          <cell r="EP221">
            <v>51.09</v>
          </cell>
          <cell r="EQ221">
            <v>51.09</v>
          </cell>
          <cell r="ER221">
            <v>51.09</v>
          </cell>
          <cell r="ES221">
            <v>51.09</v>
          </cell>
          <cell r="ET221">
            <v>51.09</v>
          </cell>
          <cell r="EU221">
            <v>51.09</v>
          </cell>
          <cell r="EV221">
            <v>51.09</v>
          </cell>
          <cell r="EW221">
            <v>52.88</v>
          </cell>
          <cell r="EX221">
            <v>52.88</v>
          </cell>
          <cell r="EY221">
            <v>52.88</v>
          </cell>
          <cell r="EZ221">
            <v>52.88</v>
          </cell>
          <cell r="FA221">
            <v>52.88</v>
          </cell>
          <cell r="FB221">
            <v>52.88</v>
          </cell>
          <cell r="FC221">
            <v>52.88</v>
          </cell>
          <cell r="FD221">
            <v>52.88</v>
          </cell>
          <cell r="FE221">
            <v>52.88</v>
          </cell>
          <cell r="FF221">
            <v>52.88</v>
          </cell>
          <cell r="FG221">
            <v>52.88</v>
          </cell>
          <cell r="FH221">
            <v>52.88</v>
          </cell>
          <cell r="FI221">
            <v>54.73</v>
          </cell>
          <cell r="FJ221">
            <v>54.73</v>
          </cell>
          <cell r="FK221">
            <v>54.73</v>
          </cell>
          <cell r="FL221">
            <v>54.73</v>
          </cell>
          <cell r="FM221">
            <v>54.73</v>
          </cell>
          <cell r="FN221">
            <v>54.73</v>
          </cell>
          <cell r="FO221">
            <v>54.73</v>
          </cell>
          <cell r="FP221">
            <v>54.73</v>
          </cell>
          <cell r="FQ221">
            <v>54.73</v>
          </cell>
          <cell r="FR221">
            <v>54.73</v>
          </cell>
          <cell r="FS221">
            <v>54.73</v>
          </cell>
          <cell r="FT221">
            <v>54.73</v>
          </cell>
          <cell r="FU221">
            <v>56.64</v>
          </cell>
          <cell r="FV221">
            <v>56.64</v>
          </cell>
          <cell r="FW221">
            <v>56.64</v>
          </cell>
          <cell r="FX221">
            <v>56.64</v>
          </cell>
          <cell r="FY221">
            <v>56.64</v>
          </cell>
          <cell r="FZ221">
            <v>56.64</v>
          </cell>
          <cell r="GA221">
            <v>56.64</v>
          </cell>
          <cell r="GB221">
            <v>56.64</v>
          </cell>
          <cell r="GC221">
            <v>56.64</v>
          </cell>
          <cell r="GD221">
            <v>56.64</v>
          </cell>
          <cell r="GE221">
            <v>56.64</v>
          </cell>
          <cell r="GF221">
            <v>56.64</v>
          </cell>
          <cell r="GG221">
            <v>62.44</v>
          </cell>
          <cell r="GH221">
            <v>62.44</v>
          </cell>
          <cell r="GI221">
            <v>62.44</v>
          </cell>
          <cell r="GJ221">
            <v>62.44</v>
          </cell>
          <cell r="GK221">
            <v>62.44</v>
          </cell>
          <cell r="GL221">
            <v>62.44</v>
          </cell>
          <cell r="GM221">
            <v>62.44</v>
          </cell>
          <cell r="GN221">
            <v>62.44</v>
          </cell>
          <cell r="GO221">
            <v>62.44</v>
          </cell>
          <cell r="GP221">
            <v>62.44</v>
          </cell>
          <cell r="GQ221">
            <v>58.62</v>
          </cell>
          <cell r="GR221">
            <v>58.62</v>
          </cell>
          <cell r="GS221">
            <v>58.62</v>
          </cell>
          <cell r="GT221">
            <v>58.62</v>
          </cell>
        </row>
        <row r="222">
          <cell r="F222" t="str">
            <v>5000006702</v>
          </cell>
          <cell r="G222">
            <v>36.06</v>
          </cell>
          <cell r="H222">
            <v>36.06</v>
          </cell>
          <cell r="I222">
            <v>36.06</v>
          </cell>
          <cell r="J222">
            <v>36.06</v>
          </cell>
          <cell r="K222">
            <v>36.06</v>
          </cell>
          <cell r="L222">
            <v>36.06</v>
          </cell>
          <cell r="M222">
            <v>36.06</v>
          </cell>
          <cell r="N222">
            <v>36.06</v>
          </cell>
          <cell r="O222">
            <v>36.06</v>
          </cell>
          <cell r="P222">
            <v>36.06</v>
          </cell>
          <cell r="Q222">
            <v>36.06</v>
          </cell>
          <cell r="R222">
            <v>36.06</v>
          </cell>
          <cell r="S222">
            <v>36.06</v>
          </cell>
          <cell r="T222">
            <v>36.06</v>
          </cell>
          <cell r="U222">
            <v>37.29</v>
          </cell>
          <cell r="V222">
            <v>37.29</v>
          </cell>
          <cell r="W222">
            <v>37.29</v>
          </cell>
          <cell r="X222">
            <v>37.29</v>
          </cell>
          <cell r="Y222">
            <v>37.29</v>
          </cell>
          <cell r="Z222">
            <v>37.29</v>
          </cell>
          <cell r="AA222">
            <v>37.29</v>
          </cell>
          <cell r="AB222">
            <v>37.29</v>
          </cell>
          <cell r="AC222">
            <v>37.29</v>
          </cell>
          <cell r="AD222">
            <v>37.29</v>
          </cell>
          <cell r="AE222">
            <v>37.29</v>
          </cell>
          <cell r="AF222">
            <v>37.29</v>
          </cell>
          <cell r="AG222">
            <v>38.49</v>
          </cell>
          <cell r="AH222">
            <v>38.49</v>
          </cell>
          <cell r="AI222">
            <v>38.49</v>
          </cell>
          <cell r="AJ222">
            <v>38.49</v>
          </cell>
          <cell r="AK222">
            <v>38.49</v>
          </cell>
          <cell r="AL222">
            <v>38.49</v>
          </cell>
          <cell r="AM222">
            <v>38.49</v>
          </cell>
          <cell r="AN222">
            <v>38.49</v>
          </cell>
          <cell r="AO222">
            <v>38.49</v>
          </cell>
          <cell r="AP222">
            <v>38.49</v>
          </cell>
          <cell r="AQ222">
            <v>38.49</v>
          </cell>
          <cell r="AR222">
            <v>38.49</v>
          </cell>
          <cell r="AS222">
            <v>39.69</v>
          </cell>
          <cell r="AT222">
            <v>39.69</v>
          </cell>
          <cell r="AU222">
            <v>39.69</v>
          </cell>
          <cell r="AV222">
            <v>39.69</v>
          </cell>
          <cell r="AW222">
            <v>39.69</v>
          </cell>
          <cell r="AX222">
            <v>39.69</v>
          </cell>
          <cell r="AY222">
            <v>39.69</v>
          </cell>
          <cell r="AZ222">
            <v>39.69</v>
          </cell>
          <cell r="BA222">
            <v>39.69</v>
          </cell>
          <cell r="BB222">
            <v>39.69</v>
          </cell>
          <cell r="BC222">
            <v>39.69</v>
          </cell>
          <cell r="BD222">
            <v>39.69</v>
          </cell>
          <cell r="BE222">
            <v>40.9</v>
          </cell>
          <cell r="BF222">
            <v>40.9</v>
          </cell>
          <cell r="BG222">
            <v>40.9</v>
          </cell>
          <cell r="BH222">
            <v>40.9</v>
          </cell>
          <cell r="BI222">
            <v>40.9</v>
          </cell>
          <cell r="BJ222">
            <v>40.9</v>
          </cell>
          <cell r="BK222">
            <v>40.9</v>
          </cell>
          <cell r="BL222">
            <v>40.9</v>
          </cell>
          <cell r="BM222">
            <v>40.9</v>
          </cell>
          <cell r="BN222">
            <v>40.9</v>
          </cell>
          <cell r="BO222">
            <v>40.9</v>
          </cell>
          <cell r="BP222">
            <v>40.9</v>
          </cell>
          <cell r="BQ222">
            <v>42.13</v>
          </cell>
          <cell r="BR222">
            <v>42.13</v>
          </cell>
          <cell r="BS222">
            <v>42.13</v>
          </cell>
          <cell r="BT222">
            <v>42.13</v>
          </cell>
          <cell r="BU222">
            <v>42.13</v>
          </cell>
          <cell r="BV222">
            <v>42.13</v>
          </cell>
          <cell r="BW222">
            <v>42.13</v>
          </cell>
          <cell r="BX222">
            <v>42.13</v>
          </cell>
          <cell r="BY222">
            <v>42.13</v>
          </cell>
          <cell r="BZ222">
            <v>42.13</v>
          </cell>
          <cell r="CA222">
            <v>42.13</v>
          </cell>
          <cell r="CB222">
            <v>42.13</v>
          </cell>
          <cell r="CC222">
            <v>43.39</v>
          </cell>
          <cell r="CD222">
            <v>43.39</v>
          </cell>
          <cell r="CE222">
            <v>43.39</v>
          </cell>
          <cell r="CF222">
            <v>43.39</v>
          </cell>
          <cell r="CG222">
            <v>43.39</v>
          </cell>
          <cell r="CH222">
            <v>43.39</v>
          </cell>
          <cell r="CI222">
            <v>43.39</v>
          </cell>
          <cell r="CJ222">
            <v>43.39</v>
          </cell>
          <cell r="CK222">
            <v>43.39</v>
          </cell>
          <cell r="CL222">
            <v>43.39</v>
          </cell>
          <cell r="CM222">
            <v>43.39</v>
          </cell>
          <cell r="CN222">
            <v>43.39</v>
          </cell>
          <cell r="CO222">
            <v>44.69</v>
          </cell>
          <cell r="CP222">
            <v>44.69</v>
          </cell>
          <cell r="CQ222">
            <v>44.69</v>
          </cell>
          <cell r="CR222">
            <v>44.69</v>
          </cell>
          <cell r="CS222">
            <v>44.69</v>
          </cell>
          <cell r="CT222">
            <v>44.69</v>
          </cell>
          <cell r="CU222">
            <v>44.69</v>
          </cell>
          <cell r="CV222">
            <v>44.69</v>
          </cell>
          <cell r="CW222">
            <v>44.69</v>
          </cell>
          <cell r="CX222">
            <v>44.69</v>
          </cell>
          <cell r="CY222">
            <v>44.69</v>
          </cell>
          <cell r="CZ222">
            <v>44.69</v>
          </cell>
          <cell r="DA222">
            <v>46.05</v>
          </cell>
          <cell r="DB222">
            <v>46.05</v>
          </cell>
          <cell r="DC222">
            <v>46.05</v>
          </cell>
          <cell r="DD222">
            <v>46.05</v>
          </cell>
          <cell r="DE222">
            <v>46.05</v>
          </cell>
          <cell r="DF222">
            <v>46.05</v>
          </cell>
          <cell r="DG222">
            <v>46.05</v>
          </cell>
          <cell r="DH222">
            <v>46.05</v>
          </cell>
          <cell r="DI222">
            <v>46.05</v>
          </cell>
          <cell r="DJ222">
            <v>46.05</v>
          </cell>
          <cell r="DK222">
            <v>46.05</v>
          </cell>
          <cell r="DL222">
            <v>46.05</v>
          </cell>
          <cell r="DM222">
            <v>47.48</v>
          </cell>
          <cell r="DN222">
            <v>47.48</v>
          </cell>
          <cell r="DO222">
            <v>47.48</v>
          </cell>
          <cell r="DP222">
            <v>47.48</v>
          </cell>
          <cell r="DQ222">
            <v>47.48</v>
          </cell>
          <cell r="DR222">
            <v>47.48</v>
          </cell>
          <cell r="DS222">
            <v>47.48</v>
          </cell>
          <cell r="DT222">
            <v>47.48</v>
          </cell>
          <cell r="DU222">
            <v>47.48</v>
          </cell>
          <cell r="DV222">
            <v>47.48</v>
          </cell>
          <cell r="DW222">
            <v>47.48</v>
          </cell>
          <cell r="DX222">
            <v>47.48</v>
          </cell>
          <cell r="DY222">
            <v>49.36</v>
          </cell>
          <cell r="DZ222">
            <v>49.36</v>
          </cell>
          <cell r="EA222">
            <v>49.36</v>
          </cell>
          <cell r="EB222">
            <v>49.36</v>
          </cell>
          <cell r="EC222">
            <v>49.36</v>
          </cell>
          <cell r="ED222">
            <v>49.36</v>
          </cell>
          <cell r="EE222">
            <v>49.36</v>
          </cell>
          <cell r="EF222">
            <v>49.36</v>
          </cell>
          <cell r="EG222">
            <v>49.36</v>
          </cell>
          <cell r="EH222">
            <v>49.36</v>
          </cell>
          <cell r="EI222">
            <v>49.36</v>
          </cell>
          <cell r="EJ222">
            <v>49.36</v>
          </cell>
          <cell r="EK222">
            <v>51.09</v>
          </cell>
          <cell r="EL222">
            <v>51.09</v>
          </cell>
          <cell r="EM222">
            <v>51.09</v>
          </cell>
          <cell r="EN222">
            <v>51.09</v>
          </cell>
          <cell r="EO222">
            <v>51.09</v>
          </cell>
          <cell r="EP222">
            <v>51.09</v>
          </cell>
          <cell r="EQ222">
            <v>51.09</v>
          </cell>
          <cell r="ER222">
            <v>51.09</v>
          </cell>
          <cell r="ES222">
            <v>51.09</v>
          </cell>
          <cell r="ET222">
            <v>51.09</v>
          </cell>
          <cell r="EU222">
            <v>51.09</v>
          </cell>
          <cell r="EV222">
            <v>51.09</v>
          </cell>
          <cell r="EW222">
            <v>52.88</v>
          </cell>
          <cell r="EX222">
            <v>52.88</v>
          </cell>
          <cell r="EY222">
            <v>52.88</v>
          </cell>
          <cell r="EZ222">
            <v>52.88</v>
          </cell>
          <cell r="FA222">
            <v>52.88</v>
          </cell>
          <cell r="FB222">
            <v>52.88</v>
          </cell>
          <cell r="FC222">
            <v>52.88</v>
          </cell>
          <cell r="FD222">
            <v>52.88</v>
          </cell>
          <cell r="FE222">
            <v>52.88</v>
          </cell>
          <cell r="FF222">
            <v>52.88</v>
          </cell>
          <cell r="FG222">
            <v>52.88</v>
          </cell>
          <cell r="FH222">
            <v>52.88</v>
          </cell>
          <cell r="FI222">
            <v>54.73</v>
          </cell>
          <cell r="FJ222">
            <v>54.73</v>
          </cell>
          <cell r="FK222">
            <v>54.73</v>
          </cell>
          <cell r="FL222">
            <v>54.73</v>
          </cell>
          <cell r="FM222">
            <v>54.73</v>
          </cell>
          <cell r="FN222">
            <v>54.73</v>
          </cell>
          <cell r="FO222">
            <v>54.73</v>
          </cell>
          <cell r="FP222">
            <v>54.73</v>
          </cell>
          <cell r="FQ222">
            <v>54.73</v>
          </cell>
          <cell r="FR222">
            <v>54.73</v>
          </cell>
          <cell r="FS222">
            <v>54.73</v>
          </cell>
          <cell r="FT222">
            <v>54.73</v>
          </cell>
          <cell r="FU222">
            <v>56.64</v>
          </cell>
          <cell r="FV222">
            <v>56.64</v>
          </cell>
          <cell r="FW222">
            <v>56.64</v>
          </cell>
          <cell r="FX222">
            <v>56.64</v>
          </cell>
          <cell r="FY222">
            <v>56.64</v>
          </cell>
          <cell r="FZ222">
            <v>56.64</v>
          </cell>
          <cell r="GA222">
            <v>56.64</v>
          </cell>
          <cell r="GB222">
            <v>56.64</v>
          </cell>
          <cell r="GC222">
            <v>56.64</v>
          </cell>
          <cell r="GD222">
            <v>56.64</v>
          </cell>
          <cell r="GE222">
            <v>56.64</v>
          </cell>
          <cell r="GF222">
            <v>56.64</v>
          </cell>
          <cell r="GG222">
            <v>62.44</v>
          </cell>
          <cell r="GH222">
            <v>62.44</v>
          </cell>
          <cell r="GI222">
            <v>62.44</v>
          </cell>
          <cell r="GJ222">
            <v>62.44</v>
          </cell>
          <cell r="GK222">
            <v>62.44</v>
          </cell>
          <cell r="GL222">
            <v>62.44</v>
          </cell>
          <cell r="GM222">
            <v>62.44</v>
          </cell>
          <cell r="GN222">
            <v>62.44</v>
          </cell>
          <cell r="GO222">
            <v>62.44</v>
          </cell>
          <cell r="GP222">
            <v>62.44</v>
          </cell>
          <cell r="GQ222">
            <v>58.62</v>
          </cell>
          <cell r="GR222">
            <v>58.62</v>
          </cell>
          <cell r="GS222">
            <v>58.62</v>
          </cell>
          <cell r="GT222">
            <v>58.62</v>
          </cell>
        </row>
        <row r="223">
          <cell r="F223" t="str">
            <v>5000006708</v>
          </cell>
          <cell r="G223">
            <v>37.72</v>
          </cell>
          <cell r="H223">
            <v>37.72</v>
          </cell>
          <cell r="I223">
            <v>37.72</v>
          </cell>
          <cell r="J223">
            <v>37.72</v>
          </cell>
          <cell r="K223">
            <v>37.72</v>
          </cell>
          <cell r="L223">
            <v>37.72</v>
          </cell>
          <cell r="M223">
            <v>37.72</v>
          </cell>
          <cell r="N223">
            <v>37.72</v>
          </cell>
          <cell r="O223">
            <v>37.72</v>
          </cell>
          <cell r="P223">
            <v>37.72</v>
          </cell>
          <cell r="Q223">
            <v>37.72</v>
          </cell>
          <cell r="R223">
            <v>37.72</v>
          </cell>
          <cell r="S223">
            <v>37.72</v>
          </cell>
          <cell r="T223">
            <v>37.72</v>
          </cell>
          <cell r="U223">
            <v>39.01</v>
          </cell>
          <cell r="V223">
            <v>39.01</v>
          </cell>
          <cell r="W223">
            <v>39.01</v>
          </cell>
          <cell r="X223">
            <v>39.01</v>
          </cell>
          <cell r="Y223">
            <v>39.01</v>
          </cell>
          <cell r="Z223">
            <v>39.01</v>
          </cell>
          <cell r="AA223">
            <v>39.01</v>
          </cell>
          <cell r="AB223">
            <v>39.01</v>
          </cell>
          <cell r="AC223">
            <v>39.01</v>
          </cell>
          <cell r="AD223">
            <v>39.01</v>
          </cell>
          <cell r="AE223">
            <v>39.01</v>
          </cell>
          <cell r="AF223">
            <v>39.01</v>
          </cell>
          <cell r="AG223">
            <v>40.270000000000003</v>
          </cell>
          <cell r="AH223">
            <v>40.270000000000003</v>
          </cell>
          <cell r="AI223">
            <v>40.270000000000003</v>
          </cell>
          <cell r="AJ223">
            <v>40.270000000000003</v>
          </cell>
          <cell r="AK223">
            <v>40.270000000000003</v>
          </cell>
          <cell r="AL223">
            <v>40.270000000000003</v>
          </cell>
          <cell r="AM223">
            <v>40.270000000000003</v>
          </cell>
          <cell r="AN223">
            <v>40.270000000000003</v>
          </cell>
          <cell r="AO223">
            <v>40.270000000000003</v>
          </cell>
          <cell r="AP223">
            <v>40.270000000000003</v>
          </cell>
          <cell r="AQ223">
            <v>40.270000000000003</v>
          </cell>
          <cell r="AR223">
            <v>40.270000000000003</v>
          </cell>
          <cell r="AS223">
            <v>41.51</v>
          </cell>
          <cell r="AT223">
            <v>41.51</v>
          </cell>
          <cell r="AU223">
            <v>41.51</v>
          </cell>
          <cell r="AV223">
            <v>41.51</v>
          </cell>
          <cell r="AW223">
            <v>41.51</v>
          </cell>
          <cell r="AX223">
            <v>41.51</v>
          </cell>
          <cell r="AY223">
            <v>41.51</v>
          </cell>
          <cell r="AZ223">
            <v>41.51</v>
          </cell>
          <cell r="BA223">
            <v>41.51</v>
          </cell>
          <cell r="BB223">
            <v>41.51</v>
          </cell>
          <cell r="BC223">
            <v>41.51</v>
          </cell>
          <cell r="BD223">
            <v>41.51</v>
          </cell>
          <cell r="BE223">
            <v>42.79</v>
          </cell>
          <cell r="BF223">
            <v>42.79</v>
          </cell>
          <cell r="BG223">
            <v>42.79</v>
          </cell>
          <cell r="BH223">
            <v>42.79</v>
          </cell>
          <cell r="BI223">
            <v>42.79</v>
          </cell>
          <cell r="BJ223">
            <v>42.79</v>
          </cell>
          <cell r="BK223">
            <v>42.79</v>
          </cell>
          <cell r="BL223">
            <v>42.79</v>
          </cell>
          <cell r="BM223">
            <v>42.79</v>
          </cell>
          <cell r="BN223">
            <v>42.79</v>
          </cell>
          <cell r="BO223">
            <v>42.79</v>
          </cell>
          <cell r="BP223">
            <v>42.79</v>
          </cell>
          <cell r="BQ223">
            <v>44.07</v>
          </cell>
          <cell r="BR223">
            <v>44.07</v>
          </cell>
          <cell r="BS223">
            <v>44.07</v>
          </cell>
          <cell r="BT223">
            <v>44.07</v>
          </cell>
          <cell r="BU223">
            <v>44.07</v>
          </cell>
          <cell r="BV223">
            <v>44.07</v>
          </cell>
          <cell r="BW223">
            <v>44.07</v>
          </cell>
          <cell r="BX223">
            <v>44.07</v>
          </cell>
          <cell r="BY223">
            <v>44.07</v>
          </cell>
          <cell r="BZ223">
            <v>44.07</v>
          </cell>
          <cell r="CA223">
            <v>44.07</v>
          </cell>
          <cell r="CB223">
            <v>44.07</v>
          </cell>
          <cell r="CC223">
            <v>45.39</v>
          </cell>
          <cell r="CD223">
            <v>45.39</v>
          </cell>
          <cell r="CE223">
            <v>45.39</v>
          </cell>
          <cell r="CF223">
            <v>45.39</v>
          </cell>
          <cell r="CG223">
            <v>45.39</v>
          </cell>
          <cell r="CH223">
            <v>45.39</v>
          </cell>
          <cell r="CI223">
            <v>45.39</v>
          </cell>
          <cell r="CJ223">
            <v>45.39</v>
          </cell>
          <cell r="CK223">
            <v>45.39</v>
          </cell>
          <cell r="CL223">
            <v>45.39</v>
          </cell>
          <cell r="CM223">
            <v>45.39</v>
          </cell>
          <cell r="CN223">
            <v>45.39</v>
          </cell>
          <cell r="CO223">
            <v>46.75</v>
          </cell>
          <cell r="CP223">
            <v>46.75</v>
          </cell>
          <cell r="CQ223">
            <v>46.75</v>
          </cell>
          <cell r="CR223">
            <v>46.75</v>
          </cell>
          <cell r="CS223">
            <v>46.75</v>
          </cell>
          <cell r="CT223">
            <v>46.75</v>
          </cell>
          <cell r="CU223">
            <v>46.75</v>
          </cell>
          <cell r="CV223">
            <v>46.75</v>
          </cell>
          <cell r="CW223">
            <v>46.75</v>
          </cell>
          <cell r="CX223">
            <v>46.75</v>
          </cell>
          <cell r="CY223">
            <v>46.75</v>
          </cell>
          <cell r="CZ223">
            <v>46.75</v>
          </cell>
          <cell r="DA223">
            <v>48.17</v>
          </cell>
          <cell r="DB223">
            <v>48.17</v>
          </cell>
          <cell r="DC223">
            <v>48.17</v>
          </cell>
          <cell r="DD223">
            <v>48.17</v>
          </cell>
          <cell r="DE223">
            <v>48.17</v>
          </cell>
          <cell r="DF223">
            <v>48.17</v>
          </cell>
          <cell r="DG223">
            <v>48.17</v>
          </cell>
          <cell r="DH223">
            <v>48.17</v>
          </cell>
          <cell r="DI223">
            <v>48.17</v>
          </cell>
          <cell r="DJ223">
            <v>48.17</v>
          </cell>
          <cell r="DK223">
            <v>48.17</v>
          </cell>
          <cell r="DL223">
            <v>48.17</v>
          </cell>
          <cell r="DM223">
            <v>49.67</v>
          </cell>
          <cell r="DN223">
            <v>49.67</v>
          </cell>
          <cell r="DO223">
            <v>49.67</v>
          </cell>
          <cell r="DP223">
            <v>49.67</v>
          </cell>
          <cell r="DQ223">
            <v>49.67</v>
          </cell>
          <cell r="DR223">
            <v>49.67</v>
          </cell>
          <cell r="DS223">
            <v>49.67</v>
          </cell>
          <cell r="DT223">
            <v>49.67</v>
          </cell>
          <cell r="DU223">
            <v>49.67</v>
          </cell>
          <cell r="DV223">
            <v>49.67</v>
          </cell>
          <cell r="DW223">
            <v>49.67</v>
          </cell>
          <cell r="DX223">
            <v>49.67</v>
          </cell>
          <cell r="DY223">
            <v>51.63</v>
          </cell>
          <cell r="DZ223">
            <v>51.63</v>
          </cell>
          <cell r="EA223">
            <v>51.63</v>
          </cell>
          <cell r="EB223">
            <v>51.63</v>
          </cell>
          <cell r="EC223">
            <v>51.63</v>
          </cell>
          <cell r="ED223">
            <v>51.63</v>
          </cell>
          <cell r="EE223">
            <v>51.63</v>
          </cell>
          <cell r="EF223">
            <v>51.63</v>
          </cell>
          <cell r="EG223">
            <v>51.63</v>
          </cell>
          <cell r="EH223">
            <v>51.63</v>
          </cell>
          <cell r="EI223">
            <v>51.63</v>
          </cell>
          <cell r="EJ223">
            <v>51.63</v>
          </cell>
          <cell r="EK223">
            <v>53.44</v>
          </cell>
          <cell r="EL223">
            <v>53.44</v>
          </cell>
          <cell r="EM223">
            <v>53.44</v>
          </cell>
          <cell r="EN223">
            <v>53.44</v>
          </cell>
          <cell r="EO223">
            <v>53.44</v>
          </cell>
          <cell r="EP223">
            <v>53.44</v>
          </cell>
          <cell r="EQ223">
            <v>53.44</v>
          </cell>
          <cell r="ER223">
            <v>53.44</v>
          </cell>
          <cell r="ES223">
            <v>53.44</v>
          </cell>
          <cell r="ET223">
            <v>53.44</v>
          </cell>
          <cell r="EU223">
            <v>53.44</v>
          </cell>
          <cell r="EV223">
            <v>53.44</v>
          </cell>
          <cell r="EW223">
            <v>55.31</v>
          </cell>
          <cell r="EX223">
            <v>55.31</v>
          </cell>
          <cell r="EY223">
            <v>55.31</v>
          </cell>
          <cell r="EZ223">
            <v>55.31</v>
          </cell>
          <cell r="FA223">
            <v>55.31</v>
          </cell>
          <cell r="FB223">
            <v>55.31</v>
          </cell>
          <cell r="FC223">
            <v>55.31</v>
          </cell>
          <cell r="FD223">
            <v>55.31</v>
          </cell>
          <cell r="FE223">
            <v>55.31</v>
          </cell>
          <cell r="FF223">
            <v>55.31</v>
          </cell>
          <cell r="FG223">
            <v>55.31</v>
          </cell>
          <cell r="FH223">
            <v>55.31</v>
          </cell>
          <cell r="FI223">
            <v>57.25</v>
          </cell>
          <cell r="FJ223">
            <v>57.25</v>
          </cell>
          <cell r="FK223">
            <v>57.25</v>
          </cell>
          <cell r="FL223">
            <v>57.25</v>
          </cell>
          <cell r="FM223">
            <v>57.25</v>
          </cell>
          <cell r="FN223">
            <v>57.25</v>
          </cell>
          <cell r="FO223">
            <v>57.25</v>
          </cell>
          <cell r="FP223">
            <v>57.25</v>
          </cell>
          <cell r="FQ223">
            <v>57.25</v>
          </cell>
          <cell r="FR223">
            <v>57.25</v>
          </cell>
          <cell r="FS223">
            <v>57.25</v>
          </cell>
          <cell r="FT223">
            <v>57.25</v>
          </cell>
          <cell r="FU223">
            <v>59.25</v>
          </cell>
          <cell r="FV223">
            <v>59.25</v>
          </cell>
          <cell r="FW223">
            <v>59.25</v>
          </cell>
          <cell r="FX223">
            <v>59.25</v>
          </cell>
          <cell r="FY223">
            <v>59.25</v>
          </cell>
          <cell r="FZ223">
            <v>59.25</v>
          </cell>
          <cell r="GA223">
            <v>59.25</v>
          </cell>
          <cell r="GB223">
            <v>59.25</v>
          </cell>
          <cell r="GC223">
            <v>59.25</v>
          </cell>
          <cell r="GD223">
            <v>59.25</v>
          </cell>
          <cell r="GE223">
            <v>59.25</v>
          </cell>
          <cell r="GF223">
            <v>59.25</v>
          </cell>
          <cell r="GG223">
            <v>65.319999999999993</v>
          </cell>
          <cell r="GH223">
            <v>65.319999999999993</v>
          </cell>
          <cell r="GI223">
            <v>65.319999999999993</v>
          </cell>
          <cell r="GJ223">
            <v>65.319999999999993</v>
          </cell>
          <cell r="GK223">
            <v>65.319999999999993</v>
          </cell>
          <cell r="GL223">
            <v>65.319999999999993</v>
          </cell>
          <cell r="GM223">
            <v>65.319999999999993</v>
          </cell>
          <cell r="GN223">
            <v>65.319999999999993</v>
          </cell>
          <cell r="GO223">
            <v>65.319999999999993</v>
          </cell>
          <cell r="GP223">
            <v>65.319999999999993</v>
          </cell>
          <cell r="GQ223">
            <v>61.32</v>
          </cell>
          <cell r="GR223">
            <v>61.32</v>
          </cell>
          <cell r="GS223">
            <v>61.32</v>
          </cell>
          <cell r="GT223">
            <v>61.32</v>
          </cell>
        </row>
        <row r="224">
          <cell r="F224" t="str">
            <v>5000006700</v>
          </cell>
          <cell r="G224">
            <v>37.21</v>
          </cell>
          <cell r="H224">
            <v>37.21</v>
          </cell>
          <cell r="I224">
            <v>37.21</v>
          </cell>
          <cell r="J224">
            <v>37.21</v>
          </cell>
          <cell r="K224">
            <v>37.21</v>
          </cell>
          <cell r="L224">
            <v>37.21</v>
          </cell>
          <cell r="M224">
            <v>37.21</v>
          </cell>
          <cell r="N224">
            <v>37.21</v>
          </cell>
          <cell r="O224">
            <v>37.21</v>
          </cell>
          <cell r="P224">
            <v>37.21</v>
          </cell>
          <cell r="Q224">
            <v>37.21</v>
          </cell>
          <cell r="R224">
            <v>37.21</v>
          </cell>
          <cell r="S224">
            <v>37.21</v>
          </cell>
          <cell r="T224">
            <v>37.21</v>
          </cell>
          <cell r="U224">
            <v>38.479999999999997</v>
          </cell>
          <cell r="V224">
            <v>38.479999999999997</v>
          </cell>
          <cell r="W224">
            <v>38.479999999999997</v>
          </cell>
          <cell r="X224">
            <v>38.479999999999997</v>
          </cell>
          <cell r="Y224">
            <v>38.479999999999997</v>
          </cell>
          <cell r="Z224">
            <v>38.479999999999997</v>
          </cell>
          <cell r="AA224">
            <v>38.479999999999997</v>
          </cell>
          <cell r="AB224">
            <v>38.479999999999997</v>
          </cell>
          <cell r="AC224">
            <v>38.479999999999997</v>
          </cell>
          <cell r="AD224">
            <v>38.479999999999997</v>
          </cell>
          <cell r="AE224">
            <v>38.479999999999997</v>
          </cell>
          <cell r="AF224">
            <v>38.479999999999997</v>
          </cell>
          <cell r="AG224">
            <v>39.72</v>
          </cell>
          <cell r="AH224">
            <v>39.72</v>
          </cell>
          <cell r="AI224">
            <v>39.72</v>
          </cell>
          <cell r="AJ224">
            <v>39.72</v>
          </cell>
          <cell r="AK224">
            <v>39.72</v>
          </cell>
          <cell r="AL224">
            <v>39.72</v>
          </cell>
          <cell r="AM224">
            <v>39.72</v>
          </cell>
          <cell r="AN224">
            <v>39.72</v>
          </cell>
          <cell r="AO224">
            <v>39.72</v>
          </cell>
          <cell r="AP224">
            <v>39.72</v>
          </cell>
          <cell r="AQ224">
            <v>39.72</v>
          </cell>
          <cell r="AR224">
            <v>39.72</v>
          </cell>
          <cell r="AS224">
            <v>40.950000000000003</v>
          </cell>
          <cell r="AT224">
            <v>40.950000000000003</v>
          </cell>
          <cell r="AU224">
            <v>40.950000000000003</v>
          </cell>
          <cell r="AV224">
            <v>40.950000000000003</v>
          </cell>
          <cell r="AW224">
            <v>40.950000000000003</v>
          </cell>
          <cell r="AX224">
            <v>40.950000000000003</v>
          </cell>
          <cell r="AY224">
            <v>40.950000000000003</v>
          </cell>
          <cell r="AZ224">
            <v>40.950000000000003</v>
          </cell>
          <cell r="BA224">
            <v>40.950000000000003</v>
          </cell>
          <cell r="BB224">
            <v>40.950000000000003</v>
          </cell>
          <cell r="BC224">
            <v>40.950000000000003</v>
          </cell>
          <cell r="BD224">
            <v>40.950000000000003</v>
          </cell>
          <cell r="BE224">
            <v>42.21</v>
          </cell>
          <cell r="BF224">
            <v>42.21</v>
          </cell>
          <cell r="BG224">
            <v>42.21</v>
          </cell>
          <cell r="BH224">
            <v>42.21</v>
          </cell>
          <cell r="BI224">
            <v>42.21</v>
          </cell>
          <cell r="BJ224">
            <v>42.21</v>
          </cell>
          <cell r="BK224">
            <v>42.21</v>
          </cell>
          <cell r="BL224">
            <v>42.21</v>
          </cell>
          <cell r="BM224">
            <v>42.21</v>
          </cell>
          <cell r="BN224">
            <v>42.21</v>
          </cell>
          <cell r="BO224">
            <v>42.21</v>
          </cell>
          <cell r="BP224">
            <v>42.21</v>
          </cell>
          <cell r="BQ224">
            <v>43.47</v>
          </cell>
          <cell r="BR224">
            <v>43.47</v>
          </cell>
          <cell r="BS224">
            <v>43.47</v>
          </cell>
          <cell r="BT224">
            <v>43.47</v>
          </cell>
          <cell r="BU224">
            <v>43.47</v>
          </cell>
          <cell r="BV224">
            <v>43.47</v>
          </cell>
          <cell r="BW224">
            <v>43.47</v>
          </cell>
          <cell r="BX224">
            <v>43.47</v>
          </cell>
          <cell r="BY224">
            <v>43.47</v>
          </cell>
          <cell r="BZ224">
            <v>43.47</v>
          </cell>
          <cell r="CA224">
            <v>43.47</v>
          </cell>
          <cell r="CB224">
            <v>43.47</v>
          </cell>
          <cell r="CC224">
            <v>44.77</v>
          </cell>
          <cell r="CD224">
            <v>44.77</v>
          </cell>
          <cell r="CE224">
            <v>44.77</v>
          </cell>
          <cell r="CF224">
            <v>44.77</v>
          </cell>
          <cell r="CG224">
            <v>44.77</v>
          </cell>
          <cell r="CH224">
            <v>44.77</v>
          </cell>
          <cell r="CI224">
            <v>44.77</v>
          </cell>
          <cell r="CJ224">
            <v>44.77</v>
          </cell>
          <cell r="CK224">
            <v>44.77</v>
          </cell>
          <cell r="CL224">
            <v>44.77</v>
          </cell>
          <cell r="CM224">
            <v>44.77</v>
          </cell>
          <cell r="CN224">
            <v>44.77</v>
          </cell>
          <cell r="CO224">
            <v>46.12</v>
          </cell>
          <cell r="CP224">
            <v>46.12</v>
          </cell>
          <cell r="CQ224">
            <v>46.12</v>
          </cell>
          <cell r="CR224">
            <v>46.12</v>
          </cell>
          <cell r="CS224">
            <v>46.12</v>
          </cell>
          <cell r="CT224">
            <v>46.12</v>
          </cell>
          <cell r="CU224">
            <v>46.12</v>
          </cell>
          <cell r="CV224">
            <v>46.12</v>
          </cell>
          <cell r="CW224">
            <v>46.12</v>
          </cell>
          <cell r="CX224">
            <v>46.12</v>
          </cell>
          <cell r="CY224">
            <v>46.12</v>
          </cell>
          <cell r="CZ224">
            <v>46.12</v>
          </cell>
          <cell r="DA224">
            <v>47.52</v>
          </cell>
          <cell r="DB224">
            <v>47.52</v>
          </cell>
          <cell r="DC224">
            <v>47.52</v>
          </cell>
          <cell r="DD224">
            <v>47.52</v>
          </cell>
          <cell r="DE224">
            <v>47.52</v>
          </cell>
          <cell r="DF224">
            <v>47.52</v>
          </cell>
          <cell r="DG224">
            <v>47.52</v>
          </cell>
          <cell r="DH224">
            <v>47.52</v>
          </cell>
          <cell r="DI224">
            <v>47.52</v>
          </cell>
          <cell r="DJ224">
            <v>47.52</v>
          </cell>
          <cell r="DK224">
            <v>47.52</v>
          </cell>
          <cell r="DL224">
            <v>47.52</v>
          </cell>
          <cell r="DM224">
            <v>48.99</v>
          </cell>
          <cell r="DN224">
            <v>48.99</v>
          </cell>
          <cell r="DO224">
            <v>48.99</v>
          </cell>
          <cell r="DP224">
            <v>48.99</v>
          </cell>
          <cell r="DQ224">
            <v>48.99</v>
          </cell>
          <cell r="DR224">
            <v>48.99</v>
          </cell>
          <cell r="DS224">
            <v>48.99</v>
          </cell>
          <cell r="DT224">
            <v>48.99</v>
          </cell>
          <cell r="DU224">
            <v>48.99</v>
          </cell>
          <cell r="DV224">
            <v>48.99</v>
          </cell>
          <cell r="DW224">
            <v>48.99</v>
          </cell>
          <cell r="DX224">
            <v>48.99</v>
          </cell>
          <cell r="DY224">
            <v>50.93</v>
          </cell>
          <cell r="DZ224">
            <v>50.93</v>
          </cell>
          <cell r="EA224">
            <v>50.93</v>
          </cell>
          <cell r="EB224">
            <v>50.93</v>
          </cell>
          <cell r="EC224">
            <v>50.93</v>
          </cell>
          <cell r="ED224">
            <v>50.93</v>
          </cell>
          <cell r="EE224">
            <v>50.93</v>
          </cell>
          <cell r="EF224">
            <v>50.93</v>
          </cell>
          <cell r="EG224">
            <v>50.93</v>
          </cell>
          <cell r="EH224">
            <v>50.93</v>
          </cell>
          <cell r="EI224">
            <v>50.93</v>
          </cell>
          <cell r="EJ224">
            <v>50.93</v>
          </cell>
          <cell r="EK224">
            <v>52.72</v>
          </cell>
          <cell r="EL224">
            <v>52.72</v>
          </cell>
          <cell r="EM224">
            <v>52.72</v>
          </cell>
          <cell r="EN224">
            <v>52.72</v>
          </cell>
          <cell r="EO224">
            <v>52.72</v>
          </cell>
          <cell r="EP224">
            <v>52.72</v>
          </cell>
          <cell r="EQ224">
            <v>52.72</v>
          </cell>
          <cell r="ER224">
            <v>52.72</v>
          </cell>
          <cell r="ES224">
            <v>52.72</v>
          </cell>
          <cell r="ET224">
            <v>52.72</v>
          </cell>
          <cell r="EU224">
            <v>52.72</v>
          </cell>
          <cell r="EV224">
            <v>52.72</v>
          </cell>
          <cell r="EW224">
            <v>54.56</v>
          </cell>
          <cell r="EX224">
            <v>54.56</v>
          </cell>
          <cell r="EY224">
            <v>54.56</v>
          </cell>
          <cell r="EZ224">
            <v>54.56</v>
          </cell>
          <cell r="FA224">
            <v>54.56</v>
          </cell>
          <cell r="FB224">
            <v>54.56</v>
          </cell>
          <cell r="FC224">
            <v>54.56</v>
          </cell>
          <cell r="FD224">
            <v>54.56</v>
          </cell>
          <cell r="FE224">
            <v>54.56</v>
          </cell>
          <cell r="FF224">
            <v>54.56</v>
          </cell>
          <cell r="FG224">
            <v>54.56</v>
          </cell>
          <cell r="FH224">
            <v>54.56</v>
          </cell>
          <cell r="FI224">
            <v>56.47</v>
          </cell>
          <cell r="FJ224">
            <v>56.47</v>
          </cell>
          <cell r="FK224">
            <v>56.47</v>
          </cell>
          <cell r="FL224">
            <v>56.47</v>
          </cell>
          <cell r="FM224">
            <v>56.47</v>
          </cell>
          <cell r="FN224">
            <v>56.47</v>
          </cell>
          <cell r="FO224">
            <v>56.47</v>
          </cell>
          <cell r="FP224">
            <v>56.47</v>
          </cell>
          <cell r="FQ224">
            <v>56.47</v>
          </cell>
          <cell r="FR224">
            <v>56.47</v>
          </cell>
          <cell r="FS224">
            <v>56.47</v>
          </cell>
          <cell r="FT224">
            <v>56.47</v>
          </cell>
          <cell r="FU224">
            <v>58.45</v>
          </cell>
          <cell r="FV224">
            <v>58.45</v>
          </cell>
          <cell r="FW224">
            <v>58.45</v>
          </cell>
          <cell r="FX224">
            <v>58.45</v>
          </cell>
          <cell r="FY224">
            <v>58.45</v>
          </cell>
          <cell r="FZ224">
            <v>58.45</v>
          </cell>
          <cell r="GA224">
            <v>58.45</v>
          </cell>
          <cell r="GB224">
            <v>58.45</v>
          </cell>
          <cell r="GC224">
            <v>58.45</v>
          </cell>
          <cell r="GD224">
            <v>58.45</v>
          </cell>
          <cell r="GE224">
            <v>58.45</v>
          </cell>
          <cell r="GF224">
            <v>58.45</v>
          </cell>
          <cell r="GG224">
            <v>64.44</v>
          </cell>
          <cell r="GH224">
            <v>64.44</v>
          </cell>
          <cell r="GI224">
            <v>64.44</v>
          </cell>
          <cell r="GJ224">
            <v>64.44</v>
          </cell>
          <cell r="GK224">
            <v>64.44</v>
          </cell>
          <cell r="GL224">
            <v>64.44</v>
          </cell>
          <cell r="GM224">
            <v>64.44</v>
          </cell>
          <cell r="GN224">
            <v>64.44</v>
          </cell>
          <cell r="GO224">
            <v>64.44</v>
          </cell>
          <cell r="GP224">
            <v>64.44</v>
          </cell>
          <cell r="GQ224">
            <v>60.49</v>
          </cell>
          <cell r="GR224">
            <v>60.49</v>
          </cell>
          <cell r="GS224">
            <v>60.49</v>
          </cell>
          <cell r="GT224">
            <v>60.49</v>
          </cell>
        </row>
        <row r="225">
          <cell r="F225" t="str">
            <v>5000006720</v>
          </cell>
          <cell r="G225">
            <v>36.06</v>
          </cell>
          <cell r="H225">
            <v>36.06</v>
          </cell>
          <cell r="I225">
            <v>36.06</v>
          </cell>
          <cell r="J225">
            <v>36.06</v>
          </cell>
          <cell r="K225">
            <v>36.06</v>
          </cell>
          <cell r="L225">
            <v>36.06</v>
          </cell>
          <cell r="M225">
            <v>36.06</v>
          </cell>
          <cell r="N225">
            <v>36.06</v>
          </cell>
          <cell r="O225">
            <v>36.06</v>
          </cell>
          <cell r="P225">
            <v>36.06</v>
          </cell>
          <cell r="Q225">
            <v>36.06</v>
          </cell>
          <cell r="R225">
            <v>36.06</v>
          </cell>
          <cell r="S225">
            <v>36.06</v>
          </cell>
          <cell r="T225">
            <v>36.06</v>
          </cell>
          <cell r="U225">
            <v>37.29</v>
          </cell>
          <cell r="V225">
            <v>37.29</v>
          </cell>
          <cell r="W225">
            <v>37.29</v>
          </cell>
          <cell r="X225">
            <v>37.29</v>
          </cell>
          <cell r="Y225">
            <v>37.29</v>
          </cell>
          <cell r="Z225">
            <v>37.29</v>
          </cell>
          <cell r="AA225">
            <v>37.29</v>
          </cell>
          <cell r="AB225">
            <v>37.29</v>
          </cell>
          <cell r="AC225">
            <v>37.29</v>
          </cell>
          <cell r="AD225">
            <v>37.29</v>
          </cell>
          <cell r="AE225">
            <v>37.29</v>
          </cell>
          <cell r="AF225">
            <v>37.29</v>
          </cell>
          <cell r="AG225">
            <v>38.49</v>
          </cell>
          <cell r="AH225">
            <v>38.49</v>
          </cell>
          <cell r="AI225">
            <v>38.49</v>
          </cell>
          <cell r="AJ225">
            <v>38.49</v>
          </cell>
          <cell r="AK225">
            <v>38.49</v>
          </cell>
          <cell r="AL225">
            <v>38.49</v>
          </cell>
          <cell r="AM225">
            <v>38.49</v>
          </cell>
          <cell r="AN225">
            <v>38.49</v>
          </cell>
          <cell r="AO225">
            <v>38.49</v>
          </cell>
          <cell r="AP225">
            <v>38.49</v>
          </cell>
          <cell r="AQ225">
            <v>38.49</v>
          </cell>
          <cell r="AR225">
            <v>38.49</v>
          </cell>
          <cell r="AS225">
            <v>39.69</v>
          </cell>
          <cell r="AT225">
            <v>39.69</v>
          </cell>
          <cell r="AU225">
            <v>39.69</v>
          </cell>
          <cell r="AV225">
            <v>39.69</v>
          </cell>
          <cell r="AW225">
            <v>39.69</v>
          </cell>
          <cell r="AX225">
            <v>39.69</v>
          </cell>
          <cell r="AY225">
            <v>39.69</v>
          </cell>
          <cell r="AZ225">
            <v>39.69</v>
          </cell>
          <cell r="BA225">
            <v>39.69</v>
          </cell>
          <cell r="BB225">
            <v>39.69</v>
          </cell>
          <cell r="BC225">
            <v>39.69</v>
          </cell>
          <cell r="BD225">
            <v>39.69</v>
          </cell>
          <cell r="BE225">
            <v>40.9</v>
          </cell>
          <cell r="BF225">
            <v>40.9</v>
          </cell>
          <cell r="BG225">
            <v>40.9</v>
          </cell>
          <cell r="BH225">
            <v>40.9</v>
          </cell>
          <cell r="BI225">
            <v>40.9</v>
          </cell>
          <cell r="BJ225">
            <v>40.9</v>
          </cell>
          <cell r="BK225">
            <v>40.9</v>
          </cell>
          <cell r="BL225">
            <v>40.9</v>
          </cell>
          <cell r="BM225">
            <v>40.9</v>
          </cell>
          <cell r="BN225">
            <v>40.9</v>
          </cell>
          <cell r="BO225">
            <v>40.9</v>
          </cell>
          <cell r="BP225">
            <v>40.9</v>
          </cell>
          <cell r="BQ225">
            <v>42.13</v>
          </cell>
          <cell r="BR225">
            <v>42.13</v>
          </cell>
          <cell r="BS225">
            <v>42.13</v>
          </cell>
          <cell r="BT225">
            <v>42.13</v>
          </cell>
          <cell r="BU225">
            <v>42.13</v>
          </cell>
          <cell r="BV225">
            <v>42.13</v>
          </cell>
          <cell r="BW225">
            <v>42.13</v>
          </cell>
          <cell r="BX225">
            <v>42.13</v>
          </cell>
          <cell r="BY225">
            <v>42.13</v>
          </cell>
          <cell r="BZ225">
            <v>42.13</v>
          </cell>
          <cell r="CA225">
            <v>42.13</v>
          </cell>
          <cell r="CB225">
            <v>42.13</v>
          </cell>
          <cell r="CC225">
            <v>43.39</v>
          </cell>
          <cell r="CD225">
            <v>43.39</v>
          </cell>
          <cell r="CE225">
            <v>43.39</v>
          </cell>
          <cell r="CF225">
            <v>43.39</v>
          </cell>
          <cell r="CG225">
            <v>43.39</v>
          </cell>
          <cell r="CH225">
            <v>43.39</v>
          </cell>
          <cell r="CI225">
            <v>43.39</v>
          </cell>
          <cell r="CJ225">
            <v>43.39</v>
          </cell>
          <cell r="CK225">
            <v>43.39</v>
          </cell>
          <cell r="CL225">
            <v>43.39</v>
          </cell>
          <cell r="CM225">
            <v>43.39</v>
          </cell>
          <cell r="CN225">
            <v>43.39</v>
          </cell>
          <cell r="CO225">
            <v>44.69</v>
          </cell>
          <cell r="CP225">
            <v>44.69</v>
          </cell>
          <cell r="CQ225">
            <v>44.69</v>
          </cell>
          <cell r="CR225">
            <v>44.69</v>
          </cell>
          <cell r="CS225">
            <v>44.69</v>
          </cell>
          <cell r="CT225">
            <v>44.69</v>
          </cell>
          <cell r="CU225">
            <v>44.69</v>
          </cell>
          <cell r="CV225">
            <v>44.69</v>
          </cell>
          <cell r="CW225">
            <v>44.69</v>
          </cell>
          <cell r="CX225">
            <v>44.69</v>
          </cell>
          <cell r="CY225">
            <v>44.69</v>
          </cell>
          <cell r="CZ225">
            <v>44.69</v>
          </cell>
          <cell r="DA225">
            <v>46.05</v>
          </cell>
          <cell r="DB225">
            <v>46.05</v>
          </cell>
          <cell r="DC225">
            <v>46.05</v>
          </cell>
          <cell r="DD225">
            <v>46.05</v>
          </cell>
          <cell r="DE225">
            <v>46.05</v>
          </cell>
          <cell r="DF225">
            <v>46.05</v>
          </cell>
          <cell r="DG225">
            <v>46.05</v>
          </cell>
          <cell r="DH225">
            <v>46.05</v>
          </cell>
          <cell r="DI225">
            <v>46.05</v>
          </cell>
          <cell r="DJ225">
            <v>46.05</v>
          </cell>
          <cell r="DK225">
            <v>46.05</v>
          </cell>
          <cell r="DL225">
            <v>46.05</v>
          </cell>
          <cell r="DM225">
            <v>47.48</v>
          </cell>
          <cell r="DN225">
            <v>47.48</v>
          </cell>
          <cell r="DO225">
            <v>47.48</v>
          </cell>
          <cell r="DP225">
            <v>47.48</v>
          </cell>
          <cell r="DQ225">
            <v>47.48</v>
          </cell>
          <cell r="DR225">
            <v>47.48</v>
          </cell>
          <cell r="DS225">
            <v>47.48</v>
          </cell>
          <cell r="DT225">
            <v>47.48</v>
          </cell>
          <cell r="DU225">
            <v>47.48</v>
          </cell>
          <cell r="DV225">
            <v>47.48</v>
          </cell>
          <cell r="DW225">
            <v>47.48</v>
          </cell>
          <cell r="DX225">
            <v>47.48</v>
          </cell>
          <cell r="DY225">
            <v>49.36</v>
          </cell>
          <cell r="DZ225">
            <v>49.36</v>
          </cell>
          <cell r="EA225">
            <v>49.36</v>
          </cell>
          <cell r="EB225">
            <v>49.36</v>
          </cell>
          <cell r="EC225">
            <v>49.36</v>
          </cell>
          <cell r="ED225">
            <v>49.36</v>
          </cell>
          <cell r="EE225">
            <v>49.36</v>
          </cell>
          <cell r="EF225">
            <v>49.36</v>
          </cell>
          <cell r="EG225">
            <v>49.36</v>
          </cell>
          <cell r="EH225">
            <v>49.36</v>
          </cell>
          <cell r="EI225">
            <v>49.36</v>
          </cell>
          <cell r="EJ225">
            <v>49.36</v>
          </cell>
          <cell r="EK225">
            <v>51.09</v>
          </cell>
          <cell r="EL225">
            <v>51.09</v>
          </cell>
          <cell r="EM225">
            <v>51.09</v>
          </cell>
          <cell r="EN225">
            <v>51.09</v>
          </cell>
          <cell r="EO225">
            <v>51.09</v>
          </cell>
          <cell r="EP225">
            <v>51.09</v>
          </cell>
          <cell r="EQ225">
            <v>51.09</v>
          </cell>
          <cell r="ER225">
            <v>51.09</v>
          </cell>
          <cell r="ES225">
            <v>51.09</v>
          </cell>
          <cell r="ET225">
            <v>51.09</v>
          </cell>
          <cell r="EU225">
            <v>51.09</v>
          </cell>
          <cell r="EV225">
            <v>51.09</v>
          </cell>
          <cell r="EW225">
            <v>52.88</v>
          </cell>
          <cell r="EX225">
            <v>52.88</v>
          </cell>
          <cell r="EY225">
            <v>52.88</v>
          </cell>
          <cell r="EZ225">
            <v>52.88</v>
          </cell>
          <cell r="FA225">
            <v>52.88</v>
          </cell>
          <cell r="FB225">
            <v>52.88</v>
          </cell>
          <cell r="FC225">
            <v>52.88</v>
          </cell>
          <cell r="FD225">
            <v>52.88</v>
          </cell>
          <cell r="FE225">
            <v>52.88</v>
          </cell>
          <cell r="FF225">
            <v>52.88</v>
          </cell>
          <cell r="FG225">
            <v>52.88</v>
          </cell>
          <cell r="FH225">
            <v>52.88</v>
          </cell>
          <cell r="FI225">
            <v>54.73</v>
          </cell>
          <cell r="FJ225">
            <v>54.73</v>
          </cell>
          <cell r="FK225">
            <v>54.73</v>
          </cell>
          <cell r="FL225">
            <v>54.73</v>
          </cell>
          <cell r="FM225">
            <v>54.73</v>
          </cell>
          <cell r="FN225">
            <v>54.73</v>
          </cell>
          <cell r="FO225">
            <v>54.73</v>
          </cell>
          <cell r="FP225">
            <v>54.73</v>
          </cell>
          <cell r="FQ225">
            <v>54.73</v>
          </cell>
          <cell r="FR225">
            <v>54.73</v>
          </cell>
          <cell r="FS225">
            <v>54.73</v>
          </cell>
          <cell r="FT225">
            <v>54.73</v>
          </cell>
          <cell r="FU225">
            <v>56.64</v>
          </cell>
          <cell r="FV225">
            <v>56.64</v>
          </cell>
          <cell r="FW225">
            <v>56.64</v>
          </cell>
          <cell r="FX225">
            <v>56.64</v>
          </cell>
          <cell r="FY225">
            <v>56.64</v>
          </cell>
          <cell r="FZ225">
            <v>56.64</v>
          </cell>
          <cell r="GA225">
            <v>56.64</v>
          </cell>
          <cell r="GB225">
            <v>56.64</v>
          </cell>
          <cell r="GC225">
            <v>56.64</v>
          </cell>
          <cell r="GD225">
            <v>56.64</v>
          </cell>
          <cell r="GE225">
            <v>56.64</v>
          </cell>
          <cell r="GF225">
            <v>56.64</v>
          </cell>
          <cell r="GG225">
            <v>62.44</v>
          </cell>
          <cell r="GH225">
            <v>62.44</v>
          </cell>
          <cell r="GI225">
            <v>62.44</v>
          </cell>
          <cell r="GJ225">
            <v>62.44</v>
          </cell>
          <cell r="GK225">
            <v>62.44</v>
          </cell>
          <cell r="GL225">
            <v>62.44</v>
          </cell>
          <cell r="GM225">
            <v>62.44</v>
          </cell>
          <cell r="GN225">
            <v>62.44</v>
          </cell>
          <cell r="GO225">
            <v>62.44</v>
          </cell>
          <cell r="GP225">
            <v>62.44</v>
          </cell>
          <cell r="GQ225">
            <v>58.62</v>
          </cell>
          <cell r="GR225">
            <v>58.62</v>
          </cell>
          <cell r="GS225">
            <v>58.62</v>
          </cell>
          <cell r="GT225">
            <v>58.62</v>
          </cell>
        </row>
        <row r="226">
          <cell r="F226" t="str">
            <v>5000006705</v>
          </cell>
          <cell r="G226">
            <v>40.78</v>
          </cell>
          <cell r="H226">
            <v>40.78</v>
          </cell>
          <cell r="I226">
            <v>40.78</v>
          </cell>
          <cell r="J226">
            <v>40.78</v>
          </cell>
          <cell r="K226">
            <v>40.78</v>
          </cell>
          <cell r="L226">
            <v>40.78</v>
          </cell>
          <cell r="M226">
            <v>40.78</v>
          </cell>
          <cell r="N226">
            <v>40.78</v>
          </cell>
          <cell r="O226">
            <v>40.78</v>
          </cell>
          <cell r="P226">
            <v>40.78</v>
          </cell>
          <cell r="Q226">
            <v>40.78</v>
          </cell>
          <cell r="R226">
            <v>40.78</v>
          </cell>
          <cell r="S226">
            <v>40.78</v>
          </cell>
          <cell r="T226">
            <v>40.78</v>
          </cell>
          <cell r="U226">
            <v>42.17</v>
          </cell>
          <cell r="V226">
            <v>42.17</v>
          </cell>
          <cell r="W226">
            <v>42.17</v>
          </cell>
          <cell r="X226">
            <v>42.17</v>
          </cell>
          <cell r="Y226">
            <v>42.17</v>
          </cell>
          <cell r="Z226">
            <v>42.17</v>
          </cell>
          <cell r="AA226">
            <v>42.17</v>
          </cell>
          <cell r="AB226">
            <v>42.17</v>
          </cell>
          <cell r="AC226">
            <v>42.17</v>
          </cell>
          <cell r="AD226">
            <v>42.17</v>
          </cell>
          <cell r="AE226">
            <v>42.17</v>
          </cell>
          <cell r="AF226">
            <v>42.17</v>
          </cell>
          <cell r="AG226">
            <v>43.53</v>
          </cell>
          <cell r="AH226">
            <v>43.53</v>
          </cell>
          <cell r="AI226">
            <v>43.53</v>
          </cell>
          <cell r="AJ226">
            <v>43.53</v>
          </cell>
          <cell r="AK226">
            <v>43.53</v>
          </cell>
          <cell r="AL226">
            <v>43.53</v>
          </cell>
          <cell r="AM226">
            <v>43.53</v>
          </cell>
          <cell r="AN226">
            <v>43.53</v>
          </cell>
          <cell r="AO226">
            <v>43.53</v>
          </cell>
          <cell r="AP226">
            <v>43.53</v>
          </cell>
          <cell r="AQ226">
            <v>43.53</v>
          </cell>
          <cell r="AR226">
            <v>43.53</v>
          </cell>
          <cell r="AS226">
            <v>44.88</v>
          </cell>
          <cell r="AT226">
            <v>44.88</v>
          </cell>
          <cell r="AU226">
            <v>44.88</v>
          </cell>
          <cell r="AV226">
            <v>44.88</v>
          </cell>
          <cell r="AW226">
            <v>44.88</v>
          </cell>
          <cell r="AX226">
            <v>44.88</v>
          </cell>
          <cell r="AY226">
            <v>44.88</v>
          </cell>
          <cell r="AZ226">
            <v>44.88</v>
          </cell>
          <cell r="BA226">
            <v>44.88</v>
          </cell>
          <cell r="BB226">
            <v>44.88</v>
          </cell>
          <cell r="BC226">
            <v>44.88</v>
          </cell>
          <cell r="BD226">
            <v>44.88</v>
          </cell>
          <cell r="BE226">
            <v>46.26</v>
          </cell>
          <cell r="BF226">
            <v>46.26</v>
          </cell>
          <cell r="BG226">
            <v>46.26</v>
          </cell>
          <cell r="BH226">
            <v>46.26</v>
          </cell>
          <cell r="BI226">
            <v>46.26</v>
          </cell>
          <cell r="BJ226">
            <v>46.26</v>
          </cell>
          <cell r="BK226">
            <v>46.26</v>
          </cell>
          <cell r="BL226">
            <v>46.26</v>
          </cell>
          <cell r="BM226">
            <v>46.26</v>
          </cell>
          <cell r="BN226">
            <v>46.26</v>
          </cell>
          <cell r="BO226">
            <v>46.26</v>
          </cell>
          <cell r="BP226">
            <v>46.26</v>
          </cell>
          <cell r="BQ226">
            <v>47.64</v>
          </cell>
          <cell r="BR226">
            <v>47.64</v>
          </cell>
          <cell r="BS226">
            <v>47.64</v>
          </cell>
          <cell r="BT226">
            <v>47.64</v>
          </cell>
          <cell r="BU226">
            <v>47.64</v>
          </cell>
          <cell r="BV226">
            <v>47.64</v>
          </cell>
          <cell r="BW226">
            <v>47.64</v>
          </cell>
          <cell r="BX226">
            <v>47.64</v>
          </cell>
          <cell r="BY226">
            <v>47.64</v>
          </cell>
          <cell r="BZ226">
            <v>47.64</v>
          </cell>
          <cell r="CA226">
            <v>47.64</v>
          </cell>
          <cell r="CB226">
            <v>47.64</v>
          </cell>
          <cell r="CC226">
            <v>49.07</v>
          </cell>
          <cell r="CD226">
            <v>49.07</v>
          </cell>
          <cell r="CE226">
            <v>49.07</v>
          </cell>
          <cell r="CF226">
            <v>49.07</v>
          </cell>
          <cell r="CG226">
            <v>49.07</v>
          </cell>
          <cell r="CH226">
            <v>49.07</v>
          </cell>
          <cell r="CI226">
            <v>49.07</v>
          </cell>
          <cell r="CJ226">
            <v>49.07</v>
          </cell>
          <cell r="CK226">
            <v>49.07</v>
          </cell>
          <cell r="CL226">
            <v>49.07</v>
          </cell>
          <cell r="CM226">
            <v>49.07</v>
          </cell>
          <cell r="CN226">
            <v>49.07</v>
          </cell>
          <cell r="CO226">
            <v>50.54</v>
          </cell>
          <cell r="CP226">
            <v>50.54</v>
          </cell>
          <cell r="CQ226">
            <v>50.54</v>
          </cell>
          <cell r="CR226">
            <v>50.54</v>
          </cell>
          <cell r="CS226">
            <v>50.54</v>
          </cell>
          <cell r="CT226">
            <v>50.54</v>
          </cell>
          <cell r="CU226">
            <v>50.54</v>
          </cell>
          <cell r="CV226">
            <v>50.54</v>
          </cell>
          <cell r="CW226">
            <v>50.54</v>
          </cell>
          <cell r="CX226">
            <v>50.54</v>
          </cell>
          <cell r="CY226">
            <v>50.54</v>
          </cell>
          <cell r="CZ226">
            <v>50.54</v>
          </cell>
          <cell r="DA226">
            <v>52.08</v>
          </cell>
          <cell r="DB226">
            <v>52.08</v>
          </cell>
          <cell r="DC226">
            <v>52.08</v>
          </cell>
          <cell r="DD226">
            <v>52.08</v>
          </cell>
          <cell r="DE226">
            <v>52.08</v>
          </cell>
          <cell r="DF226">
            <v>52.08</v>
          </cell>
          <cell r="DG226">
            <v>52.08</v>
          </cell>
          <cell r="DH226">
            <v>52.08</v>
          </cell>
          <cell r="DI226">
            <v>52.08</v>
          </cell>
          <cell r="DJ226">
            <v>52.08</v>
          </cell>
          <cell r="DK226">
            <v>52.08</v>
          </cell>
          <cell r="DL226">
            <v>52.08</v>
          </cell>
          <cell r="DM226">
            <v>53.7</v>
          </cell>
          <cell r="DN226">
            <v>53.7</v>
          </cell>
          <cell r="DO226">
            <v>53.7</v>
          </cell>
          <cell r="DP226">
            <v>53.7</v>
          </cell>
          <cell r="DQ226">
            <v>53.7</v>
          </cell>
          <cell r="DR226">
            <v>53.7</v>
          </cell>
          <cell r="DS226">
            <v>53.7</v>
          </cell>
          <cell r="DT226">
            <v>53.7</v>
          </cell>
          <cell r="DU226">
            <v>53.7</v>
          </cell>
          <cell r="DV226">
            <v>53.7</v>
          </cell>
          <cell r="DW226">
            <v>53.7</v>
          </cell>
          <cell r="DX226">
            <v>53.7</v>
          </cell>
          <cell r="DY226">
            <v>55.82</v>
          </cell>
          <cell r="DZ226">
            <v>55.82</v>
          </cell>
          <cell r="EA226">
            <v>55.82</v>
          </cell>
          <cell r="EB226">
            <v>55.82</v>
          </cell>
          <cell r="EC226">
            <v>55.82</v>
          </cell>
          <cell r="ED226">
            <v>55.82</v>
          </cell>
          <cell r="EE226">
            <v>55.82</v>
          </cell>
          <cell r="EF226">
            <v>55.82</v>
          </cell>
          <cell r="EG226">
            <v>55.82</v>
          </cell>
          <cell r="EH226">
            <v>55.82</v>
          </cell>
          <cell r="EI226">
            <v>55.82</v>
          </cell>
          <cell r="EJ226">
            <v>55.82</v>
          </cell>
          <cell r="EK226">
            <v>57.78</v>
          </cell>
          <cell r="EL226">
            <v>57.78</v>
          </cell>
          <cell r="EM226">
            <v>57.78</v>
          </cell>
          <cell r="EN226">
            <v>57.78</v>
          </cell>
          <cell r="EO226">
            <v>57.78</v>
          </cell>
          <cell r="EP226">
            <v>57.78</v>
          </cell>
          <cell r="EQ226">
            <v>57.78</v>
          </cell>
          <cell r="ER226">
            <v>57.78</v>
          </cell>
          <cell r="ES226">
            <v>57.78</v>
          </cell>
          <cell r="ET226">
            <v>57.78</v>
          </cell>
          <cell r="EU226">
            <v>57.78</v>
          </cell>
          <cell r="EV226">
            <v>57.78</v>
          </cell>
          <cell r="EW226">
            <v>59.8</v>
          </cell>
          <cell r="EX226">
            <v>59.8</v>
          </cell>
          <cell r="EY226">
            <v>59.8</v>
          </cell>
          <cell r="EZ226">
            <v>59.8</v>
          </cell>
          <cell r="FA226">
            <v>59.8</v>
          </cell>
          <cell r="FB226">
            <v>59.8</v>
          </cell>
          <cell r="FC226">
            <v>59.8</v>
          </cell>
          <cell r="FD226">
            <v>59.8</v>
          </cell>
          <cell r="FE226">
            <v>59.8</v>
          </cell>
          <cell r="FF226">
            <v>59.8</v>
          </cell>
          <cell r="FG226">
            <v>59.8</v>
          </cell>
          <cell r="FH226">
            <v>59.8</v>
          </cell>
          <cell r="FI226">
            <v>61.89</v>
          </cell>
          <cell r="FJ226">
            <v>61.89</v>
          </cell>
          <cell r="FK226">
            <v>61.89</v>
          </cell>
          <cell r="FL226">
            <v>61.89</v>
          </cell>
          <cell r="FM226">
            <v>61.89</v>
          </cell>
          <cell r="FN226">
            <v>61.89</v>
          </cell>
          <cell r="FO226">
            <v>61.89</v>
          </cell>
          <cell r="FP226">
            <v>61.89</v>
          </cell>
          <cell r="FQ226">
            <v>61.89</v>
          </cell>
          <cell r="FR226">
            <v>61.89</v>
          </cell>
          <cell r="FS226">
            <v>61.89</v>
          </cell>
          <cell r="FT226">
            <v>61.89</v>
          </cell>
          <cell r="FU226">
            <v>64.06</v>
          </cell>
          <cell r="FV226">
            <v>64.06</v>
          </cell>
          <cell r="FW226">
            <v>64.06</v>
          </cell>
          <cell r="FX226">
            <v>64.06</v>
          </cell>
          <cell r="FY226">
            <v>64.06</v>
          </cell>
          <cell r="FZ226">
            <v>64.06</v>
          </cell>
          <cell r="GA226">
            <v>64.06</v>
          </cell>
          <cell r="GB226">
            <v>64.06</v>
          </cell>
          <cell r="GC226">
            <v>64.06</v>
          </cell>
          <cell r="GD226">
            <v>64.06</v>
          </cell>
          <cell r="GE226">
            <v>64.06</v>
          </cell>
          <cell r="GF226">
            <v>64.06</v>
          </cell>
          <cell r="GG226">
            <v>70.62</v>
          </cell>
          <cell r="GH226">
            <v>70.62</v>
          </cell>
          <cell r="GI226">
            <v>70.62</v>
          </cell>
          <cell r="GJ226">
            <v>70.62</v>
          </cell>
          <cell r="GK226">
            <v>70.62</v>
          </cell>
          <cell r="GL226">
            <v>70.62</v>
          </cell>
          <cell r="GM226">
            <v>70.62</v>
          </cell>
          <cell r="GN226">
            <v>70.62</v>
          </cell>
          <cell r="GO226">
            <v>70.62</v>
          </cell>
          <cell r="GP226">
            <v>70.62</v>
          </cell>
          <cell r="GQ226">
            <v>66.3</v>
          </cell>
          <cell r="GR226">
            <v>66.3</v>
          </cell>
          <cell r="GS226">
            <v>66.3</v>
          </cell>
          <cell r="GT226">
            <v>66.3</v>
          </cell>
        </row>
        <row r="227">
          <cell r="F227" t="str">
            <v>5000006829</v>
          </cell>
          <cell r="G227">
            <v>41.13</v>
          </cell>
          <cell r="H227">
            <v>41.13</v>
          </cell>
          <cell r="I227">
            <v>41.13</v>
          </cell>
          <cell r="J227">
            <v>41.13</v>
          </cell>
          <cell r="K227">
            <v>41.13</v>
          </cell>
          <cell r="L227">
            <v>41.13</v>
          </cell>
          <cell r="M227">
            <v>41.13</v>
          </cell>
          <cell r="N227">
            <v>41.13</v>
          </cell>
          <cell r="O227">
            <v>41.13</v>
          </cell>
          <cell r="P227">
            <v>41.13</v>
          </cell>
          <cell r="Q227">
            <v>41.13</v>
          </cell>
          <cell r="R227">
            <v>41.13</v>
          </cell>
          <cell r="S227">
            <v>41.13</v>
          </cell>
          <cell r="T227">
            <v>41.13</v>
          </cell>
          <cell r="U227">
            <v>42.54</v>
          </cell>
          <cell r="V227">
            <v>42.54</v>
          </cell>
          <cell r="W227">
            <v>42.54</v>
          </cell>
          <cell r="X227">
            <v>42.54</v>
          </cell>
          <cell r="Y227">
            <v>42.54</v>
          </cell>
          <cell r="Z227">
            <v>42.54</v>
          </cell>
          <cell r="AA227">
            <v>42.54</v>
          </cell>
          <cell r="AB227">
            <v>42.54</v>
          </cell>
          <cell r="AC227">
            <v>42.54</v>
          </cell>
          <cell r="AD227">
            <v>42.54</v>
          </cell>
          <cell r="AE227">
            <v>42.54</v>
          </cell>
          <cell r="AF227">
            <v>42.54</v>
          </cell>
          <cell r="AG227">
            <v>43.91</v>
          </cell>
          <cell r="AH227">
            <v>43.91</v>
          </cell>
          <cell r="AI227">
            <v>43.91</v>
          </cell>
          <cell r="AJ227">
            <v>43.91</v>
          </cell>
          <cell r="AK227">
            <v>43.91</v>
          </cell>
          <cell r="AL227">
            <v>43.91</v>
          </cell>
          <cell r="AM227">
            <v>43.91</v>
          </cell>
          <cell r="AN227">
            <v>43.91</v>
          </cell>
          <cell r="AO227">
            <v>43.91</v>
          </cell>
          <cell r="AP227">
            <v>43.91</v>
          </cell>
          <cell r="AQ227">
            <v>43.91</v>
          </cell>
          <cell r="AR227">
            <v>43.91</v>
          </cell>
          <cell r="AS227">
            <v>45.27</v>
          </cell>
          <cell r="AT227">
            <v>45.27</v>
          </cell>
          <cell r="AU227">
            <v>45.27</v>
          </cell>
          <cell r="AV227">
            <v>45.27</v>
          </cell>
          <cell r="AW227">
            <v>45.27</v>
          </cell>
          <cell r="AX227">
            <v>45.27</v>
          </cell>
          <cell r="AY227">
            <v>45.27</v>
          </cell>
          <cell r="AZ227">
            <v>45.27</v>
          </cell>
          <cell r="BA227">
            <v>45.27</v>
          </cell>
          <cell r="BB227">
            <v>45.27</v>
          </cell>
          <cell r="BC227">
            <v>45.27</v>
          </cell>
          <cell r="BD227">
            <v>45.27</v>
          </cell>
          <cell r="BE227">
            <v>46.65</v>
          </cell>
          <cell r="BF227">
            <v>46.65</v>
          </cell>
          <cell r="BG227">
            <v>46.65</v>
          </cell>
          <cell r="BH227">
            <v>46.65</v>
          </cell>
          <cell r="BI227">
            <v>46.65</v>
          </cell>
          <cell r="BJ227">
            <v>46.65</v>
          </cell>
          <cell r="BK227">
            <v>46.65</v>
          </cell>
          <cell r="BL227">
            <v>46.65</v>
          </cell>
          <cell r="BM227">
            <v>46.65</v>
          </cell>
          <cell r="BN227">
            <v>46.65</v>
          </cell>
          <cell r="BO227">
            <v>46.65</v>
          </cell>
          <cell r="BP227">
            <v>46.65</v>
          </cell>
          <cell r="BQ227">
            <v>48.05</v>
          </cell>
          <cell r="BR227">
            <v>48.05</v>
          </cell>
          <cell r="BS227">
            <v>48.05</v>
          </cell>
          <cell r="BT227">
            <v>48.05</v>
          </cell>
          <cell r="BU227">
            <v>48.05</v>
          </cell>
          <cell r="BV227">
            <v>48.05</v>
          </cell>
          <cell r="BW227">
            <v>48.05</v>
          </cell>
          <cell r="BX227">
            <v>48.05</v>
          </cell>
          <cell r="BY227">
            <v>48.05</v>
          </cell>
          <cell r="BZ227">
            <v>48.05</v>
          </cell>
          <cell r="CA227">
            <v>48.05</v>
          </cell>
          <cell r="CB227">
            <v>48.05</v>
          </cell>
          <cell r="CC227">
            <v>49.49</v>
          </cell>
          <cell r="CD227">
            <v>49.49</v>
          </cell>
          <cell r="CE227">
            <v>49.49</v>
          </cell>
          <cell r="CF227">
            <v>49.49</v>
          </cell>
          <cell r="CG227">
            <v>49.49</v>
          </cell>
          <cell r="CH227">
            <v>49.49</v>
          </cell>
          <cell r="CI227">
            <v>49.49</v>
          </cell>
          <cell r="CJ227">
            <v>49.49</v>
          </cell>
          <cell r="CK227">
            <v>49.49</v>
          </cell>
          <cell r="CL227">
            <v>49.49</v>
          </cell>
          <cell r="CM227">
            <v>49.49</v>
          </cell>
          <cell r="CN227">
            <v>49.49</v>
          </cell>
          <cell r="CO227">
            <v>50.98</v>
          </cell>
          <cell r="CP227">
            <v>50.98</v>
          </cell>
          <cell r="CQ227">
            <v>50.98</v>
          </cell>
          <cell r="CR227">
            <v>50.98</v>
          </cell>
          <cell r="CS227">
            <v>50.98</v>
          </cell>
          <cell r="CT227">
            <v>50.98</v>
          </cell>
          <cell r="CU227">
            <v>50.98</v>
          </cell>
          <cell r="CV227">
            <v>50.98</v>
          </cell>
          <cell r="CW227">
            <v>50.98</v>
          </cell>
          <cell r="CX227">
            <v>50.98</v>
          </cell>
          <cell r="CY227">
            <v>50.98</v>
          </cell>
          <cell r="CZ227">
            <v>50.98</v>
          </cell>
          <cell r="DA227">
            <v>52.53</v>
          </cell>
          <cell r="DB227">
            <v>52.53</v>
          </cell>
          <cell r="DC227">
            <v>52.53</v>
          </cell>
          <cell r="DD227">
            <v>52.53</v>
          </cell>
          <cell r="DE227">
            <v>52.53</v>
          </cell>
          <cell r="DF227">
            <v>52.53</v>
          </cell>
          <cell r="DG227">
            <v>52.53</v>
          </cell>
          <cell r="DH227">
            <v>52.53</v>
          </cell>
          <cell r="DI227">
            <v>52.53</v>
          </cell>
          <cell r="DJ227">
            <v>52.53</v>
          </cell>
          <cell r="DK227">
            <v>52.53</v>
          </cell>
          <cell r="DL227">
            <v>52.53</v>
          </cell>
          <cell r="DM227">
            <v>54.16</v>
          </cell>
          <cell r="DN227">
            <v>54.16</v>
          </cell>
          <cell r="DO227">
            <v>54.16</v>
          </cell>
          <cell r="DP227">
            <v>54.16</v>
          </cell>
          <cell r="DQ227">
            <v>54.16</v>
          </cell>
          <cell r="DR227">
            <v>54.16</v>
          </cell>
          <cell r="DS227">
            <v>54.16</v>
          </cell>
          <cell r="DT227">
            <v>54.16</v>
          </cell>
          <cell r="DU227">
            <v>54.16</v>
          </cell>
          <cell r="DV227">
            <v>54.16</v>
          </cell>
          <cell r="DW227">
            <v>54.16</v>
          </cell>
          <cell r="DX227">
            <v>54.16</v>
          </cell>
          <cell r="DY227">
            <v>56.3</v>
          </cell>
          <cell r="DZ227">
            <v>56.3</v>
          </cell>
          <cell r="EA227">
            <v>56.3</v>
          </cell>
          <cell r="EB227">
            <v>56.3</v>
          </cell>
          <cell r="EC227">
            <v>56.3</v>
          </cell>
          <cell r="ED227">
            <v>56.3</v>
          </cell>
          <cell r="EE227">
            <v>56.3</v>
          </cell>
          <cell r="EF227">
            <v>56.3</v>
          </cell>
          <cell r="EG227">
            <v>56.3</v>
          </cell>
          <cell r="EH227">
            <v>56.3</v>
          </cell>
          <cell r="EI227">
            <v>56.3</v>
          </cell>
          <cell r="EJ227">
            <v>56.3</v>
          </cell>
          <cell r="EK227">
            <v>58.27</v>
          </cell>
          <cell r="EL227">
            <v>58.27</v>
          </cell>
          <cell r="EM227">
            <v>58.27</v>
          </cell>
          <cell r="EN227">
            <v>58.27</v>
          </cell>
          <cell r="EO227">
            <v>58.27</v>
          </cell>
          <cell r="EP227">
            <v>58.27</v>
          </cell>
          <cell r="EQ227">
            <v>58.27</v>
          </cell>
          <cell r="ER227">
            <v>58.27</v>
          </cell>
          <cell r="ES227">
            <v>58.27</v>
          </cell>
          <cell r="ET227">
            <v>58.27</v>
          </cell>
          <cell r="EU227">
            <v>58.27</v>
          </cell>
          <cell r="EV227">
            <v>58.27</v>
          </cell>
          <cell r="EW227">
            <v>60.31</v>
          </cell>
          <cell r="EX227">
            <v>60.31</v>
          </cell>
          <cell r="EY227">
            <v>60.31</v>
          </cell>
          <cell r="EZ227">
            <v>60.31</v>
          </cell>
          <cell r="FA227">
            <v>60.31</v>
          </cell>
          <cell r="FB227">
            <v>60.31</v>
          </cell>
          <cell r="FC227">
            <v>60.31</v>
          </cell>
          <cell r="FD227">
            <v>60.31</v>
          </cell>
          <cell r="FE227">
            <v>60.31</v>
          </cell>
          <cell r="FF227">
            <v>60.31</v>
          </cell>
          <cell r="FG227">
            <v>60.31</v>
          </cell>
          <cell r="FH227">
            <v>60.31</v>
          </cell>
          <cell r="FI227">
            <v>62.42</v>
          </cell>
          <cell r="FJ227">
            <v>62.42</v>
          </cell>
          <cell r="FK227">
            <v>62.42</v>
          </cell>
          <cell r="FL227">
            <v>62.42</v>
          </cell>
          <cell r="FM227">
            <v>62.42</v>
          </cell>
          <cell r="FN227">
            <v>62.42</v>
          </cell>
          <cell r="FO227">
            <v>62.42</v>
          </cell>
          <cell r="FP227">
            <v>62.42</v>
          </cell>
          <cell r="FQ227">
            <v>62.42</v>
          </cell>
          <cell r="FR227">
            <v>62.42</v>
          </cell>
          <cell r="FS227">
            <v>62.42</v>
          </cell>
          <cell r="FT227">
            <v>62.42</v>
          </cell>
          <cell r="FU227">
            <v>64.61</v>
          </cell>
          <cell r="FV227">
            <v>64.61</v>
          </cell>
          <cell r="FW227">
            <v>64.61</v>
          </cell>
          <cell r="FX227">
            <v>64.61</v>
          </cell>
          <cell r="FY227">
            <v>64.61</v>
          </cell>
          <cell r="FZ227">
            <v>64.61</v>
          </cell>
          <cell r="GA227">
            <v>64.61</v>
          </cell>
          <cell r="GB227">
            <v>64.61</v>
          </cell>
          <cell r="GC227">
            <v>64.61</v>
          </cell>
          <cell r="GD227">
            <v>64.61</v>
          </cell>
          <cell r="GE227">
            <v>64.61</v>
          </cell>
          <cell r="GF227">
            <v>64.61</v>
          </cell>
          <cell r="GG227">
            <v>71.22</v>
          </cell>
          <cell r="GH227">
            <v>71.22</v>
          </cell>
          <cell r="GI227">
            <v>71.22</v>
          </cell>
          <cell r="GJ227">
            <v>71.22</v>
          </cell>
          <cell r="GK227">
            <v>71.22</v>
          </cell>
          <cell r="GL227">
            <v>71.22</v>
          </cell>
          <cell r="GM227">
            <v>71.22</v>
          </cell>
          <cell r="GN227">
            <v>71.22</v>
          </cell>
          <cell r="GO227">
            <v>71.22</v>
          </cell>
          <cell r="GP227">
            <v>71.22</v>
          </cell>
          <cell r="GQ227">
            <v>66.87</v>
          </cell>
          <cell r="GR227">
            <v>66.87</v>
          </cell>
          <cell r="GS227">
            <v>66.87</v>
          </cell>
          <cell r="GT227">
            <v>66.87</v>
          </cell>
        </row>
        <row r="228">
          <cell r="F228" t="str">
            <v>5000006812</v>
          </cell>
          <cell r="G228">
            <v>36.06</v>
          </cell>
          <cell r="H228">
            <v>36.06</v>
          </cell>
          <cell r="I228">
            <v>36.06</v>
          </cell>
          <cell r="J228">
            <v>36.06</v>
          </cell>
          <cell r="K228">
            <v>36.06</v>
          </cell>
          <cell r="L228">
            <v>36.06</v>
          </cell>
          <cell r="M228">
            <v>36.06</v>
          </cell>
          <cell r="N228">
            <v>36.06</v>
          </cell>
          <cell r="O228">
            <v>36.06</v>
          </cell>
          <cell r="P228">
            <v>36.06</v>
          </cell>
          <cell r="Q228">
            <v>36.06</v>
          </cell>
          <cell r="R228">
            <v>36.06</v>
          </cell>
          <cell r="S228">
            <v>36.06</v>
          </cell>
          <cell r="T228">
            <v>36.06</v>
          </cell>
          <cell r="U228">
            <v>37.29</v>
          </cell>
          <cell r="V228">
            <v>37.29</v>
          </cell>
          <cell r="W228">
            <v>37.29</v>
          </cell>
          <cell r="X228">
            <v>37.29</v>
          </cell>
          <cell r="Y228">
            <v>37.29</v>
          </cell>
          <cell r="Z228">
            <v>37.29</v>
          </cell>
          <cell r="AA228">
            <v>37.29</v>
          </cell>
          <cell r="AB228">
            <v>37.29</v>
          </cell>
          <cell r="AC228">
            <v>37.29</v>
          </cell>
          <cell r="AD228">
            <v>37.29</v>
          </cell>
          <cell r="AE228">
            <v>37.29</v>
          </cell>
          <cell r="AF228">
            <v>37.29</v>
          </cell>
          <cell r="AG228">
            <v>38.49</v>
          </cell>
          <cell r="AH228">
            <v>38.49</v>
          </cell>
          <cell r="AI228">
            <v>38.49</v>
          </cell>
          <cell r="AJ228">
            <v>38.49</v>
          </cell>
          <cell r="AK228">
            <v>38.49</v>
          </cell>
          <cell r="AL228">
            <v>38.49</v>
          </cell>
          <cell r="AM228">
            <v>38.49</v>
          </cell>
          <cell r="AN228">
            <v>38.49</v>
          </cell>
          <cell r="AO228">
            <v>38.49</v>
          </cell>
          <cell r="AP228">
            <v>38.49</v>
          </cell>
          <cell r="AQ228">
            <v>38.49</v>
          </cell>
          <cell r="AR228">
            <v>38.49</v>
          </cell>
          <cell r="AS228">
            <v>39.69</v>
          </cell>
          <cell r="AT228">
            <v>39.69</v>
          </cell>
          <cell r="AU228">
            <v>39.69</v>
          </cell>
          <cell r="AV228">
            <v>39.69</v>
          </cell>
          <cell r="AW228">
            <v>39.69</v>
          </cell>
          <cell r="AX228">
            <v>39.69</v>
          </cell>
          <cell r="AY228">
            <v>39.69</v>
          </cell>
          <cell r="AZ228">
            <v>39.69</v>
          </cell>
          <cell r="BA228">
            <v>39.69</v>
          </cell>
          <cell r="BB228">
            <v>39.69</v>
          </cell>
          <cell r="BC228">
            <v>39.69</v>
          </cell>
          <cell r="BD228">
            <v>39.69</v>
          </cell>
          <cell r="BE228">
            <v>40.9</v>
          </cell>
          <cell r="BF228">
            <v>40.9</v>
          </cell>
          <cell r="BG228">
            <v>40.9</v>
          </cell>
          <cell r="BH228">
            <v>40.9</v>
          </cell>
          <cell r="BI228">
            <v>40.9</v>
          </cell>
          <cell r="BJ228">
            <v>40.9</v>
          </cell>
          <cell r="BK228">
            <v>40.9</v>
          </cell>
          <cell r="BL228">
            <v>40.9</v>
          </cell>
          <cell r="BM228">
            <v>40.9</v>
          </cell>
          <cell r="BN228">
            <v>40.9</v>
          </cell>
          <cell r="BO228">
            <v>40.9</v>
          </cell>
          <cell r="BP228">
            <v>40.9</v>
          </cell>
          <cell r="BQ228">
            <v>42.13</v>
          </cell>
          <cell r="BR228">
            <v>42.13</v>
          </cell>
          <cell r="BS228">
            <v>42.13</v>
          </cell>
          <cell r="BT228">
            <v>42.13</v>
          </cell>
          <cell r="BU228">
            <v>42.13</v>
          </cell>
          <cell r="BV228">
            <v>42.13</v>
          </cell>
          <cell r="BW228">
            <v>42.13</v>
          </cell>
          <cell r="BX228">
            <v>42.13</v>
          </cell>
          <cell r="BY228">
            <v>42.13</v>
          </cell>
          <cell r="BZ228">
            <v>42.13</v>
          </cell>
          <cell r="CA228">
            <v>42.13</v>
          </cell>
          <cell r="CB228">
            <v>42.13</v>
          </cell>
          <cell r="CC228">
            <v>43.39</v>
          </cell>
          <cell r="CD228">
            <v>43.39</v>
          </cell>
          <cell r="CE228">
            <v>43.39</v>
          </cell>
          <cell r="CF228">
            <v>43.39</v>
          </cell>
          <cell r="CG228">
            <v>43.39</v>
          </cell>
          <cell r="CH228">
            <v>43.39</v>
          </cell>
          <cell r="CI228">
            <v>43.39</v>
          </cell>
          <cell r="CJ228">
            <v>43.39</v>
          </cell>
          <cell r="CK228">
            <v>43.39</v>
          </cell>
          <cell r="CL228">
            <v>43.39</v>
          </cell>
          <cell r="CM228">
            <v>43.39</v>
          </cell>
          <cell r="CN228">
            <v>43.39</v>
          </cell>
          <cell r="CO228">
            <v>44.69</v>
          </cell>
          <cell r="CP228">
            <v>44.69</v>
          </cell>
          <cell r="CQ228">
            <v>44.69</v>
          </cell>
          <cell r="CR228">
            <v>44.69</v>
          </cell>
          <cell r="CS228">
            <v>44.69</v>
          </cell>
          <cell r="CT228">
            <v>44.69</v>
          </cell>
          <cell r="CU228">
            <v>44.69</v>
          </cell>
          <cell r="CV228">
            <v>44.69</v>
          </cell>
          <cell r="CW228">
            <v>44.69</v>
          </cell>
          <cell r="CX228">
            <v>44.69</v>
          </cell>
          <cell r="CY228">
            <v>44.69</v>
          </cell>
          <cell r="CZ228">
            <v>44.69</v>
          </cell>
          <cell r="DA228">
            <v>46.05</v>
          </cell>
          <cell r="DB228">
            <v>46.05</v>
          </cell>
          <cell r="DC228">
            <v>46.05</v>
          </cell>
          <cell r="DD228">
            <v>46.05</v>
          </cell>
          <cell r="DE228">
            <v>46.05</v>
          </cell>
          <cell r="DF228">
            <v>46.05</v>
          </cell>
          <cell r="DG228">
            <v>46.05</v>
          </cell>
          <cell r="DH228">
            <v>46.05</v>
          </cell>
          <cell r="DI228">
            <v>46.05</v>
          </cell>
          <cell r="DJ228">
            <v>46.05</v>
          </cell>
          <cell r="DK228">
            <v>46.05</v>
          </cell>
          <cell r="DL228">
            <v>46.05</v>
          </cell>
          <cell r="DM228">
            <v>47.48</v>
          </cell>
          <cell r="DN228">
            <v>47.48</v>
          </cell>
          <cell r="DO228">
            <v>47.48</v>
          </cell>
          <cell r="DP228">
            <v>47.48</v>
          </cell>
          <cell r="DQ228">
            <v>47.48</v>
          </cell>
          <cell r="DR228">
            <v>47.48</v>
          </cell>
          <cell r="DS228">
            <v>47.48</v>
          </cell>
          <cell r="DT228">
            <v>47.48</v>
          </cell>
          <cell r="DU228">
            <v>47.48</v>
          </cell>
          <cell r="DV228">
            <v>47.48</v>
          </cell>
          <cell r="DW228">
            <v>47.48</v>
          </cell>
          <cell r="DX228">
            <v>47.48</v>
          </cell>
          <cell r="DY228">
            <v>49.36</v>
          </cell>
          <cell r="DZ228">
            <v>49.36</v>
          </cell>
          <cell r="EA228">
            <v>49.36</v>
          </cell>
          <cell r="EB228">
            <v>49.36</v>
          </cell>
          <cell r="EC228">
            <v>49.36</v>
          </cell>
          <cell r="ED228">
            <v>49.36</v>
          </cell>
          <cell r="EE228">
            <v>49.36</v>
          </cell>
          <cell r="EF228">
            <v>49.36</v>
          </cell>
          <cell r="EG228">
            <v>49.36</v>
          </cell>
          <cell r="EH228">
            <v>49.36</v>
          </cell>
          <cell r="EI228">
            <v>49.36</v>
          </cell>
          <cell r="EJ228">
            <v>49.36</v>
          </cell>
          <cell r="EK228">
            <v>51.09</v>
          </cell>
          <cell r="EL228">
            <v>51.09</v>
          </cell>
          <cell r="EM228">
            <v>51.09</v>
          </cell>
          <cell r="EN228">
            <v>51.09</v>
          </cell>
          <cell r="EO228">
            <v>51.09</v>
          </cell>
          <cell r="EP228">
            <v>51.09</v>
          </cell>
          <cell r="EQ228">
            <v>51.09</v>
          </cell>
          <cell r="ER228">
            <v>51.09</v>
          </cell>
          <cell r="ES228">
            <v>51.09</v>
          </cell>
          <cell r="ET228">
            <v>51.09</v>
          </cell>
          <cell r="EU228">
            <v>51.09</v>
          </cell>
          <cell r="EV228">
            <v>51.09</v>
          </cell>
          <cell r="EW228">
            <v>52.88</v>
          </cell>
          <cell r="EX228">
            <v>52.88</v>
          </cell>
          <cell r="EY228">
            <v>52.88</v>
          </cell>
          <cell r="EZ228">
            <v>52.88</v>
          </cell>
          <cell r="FA228">
            <v>52.88</v>
          </cell>
          <cell r="FB228">
            <v>52.88</v>
          </cell>
          <cell r="FC228">
            <v>52.88</v>
          </cell>
          <cell r="FD228">
            <v>52.88</v>
          </cell>
          <cell r="FE228">
            <v>52.88</v>
          </cell>
          <cell r="FF228">
            <v>52.88</v>
          </cell>
          <cell r="FG228">
            <v>52.88</v>
          </cell>
          <cell r="FH228">
            <v>52.88</v>
          </cell>
          <cell r="FI228">
            <v>54.73</v>
          </cell>
          <cell r="FJ228">
            <v>54.73</v>
          </cell>
          <cell r="FK228">
            <v>54.73</v>
          </cell>
          <cell r="FL228">
            <v>54.73</v>
          </cell>
          <cell r="FM228">
            <v>54.73</v>
          </cell>
          <cell r="FN228">
            <v>54.73</v>
          </cell>
          <cell r="FO228">
            <v>54.73</v>
          </cell>
          <cell r="FP228">
            <v>54.73</v>
          </cell>
          <cell r="FQ228">
            <v>54.73</v>
          </cell>
          <cell r="FR228">
            <v>54.73</v>
          </cell>
          <cell r="FS228">
            <v>54.73</v>
          </cell>
          <cell r="FT228">
            <v>54.73</v>
          </cell>
          <cell r="FU228">
            <v>56.64</v>
          </cell>
          <cell r="FV228">
            <v>56.64</v>
          </cell>
          <cell r="FW228">
            <v>56.64</v>
          </cell>
          <cell r="FX228">
            <v>56.64</v>
          </cell>
          <cell r="FY228">
            <v>56.64</v>
          </cell>
          <cell r="FZ228">
            <v>56.64</v>
          </cell>
          <cell r="GA228">
            <v>56.64</v>
          </cell>
          <cell r="GB228">
            <v>56.64</v>
          </cell>
          <cell r="GC228">
            <v>56.64</v>
          </cell>
          <cell r="GD228">
            <v>56.64</v>
          </cell>
          <cell r="GE228">
            <v>56.64</v>
          </cell>
          <cell r="GF228">
            <v>56.64</v>
          </cell>
          <cell r="GG228">
            <v>62.44</v>
          </cell>
          <cell r="GH228">
            <v>62.44</v>
          </cell>
          <cell r="GI228">
            <v>62.44</v>
          </cell>
          <cell r="GJ228">
            <v>62.44</v>
          </cell>
          <cell r="GK228">
            <v>62.44</v>
          </cell>
          <cell r="GL228">
            <v>62.44</v>
          </cell>
          <cell r="GM228">
            <v>62.44</v>
          </cell>
          <cell r="GN228">
            <v>62.44</v>
          </cell>
          <cell r="GO228">
            <v>62.44</v>
          </cell>
          <cell r="GP228">
            <v>62.44</v>
          </cell>
          <cell r="GQ228">
            <v>58.62</v>
          </cell>
          <cell r="GR228">
            <v>58.62</v>
          </cell>
          <cell r="GS228">
            <v>58.62</v>
          </cell>
          <cell r="GT228">
            <v>58.62</v>
          </cell>
        </row>
        <row r="229">
          <cell r="F229" t="str">
            <v>5000006826</v>
          </cell>
          <cell r="G229">
            <v>42.25</v>
          </cell>
          <cell r="H229">
            <v>42.25</v>
          </cell>
          <cell r="I229">
            <v>42.25</v>
          </cell>
          <cell r="J229">
            <v>42.25</v>
          </cell>
          <cell r="K229">
            <v>42.25</v>
          </cell>
          <cell r="L229">
            <v>42.25</v>
          </cell>
          <cell r="M229">
            <v>42.25</v>
          </cell>
          <cell r="N229">
            <v>42.25</v>
          </cell>
          <cell r="O229">
            <v>42.25</v>
          </cell>
          <cell r="P229">
            <v>42.25</v>
          </cell>
          <cell r="Q229">
            <v>42.25</v>
          </cell>
          <cell r="R229">
            <v>42.25</v>
          </cell>
          <cell r="S229">
            <v>42.25</v>
          </cell>
          <cell r="T229">
            <v>42.25</v>
          </cell>
          <cell r="U229">
            <v>43.69</v>
          </cell>
          <cell r="V229">
            <v>43.69</v>
          </cell>
          <cell r="W229">
            <v>43.69</v>
          </cell>
          <cell r="X229">
            <v>43.69</v>
          </cell>
          <cell r="Y229">
            <v>43.69</v>
          </cell>
          <cell r="Z229">
            <v>43.69</v>
          </cell>
          <cell r="AA229">
            <v>43.69</v>
          </cell>
          <cell r="AB229">
            <v>43.69</v>
          </cell>
          <cell r="AC229">
            <v>43.69</v>
          </cell>
          <cell r="AD229">
            <v>43.69</v>
          </cell>
          <cell r="AE229">
            <v>43.69</v>
          </cell>
          <cell r="AF229">
            <v>43.69</v>
          </cell>
          <cell r="AG229">
            <v>45.1</v>
          </cell>
          <cell r="AH229">
            <v>45.1</v>
          </cell>
          <cell r="AI229">
            <v>45.1</v>
          </cell>
          <cell r="AJ229">
            <v>45.1</v>
          </cell>
          <cell r="AK229">
            <v>45.1</v>
          </cell>
          <cell r="AL229">
            <v>45.1</v>
          </cell>
          <cell r="AM229">
            <v>45.1</v>
          </cell>
          <cell r="AN229">
            <v>45.1</v>
          </cell>
          <cell r="AO229">
            <v>45.1</v>
          </cell>
          <cell r="AP229">
            <v>45.1</v>
          </cell>
          <cell r="AQ229">
            <v>45.1</v>
          </cell>
          <cell r="AR229">
            <v>45.1</v>
          </cell>
          <cell r="AS229">
            <v>46.5</v>
          </cell>
          <cell r="AT229">
            <v>46.5</v>
          </cell>
          <cell r="AU229">
            <v>46.5</v>
          </cell>
          <cell r="AV229">
            <v>46.5</v>
          </cell>
          <cell r="AW229">
            <v>46.5</v>
          </cell>
          <cell r="AX229">
            <v>46.5</v>
          </cell>
          <cell r="AY229">
            <v>46.5</v>
          </cell>
          <cell r="AZ229">
            <v>46.5</v>
          </cell>
          <cell r="BA229">
            <v>46.5</v>
          </cell>
          <cell r="BB229">
            <v>46.5</v>
          </cell>
          <cell r="BC229">
            <v>46.5</v>
          </cell>
          <cell r="BD229">
            <v>46.5</v>
          </cell>
          <cell r="BE229">
            <v>47.92</v>
          </cell>
          <cell r="BF229">
            <v>47.92</v>
          </cell>
          <cell r="BG229">
            <v>47.92</v>
          </cell>
          <cell r="BH229">
            <v>47.92</v>
          </cell>
          <cell r="BI229">
            <v>47.92</v>
          </cell>
          <cell r="BJ229">
            <v>47.92</v>
          </cell>
          <cell r="BK229">
            <v>47.92</v>
          </cell>
          <cell r="BL229">
            <v>47.92</v>
          </cell>
          <cell r="BM229">
            <v>47.92</v>
          </cell>
          <cell r="BN229">
            <v>47.92</v>
          </cell>
          <cell r="BO229">
            <v>47.92</v>
          </cell>
          <cell r="BP229">
            <v>47.92</v>
          </cell>
          <cell r="BQ229">
            <v>49.36</v>
          </cell>
          <cell r="BR229">
            <v>49.36</v>
          </cell>
          <cell r="BS229">
            <v>49.36</v>
          </cell>
          <cell r="BT229">
            <v>49.36</v>
          </cell>
          <cell r="BU229">
            <v>49.36</v>
          </cell>
          <cell r="BV229">
            <v>49.36</v>
          </cell>
          <cell r="BW229">
            <v>49.36</v>
          </cell>
          <cell r="BX229">
            <v>49.36</v>
          </cell>
          <cell r="BY229">
            <v>49.36</v>
          </cell>
          <cell r="BZ229">
            <v>49.36</v>
          </cell>
          <cell r="CA229">
            <v>49.36</v>
          </cell>
          <cell r="CB229">
            <v>49.36</v>
          </cell>
          <cell r="CC229">
            <v>50.84</v>
          </cell>
          <cell r="CD229">
            <v>50.84</v>
          </cell>
          <cell r="CE229">
            <v>50.84</v>
          </cell>
          <cell r="CF229">
            <v>50.84</v>
          </cell>
          <cell r="CG229">
            <v>50.84</v>
          </cell>
          <cell r="CH229">
            <v>50.84</v>
          </cell>
          <cell r="CI229">
            <v>50.84</v>
          </cell>
          <cell r="CJ229">
            <v>50.84</v>
          </cell>
          <cell r="CK229">
            <v>50.84</v>
          </cell>
          <cell r="CL229">
            <v>50.84</v>
          </cell>
          <cell r="CM229">
            <v>50.84</v>
          </cell>
          <cell r="CN229">
            <v>50.84</v>
          </cell>
          <cell r="CO229">
            <v>52.36</v>
          </cell>
          <cell r="CP229">
            <v>52.36</v>
          </cell>
          <cell r="CQ229">
            <v>52.36</v>
          </cell>
          <cell r="CR229">
            <v>52.36</v>
          </cell>
          <cell r="CS229">
            <v>52.36</v>
          </cell>
          <cell r="CT229">
            <v>52.36</v>
          </cell>
          <cell r="CU229">
            <v>52.36</v>
          </cell>
          <cell r="CV229">
            <v>52.36</v>
          </cell>
          <cell r="CW229">
            <v>52.36</v>
          </cell>
          <cell r="CX229">
            <v>52.36</v>
          </cell>
          <cell r="CY229">
            <v>52.36</v>
          </cell>
          <cell r="CZ229">
            <v>52.36</v>
          </cell>
          <cell r="DA229">
            <v>53.96</v>
          </cell>
          <cell r="DB229">
            <v>53.96</v>
          </cell>
          <cell r="DC229">
            <v>53.96</v>
          </cell>
          <cell r="DD229">
            <v>53.96</v>
          </cell>
          <cell r="DE229">
            <v>53.96</v>
          </cell>
          <cell r="DF229">
            <v>53.96</v>
          </cell>
          <cell r="DG229">
            <v>53.96</v>
          </cell>
          <cell r="DH229">
            <v>53.96</v>
          </cell>
          <cell r="DI229">
            <v>53.96</v>
          </cell>
          <cell r="DJ229">
            <v>53.96</v>
          </cell>
          <cell r="DK229">
            <v>53.96</v>
          </cell>
          <cell r="DL229">
            <v>53.96</v>
          </cell>
          <cell r="DM229">
            <v>55.63</v>
          </cell>
          <cell r="DN229">
            <v>55.63</v>
          </cell>
          <cell r="DO229">
            <v>55.63</v>
          </cell>
          <cell r="DP229">
            <v>55.63</v>
          </cell>
          <cell r="DQ229">
            <v>55.63</v>
          </cell>
          <cell r="DR229">
            <v>55.63</v>
          </cell>
          <cell r="DS229">
            <v>55.63</v>
          </cell>
          <cell r="DT229">
            <v>55.63</v>
          </cell>
          <cell r="DU229">
            <v>55.63</v>
          </cell>
          <cell r="DV229">
            <v>55.63</v>
          </cell>
          <cell r="DW229">
            <v>55.63</v>
          </cell>
          <cell r="DX229">
            <v>55.63</v>
          </cell>
          <cell r="DY229">
            <v>57.83</v>
          </cell>
          <cell r="DZ229">
            <v>57.83</v>
          </cell>
          <cell r="EA229">
            <v>57.83</v>
          </cell>
          <cell r="EB229">
            <v>57.83</v>
          </cell>
          <cell r="EC229">
            <v>57.83</v>
          </cell>
          <cell r="ED229">
            <v>57.83</v>
          </cell>
          <cell r="EE229">
            <v>57.83</v>
          </cell>
          <cell r="EF229">
            <v>57.83</v>
          </cell>
          <cell r="EG229">
            <v>57.83</v>
          </cell>
          <cell r="EH229">
            <v>57.83</v>
          </cell>
          <cell r="EI229">
            <v>57.83</v>
          </cell>
          <cell r="EJ229">
            <v>57.83</v>
          </cell>
          <cell r="EK229">
            <v>59.86</v>
          </cell>
          <cell r="EL229">
            <v>59.86</v>
          </cell>
          <cell r="EM229">
            <v>59.86</v>
          </cell>
          <cell r="EN229">
            <v>59.86</v>
          </cell>
          <cell r="EO229">
            <v>59.86</v>
          </cell>
          <cell r="EP229">
            <v>59.86</v>
          </cell>
          <cell r="EQ229">
            <v>59.86</v>
          </cell>
          <cell r="ER229">
            <v>59.86</v>
          </cell>
          <cell r="ES229">
            <v>59.86</v>
          </cell>
          <cell r="ET229">
            <v>59.86</v>
          </cell>
          <cell r="EU229">
            <v>59.86</v>
          </cell>
          <cell r="EV229">
            <v>59.86</v>
          </cell>
          <cell r="EW229">
            <v>61.95</v>
          </cell>
          <cell r="EX229">
            <v>61.95</v>
          </cell>
          <cell r="EY229">
            <v>61.95</v>
          </cell>
          <cell r="EZ229">
            <v>61.95</v>
          </cell>
          <cell r="FA229">
            <v>61.95</v>
          </cell>
          <cell r="FB229">
            <v>61.95</v>
          </cell>
          <cell r="FC229">
            <v>61.95</v>
          </cell>
          <cell r="FD229">
            <v>61.95</v>
          </cell>
          <cell r="FE229">
            <v>61.95</v>
          </cell>
          <cell r="FF229">
            <v>61.95</v>
          </cell>
          <cell r="FG229">
            <v>61.95</v>
          </cell>
          <cell r="FH229">
            <v>61.95</v>
          </cell>
          <cell r="FI229">
            <v>64.12</v>
          </cell>
          <cell r="FJ229">
            <v>64.12</v>
          </cell>
          <cell r="FK229">
            <v>64.12</v>
          </cell>
          <cell r="FL229">
            <v>64.12</v>
          </cell>
          <cell r="FM229">
            <v>64.12</v>
          </cell>
          <cell r="FN229">
            <v>64.12</v>
          </cell>
          <cell r="FO229">
            <v>64.12</v>
          </cell>
          <cell r="FP229">
            <v>64.12</v>
          </cell>
          <cell r="FQ229">
            <v>64.12</v>
          </cell>
          <cell r="FR229">
            <v>64.12</v>
          </cell>
          <cell r="FS229">
            <v>64.12</v>
          </cell>
          <cell r="FT229">
            <v>64.12</v>
          </cell>
          <cell r="FU229">
            <v>66.37</v>
          </cell>
          <cell r="FV229">
            <v>66.37</v>
          </cell>
          <cell r="FW229">
            <v>66.37</v>
          </cell>
          <cell r="FX229">
            <v>66.37</v>
          </cell>
          <cell r="FY229">
            <v>66.37</v>
          </cell>
          <cell r="FZ229">
            <v>66.37</v>
          </cell>
          <cell r="GA229">
            <v>66.37</v>
          </cell>
          <cell r="GB229">
            <v>66.37</v>
          </cell>
          <cell r="GC229">
            <v>66.37</v>
          </cell>
          <cell r="GD229">
            <v>66.37</v>
          </cell>
          <cell r="GE229">
            <v>66.37</v>
          </cell>
          <cell r="GF229">
            <v>66.37</v>
          </cell>
          <cell r="GG229">
            <v>73.16</v>
          </cell>
          <cell r="GH229">
            <v>73.16</v>
          </cell>
          <cell r="GI229">
            <v>73.16</v>
          </cell>
          <cell r="GJ229">
            <v>73.16</v>
          </cell>
          <cell r="GK229">
            <v>73.16</v>
          </cell>
          <cell r="GL229">
            <v>73.16</v>
          </cell>
          <cell r="GM229">
            <v>73.16</v>
          </cell>
          <cell r="GN229">
            <v>73.16</v>
          </cell>
          <cell r="GO229">
            <v>73.16</v>
          </cell>
          <cell r="GP229">
            <v>73.16</v>
          </cell>
          <cell r="GQ229">
            <v>68.69</v>
          </cell>
          <cell r="GR229">
            <v>68.69</v>
          </cell>
          <cell r="GS229">
            <v>68.69</v>
          </cell>
          <cell r="GT229">
            <v>68.69</v>
          </cell>
        </row>
        <row r="230">
          <cell r="F230" t="str">
            <v>5000006825</v>
          </cell>
          <cell r="G230">
            <v>40.72</v>
          </cell>
          <cell r="H230">
            <v>40.72</v>
          </cell>
          <cell r="I230">
            <v>40.72</v>
          </cell>
          <cell r="J230">
            <v>40.72</v>
          </cell>
          <cell r="K230">
            <v>40.72</v>
          </cell>
          <cell r="L230">
            <v>40.72</v>
          </cell>
          <cell r="M230">
            <v>40.72</v>
          </cell>
          <cell r="N230">
            <v>40.72</v>
          </cell>
          <cell r="O230">
            <v>40.72</v>
          </cell>
          <cell r="P230">
            <v>40.72</v>
          </cell>
          <cell r="Q230">
            <v>40.72</v>
          </cell>
          <cell r="R230">
            <v>40.72</v>
          </cell>
          <cell r="S230">
            <v>40.72</v>
          </cell>
          <cell r="T230">
            <v>40.72</v>
          </cell>
          <cell r="U230">
            <v>42.11</v>
          </cell>
          <cell r="V230">
            <v>42.11</v>
          </cell>
          <cell r="W230">
            <v>42.11</v>
          </cell>
          <cell r="X230">
            <v>42.11</v>
          </cell>
          <cell r="Y230">
            <v>42.11</v>
          </cell>
          <cell r="Z230">
            <v>42.11</v>
          </cell>
          <cell r="AA230">
            <v>42.11</v>
          </cell>
          <cell r="AB230">
            <v>42.11</v>
          </cell>
          <cell r="AC230">
            <v>42.11</v>
          </cell>
          <cell r="AD230">
            <v>42.11</v>
          </cell>
          <cell r="AE230">
            <v>42.11</v>
          </cell>
          <cell r="AF230">
            <v>42.11</v>
          </cell>
          <cell r="AG230">
            <v>43.47</v>
          </cell>
          <cell r="AH230">
            <v>43.47</v>
          </cell>
          <cell r="AI230">
            <v>43.47</v>
          </cell>
          <cell r="AJ230">
            <v>43.47</v>
          </cell>
          <cell r="AK230">
            <v>43.47</v>
          </cell>
          <cell r="AL230">
            <v>43.47</v>
          </cell>
          <cell r="AM230">
            <v>43.47</v>
          </cell>
          <cell r="AN230">
            <v>43.47</v>
          </cell>
          <cell r="AO230">
            <v>43.47</v>
          </cell>
          <cell r="AP230">
            <v>43.47</v>
          </cell>
          <cell r="AQ230">
            <v>43.47</v>
          </cell>
          <cell r="AR230">
            <v>43.47</v>
          </cell>
          <cell r="AS230">
            <v>44.82</v>
          </cell>
          <cell r="AT230">
            <v>44.82</v>
          </cell>
          <cell r="AU230">
            <v>44.82</v>
          </cell>
          <cell r="AV230">
            <v>44.82</v>
          </cell>
          <cell r="AW230">
            <v>44.82</v>
          </cell>
          <cell r="AX230">
            <v>44.82</v>
          </cell>
          <cell r="AY230">
            <v>44.82</v>
          </cell>
          <cell r="AZ230">
            <v>44.82</v>
          </cell>
          <cell r="BA230">
            <v>44.82</v>
          </cell>
          <cell r="BB230">
            <v>44.82</v>
          </cell>
          <cell r="BC230">
            <v>44.82</v>
          </cell>
          <cell r="BD230">
            <v>44.82</v>
          </cell>
          <cell r="BE230">
            <v>46.19</v>
          </cell>
          <cell r="BF230">
            <v>46.19</v>
          </cell>
          <cell r="BG230">
            <v>46.19</v>
          </cell>
          <cell r="BH230">
            <v>46.19</v>
          </cell>
          <cell r="BI230">
            <v>46.19</v>
          </cell>
          <cell r="BJ230">
            <v>46.19</v>
          </cell>
          <cell r="BK230">
            <v>46.19</v>
          </cell>
          <cell r="BL230">
            <v>46.19</v>
          </cell>
          <cell r="BM230">
            <v>46.19</v>
          </cell>
          <cell r="BN230">
            <v>46.19</v>
          </cell>
          <cell r="BO230">
            <v>46.19</v>
          </cell>
          <cell r="BP230">
            <v>46.19</v>
          </cell>
          <cell r="BQ230">
            <v>47.57</v>
          </cell>
          <cell r="BR230">
            <v>47.57</v>
          </cell>
          <cell r="BS230">
            <v>47.57</v>
          </cell>
          <cell r="BT230">
            <v>47.57</v>
          </cell>
          <cell r="BU230">
            <v>47.57</v>
          </cell>
          <cell r="BV230">
            <v>47.57</v>
          </cell>
          <cell r="BW230">
            <v>47.57</v>
          </cell>
          <cell r="BX230">
            <v>47.57</v>
          </cell>
          <cell r="BY230">
            <v>47.57</v>
          </cell>
          <cell r="BZ230">
            <v>47.57</v>
          </cell>
          <cell r="CA230">
            <v>47.57</v>
          </cell>
          <cell r="CB230">
            <v>47.57</v>
          </cell>
          <cell r="CC230">
            <v>49</v>
          </cell>
          <cell r="CD230">
            <v>49</v>
          </cell>
          <cell r="CE230">
            <v>49</v>
          </cell>
          <cell r="CF230">
            <v>49</v>
          </cell>
          <cell r="CG230">
            <v>49</v>
          </cell>
          <cell r="CH230">
            <v>49</v>
          </cell>
          <cell r="CI230">
            <v>49</v>
          </cell>
          <cell r="CJ230">
            <v>49</v>
          </cell>
          <cell r="CK230">
            <v>49</v>
          </cell>
          <cell r="CL230">
            <v>49</v>
          </cell>
          <cell r="CM230">
            <v>49</v>
          </cell>
          <cell r="CN230">
            <v>49</v>
          </cell>
          <cell r="CO230">
            <v>50.47</v>
          </cell>
          <cell r="CP230">
            <v>50.47</v>
          </cell>
          <cell r="CQ230">
            <v>50.47</v>
          </cell>
          <cell r="CR230">
            <v>50.47</v>
          </cell>
          <cell r="CS230">
            <v>50.47</v>
          </cell>
          <cell r="CT230">
            <v>50.47</v>
          </cell>
          <cell r="CU230">
            <v>50.47</v>
          </cell>
          <cell r="CV230">
            <v>50.47</v>
          </cell>
          <cell r="CW230">
            <v>50.47</v>
          </cell>
          <cell r="CX230">
            <v>50.47</v>
          </cell>
          <cell r="CY230">
            <v>50.47</v>
          </cell>
          <cell r="CZ230">
            <v>50.47</v>
          </cell>
          <cell r="DA230">
            <v>52</v>
          </cell>
          <cell r="DB230">
            <v>52</v>
          </cell>
          <cell r="DC230">
            <v>52</v>
          </cell>
          <cell r="DD230">
            <v>52</v>
          </cell>
          <cell r="DE230">
            <v>52</v>
          </cell>
          <cell r="DF230">
            <v>52</v>
          </cell>
          <cell r="DG230">
            <v>52</v>
          </cell>
          <cell r="DH230">
            <v>52</v>
          </cell>
          <cell r="DI230">
            <v>52</v>
          </cell>
          <cell r="DJ230">
            <v>52</v>
          </cell>
          <cell r="DK230">
            <v>52</v>
          </cell>
          <cell r="DL230">
            <v>52</v>
          </cell>
          <cell r="DM230">
            <v>53.62</v>
          </cell>
          <cell r="DN230">
            <v>53.62</v>
          </cell>
          <cell r="DO230">
            <v>53.62</v>
          </cell>
          <cell r="DP230">
            <v>53.62</v>
          </cell>
          <cell r="DQ230">
            <v>53.62</v>
          </cell>
          <cell r="DR230">
            <v>53.62</v>
          </cell>
          <cell r="DS230">
            <v>53.62</v>
          </cell>
          <cell r="DT230">
            <v>53.62</v>
          </cell>
          <cell r="DU230">
            <v>53.62</v>
          </cell>
          <cell r="DV230">
            <v>53.62</v>
          </cell>
          <cell r="DW230">
            <v>53.62</v>
          </cell>
          <cell r="DX230">
            <v>53.62</v>
          </cell>
          <cell r="DY230">
            <v>55.74</v>
          </cell>
          <cell r="DZ230">
            <v>55.74</v>
          </cell>
          <cell r="EA230">
            <v>55.74</v>
          </cell>
          <cell r="EB230">
            <v>55.74</v>
          </cell>
          <cell r="EC230">
            <v>55.74</v>
          </cell>
          <cell r="ED230">
            <v>55.74</v>
          </cell>
          <cell r="EE230">
            <v>55.74</v>
          </cell>
          <cell r="EF230">
            <v>55.74</v>
          </cell>
          <cell r="EG230">
            <v>55.74</v>
          </cell>
          <cell r="EH230">
            <v>55.74</v>
          </cell>
          <cell r="EI230">
            <v>55.74</v>
          </cell>
          <cell r="EJ230">
            <v>55.74</v>
          </cell>
          <cell r="EK230">
            <v>57.69</v>
          </cell>
          <cell r="EL230">
            <v>57.69</v>
          </cell>
          <cell r="EM230">
            <v>57.69</v>
          </cell>
          <cell r="EN230">
            <v>57.69</v>
          </cell>
          <cell r="EO230">
            <v>57.69</v>
          </cell>
          <cell r="EP230">
            <v>57.69</v>
          </cell>
          <cell r="EQ230">
            <v>57.69</v>
          </cell>
          <cell r="ER230">
            <v>57.69</v>
          </cell>
          <cell r="ES230">
            <v>57.69</v>
          </cell>
          <cell r="ET230">
            <v>57.69</v>
          </cell>
          <cell r="EU230">
            <v>57.69</v>
          </cell>
          <cell r="EV230">
            <v>57.69</v>
          </cell>
          <cell r="EW230">
            <v>59.71</v>
          </cell>
          <cell r="EX230">
            <v>59.71</v>
          </cell>
          <cell r="EY230">
            <v>59.71</v>
          </cell>
          <cell r="EZ230">
            <v>59.71</v>
          </cell>
          <cell r="FA230">
            <v>59.71</v>
          </cell>
          <cell r="FB230">
            <v>59.71</v>
          </cell>
          <cell r="FC230">
            <v>59.71</v>
          </cell>
          <cell r="FD230">
            <v>59.71</v>
          </cell>
          <cell r="FE230">
            <v>59.71</v>
          </cell>
          <cell r="FF230">
            <v>59.71</v>
          </cell>
          <cell r="FG230">
            <v>59.71</v>
          </cell>
          <cell r="FH230">
            <v>59.71</v>
          </cell>
          <cell r="FI230">
            <v>61.8</v>
          </cell>
          <cell r="FJ230">
            <v>61.8</v>
          </cell>
          <cell r="FK230">
            <v>61.8</v>
          </cell>
          <cell r="FL230">
            <v>61.8</v>
          </cell>
          <cell r="FM230">
            <v>61.8</v>
          </cell>
          <cell r="FN230">
            <v>61.8</v>
          </cell>
          <cell r="FO230">
            <v>61.8</v>
          </cell>
          <cell r="FP230">
            <v>61.8</v>
          </cell>
          <cell r="FQ230">
            <v>61.8</v>
          </cell>
          <cell r="FR230">
            <v>61.8</v>
          </cell>
          <cell r="FS230">
            <v>61.8</v>
          </cell>
          <cell r="FT230">
            <v>61.8</v>
          </cell>
          <cell r="FU230">
            <v>63.96</v>
          </cell>
          <cell r="FV230">
            <v>63.96</v>
          </cell>
          <cell r="FW230">
            <v>63.96</v>
          </cell>
          <cell r="FX230">
            <v>63.96</v>
          </cell>
          <cell r="FY230">
            <v>63.96</v>
          </cell>
          <cell r="FZ230">
            <v>63.96</v>
          </cell>
          <cell r="GA230">
            <v>63.96</v>
          </cell>
          <cell r="GB230">
            <v>63.96</v>
          </cell>
          <cell r="GC230">
            <v>63.96</v>
          </cell>
          <cell r="GD230">
            <v>63.96</v>
          </cell>
          <cell r="GE230">
            <v>63.96</v>
          </cell>
          <cell r="GF230">
            <v>63.96</v>
          </cell>
          <cell r="GG230">
            <v>70.510000000000005</v>
          </cell>
          <cell r="GH230">
            <v>70.510000000000005</v>
          </cell>
          <cell r="GI230">
            <v>70.510000000000005</v>
          </cell>
          <cell r="GJ230">
            <v>70.510000000000005</v>
          </cell>
          <cell r="GK230">
            <v>70.510000000000005</v>
          </cell>
          <cell r="GL230">
            <v>70.510000000000005</v>
          </cell>
          <cell r="GM230">
            <v>70.510000000000005</v>
          </cell>
          <cell r="GN230">
            <v>70.510000000000005</v>
          </cell>
          <cell r="GO230">
            <v>70.510000000000005</v>
          </cell>
          <cell r="GP230">
            <v>70.510000000000005</v>
          </cell>
          <cell r="GQ230">
            <v>66.2</v>
          </cell>
          <cell r="GR230">
            <v>66.2</v>
          </cell>
          <cell r="GS230">
            <v>66.2</v>
          </cell>
          <cell r="GT230">
            <v>66.2</v>
          </cell>
        </row>
        <row r="231">
          <cell r="F231" t="str">
            <v>5000006800</v>
          </cell>
          <cell r="G231">
            <v>39.03</v>
          </cell>
          <cell r="H231">
            <v>39.03</v>
          </cell>
          <cell r="I231">
            <v>39.03</v>
          </cell>
          <cell r="J231">
            <v>39.03</v>
          </cell>
          <cell r="K231">
            <v>39.03</v>
          </cell>
          <cell r="L231">
            <v>39.03</v>
          </cell>
          <cell r="M231">
            <v>39.03</v>
          </cell>
          <cell r="N231">
            <v>39.03</v>
          </cell>
          <cell r="O231">
            <v>39.03</v>
          </cell>
          <cell r="P231">
            <v>39.03</v>
          </cell>
          <cell r="Q231">
            <v>39.03</v>
          </cell>
          <cell r="R231">
            <v>39.03</v>
          </cell>
          <cell r="S231">
            <v>39.03</v>
          </cell>
          <cell r="T231">
            <v>39.03</v>
          </cell>
          <cell r="U231">
            <v>40.36</v>
          </cell>
          <cell r="V231">
            <v>40.36</v>
          </cell>
          <cell r="W231">
            <v>40.36</v>
          </cell>
          <cell r="X231">
            <v>40.36</v>
          </cell>
          <cell r="Y231">
            <v>40.36</v>
          </cell>
          <cell r="Z231">
            <v>40.36</v>
          </cell>
          <cell r="AA231">
            <v>40.36</v>
          </cell>
          <cell r="AB231">
            <v>40.36</v>
          </cell>
          <cell r="AC231">
            <v>40.36</v>
          </cell>
          <cell r="AD231">
            <v>40.36</v>
          </cell>
          <cell r="AE231">
            <v>40.36</v>
          </cell>
          <cell r="AF231">
            <v>40.36</v>
          </cell>
          <cell r="AG231">
            <v>41.66</v>
          </cell>
          <cell r="AH231">
            <v>41.66</v>
          </cell>
          <cell r="AI231">
            <v>41.66</v>
          </cell>
          <cell r="AJ231">
            <v>41.66</v>
          </cell>
          <cell r="AK231">
            <v>41.66</v>
          </cell>
          <cell r="AL231">
            <v>41.66</v>
          </cell>
          <cell r="AM231">
            <v>41.66</v>
          </cell>
          <cell r="AN231">
            <v>41.66</v>
          </cell>
          <cell r="AO231">
            <v>41.66</v>
          </cell>
          <cell r="AP231">
            <v>41.66</v>
          </cell>
          <cell r="AQ231">
            <v>41.66</v>
          </cell>
          <cell r="AR231">
            <v>41.66</v>
          </cell>
          <cell r="AS231">
            <v>42.96</v>
          </cell>
          <cell r="AT231">
            <v>42.96</v>
          </cell>
          <cell r="AU231">
            <v>42.96</v>
          </cell>
          <cell r="AV231">
            <v>42.96</v>
          </cell>
          <cell r="AW231">
            <v>42.96</v>
          </cell>
          <cell r="AX231">
            <v>42.96</v>
          </cell>
          <cell r="AY231">
            <v>42.96</v>
          </cell>
          <cell r="AZ231">
            <v>42.96</v>
          </cell>
          <cell r="BA231">
            <v>42.96</v>
          </cell>
          <cell r="BB231">
            <v>42.96</v>
          </cell>
          <cell r="BC231">
            <v>42.96</v>
          </cell>
          <cell r="BD231">
            <v>42.96</v>
          </cell>
          <cell r="BE231">
            <v>44.27</v>
          </cell>
          <cell r="BF231">
            <v>44.27</v>
          </cell>
          <cell r="BG231">
            <v>44.27</v>
          </cell>
          <cell r="BH231">
            <v>44.27</v>
          </cell>
          <cell r="BI231">
            <v>44.27</v>
          </cell>
          <cell r="BJ231">
            <v>44.27</v>
          </cell>
          <cell r="BK231">
            <v>44.27</v>
          </cell>
          <cell r="BL231">
            <v>44.27</v>
          </cell>
          <cell r="BM231">
            <v>44.27</v>
          </cell>
          <cell r="BN231">
            <v>44.27</v>
          </cell>
          <cell r="BO231">
            <v>44.27</v>
          </cell>
          <cell r="BP231">
            <v>44.27</v>
          </cell>
          <cell r="BQ231">
            <v>45.6</v>
          </cell>
          <cell r="BR231">
            <v>45.6</v>
          </cell>
          <cell r="BS231">
            <v>45.6</v>
          </cell>
          <cell r="BT231">
            <v>45.6</v>
          </cell>
          <cell r="BU231">
            <v>45.6</v>
          </cell>
          <cell r="BV231">
            <v>45.6</v>
          </cell>
          <cell r="BW231">
            <v>45.6</v>
          </cell>
          <cell r="BX231">
            <v>45.6</v>
          </cell>
          <cell r="BY231">
            <v>45.6</v>
          </cell>
          <cell r="BZ231">
            <v>45.6</v>
          </cell>
          <cell r="CA231">
            <v>45.6</v>
          </cell>
          <cell r="CB231">
            <v>45.6</v>
          </cell>
          <cell r="CC231">
            <v>46.96</v>
          </cell>
          <cell r="CD231">
            <v>46.96</v>
          </cell>
          <cell r="CE231">
            <v>46.96</v>
          </cell>
          <cell r="CF231">
            <v>46.96</v>
          </cell>
          <cell r="CG231">
            <v>46.96</v>
          </cell>
          <cell r="CH231">
            <v>46.96</v>
          </cell>
          <cell r="CI231">
            <v>46.96</v>
          </cell>
          <cell r="CJ231">
            <v>46.96</v>
          </cell>
          <cell r="CK231">
            <v>46.96</v>
          </cell>
          <cell r="CL231">
            <v>46.96</v>
          </cell>
          <cell r="CM231">
            <v>46.96</v>
          </cell>
          <cell r="CN231">
            <v>46.96</v>
          </cell>
          <cell r="CO231">
            <v>48.37</v>
          </cell>
          <cell r="CP231">
            <v>48.37</v>
          </cell>
          <cell r="CQ231">
            <v>48.37</v>
          </cell>
          <cell r="CR231">
            <v>48.37</v>
          </cell>
          <cell r="CS231">
            <v>48.37</v>
          </cell>
          <cell r="CT231">
            <v>48.37</v>
          </cell>
          <cell r="CU231">
            <v>48.37</v>
          </cell>
          <cell r="CV231">
            <v>48.37</v>
          </cell>
          <cell r="CW231">
            <v>48.37</v>
          </cell>
          <cell r="CX231">
            <v>48.37</v>
          </cell>
          <cell r="CY231">
            <v>48.37</v>
          </cell>
          <cell r="CZ231">
            <v>48.37</v>
          </cell>
          <cell r="DA231">
            <v>49.85</v>
          </cell>
          <cell r="DB231">
            <v>49.85</v>
          </cell>
          <cell r="DC231">
            <v>49.85</v>
          </cell>
          <cell r="DD231">
            <v>49.85</v>
          </cell>
          <cell r="DE231">
            <v>49.85</v>
          </cell>
          <cell r="DF231">
            <v>49.85</v>
          </cell>
          <cell r="DG231">
            <v>49.85</v>
          </cell>
          <cell r="DH231">
            <v>49.85</v>
          </cell>
          <cell r="DI231">
            <v>49.85</v>
          </cell>
          <cell r="DJ231">
            <v>49.85</v>
          </cell>
          <cell r="DK231">
            <v>49.85</v>
          </cell>
          <cell r="DL231">
            <v>49.85</v>
          </cell>
          <cell r="DM231">
            <v>51.39</v>
          </cell>
          <cell r="DN231">
            <v>51.39</v>
          </cell>
          <cell r="DO231">
            <v>51.39</v>
          </cell>
          <cell r="DP231">
            <v>51.39</v>
          </cell>
          <cell r="DQ231">
            <v>51.39</v>
          </cell>
          <cell r="DR231">
            <v>51.39</v>
          </cell>
          <cell r="DS231">
            <v>51.39</v>
          </cell>
          <cell r="DT231">
            <v>51.39</v>
          </cell>
          <cell r="DU231">
            <v>51.39</v>
          </cell>
          <cell r="DV231">
            <v>51.39</v>
          </cell>
          <cell r="DW231">
            <v>51.39</v>
          </cell>
          <cell r="DX231">
            <v>51.39</v>
          </cell>
          <cell r="DY231">
            <v>53.43</v>
          </cell>
          <cell r="DZ231">
            <v>53.43</v>
          </cell>
          <cell r="EA231">
            <v>53.43</v>
          </cell>
          <cell r="EB231">
            <v>53.43</v>
          </cell>
          <cell r="EC231">
            <v>53.43</v>
          </cell>
          <cell r="ED231">
            <v>53.43</v>
          </cell>
          <cell r="EE231">
            <v>53.43</v>
          </cell>
          <cell r="EF231">
            <v>53.43</v>
          </cell>
          <cell r="EG231">
            <v>53.43</v>
          </cell>
          <cell r="EH231">
            <v>53.43</v>
          </cell>
          <cell r="EI231">
            <v>53.43</v>
          </cell>
          <cell r="EJ231">
            <v>53.43</v>
          </cell>
          <cell r="EK231">
            <v>55.3</v>
          </cell>
          <cell r="EL231">
            <v>55.3</v>
          </cell>
          <cell r="EM231">
            <v>55.3</v>
          </cell>
          <cell r="EN231">
            <v>55.3</v>
          </cell>
          <cell r="EO231">
            <v>55.3</v>
          </cell>
          <cell r="EP231">
            <v>55.3</v>
          </cell>
          <cell r="EQ231">
            <v>55.3</v>
          </cell>
          <cell r="ER231">
            <v>55.3</v>
          </cell>
          <cell r="ES231">
            <v>55.3</v>
          </cell>
          <cell r="ET231">
            <v>55.3</v>
          </cell>
          <cell r="EU231">
            <v>55.3</v>
          </cell>
          <cell r="EV231">
            <v>55.3</v>
          </cell>
          <cell r="EW231">
            <v>57.23</v>
          </cell>
          <cell r="EX231">
            <v>57.23</v>
          </cell>
          <cell r="EY231">
            <v>57.23</v>
          </cell>
          <cell r="EZ231">
            <v>57.23</v>
          </cell>
          <cell r="FA231">
            <v>57.23</v>
          </cell>
          <cell r="FB231">
            <v>57.23</v>
          </cell>
          <cell r="FC231">
            <v>57.23</v>
          </cell>
          <cell r="FD231">
            <v>57.23</v>
          </cell>
          <cell r="FE231">
            <v>57.23</v>
          </cell>
          <cell r="FF231">
            <v>57.23</v>
          </cell>
          <cell r="FG231">
            <v>57.23</v>
          </cell>
          <cell r="FH231">
            <v>57.23</v>
          </cell>
          <cell r="FI231">
            <v>59.23</v>
          </cell>
          <cell r="FJ231">
            <v>59.23</v>
          </cell>
          <cell r="FK231">
            <v>59.23</v>
          </cell>
          <cell r="FL231">
            <v>59.23</v>
          </cell>
          <cell r="FM231">
            <v>59.23</v>
          </cell>
          <cell r="FN231">
            <v>59.23</v>
          </cell>
          <cell r="FO231">
            <v>59.23</v>
          </cell>
          <cell r="FP231">
            <v>59.23</v>
          </cell>
          <cell r="FQ231">
            <v>59.23</v>
          </cell>
          <cell r="FR231">
            <v>59.23</v>
          </cell>
          <cell r="FS231">
            <v>59.23</v>
          </cell>
          <cell r="FT231">
            <v>59.23</v>
          </cell>
          <cell r="FU231">
            <v>61.31</v>
          </cell>
          <cell r="FV231">
            <v>61.31</v>
          </cell>
          <cell r="FW231">
            <v>61.31</v>
          </cell>
          <cell r="FX231">
            <v>61.31</v>
          </cell>
          <cell r="FY231">
            <v>61.31</v>
          </cell>
          <cell r="FZ231">
            <v>61.31</v>
          </cell>
          <cell r="GA231">
            <v>61.31</v>
          </cell>
          <cell r="GB231">
            <v>61.31</v>
          </cell>
          <cell r="GC231">
            <v>61.31</v>
          </cell>
          <cell r="GD231">
            <v>61.31</v>
          </cell>
          <cell r="GE231">
            <v>61.31</v>
          </cell>
          <cell r="GF231">
            <v>61.31</v>
          </cell>
          <cell r="GG231">
            <v>67.59</v>
          </cell>
          <cell r="GH231">
            <v>67.59</v>
          </cell>
          <cell r="GI231">
            <v>67.59</v>
          </cell>
          <cell r="GJ231">
            <v>67.59</v>
          </cell>
          <cell r="GK231">
            <v>67.59</v>
          </cell>
          <cell r="GL231">
            <v>67.59</v>
          </cell>
          <cell r="GM231">
            <v>67.59</v>
          </cell>
          <cell r="GN231">
            <v>67.59</v>
          </cell>
          <cell r="GO231">
            <v>67.59</v>
          </cell>
          <cell r="GP231">
            <v>67.59</v>
          </cell>
          <cell r="GQ231">
            <v>63.45</v>
          </cell>
          <cell r="GR231">
            <v>63.45</v>
          </cell>
          <cell r="GS231">
            <v>63.45</v>
          </cell>
          <cell r="GT231">
            <v>63.45</v>
          </cell>
        </row>
        <row r="232">
          <cell r="F232" t="str">
            <v>50000069AA</v>
          </cell>
          <cell r="G232">
            <v>36.06</v>
          </cell>
          <cell r="H232">
            <v>36.06</v>
          </cell>
          <cell r="I232">
            <v>36.06</v>
          </cell>
          <cell r="J232">
            <v>36.06</v>
          </cell>
          <cell r="K232">
            <v>36.06</v>
          </cell>
          <cell r="L232">
            <v>36.06</v>
          </cell>
          <cell r="M232">
            <v>36.06</v>
          </cell>
          <cell r="N232">
            <v>36.06</v>
          </cell>
          <cell r="O232">
            <v>36.06</v>
          </cell>
          <cell r="P232">
            <v>36.06</v>
          </cell>
          <cell r="Q232">
            <v>36.06</v>
          </cell>
          <cell r="R232">
            <v>36.06</v>
          </cell>
          <cell r="S232">
            <v>36.06</v>
          </cell>
          <cell r="T232">
            <v>36.06</v>
          </cell>
          <cell r="U232">
            <v>37.29</v>
          </cell>
          <cell r="V232">
            <v>37.29</v>
          </cell>
          <cell r="W232">
            <v>37.29</v>
          </cell>
          <cell r="X232">
            <v>37.29</v>
          </cell>
          <cell r="Y232">
            <v>37.29</v>
          </cell>
          <cell r="Z232">
            <v>37.29</v>
          </cell>
          <cell r="AA232">
            <v>37.29</v>
          </cell>
          <cell r="AB232">
            <v>37.29</v>
          </cell>
          <cell r="AC232">
            <v>37.29</v>
          </cell>
          <cell r="AD232">
            <v>37.29</v>
          </cell>
          <cell r="AE232">
            <v>37.29</v>
          </cell>
          <cell r="AF232">
            <v>37.29</v>
          </cell>
          <cell r="AG232">
            <v>38.49</v>
          </cell>
          <cell r="AH232">
            <v>38.49</v>
          </cell>
          <cell r="AI232">
            <v>38.49</v>
          </cell>
          <cell r="AJ232">
            <v>38.49</v>
          </cell>
          <cell r="AK232">
            <v>38.49</v>
          </cell>
          <cell r="AL232">
            <v>38.49</v>
          </cell>
          <cell r="AM232">
            <v>38.49</v>
          </cell>
          <cell r="AN232">
            <v>38.49</v>
          </cell>
          <cell r="AO232">
            <v>38.49</v>
          </cell>
          <cell r="AP232">
            <v>38.49</v>
          </cell>
          <cell r="AQ232">
            <v>38.49</v>
          </cell>
          <cell r="AR232">
            <v>38.49</v>
          </cell>
          <cell r="AS232">
            <v>39.69</v>
          </cell>
          <cell r="AT232">
            <v>39.69</v>
          </cell>
          <cell r="AU232">
            <v>39.69</v>
          </cell>
          <cell r="AV232">
            <v>39.69</v>
          </cell>
          <cell r="AW232">
            <v>39.69</v>
          </cell>
          <cell r="AX232">
            <v>39.69</v>
          </cell>
          <cell r="AY232">
            <v>39.69</v>
          </cell>
          <cell r="AZ232">
            <v>39.69</v>
          </cell>
          <cell r="BA232">
            <v>39.69</v>
          </cell>
          <cell r="BB232">
            <v>39.69</v>
          </cell>
          <cell r="BC232">
            <v>39.69</v>
          </cell>
          <cell r="BD232">
            <v>39.69</v>
          </cell>
          <cell r="BE232">
            <v>40.9</v>
          </cell>
          <cell r="BF232">
            <v>40.9</v>
          </cell>
          <cell r="BG232">
            <v>40.9</v>
          </cell>
          <cell r="BH232">
            <v>40.9</v>
          </cell>
          <cell r="BI232">
            <v>40.9</v>
          </cell>
          <cell r="BJ232">
            <v>40.9</v>
          </cell>
          <cell r="BK232">
            <v>40.9</v>
          </cell>
          <cell r="BL232">
            <v>40.9</v>
          </cell>
          <cell r="BM232">
            <v>40.9</v>
          </cell>
          <cell r="BN232">
            <v>40.9</v>
          </cell>
          <cell r="BO232">
            <v>40.9</v>
          </cell>
          <cell r="BP232">
            <v>40.9</v>
          </cell>
          <cell r="BQ232">
            <v>42.13</v>
          </cell>
          <cell r="BR232">
            <v>42.13</v>
          </cell>
          <cell r="BS232">
            <v>42.13</v>
          </cell>
          <cell r="BT232">
            <v>42.13</v>
          </cell>
          <cell r="BU232">
            <v>42.13</v>
          </cell>
          <cell r="BV232">
            <v>42.13</v>
          </cell>
          <cell r="BW232">
            <v>42.13</v>
          </cell>
          <cell r="BX232">
            <v>42.13</v>
          </cell>
          <cell r="BY232">
            <v>42.13</v>
          </cell>
          <cell r="BZ232">
            <v>42.13</v>
          </cell>
          <cell r="CA232">
            <v>42.13</v>
          </cell>
          <cell r="CB232">
            <v>42.13</v>
          </cell>
          <cell r="CC232">
            <v>43.39</v>
          </cell>
          <cell r="CD232">
            <v>43.39</v>
          </cell>
          <cell r="CE232">
            <v>43.39</v>
          </cell>
          <cell r="CF232">
            <v>43.39</v>
          </cell>
          <cell r="CG232">
            <v>43.39</v>
          </cell>
          <cell r="CH232">
            <v>43.39</v>
          </cell>
          <cell r="CI232">
            <v>43.39</v>
          </cell>
          <cell r="CJ232">
            <v>43.39</v>
          </cell>
          <cell r="CK232">
            <v>43.39</v>
          </cell>
          <cell r="CL232">
            <v>43.39</v>
          </cell>
          <cell r="CM232">
            <v>43.39</v>
          </cell>
          <cell r="CN232">
            <v>43.39</v>
          </cell>
          <cell r="CO232">
            <v>44.69</v>
          </cell>
          <cell r="CP232">
            <v>44.69</v>
          </cell>
          <cell r="CQ232">
            <v>44.69</v>
          </cell>
          <cell r="CR232">
            <v>44.69</v>
          </cell>
          <cell r="CS232">
            <v>44.69</v>
          </cell>
          <cell r="CT232">
            <v>44.69</v>
          </cell>
          <cell r="CU232">
            <v>44.69</v>
          </cell>
          <cell r="CV232">
            <v>44.69</v>
          </cell>
          <cell r="CW232">
            <v>44.69</v>
          </cell>
          <cell r="CX232">
            <v>44.69</v>
          </cell>
          <cell r="CY232">
            <v>44.69</v>
          </cell>
          <cell r="CZ232">
            <v>44.69</v>
          </cell>
          <cell r="DA232">
            <v>46.05</v>
          </cell>
          <cell r="DB232">
            <v>46.05</v>
          </cell>
          <cell r="DC232">
            <v>46.05</v>
          </cell>
          <cell r="DD232">
            <v>46.05</v>
          </cell>
          <cell r="DE232">
            <v>46.05</v>
          </cell>
          <cell r="DF232">
            <v>46.05</v>
          </cell>
          <cell r="DG232">
            <v>46.05</v>
          </cell>
          <cell r="DH232">
            <v>46.05</v>
          </cell>
          <cell r="DI232">
            <v>46.05</v>
          </cell>
          <cell r="DJ232">
            <v>46.05</v>
          </cell>
          <cell r="DK232">
            <v>46.05</v>
          </cell>
          <cell r="DL232">
            <v>46.05</v>
          </cell>
          <cell r="DM232">
            <v>47.48</v>
          </cell>
          <cell r="DN232">
            <v>47.48</v>
          </cell>
          <cell r="DO232">
            <v>47.48</v>
          </cell>
          <cell r="DP232">
            <v>47.48</v>
          </cell>
          <cell r="DQ232">
            <v>47.48</v>
          </cell>
          <cell r="DR232">
            <v>47.48</v>
          </cell>
          <cell r="DS232">
            <v>47.48</v>
          </cell>
          <cell r="DT232">
            <v>47.48</v>
          </cell>
          <cell r="DU232">
            <v>47.48</v>
          </cell>
          <cell r="DV232">
            <v>47.48</v>
          </cell>
          <cell r="DW232">
            <v>47.48</v>
          </cell>
          <cell r="DX232">
            <v>47.48</v>
          </cell>
          <cell r="DY232">
            <v>49.36</v>
          </cell>
          <cell r="DZ232">
            <v>49.36</v>
          </cell>
          <cell r="EA232">
            <v>49.36</v>
          </cell>
          <cell r="EB232">
            <v>49.36</v>
          </cell>
          <cell r="EC232">
            <v>49.36</v>
          </cell>
          <cell r="ED232">
            <v>49.36</v>
          </cell>
          <cell r="EE232">
            <v>49.36</v>
          </cell>
          <cell r="EF232">
            <v>49.36</v>
          </cell>
          <cell r="EG232">
            <v>49.36</v>
          </cell>
          <cell r="EH232">
            <v>49.36</v>
          </cell>
          <cell r="EI232">
            <v>49.36</v>
          </cell>
          <cell r="EJ232">
            <v>49.36</v>
          </cell>
          <cell r="EK232">
            <v>51.09</v>
          </cell>
          <cell r="EL232">
            <v>51.09</v>
          </cell>
          <cell r="EM232">
            <v>51.09</v>
          </cell>
          <cell r="EN232">
            <v>51.09</v>
          </cell>
          <cell r="EO232">
            <v>51.09</v>
          </cell>
          <cell r="EP232">
            <v>51.09</v>
          </cell>
          <cell r="EQ232">
            <v>51.09</v>
          </cell>
          <cell r="ER232">
            <v>51.09</v>
          </cell>
          <cell r="ES232">
            <v>51.09</v>
          </cell>
          <cell r="ET232">
            <v>51.09</v>
          </cell>
          <cell r="EU232">
            <v>51.09</v>
          </cell>
          <cell r="EV232">
            <v>51.09</v>
          </cell>
          <cell r="EW232">
            <v>52.88</v>
          </cell>
          <cell r="EX232">
            <v>52.88</v>
          </cell>
          <cell r="EY232">
            <v>52.88</v>
          </cell>
          <cell r="EZ232">
            <v>52.88</v>
          </cell>
          <cell r="FA232">
            <v>52.88</v>
          </cell>
          <cell r="FB232">
            <v>52.88</v>
          </cell>
          <cell r="FC232">
            <v>52.88</v>
          </cell>
          <cell r="FD232">
            <v>52.88</v>
          </cell>
          <cell r="FE232">
            <v>52.88</v>
          </cell>
          <cell r="FF232">
            <v>52.88</v>
          </cell>
          <cell r="FG232">
            <v>52.88</v>
          </cell>
          <cell r="FH232">
            <v>52.88</v>
          </cell>
          <cell r="FI232">
            <v>54.73</v>
          </cell>
          <cell r="FJ232">
            <v>54.73</v>
          </cell>
          <cell r="FK232">
            <v>54.73</v>
          </cell>
          <cell r="FL232">
            <v>54.73</v>
          </cell>
          <cell r="FM232">
            <v>54.73</v>
          </cell>
          <cell r="FN232">
            <v>54.73</v>
          </cell>
          <cell r="FO232">
            <v>54.73</v>
          </cell>
          <cell r="FP232">
            <v>54.73</v>
          </cell>
          <cell r="FQ232">
            <v>54.73</v>
          </cell>
          <cell r="FR232">
            <v>54.73</v>
          </cell>
          <cell r="FS232">
            <v>54.73</v>
          </cell>
          <cell r="FT232">
            <v>54.73</v>
          </cell>
          <cell r="FU232">
            <v>56.64</v>
          </cell>
          <cell r="FV232">
            <v>56.64</v>
          </cell>
          <cell r="FW232">
            <v>56.64</v>
          </cell>
          <cell r="FX232">
            <v>56.64</v>
          </cell>
          <cell r="FY232">
            <v>56.64</v>
          </cell>
          <cell r="FZ232">
            <v>56.64</v>
          </cell>
          <cell r="GA232">
            <v>56.64</v>
          </cell>
          <cell r="GB232">
            <v>56.64</v>
          </cell>
          <cell r="GC232">
            <v>56.64</v>
          </cell>
          <cell r="GD232">
            <v>56.64</v>
          </cell>
          <cell r="GE232">
            <v>56.64</v>
          </cell>
          <cell r="GF232">
            <v>56.64</v>
          </cell>
          <cell r="GG232">
            <v>62.44</v>
          </cell>
          <cell r="GH232">
            <v>62.44</v>
          </cell>
          <cell r="GI232">
            <v>62.44</v>
          </cell>
          <cell r="GJ232">
            <v>62.44</v>
          </cell>
          <cell r="GK232">
            <v>62.44</v>
          </cell>
          <cell r="GL232">
            <v>62.44</v>
          </cell>
          <cell r="GM232">
            <v>62.44</v>
          </cell>
          <cell r="GN232">
            <v>62.44</v>
          </cell>
          <cell r="GO232">
            <v>62.44</v>
          </cell>
          <cell r="GP232">
            <v>62.44</v>
          </cell>
          <cell r="GQ232">
            <v>58.62</v>
          </cell>
          <cell r="GR232">
            <v>58.62</v>
          </cell>
          <cell r="GS232">
            <v>58.62</v>
          </cell>
          <cell r="GT232">
            <v>58.62</v>
          </cell>
        </row>
        <row r="233">
          <cell r="F233" t="str">
            <v>50000069BD</v>
          </cell>
          <cell r="G233">
            <v>36.06</v>
          </cell>
          <cell r="H233">
            <v>36.06</v>
          </cell>
          <cell r="I233">
            <v>36.06</v>
          </cell>
          <cell r="J233">
            <v>36.06</v>
          </cell>
          <cell r="K233">
            <v>36.06</v>
          </cell>
          <cell r="L233">
            <v>36.06</v>
          </cell>
          <cell r="M233">
            <v>36.06</v>
          </cell>
          <cell r="N233">
            <v>36.06</v>
          </cell>
          <cell r="O233">
            <v>36.06</v>
          </cell>
          <cell r="P233">
            <v>36.06</v>
          </cell>
          <cell r="Q233">
            <v>36.06</v>
          </cell>
          <cell r="R233">
            <v>36.06</v>
          </cell>
          <cell r="S233">
            <v>36.06</v>
          </cell>
          <cell r="T233">
            <v>36.06</v>
          </cell>
          <cell r="U233">
            <v>37.29</v>
          </cell>
          <cell r="V233">
            <v>37.29</v>
          </cell>
          <cell r="W233">
            <v>37.29</v>
          </cell>
          <cell r="X233">
            <v>37.29</v>
          </cell>
          <cell r="Y233">
            <v>37.29</v>
          </cell>
          <cell r="Z233">
            <v>37.29</v>
          </cell>
          <cell r="AA233">
            <v>37.29</v>
          </cell>
          <cell r="AB233">
            <v>37.29</v>
          </cell>
          <cell r="AC233">
            <v>37.29</v>
          </cell>
          <cell r="AD233">
            <v>37.29</v>
          </cell>
          <cell r="AE233">
            <v>37.29</v>
          </cell>
          <cell r="AF233">
            <v>37.29</v>
          </cell>
          <cell r="AG233">
            <v>38.49</v>
          </cell>
          <cell r="AH233">
            <v>38.49</v>
          </cell>
          <cell r="AI233">
            <v>38.49</v>
          </cell>
          <cell r="AJ233">
            <v>38.49</v>
          </cell>
          <cell r="AK233">
            <v>38.49</v>
          </cell>
          <cell r="AL233">
            <v>38.49</v>
          </cell>
          <cell r="AM233">
            <v>38.49</v>
          </cell>
          <cell r="AN233">
            <v>38.49</v>
          </cell>
          <cell r="AO233">
            <v>38.49</v>
          </cell>
          <cell r="AP233">
            <v>38.49</v>
          </cell>
          <cell r="AQ233">
            <v>38.49</v>
          </cell>
          <cell r="AR233">
            <v>38.49</v>
          </cell>
          <cell r="AS233">
            <v>39.69</v>
          </cell>
          <cell r="AT233">
            <v>39.69</v>
          </cell>
          <cell r="AU233">
            <v>39.69</v>
          </cell>
          <cell r="AV233">
            <v>39.69</v>
          </cell>
          <cell r="AW233">
            <v>39.69</v>
          </cell>
          <cell r="AX233">
            <v>39.69</v>
          </cell>
          <cell r="AY233">
            <v>39.69</v>
          </cell>
          <cell r="AZ233">
            <v>39.69</v>
          </cell>
          <cell r="BA233">
            <v>39.69</v>
          </cell>
          <cell r="BB233">
            <v>39.69</v>
          </cell>
          <cell r="BC233">
            <v>39.69</v>
          </cell>
          <cell r="BD233">
            <v>39.69</v>
          </cell>
          <cell r="BE233">
            <v>40.9</v>
          </cell>
          <cell r="BF233">
            <v>40.9</v>
          </cell>
          <cell r="BG233">
            <v>40.9</v>
          </cell>
          <cell r="BH233">
            <v>40.9</v>
          </cell>
          <cell r="BI233">
            <v>40.9</v>
          </cell>
          <cell r="BJ233">
            <v>40.9</v>
          </cell>
          <cell r="BK233">
            <v>40.9</v>
          </cell>
          <cell r="BL233">
            <v>40.9</v>
          </cell>
          <cell r="BM233">
            <v>40.9</v>
          </cell>
          <cell r="BN233">
            <v>40.9</v>
          </cell>
          <cell r="BO233">
            <v>40.9</v>
          </cell>
          <cell r="BP233">
            <v>40.9</v>
          </cell>
          <cell r="BQ233">
            <v>42.13</v>
          </cell>
          <cell r="BR233">
            <v>42.13</v>
          </cell>
          <cell r="BS233">
            <v>42.13</v>
          </cell>
          <cell r="BT233">
            <v>42.13</v>
          </cell>
          <cell r="BU233">
            <v>42.13</v>
          </cell>
          <cell r="BV233">
            <v>42.13</v>
          </cell>
          <cell r="BW233">
            <v>42.13</v>
          </cell>
          <cell r="BX233">
            <v>42.13</v>
          </cell>
          <cell r="BY233">
            <v>42.13</v>
          </cell>
          <cell r="BZ233">
            <v>42.13</v>
          </cell>
          <cell r="CA233">
            <v>42.13</v>
          </cell>
          <cell r="CB233">
            <v>42.13</v>
          </cell>
          <cell r="CC233">
            <v>43.39</v>
          </cell>
          <cell r="CD233">
            <v>43.39</v>
          </cell>
          <cell r="CE233">
            <v>43.39</v>
          </cell>
          <cell r="CF233">
            <v>43.39</v>
          </cell>
          <cell r="CG233">
            <v>43.39</v>
          </cell>
          <cell r="CH233">
            <v>43.39</v>
          </cell>
          <cell r="CI233">
            <v>43.39</v>
          </cell>
          <cell r="CJ233">
            <v>43.39</v>
          </cell>
          <cell r="CK233">
            <v>43.39</v>
          </cell>
          <cell r="CL233">
            <v>43.39</v>
          </cell>
          <cell r="CM233">
            <v>43.39</v>
          </cell>
          <cell r="CN233">
            <v>43.39</v>
          </cell>
          <cell r="CO233">
            <v>44.69</v>
          </cell>
          <cell r="CP233">
            <v>44.69</v>
          </cell>
          <cell r="CQ233">
            <v>44.69</v>
          </cell>
          <cell r="CR233">
            <v>44.69</v>
          </cell>
          <cell r="CS233">
            <v>44.69</v>
          </cell>
          <cell r="CT233">
            <v>44.69</v>
          </cell>
          <cell r="CU233">
            <v>44.69</v>
          </cell>
          <cell r="CV233">
            <v>44.69</v>
          </cell>
          <cell r="CW233">
            <v>44.69</v>
          </cell>
          <cell r="CX233">
            <v>44.69</v>
          </cell>
          <cell r="CY233">
            <v>44.69</v>
          </cell>
          <cell r="CZ233">
            <v>44.69</v>
          </cell>
          <cell r="DA233">
            <v>46.05</v>
          </cell>
          <cell r="DB233">
            <v>46.05</v>
          </cell>
          <cell r="DC233">
            <v>46.05</v>
          </cell>
          <cell r="DD233">
            <v>46.05</v>
          </cell>
          <cell r="DE233">
            <v>46.05</v>
          </cell>
          <cell r="DF233">
            <v>46.05</v>
          </cell>
          <cell r="DG233">
            <v>46.05</v>
          </cell>
          <cell r="DH233">
            <v>46.05</v>
          </cell>
          <cell r="DI233">
            <v>46.05</v>
          </cell>
          <cell r="DJ233">
            <v>46.05</v>
          </cell>
          <cell r="DK233">
            <v>46.05</v>
          </cell>
          <cell r="DL233">
            <v>46.05</v>
          </cell>
          <cell r="DM233">
            <v>47.48</v>
          </cell>
          <cell r="DN233">
            <v>47.48</v>
          </cell>
          <cell r="DO233">
            <v>47.48</v>
          </cell>
          <cell r="DP233">
            <v>47.48</v>
          </cell>
          <cell r="DQ233">
            <v>47.48</v>
          </cell>
          <cell r="DR233">
            <v>47.48</v>
          </cell>
          <cell r="DS233">
            <v>47.48</v>
          </cell>
          <cell r="DT233">
            <v>47.48</v>
          </cell>
          <cell r="DU233">
            <v>47.48</v>
          </cell>
          <cell r="DV233">
            <v>47.48</v>
          </cell>
          <cell r="DW233">
            <v>47.48</v>
          </cell>
          <cell r="DX233">
            <v>47.48</v>
          </cell>
          <cell r="DY233">
            <v>49.36</v>
          </cell>
          <cell r="DZ233">
            <v>49.36</v>
          </cell>
          <cell r="EA233">
            <v>49.36</v>
          </cell>
          <cell r="EB233">
            <v>49.36</v>
          </cell>
          <cell r="EC233">
            <v>49.36</v>
          </cell>
          <cell r="ED233">
            <v>49.36</v>
          </cell>
          <cell r="EE233">
            <v>49.36</v>
          </cell>
          <cell r="EF233">
            <v>49.36</v>
          </cell>
          <cell r="EG233">
            <v>49.36</v>
          </cell>
          <cell r="EH233">
            <v>49.36</v>
          </cell>
          <cell r="EI233">
            <v>49.36</v>
          </cell>
          <cell r="EJ233">
            <v>49.36</v>
          </cell>
          <cell r="EK233">
            <v>51.09</v>
          </cell>
          <cell r="EL233">
            <v>51.09</v>
          </cell>
          <cell r="EM233">
            <v>51.09</v>
          </cell>
          <cell r="EN233">
            <v>51.09</v>
          </cell>
          <cell r="EO233">
            <v>51.09</v>
          </cell>
          <cell r="EP233">
            <v>51.09</v>
          </cell>
          <cell r="EQ233">
            <v>51.09</v>
          </cell>
          <cell r="ER233">
            <v>51.09</v>
          </cell>
          <cell r="ES233">
            <v>51.09</v>
          </cell>
          <cell r="ET233">
            <v>51.09</v>
          </cell>
          <cell r="EU233">
            <v>51.09</v>
          </cell>
          <cell r="EV233">
            <v>51.09</v>
          </cell>
          <cell r="EW233">
            <v>52.88</v>
          </cell>
          <cell r="EX233">
            <v>52.88</v>
          </cell>
          <cell r="EY233">
            <v>52.88</v>
          </cell>
          <cell r="EZ233">
            <v>52.88</v>
          </cell>
          <cell r="FA233">
            <v>52.88</v>
          </cell>
          <cell r="FB233">
            <v>52.88</v>
          </cell>
          <cell r="FC233">
            <v>52.88</v>
          </cell>
          <cell r="FD233">
            <v>52.88</v>
          </cell>
          <cell r="FE233">
            <v>52.88</v>
          </cell>
          <cell r="FF233">
            <v>52.88</v>
          </cell>
          <cell r="FG233">
            <v>52.88</v>
          </cell>
          <cell r="FH233">
            <v>52.88</v>
          </cell>
          <cell r="FI233">
            <v>54.73</v>
          </cell>
          <cell r="FJ233">
            <v>54.73</v>
          </cell>
          <cell r="FK233">
            <v>54.73</v>
          </cell>
          <cell r="FL233">
            <v>54.73</v>
          </cell>
          <cell r="FM233">
            <v>54.73</v>
          </cell>
          <cell r="FN233">
            <v>54.73</v>
          </cell>
          <cell r="FO233">
            <v>54.73</v>
          </cell>
          <cell r="FP233">
            <v>54.73</v>
          </cell>
          <cell r="FQ233">
            <v>54.73</v>
          </cell>
          <cell r="FR233">
            <v>54.73</v>
          </cell>
          <cell r="FS233">
            <v>54.73</v>
          </cell>
          <cell r="FT233">
            <v>54.73</v>
          </cell>
          <cell r="FU233">
            <v>56.64</v>
          </cell>
          <cell r="FV233">
            <v>56.64</v>
          </cell>
          <cell r="FW233">
            <v>56.64</v>
          </cell>
          <cell r="FX233">
            <v>56.64</v>
          </cell>
          <cell r="FY233">
            <v>56.64</v>
          </cell>
          <cell r="FZ233">
            <v>56.64</v>
          </cell>
          <cell r="GA233">
            <v>56.64</v>
          </cell>
          <cell r="GB233">
            <v>56.64</v>
          </cell>
          <cell r="GC233">
            <v>56.64</v>
          </cell>
          <cell r="GD233">
            <v>56.64</v>
          </cell>
          <cell r="GE233">
            <v>56.64</v>
          </cell>
          <cell r="GF233">
            <v>56.64</v>
          </cell>
          <cell r="GG233">
            <v>62.44</v>
          </cell>
          <cell r="GH233">
            <v>62.44</v>
          </cell>
          <cell r="GI233">
            <v>62.44</v>
          </cell>
          <cell r="GJ233">
            <v>62.44</v>
          </cell>
          <cell r="GK233">
            <v>62.44</v>
          </cell>
          <cell r="GL233">
            <v>62.44</v>
          </cell>
          <cell r="GM233">
            <v>62.44</v>
          </cell>
          <cell r="GN233">
            <v>62.44</v>
          </cell>
          <cell r="GO233">
            <v>62.44</v>
          </cell>
          <cell r="GP233">
            <v>62.44</v>
          </cell>
          <cell r="GQ233">
            <v>58.62</v>
          </cell>
          <cell r="GR233">
            <v>58.62</v>
          </cell>
          <cell r="GS233">
            <v>58.62</v>
          </cell>
          <cell r="GT233">
            <v>58.62</v>
          </cell>
        </row>
        <row r="234">
          <cell r="F234" t="str">
            <v>50000069CN</v>
          </cell>
          <cell r="G234">
            <v>42.49</v>
          </cell>
          <cell r="H234">
            <v>42.49</v>
          </cell>
          <cell r="I234">
            <v>42.49</v>
          </cell>
          <cell r="J234">
            <v>42.49</v>
          </cell>
          <cell r="K234">
            <v>42.49</v>
          </cell>
          <cell r="L234">
            <v>42.49</v>
          </cell>
          <cell r="M234">
            <v>42.49</v>
          </cell>
          <cell r="N234">
            <v>42.49</v>
          </cell>
          <cell r="O234">
            <v>42.49</v>
          </cell>
          <cell r="P234">
            <v>42.49</v>
          </cell>
          <cell r="Q234">
            <v>42.49</v>
          </cell>
          <cell r="R234">
            <v>42.49</v>
          </cell>
          <cell r="S234">
            <v>42.49</v>
          </cell>
          <cell r="T234">
            <v>42.49</v>
          </cell>
          <cell r="U234">
            <v>43.94</v>
          </cell>
          <cell r="V234">
            <v>43.94</v>
          </cell>
          <cell r="W234">
            <v>43.94</v>
          </cell>
          <cell r="X234">
            <v>43.94</v>
          </cell>
          <cell r="Y234">
            <v>43.94</v>
          </cell>
          <cell r="Z234">
            <v>43.94</v>
          </cell>
          <cell r="AA234">
            <v>43.94</v>
          </cell>
          <cell r="AB234">
            <v>43.94</v>
          </cell>
          <cell r="AC234">
            <v>43.94</v>
          </cell>
          <cell r="AD234">
            <v>43.94</v>
          </cell>
          <cell r="AE234">
            <v>43.94</v>
          </cell>
          <cell r="AF234">
            <v>43.94</v>
          </cell>
          <cell r="AG234">
            <v>45.36</v>
          </cell>
          <cell r="AH234">
            <v>45.36</v>
          </cell>
          <cell r="AI234">
            <v>45.36</v>
          </cell>
          <cell r="AJ234">
            <v>45.36</v>
          </cell>
          <cell r="AK234">
            <v>45.36</v>
          </cell>
          <cell r="AL234">
            <v>45.36</v>
          </cell>
          <cell r="AM234">
            <v>45.36</v>
          </cell>
          <cell r="AN234">
            <v>45.36</v>
          </cell>
          <cell r="AO234">
            <v>45.36</v>
          </cell>
          <cell r="AP234">
            <v>45.36</v>
          </cell>
          <cell r="AQ234">
            <v>45.36</v>
          </cell>
          <cell r="AR234">
            <v>45.36</v>
          </cell>
          <cell r="AS234">
            <v>46.76</v>
          </cell>
          <cell r="AT234">
            <v>46.76</v>
          </cell>
          <cell r="AU234">
            <v>46.76</v>
          </cell>
          <cell r="AV234">
            <v>46.76</v>
          </cell>
          <cell r="AW234">
            <v>46.76</v>
          </cell>
          <cell r="AX234">
            <v>46.76</v>
          </cell>
          <cell r="AY234">
            <v>46.76</v>
          </cell>
          <cell r="AZ234">
            <v>46.76</v>
          </cell>
          <cell r="BA234">
            <v>46.76</v>
          </cell>
          <cell r="BB234">
            <v>46.76</v>
          </cell>
          <cell r="BC234">
            <v>46.76</v>
          </cell>
          <cell r="BD234">
            <v>46.76</v>
          </cell>
          <cell r="BE234">
            <v>48.2</v>
          </cell>
          <cell r="BF234">
            <v>48.2</v>
          </cell>
          <cell r="BG234">
            <v>48.2</v>
          </cell>
          <cell r="BH234">
            <v>48.2</v>
          </cell>
          <cell r="BI234">
            <v>48.2</v>
          </cell>
          <cell r="BJ234">
            <v>48.2</v>
          </cell>
          <cell r="BK234">
            <v>48.2</v>
          </cell>
          <cell r="BL234">
            <v>48.2</v>
          </cell>
          <cell r="BM234">
            <v>48.2</v>
          </cell>
          <cell r="BN234">
            <v>48.2</v>
          </cell>
          <cell r="BO234">
            <v>48.2</v>
          </cell>
          <cell r="BP234">
            <v>48.2</v>
          </cell>
          <cell r="BQ234">
            <v>49.64</v>
          </cell>
          <cell r="BR234">
            <v>49.64</v>
          </cell>
          <cell r="BS234">
            <v>49.64</v>
          </cell>
          <cell r="BT234">
            <v>49.64</v>
          </cell>
          <cell r="BU234">
            <v>49.64</v>
          </cell>
          <cell r="BV234">
            <v>49.64</v>
          </cell>
          <cell r="BW234">
            <v>49.64</v>
          </cell>
          <cell r="BX234">
            <v>49.64</v>
          </cell>
          <cell r="BY234">
            <v>49.64</v>
          </cell>
          <cell r="BZ234">
            <v>49.64</v>
          </cell>
          <cell r="CA234">
            <v>49.64</v>
          </cell>
          <cell r="CB234">
            <v>49.64</v>
          </cell>
          <cell r="CC234">
            <v>51.13</v>
          </cell>
          <cell r="CD234">
            <v>51.13</v>
          </cell>
          <cell r="CE234">
            <v>51.13</v>
          </cell>
          <cell r="CF234">
            <v>51.13</v>
          </cell>
          <cell r="CG234">
            <v>51.13</v>
          </cell>
          <cell r="CH234">
            <v>51.13</v>
          </cell>
          <cell r="CI234">
            <v>51.13</v>
          </cell>
          <cell r="CJ234">
            <v>51.13</v>
          </cell>
          <cell r="CK234">
            <v>51.13</v>
          </cell>
          <cell r="CL234">
            <v>51.13</v>
          </cell>
          <cell r="CM234">
            <v>51.13</v>
          </cell>
          <cell r="CN234">
            <v>51.13</v>
          </cell>
          <cell r="CO234">
            <v>52.66</v>
          </cell>
          <cell r="CP234">
            <v>52.66</v>
          </cell>
          <cell r="CQ234">
            <v>52.66</v>
          </cell>
          <cell r="CR234">
            <v>52.66</v>
          </cell>
          <cell r="CS234">
            <v>52.66</v>
          </cell>
          <cell r="CT234">
            <v>52.66</v>
          </cell>
          <cell r="CU234">
            <v>52.66</v>
          </cell>
          <cell r="CV234">
            <v>52.66</v>
          </cell>
          <cell r="CW234">
            <v>52.66</v>
          </cell>
          <cell r="CX234">
            <v>52.66</v>
          </cell>
          <cell r="CY234">
            <v>52.66</v>
          </cell>
          <cell r="CZ234">
            <v>52.66</v>
          </cell>
          <cell r="DA234">
            <v>54.26</v>
          </cell>
          <cell r="DB234">
            <v>54.26</v>
          </cell>
          <cell r="DC234">
            <v>54.26</v>
          </cell>
          <cell r="DD234">
            <v>54.26</v>
          </cell>
          <cell r="DE234">
            <v>54.26</v>
          </cell>
          <cell r="DF234">
            <v>54.26</v>
          </cell>
          <cell r="DG234">
            <v>54.26</v>
          </cell>
          <cell r="DH234">
            <v>54.26</v>
          </cell>
          <cell r="DI234">
            <v>54.26</v>
          </cell>
          <cell r="DJ234">
            <v>54.26</v>
          </cell>
          <cell r="DK234">
            <v>54.26</v>
          </cell>
          <cell r="DL234">
            <v>54.26</v>
          </cell>
          <cell r="DM234">
            <v>55.95</v>
          </cell>
          <cell r="DN234">
            <v>55.95</v>
          </cell>
          <cell r="DO234">
            <v>55.95</v>
          </cell>
          <cell r="DP234">
            <v>55.95</v>
          </cell>
          <cell r="DQ234">
            <v>55.95</v>
          </cell>
          <cell r="DR234">
            <v>55.95</v>
          </cell>
          <cell r="DS234">
            <v>55.95</v>
          </cell>
          <cell r="DT234">
            <v>55.95</v>
          </cell>
          <cell r="DU234">
            <v>55.95</v>
          </cell>
          <cell r="DV234">
            <v>55.95</v>
          </cell>
          <cell r="DW234">
            <v>55.95</v>
          </cell>
          <cell r="DX234">
            <v>55.95</v>
          </cell>
          <cell r="DY234">
            <v>58.16</v>
          </cell>
          <cell r="DZ234">
            <v>58.16</v>
          </cell>
          <cell r="EA234">
            <v>58.16</v>
          </cell>
          <cell r="EB234">
            <v>58.16</v>
          </cell>
          <cell r="EC234">
            <v>58.16</v>
          </cell>
          <cell r="ED234">
            <v>58.16</v>
          </cell>
          <cell r="EE234">
            <v>58.16</v>
          </cell>
          <cell r="EF234">
            <v>58.16</v>
          </cell>
          <cell r="EG234">
            <v>58.16</v>
          </cell>
          <cell r="EH234">
            <v>58.16</v>
          </cell>
          <cell r="EI234">
            <v>58.16</v>
          </cell>
          <cell r="EJ234">
            <v>58.16</v>
          </cell>
          <cell r="EK234">
            <v>60.2</v>
          </cell>
          <cell r="EL234">
            <v>60.2</v>
          </cell>
          <cell r="EM234">
            <v>60.2</v>
          </cell>
          <cell r="EN234">
            <v>60.2</v>
          </cell>
          <cell r="EO234">
            <v>60.2</v>
          </cell>
          <cell r="EP234">
            <v>60.2</v>
          </cell>
          <cell r="EQ234">
            <v>60.2</v>
          </cell>
          <cell r="ER234">
            <v>60.2</v>
          </cell>
          <cell r="ES234">
            <v>60.2</v>
          </cell>
          <cell r="ET234">
            <v>60.2</v>
          </cell>
          <cell r="EU234">
            <v>60.2</v>
          </cell>
          <cell r="EV234">
            <v>60.2</v>
          </cell>
          <cell r="EW234">
            <v>62.3</v>
          </cell>
          <cell r="EX234">
            <v>62.3</v>
          </cell>
          <cell r="EY234">
            <v>62.3</v>
          </cell>
          <cell r="EZ234">
            <v>62.3</v>
          </cell>
          <cell r="FA234">
            <v>62.3</v>
          </cell>
          <cell r="FB234">
            <v>62.3</v>
          </cell>
          <cell r="FC234">
            <v>62.3</v>
          </cell>
          <cell r="FD234">
            <v>62.3</v>
          </cell>
          <cell r="FE234">
            <v>62.3</v>
          </cell>
          <cell r="FF234">
            <v>62.3</v>
          </cell>
          <cell r="FG234">
            <v>62.3</v>
          </cell>
          <cell r="FH234">
            <v>62.3</v>
          </cell>
          <cell r="FI234">
            <v>64.489999999999995</v>
          </cell>
          <cell r="FJ234">
            <v>64.489999999999995</v>
          </cell>
          <cell r="FK234">
            <v>64.489999999999995</v>
          </cell>
          <cell r="FL234">
            <v>64.489999999999995</v>
          </cell>
          <cell r="FM234">
            <v>64.489999999999995</v>
          </cell>
          <cell r="FN234">
            <v>64.489999999999995</v>
          </cell>
          <cell r="FO234">
            <v>64.489999999999995</v>
          </cell>
          <cell r="FP234">
            <v>64.489999999999995</v>
          </cell>
          <cell r="FQ234">
            <v>64.489999999999995</v>
          </cell>
          <cell r="FR234">
            <v>64.489999999999995</v>
          </cell>
          <cell r="FS234">
            <v>64.489999999999995</v>
          </cell>
          <cell r="FT234">
            <v>64.489999999999995</v>
          </cell>
          <cell r="FU234">
            <v>66.739999999999995</v>
          </cell>
          <cell r="FV234">
            <v>66.739999999999995</v>
          </cell>
          <cell r="FW234">
            <v>66.739999999999995</v>
          </cell>
          <cell r="FX234">
            <v>66.739999999999995</v>
          </cell>
          <cell r="FY234">
            <v>66.739999999999995</v>
          </cell>
          <cell r="FZ234">
            <v>66.739999999999995</v>
          </cell>
          <cell r="GA234">
            <v>66.739999999999995</v>
          </cell>
          <cell r="GB234">
            <v>66.739999999999995</v>
          </cell>
          <cell r="GC234">
            <v>66.739999999999995</v>
          </cell>
          <cell r="GD234">
            <v>66.739999999999995</v>
          </cell>
          <cell r="GE234">
            <v>66.739999999999995</v>
          </cell>
          <cell r="GF234">
            <v>66.739999999999995</v>
          </cell>
          <cell r="GG234">
            <v>73.58</v>
          </cell>
          <cell r="GH234">
            <v>73.58</v>
          </cell>
          <cell r="GI234">
            <v>73.58</v>
          </cell>
          <cell r="GJ234">
            <v>73.58</v>
          </cell>
          <cell r="GK234">
            <v>73.58</v>
          </cell>
          <cell r="GL234">
            <v>73.58</v>
          </cell>
          <cell r="GM234">
            <v>73.58</v>
          </cell>
          <cell r="GN234">
            <v>73.58</v>
          </cell>
          <cell r="GO234">
            <v>73.58</v>
          </cell>
          <cell r="GP234">
            <v>73.58</v>
          </cell>
          <cell r="GQ234">
            <v>69.08</v>
          </cell>
          <cell r="GR234">
            <v>69.08</v>
          </cell>
          <cell r="GS234">
            <v>69.08</v>
          </cell>
          <cell r="GT234">
            <v>69.08</v>
          </cell>
        </row>
        <row r="235">
          <cell r="F235" t="str">
            <v>5000006944</v>
          </cell>
          <cell r="G235">
            <v>36.06</v>
          </cell>
          <cell r="H235">
            <v>36.06</v>
          </cell>
          <cell r="I235">
            <v>36.06</v>
          </cell>
          <cell r="J235">
            <v>36.06</v>
          </cell>
          <cell r="K235">
            <v>36.06</v>
          </cell>
          <cell r="L235">
            <v>36.06</v>
          </cell>
          <cell r="M235">
            <v>36.06</v>
          </cell>
          <cell r="N235">
            <v>36.06</v>
          </cell>
          <cell r="O235">
            <v>36.06</v>
          </cell>
          <cell r="P235">
            <v>36.06</v>
          </cell>
          <cell r="Q235">
            <v>36.06</v>
          </cell>
          <cell r="R235">
            <v>36.06</v>
          </cell>
          <cell r="S235">
            <v>36.06</v>
          </cell>
          <cell r="T235">
            <v>36.06</v>
          </cell>
          <cell r="U235">
            <v>37.29</v>
          </cell>
          <cell r="V235">
            <v>37.29</v>
          </cell>
          <cell r="W235">
            <v>37.29</v>
          </cell>
          <cell r="X235">
            <v>37.29</v>
          </cell>
          <cell r="Y235">
            <v>37.29</v>
          </cell>
          <cell r="Z235">
            <v>37.29</v>
          </cell>
          <cell r="AA235">
            <v>37.29</v>
          </cell>
          <cell r="AB235">
            <v>37.29</v>
          </cell>
          <cell r="AC235">
            <v>37.29</v>
          </cell>
          <cell r="AD235">
            <v>37.29</v>
          </cell>
          <cell r="AE235">
            <v>37.29</v>
          </cell>
          <cell r="AF235">
            <v>37.29</v>
          </cell>
          <cell r="AG235">
            <v>38.49</v>
          </cell>
          <cell r="AH235">
            <v>38.49</v>
          </cell>
          <cell r="AI235">
            <v>38.49</v>
          </cell>
          <cell r="AJ235">
            <v>38.49</v>
          </cell>
          <cell r="AK235">
            <v>38.49</v>
          </cell>
          <cell r="AL235">
            <v>38.49</v>
          </cell>
          <cell r="AM235">
            <v>38.49</v>
          </cell>
          <cell r="AN235">
            <v>38.49</v>
          </cell>
          <cell r="AO235">
            <v>38.49</v>
          </cell>
          <cell r="AP235">
            <v>38.49</v>
          </cell>
          <cell r="AQ235">
            <v>38.49</v>
          </cell>
          <cell r="AR235">
            <v>38.49</v>
          </cell>
          <cell r="AS235">
            <v>39.69</v>
          </cell>
          <cell r="AT235">
            <v>39.69</v>
          </cell>
          <cell r="AU235">
            <v>39.69</v>
          </cell>
          <cell r="AV235">
            <v>39.69</v>
          </cell>
          <cell r="AW235">
            <v>39.69</v>
          </cell>
          <cell r="AX235">
            <v>39.69</v>
          </cell>
          <cell r="AY235">
            <v>39.69</v>
          </cell>
          <cell r="AZ235">
            <v>39.69</v>
          </cell>
          <cell r="BA235">
            <v>39.69</v>
          </cell>
          <cell r="BB235">
            <v>39.69</v>
          </cell>
          <cell r="BC235">
            <v>39.69</v>
          </cell>
          <cell r="BD235">
            <v>39.69</v>
          </cell>
          <cell r="BE235">
            <v>40.9</v>
          </cell>
          <cell r="BF235">
            <v>40.9</v>
          </cell>
          <cell r="BG235">
            <v>40.9</v>
          </cell>
          <cell r="BH235">
            <v>40.9</v>
          </cell>
          <cell r="BI235">
            <v>40.9</v>
          </cell>
          <cell r="BJ235">
            <v>40.9</v>
          </cell>
          <cell r="BK235">
            <v>40.9</v>
          </cell>
          <cell r="BL235">
            <v>40.9</v>
          </cell>
          <cell r="BM235">
            <v>40.9</v>
          </cell>
          <cell r="BN235">
            <v>40.9</v>
          </cell>
          <cell r="BO235">
            <v>40.9</v>
          </cell>
          <cell r="BP235">
            <v>40.9</v>
          </cell>
          <cell r="BQ235">
            <v>42.13</v>
          </cell>
          <cell r="BR235">
            <v>42.13</v>
          </cell>
          <cell r="BS235">
            <v>42.13</v>
          </cell>
          <cell r="BT235">
            <v>42.13</v>
          </cell>
          <cell r="BU235">
            <v>42.13</v>
          </cell>
          <cell r="BV235">
            <v>42.13</v>
          </cell>
          <cell r="BW235">
            <v>42.13</v>
          </cell>
          <cell r="BX235">
            <v>42.13</v>
          </cell>
          <cell r="BY235">
            <v>42.13</v>
          </cell>
          <cell r="BZ235">
            <v>42.13</v>
          </cell>
          <cell r="CA235">
            <v>42.13</v>
          </cell>
          <cell r="CB235">
            <v>42.13</v>
          </cell>
          <cell r="CC235">
            <v>43.39</v>
          </cell>
          <cell r="CD235">
            <v>43.39</v>
          </cell>
          <cell r="CE235">
            <v>43.39</v>
          </cell>
          <cell r="CF235">
            <v>43.39</v>
          </cell>
          <cell r="CG235">
            <v>43.39</v>
          </cell>
          <cell r="CH235">
            <v>43.39</v>
          </cell>
          <cell r="CI235">
            <v>43.39</v>
          </cell>
          <cell r="CJ235">
            <v>43.39</v>
          </cell>
          <cell r="CK235">
            <v>43.39</v>
          </cell>
          <cell r="CL235">
            <v>43.39</v>
          </cell>
          <cell r="CM235">
            <v>43.39</v>
          </cell>
          <cell r="CN235">
            <v>43.39</v>
          </cell>
          <cell r="CO235">
            <v>44.69</v>
          </cell>
          <cell r="CP235">
            <v>44.69</v>
          </cell>
          <cell r="CQ235">
            <v>44.69</v>
          </cell>
          <cell r="CR235">
            <v>44.69</v>
          </cell>
          <cell r="CS235">
            <v>44.69</v>
          </cell>
          <cell r="CT235">
            <v>44.69</v>
          </cell>
          <cell r="CU235">
            <v>44.69</v>
          </cell>
          <cell r="CV235">
            <v>44.69</v>
          </cell>
          <cell r="CW235">
            <v>44.69</v>
          </cell>
          <cell r="CX235">
            <v>44.69</v>
          </cell>
          <cell r="CY235">
            <v>44.69</v>
          </cell>
          <cell r="CZ235">
            <v>44.69</v>
          </cell>
          <cell r="DA235">
            <v>46.05</v>
          </cell>
          <cell r="DB235">
            <v>46.05</v>
          </cell>
          <cell r="DC235">
            <v>46.05</v>
          </cell>
          <cell r="DD235">
            <v>46.05</v>
          </cell>
          <cell r="DE235">
            <v>46.05</v>
          </cell>
          <cell r="DF235">
            <v>46.05</v>
          </cell>
          <cell r="DG235">
            <v>46.05</v>
          </cell>
          <cell r="DH235">
            <v>46.05</v>
          </cell>
          <cell r="DI235">
            <v>46.05</v>
          </cell>
          <cell r="DJ235">
            <v>46.05</v>
          </cell>
          <cell r="DK235">
            <v>46.05</v>
          </cell>
          <cell r="DL235">
            <v>46.05</v>
          </cell>
          <cell r="DM235">
            <v>47.48</v>
          </cell>
          <cell r="DN235">
            <v>47.48</v>
          </cell>
          <cell r="DO235">
            <v>47.48</v>
          </cell>
          <cell r="DP235">
            <v>47.48</v>
          </cell>
          <cell r="DQ235">
            <v>47.48</v>
          </cell>
          <cell r="DR235">
            <v>47.48</v>
          </cell>
          <cell r="DS235">
            <v>47.48</v>
          </cell>
          <cell r="DT235">
            <v>47.48</v>
          </cell>
          <cell r="DU235">
            <v>47.48</v>
          </cell>
          <cell r="DV235">
            <v>47.48</v>
          </cell>
          <cell r="DW235">
            <v>47.48</v>
          </cell>
          <cell r="DX235">
            <v>47.48</v>
          </cell>
          <cell r="DY235">
            <v>49.36</v>
          </cell>
          <cell r="DZ235">
            <v>49.36</v>
          </cell>
          <cell r="EA235">
            <v>49.36</v>
          </cell>
          <cell r="EB235">
            <v>49.36</v>
          </cell>
          <cell r="EC235">
            <v>49.36</v>
          </cell>
          <cell r="ED235">
            <v>49.36</v>
          </cell>
          <cell r="EE235">
            <v>49.36</v>
          </cell>
          <cell r="EF235">
            <v>49.36</v>
          </cell>
          <cell r="EG235">
            <v>49.36</v>
          </cell>
          <cell r="EH235">
            <v>49.36</v>
          </cell>
          <cell r="EI235">
            <v>49.36</v>
          </cell>
          <cell r="EJ235">
            <v>49.36</v>
          </cell>
          <cell r="EK235">
            <v>51.09</v>
          </cell>
          <cell r="EL235">
            <v>51.09</v>
          </cell>
          <cell r="EM235">
            <v>51.09</v>
          </cell>
          <cell r="EN235">
            <v>51.09</v>
          </cell>
          <cell r="EO235">
            <v>51.09</v>
          </cell>
          <cell r="EP235">
            <v>51.09</v>
          </cell>
          <cell r="EQ235">
            <v>51.09</v>
          </cell>
          <cell r="ER235">
            <v>51.09</v>
          </cell>
          <cell r="ES235">
            <v>51.09</v>
          </cell>
          <cell r="ET235">
            <v>51.09</v>
          </cell>
          <cell r="EU235">
            <v>51.09</v>
          </cell>
          <cell r="EV235">
            <v>51.09</v>
          </cell>
          <cell r="EW235">
            <v>52.88</v>
          </cell>
          <cell r="EX235">
            <v>52.88</v>
          </cell>
          <cell r="EY235">
            <v>52.88</v>
          </cell>
          <cell r="EZ235">
            <v>52.88</v>
          </cell>
          <cell r="FA235">
            <v>52.88</v>
          </cell>
          <cell r="FB235">
            <v>52.88</v>
          </cell>
          <cell r="FC235">
            <v>52.88</v>
          </cell>
          <cell r="FD235">
            <v>52.88</v>
          </cell>
          <cell r="FE235">
            <v>52.88</v>
          </cell>
          <cell r="FF235">
            <v>52.88</v>
          </cell>
          <cell r="FG235">
            <v>52.88</v>
          </cell>
          <cell r="FH235">
            <v>52.88</v>
          </cell>
          <cell r="FI235">
            <v>54.73</v>
          </cell>
          <cell r="FJ235">
            <v>54.73</v>
          </cell>
          <cell r="FK235">
            <v>54.73</v>
          </cell>
          <cell r="FL235">
            <v>54.73</v>
          </cell>
          <cell r="FM235">
            <v>54.73</v>
          </cell>
          <cell r="FN235">
            <v>54.73</v>
          </cell>
          <cell r="FO235">
            <v>54.73</v>
          </cell>
          <cell r="FP235">
            <v>54.73</v>
          </cell>
          <cell r="FQ235">
            <v>54.73</v>
          </cell>
          <cell r="FR235">
            <v>54.73</v>
          </cell>
          <cell r="FS235">
            <v>54.73</v>
          </cell>
          <cell r="FT235">
            <v>54.73</v>
          </cell>
          <cell r="FU235">
            <v>56.64</v>
          </cell>
          <cell r="FV235">
            <v>56.64</v>
          </cell>
          <cell r="FW235">
            <v>56.64</v>
          </cell>
          <cell r="FX235">
            <v>56.64</v>
          </cell>
          <cell r="FY235">
            <v>56.64</v>
          </cell>
          <cell r="FZ235">
            <v>56.64</v>
          </cell>
          <cell r="GA235">
            <v>56.64</v>
          </cell>
          <cell r="GB235">
            <v>56.64</v>
          </cell>
          <cell r="GC235">
            <v>56.64</v>
          </cell>
          <cell r="GD235">
            <v>56.64</v>
          </cell>
          <cell r="GE235">
            <v>56.64</v>
          </cell>
          <cell r="GF235">
            <v>56.64</v>
          </cell>
          <cell r="GG235">
            <v>62.44</v>
          </cell>
          <cell r="GH235">
            <v>62.44</v>
          </cell>
          <cell r="GI235">
            <v>62.44</v>
          </cell>
          <cell r="GJ235">
            <v>62.44</v>
          </cell>
          <cell r="GK235">
            <v>62.44</v>
          </cell>
          <cell r="GL235">
            <v>62.44</v>
          </cell>
          <cell r="GM235">
            <v>62.44</v>
          </cell>
          <cell r="GN235">
            <v>62.44</v>
          </cell>
          <cell r="GO235">
            <v>62.44</v>
          </cell>
          <cell r="GP235">
            <v>62.44</v>
          </cell>
          <cell r="GQ235">
            <v>58.62</v>
          </cell>
          <cell r="GR235">
            <v>58.62</v>
          </cell>
          <cell r="GS235">
            <v>58.62</v>
          </cell>
          <cell r="GT235">
            <v>58.62</v>
          </cell>
        </row>
        <row r="236">
          <cell r="F236" t="str">
            <v>50000069HR</v>
          </cell>
          <cell r="G236">
            <v>36.06</v>
          </cell>
          <cell r="H236">
            <v>36.06</v>
          </cell>
          <cell r="I236">
            <v>36.06</v>
          </cell>
          <cell r="J236">
            <v>36.06</v>
          </cell>
          <cell r="K236">
            <v>36.06</v>
          </cell>
          <cell r="L236">
            <v>36.06</v>
          </cell>
          <cell r="M236">
            <v>36.06</v>
          </cell>
          <cell r="N236">
            <v>36.06</v>
          </cell>
          <cell r="O236">
            <v>36.06</v>
          </cell>
          <cell r="P236">
            <v>36.06</v>
          </cell>
          <cell r="Q236">
            <v>36.06</v>
          </cell>
          <cell r="R236">
            <v>36.06</v>
          </cell>
          <cell r="S236">
            <v>36.06</v>
          </cell>
          <cell r="T236">
            <v>36.06</v>
          </cell>
          <cell r="U236">
            <v>37.29</v>
          </cell>
          <cell r="V236">
            <v>37.29</v>
          </cell>
          <cell r="W236">
            <v>37.29</v>
          </cell>
          <cell r="X236">
            <v>37.29</v>
          </cell>
          <cell r="Y236">
            <v>37.29</v>
          </cell>
          <cell r="Z236">
            <v>37.29</v>
          </cell>
          <cell r="AA236">
            <v>37.29</v>
          </cell>
          <cell r="AB236">
            <v>37.29</v>
          </cell>
          <cell r="AC236">
            <v>37.29</v>
          </cell>
          <cell r="AD236">
            <v>37.29</v>
          </cell>
          <cell r="AE236">
            <v>37.29</v>
          </cell>
          <cell r="AF236">
            <v>37.29</v>
          </cell>
          <cell r="AG236">
            <v>38.49</v>
          </cell>
          <cell r="AH236">
            <v>38.49</v>
          </cell>
          <cell r="AI236">
            <v>38.49</v>
          </cell>
          <cell r="AJ236">
            <v>38.49</v>
          </cell>
          <cell r="AK236">
            <v>38.49</v>
          </cell>
          <cell r="AL236">
            <v>38.49</v>
          </cell>
          <cell r="AM236">
            <v>38.49</v>
          </cell>
          <cell r="AN236">
            <v>38.49</v>
          </cell>
          <cell r="AO236">
            <v>38.49</v>
          </cell>
          <cell r="AP236">
            <v>38.49</v>
          </cell>
          <cell r="AQ236">
            <v>38.49</v>
          </cell>
          <cell r="AR236">
            <v>38.49</v>
          </cell>
          <cell r="AS236">
            <v>39.69</v>
          </cell>
          <cell r="AT236">
            <v>39.69</v>
          </cell>
          <cell r="AU236">
            <v>39.69</v>
          </cell>
          <cell r="AV236">
            <v>39.69</v>
          </cell>
          <cell r="AW236">
            <v>39.69</v>
          </cell>
          <cell r="AX236">
            <v>39.69</v>
          </cell>
          <cell r="AY236">
            <v>39.69</v>
          </cell>
          <cell r="AZ236">
            <v>39.69</v>
          </cell>
          <cell r="BA236">
            <v>39.69</v>
          </cell>
          <cell r="BB236">
            <v>39.69</v>
          </cell>
          <cell r="BC236">
            <v>39.69</v>
          </cell>
          <cell r="BD236">
            <v>39.69</v>
          </cell>
          <cell r="BE236">
            <v>40.9</v>
          </cell>
          <cell r="BF236">
            <v>40.9</v>
          </cell>
          <cell r="BG236">
            <v>40.9</v>
          </cell>
          <cell r="BH236">
            <v>40.9</v>
          </cell>
          <cell r="BI236">
            <v>40.9</v>
          </cell>
          <cell r="BJ236">
            <v>40.9</v>
          </cell>
          <cell r="BK236">
            <v>40.9</v>
          </cell>
          <cell r="BL236">
            <v>40.9</v>
          </cell>
          <cell r="BM236">
            <v>40.9</v>
          </cell>
          <cell r="BN236">
            <v>40.9</v>
          </cell>
          <cell r="BO236">
            <v>40.9</v>
          </cell>
          <cell r="BP236">
            <v>40.9</v>
          </cell>
          <cell r="BQ236">
            <v>42.13</v>
          </cell>
          <cell r="BR236">
            <v>42.13</v>
          </cell>
          <cell r="BS236">
            <v>42.13</v>
          </cell>
          <cell r="BT236">
            <v>42.13</v>
          </cell>
          <cell r="BU236">
            <v>42.13</v>
          </cell>
          <cell r="BV236">
            <v>42.13</v>
          </cell>
          <cell r="BW236">
            <v>42.13</v>
          </cell>
          <cell r="BX236">
            <v>42.13</v>
          </cell>
          <cell r="BY236">
            <v>42.13</v>
          </cell>
          <cell r="BZ236">
            <v>42.13</v>
          </cell>
          <cell r="CA236">
            <v>42.13</v>
          </cell>
          <cell r="CB236">
            <v>42.13</v>
          </cell>
          <cell r="CC236">
            <v>43.39</v>
          </cell>
          <cell r="CD236">
            <v>43.39</v>
          </cell>
          <cell r="CE236">
            <v>43.39</v>
          </cell>
          <cell r="CF236">
            <v>43.39</v>
          </cell>
          <cell r="CG236">
            <v>43.39</v>
          </cell>
          <cell r="CH236">
            <v>43.39</v>
          </cell>
          <cell r="CI236">
            <v>43.39</v>
          </cell>
          <cell r="CJ236">
            <v>43.39</v>
          </cell>
          <cell r="CK236">
            <v>43.39</v>
          </cell>
          <cell r="CL236">
            <v>43.39</v>
          </cell>
          <cell r="CM236">
            <v>43.39</v>
          </cell>
          <cell r="CN236">
            <v>43.39</v>
          </cell>
          <cell r="CO236">
            <v>44.69</v>
          </cell>
          <cell r="CP236">
            <v>44.69</v>
          </cell>
          <cell r="CQ236">
            <v>44.69</v>
          </cell>
          <cell r="CR236">
            <v>44.69</v>
          </cell>
          <cell r="CS236">
            <v>44.69</v>
          </cell>
          <cell r="CT236">
            <v>44.69</v>
          </cell>
          <cell r="CU236">
            <v>44.69</v>
          </cell>
          <cell r="CV236">
            <v>44.69</v>
          </cell>
          <cell r="CW236">
            <v>44.69</v>
          </cell>
          <cell r="CX236">
            <v>44.69</v>
          </cell>
          <cell r="CY236">
            <v>44.69</v>
          </cell>
          <cell r="CZ236">
            <v>44.69</v>
          </cell>
          <cell r="DA236">
            <v>46.05</v>
          </cell>
          <cell r="DB236">
            <v>46.05</v>
          </cell>
          <cell r="DC236">
            <v>46.05</v>
          </cell>
          <cell r="DD236">
            <v>46.05</v>
          </cell>
          <cell r="DE236">
            <v>46.05</v>
          </cell>
          <cell r="DF236">
            <v>46.05</v>
          </cell>
          <cell r="DG236">
            <v>46.05</v>
          </cell>
          <cell r="DH236">
            <v>46.05</v>
          </cell>
          <cell r="DI236">
            <v>46.05</v>
          </cell>
          <cell r="DJ236">
            <v>46.05</v>
          </cell>
          <cell r="DK236">
            <v>46.05</v>
          </cell>
          <cell r="DL236">
            <v>46.05</v>
          </cell>
          <cell r="DM236">
            <v>47.48</v>
          </cell>
          <cell r="DN236">
            <v>47.48</v>
          </cell>
          <cell r="DO236">
            <v>47.48</v>
          </cell>
          <cell r="DP236">
            <v>47.48</v>
          </cell>
          <cell r="DQ236">
            <v>47.48</v>
          </cell>
          <cell r="DR236">
            <v>47.48</v>
          </cell>
          <cell r="DS236">
            <v>47.48</v>
          </cell>
          <cell r="DT236">
            <v>47.48</v>
          </cell>
          <cell r="DU236">
            <v>47.48</v>
          </cell>
          <cell r="DV236">
            <v>47.48</v>
          </cell>
          <cell r="DW236">
            <v>47.48</v>
          </cell>
          <cell r="DX236">
            <v>47.48</v>
          </cell>
          <cell r="DY236">
            <v>49.36</v>
          </cell>
          <cell r="DZ236">
            <v>49.36</v>
          </cell>
          <cell r="EA236">
            <v>49.36</v>
          </cell>
          <cell r="EB236">
            <v>49.36</v>
          </cell>
          <cell r="EC236">
            <v>49.36</v>
          </cell>
          <cell r="ED236">
            <v>49.36</v>
          </cell>
          <cell r="EE236">
            <v>49.36</v>
          </cell>
          <cell r="EF236">
            <v>49.36</v>
          </cell>
          <cell r="EG236">
            <v>49.36</v>
          </cell>
          <cell r="EH236">
            <v>49.36</v>
          </cell>
          <cell r="EI236">
            <v>49.36</v>
          </cell>
          <cell r="EJ236">
            <v>49.36</v>
          </cell>
          <cell r="EK236">
            <v>51.09</v>
          </cell>
          <cell r="EL236">
            <v>51.09</v>
          </cell>
          <cell r="EM236">
            <v>51.09</v>
          </cell>
          <cell r="EN236">
            <v>51.09</v>
          </cell>
          <cell r="EO236">
            <v>51.09</v>
          </cell>
          <cell r="EP236">
            <v>51.09</v>
          </cell>
          <cell r="EQ236">
            <v>51.09</v>
          </cell>
          <cell r="ER236">
            <v>51.09</v>
          </cell>
          <cell r="ES236">
            <v>51.09</v>
          </cell>
          <cell r="ET236">
            <v>51.09</v>
          </cell>
          <cell r="EU236">
            <v>51.09</v>
          </cell>
          <cell r="EV236">
            <v>51.09</v>
          </cell>
          <cell r="EW236">
            <v>52.88</v>
          </cell>
          <cell r="EX236">
            <v>52.88</v>
          </cell>
          <cell r="EY236">
            <v>52.88</v>
          </cell>
          <cell r="EZ236">
            <v>52.88</v>
          </cell>
          <cell r="FA236">
            <v>52.88</v>
          </cell>
          <cell r="FB236">
            <v>52.88</v>
          </cell>
          <cell r="FC236">
            <v>52.88</v>
          </cell>
          <cell r="FD236">
            <v>52.88</v>
          </cell>
          <cell r="FE236">
            <v>52.88</v>
          </cell>
          <cell r="FF236">
            <v>52.88</v>
          </cell>
          <cell r="FG236">
            <v>52.88</v>
          </cell>
          <cell r="FH236">
            <v>52.88</v>
          </cell>
          <cell r="FI236">
            <v>54.73</v>
          </cell>
          <cell r="FJ236">
            <v>54.73</v>
          </cell>
          <cell r="FK236">
            <v>54.73</v>
          </cell>
          <cell r="FL236">
            <v>54.73</v>
          </cell>
          <cell r="FM236">
            <v>54.73</v>
          </cell>
          <cell r="FN236">
            <v>54.73</v>
          </cell>
          <cell r="FO236">
            <v>54.73</v>
          </cell>
          <cell r="FP236">
            <v>54.73</v>
          </cell>
          <cell r="FQ236">
            <v>54.73</v>
          </cell>
          <cell r="FR236">
            <v>54.73</v>
          </cell>
          <cell r="FS236">
            <v>54.73</v>
          </cell>
          <cell r="FT236">
            <v>54.73</v>
          </cell>
          <cell r="FU236">
            <v>56.64</v>
          </cell>
          <cell r="FV236">
            <v>56.64</v>
          </cell>
          <cell r="FW236">
            <v>56.64</v>
          </cell>
          <cell r="FX236">
            <v>56.64</v>
          </cell>
          <cell r="FY236">
            <v>56.64</v>
          </cell>
          <cell r="FZ236">
            <v>56.64</v>
          </cell>
          <cell r="GA236">
            <v>56.64</v>
          </cell>
          <cell r="GB236">
            <v>56.64</v>
          </cell>
          <cell r="GC236">
            <v>56.64</v>
          </cell>
          <cell r="GD236">
            <v>56.64</v>
          </cell>
          <cell r="GE236">
            <v>56.64</v>
          </cell>
          <cell r="GF236">
            <v>56.64</v>
          </cell>
          <cell r="GG236">
            <v>62.44</v>
          </cell>
          <cell r="GH236">
            <v>62.44</v>
          </cell>
          <cell r="GI236">
            <v>62.44</v>
          </cell>
          <cell r="GJ236">
            <v>62.44</v>
          </cell>
          <cell r="GK236">
            <v>62.44</v>
          </cell>
          <cell r="GL236">
            <v>62.44</v>
          </cell>
          <cell r="GM236">
            <v>62.44</v>
          </cell>
          <cell r="GN236">
            <v>62.44</v>
          </cell>
          <cell r="GO236">
            <v>62.44</v>
          </cell>
          <cell r="GP236">
            <v>62.44</v>
          </cell>
          <cell r="GQ236">
            <v>58.62</v>
          </cell>
          <cell r="GR236">
            <v>58.62</v>
          </cell>
          <cell r="GS236">
            <v>58.62</v>
          </cell>
          <cell r="GT236">
            <v>58.62</v>
          </cell>
        </row>
        <row r="237">
          <cell r="F237" t="str">
            <v>50000069MM</v>
          </cell>
          <cell r="G237">
            <v>41.5</v>
          </cell>
          <cell r="H237">
            <v>41.5</v>
          </cell>
          <cell r="I237">
            <v>41.5</v>
          </cell>
          <cell r="J237">
            <v>41.5</v>
          </cell>
          <cell r="K237">
            <v>41.5</v>
          </cell>
          <cell r="L237">
            <v>41.5</v>
          </cell>
          <cell r="M237">
            <v>41.5</v>
          </cell>
          <cell r="N237">
            <v>41.5</v>
          </cell>
          <cell r="O237">
            <v>41.5</v>
          </cell>
          <cell r="P237">
            <v>41.5</v>
          </cell>
          <cell r="Q237">
            <v>41.5</v>
          </cell>
          <cell r="R237">
            <v>41.5</v>
          </cell>
          <cell r="S237">
            <v>41.5</v>
          </cell>
          <cell r="T237">
            <v>41.5</v>
          </cell>
          <cell r="U237">
            <v>42.92</v>
          </cell>
          <cell r="V237">
            <v>42.92</v>
          </cell>
          <cell r="W237">
            <v>42.92</v>
          </cell>
          <cell r="X237">
            <v>42.92</v>
          </cell>
          <cell r="Y237">
            <v>42.92</v>
          </cell>
          <cell r="Z237">
            <v>42.92</v>
          </cell>
          <cell r="AA237">
            <v>42.92</v>
          </cell>
          <cell r="AB237">
            <v>42.92</v>
          </cell>
          <cell r="AC237">
            <v>42.92</v>
          </cell>
          <cell r="AD237">
            <v>42.92</v>
          </cell>
          <cell r="AE237">
            <v>42.92</v>
          </cell>
          <cell r="AF237">
            <v>42.92</v>
          </cell>
          <cell r="AG237">
            <v>44.3</v>
          </cell>
          <cell r="AH237">
            <v>44.3</v>
          </cell>
          <cell r="AI237">
            <v>44.3</v>
          </cell>
          <cell r="AJ237">
            <v>44.3</v>
          </cell>
          <cell r="AK237">
            <v>44.3</v>
          </cell>
          <cell r="AL237">
            <v>44.3</v>
          </cell>
          <cell r="AM237">
            <v>44.3</v>
          </cell>
          <cell r="AN237">
            <v>44.3</v>
          </cell>
          <cell r="AO237">
            <v>44.3</v>
          </cell>
          <cell r="AP237">
            <v>44.3</v>
          </cell>
          <cell r="AQ237">
            <v>44.3</v>
          </cell>
          <cell r="AR237">
            <v>44.3</v>
          </cell>
          <cell r="AS237">
            <v>45.67</v>
          </cell>
          <cell r="AT237">
            <v>45.67</v>
          </cell>
          <cell r="AU237">
            <v>45.67</v>
          </cell>
          <cell r="AV237">
            <v>45.67</v>
          </cell>
          <cell r="AW237">
            <v>45.67</v>
          </cell>
          <cell r="AX237">
            <v>45.67</v>
          </cell>
          <cell r="AY237">
            <v>45.67</v>
          </cell>
          <cell r="AZ237">
            <v>45.67</v>
          </cell>
          <cell r="BA237">
            <v>45.67</v>
          </cell>
          <cell r="BB237">
            <v>45.67</v>
          </cell>
          <cell r="BC237">
            <v>45.67</v>
          </cell>
          <cell r="BD237">
            <v>45.67</v>
          </cell>
          <cell r="BE237">
            <v>47.07</v>
          </cell>
          <cell r="BF237">
            <v>47.07</v>
          </cell>
          <cell r="BG237">
            <v>47.07</v>
          </cell>
          <cell r="BH237">
            <v>47.07</v>
          </cell>
          <cell r="BI237">
            <v>47.07</v>
          </cell>
          <cell r="BJ237">
            <v>47.07</v>
          </cell>
          <cell r="BK237">
            <v>47.07</v>
          </cell>
          <cell r="BL237">
            <v>47.07</v>
          </cell>
          <cell r="BM237">
            <v>47.07</v>
          </cell>
          <cell r="BN237">
            <v>47.07</v>
          </cell>
          <cell r="BO237">
            <v>47.07</v>
          </cell>
          <cell r="BP237">
            <v>47.07</v>
          </cell>
          <cell r="BQ237">
            <v>48.48</v>
          </cell>
          <cell r="BR237">
            <v>48.48</v>
          </cell>
          <cell r="BS237">
            <v>48.48</v>
          </cell>
          <cell r="BT237">
            <v>48.48</v>
          </cell>
          <cell r="BU237">
            <v>48.48</v>
          </cell>
          <cell r="BV237">
            <v>48.48</v>
          </cell>
          <cell r="BW237">
            <v>48.48</v>
          </cell>
          <cell r="BX237">
            <v>48.48</v>
          </cell>
          <cell r="BY237">
            <v>48.48</v>
          </cell>
          <cell r="BZ237">
            <v>48.48</v>
          </cell>
          <cell r="CA237">
            <v>48.48</v>
          </cell>
          <cell r="CB237">
            <v>48.48</v>
          </cell>
          <cell r="CC237">
            <v>49.94</v>
          </cell>
          <cell r="CD237">
            <v>49.94</v>
          </cell>
          <cell r="CE237">
            <v>49.94</v>
          </cell>
          <cell r="CF237">
            <v>49.94</v>
          </cell>
          <cell r="CG237">
            <v>49.94</v>
          </cell>
          <cell r="CH237">
            <v>49.94</v>
          </cell>
          <cell r="CI237">
            <v>49.94</v>
          </cell>
          <cell r="CJ237">
            <v>49.94</v>
          </cell>
          <cell r="CK237">
            <v>49.94</v>
          </cell>
          <cell r="CL237">
            <v>49.94</v>
          </cell>
          <cell r="CM237">
            <v>49.94</v>
          </cell>
          <cell r="CN237">
            <v>49.94</v>
          </cell>
          <cell r="CO237">
            <v>51.44</v>
          </cell>
          <cell r="CP237">
            <v>51.44</v>
          </cell>
          <cell r="CQ237">
            <v>51.44</v>
          </cell>
          <cell r="CR237">
            <v>51.44</v>
          </cell>
          <cell r="CS237">
            <v>51.44</v>
          </cell>
          <cell r="CT237">
            <v>51.44</v>
          </cell>
          <cell r="CU237">
            <v>51.44</v>
          </cell>
          <cell r="CV237">
            <v>51.44</v>
          </cell>
          <cell r="CW237">
            <v>51.44</v>
          </cell>
          <cell r="CX237">
            <v>51.44</v>
          </cell>
          <cell r="CY237">
            <v>51.44</v>
          </cell>
          <cell r="CZ237">
            <v>51.44</v>
          </cell>
          <cell r="DA237">
            <v>53</v>
          </cell>
          <cell r="DB237">
            <v>53</v>
          </cell>
          <cell r="DC237">
            <v>53</v>
          </cell>
          <cell r="DD237">
            <v>53</v>
          </cell>
          <cell r="DE237">
            <v>53</v>
          </cell>
          <cell r="DF237">
            <v>53</v>
          </cell>
          <cell r="DG237">
            <v>53</v>
          </cell>
          <cell r="DH237">
            <v>53</v>
          </cell>
          <cell r="DI237">
            <v>53</v>
          </cell>
          <cell r="DJ237">
            <v>53</v>
          </cell>
          <cell r="DK237">
            <v>53</v>
          </cell>
          <cell r="DL237">
            <v>53</v>
          </cell>
          <cell r="DM237">
            <v>54.64</v>
          </cell>
          <cell r="DN237">
            <v>54.64</v>
          </cell>
          <cell r="DO237">
            <v>54.64</v>
          </cell>
          <cell r="DP237">
            <v>54.64</v>
          </cell>
          <cell r="DQ237">
            <v>54.64</v>
          </cell>
          <cell r="DR237">
            <v>54.64</v>
          </cell>
          <cell r="DS237">
            <v>54.64</v>
          </cell>
          <cell r="DT237">
            <v>54.64</v>
          </cell>
          <cell r="DU237">
            <v>54.64</v>
          </cell>
          <cell r="DV237">
            <v>54.64</v>
          </cell>
          <cell r="DW237">
            <v>54.64</v>
          </cell>
          <cell r="DX237">
            <v>54.64</v>
          </cell>
          <cell r="DY237">
            <v>56.81</v>
          </cell>
          <cell r="DZ237">
            <v>56.81</v>
          </cell>
          <cell r="EA237">
            <v>56.81</v>
          </cell>
          <cell r="EB237">
            <v>56.81</v>
          </cell>
          <cell r="EC237">
            <v>56.81</v>
          </cell>
          <cell r="ED237">
            <v>56.81</v>
          </cell>
          <cell r="EE237">
            <v>56.81</v>
          </cell>
          <cell r="EF237">
            <v>56.81</v>
          </cell>
          <cell r="EG237">
            <v>56.81</v>
          </cell>
          <cell r="EH237">
            <v>56.81</v>
          </cell>
          <cell r="EI237">
            <v>56.81</v>
          </cell>
          <cell r="EJ237">
            <v>56.81</v>
          </cell>
          <cell r="EK237">
            <v>58.8</v>
          </cell>
          <cell r="EL237">
            <v>58.8</v>
          </cell>
          <cell r="EM237">
            <v>58.8</v>
          </cell>
          <cell r="EN237">
            <v>58.8</v>
          </cell>
          <cell r="EO237">
            <v>58.8</v>
          </cell>
          <cell r="EP237">
            <v>58.8</v>
          </cell>
          <cell r="EQ237">
            <v>58.8</v>
          </cell>
          <cell r="ER237">
            <v>58.8</v>
          </cell>
          <cell r="ES237">
            <v>58.8</v>
          </cell>
          <cell r="ET237">
            <v>58.8</v>
          </cell>
          <cell r="EU237">
            <v>58.8</v>
          </cell>
          <cell r="EV237">
            <v>58.8</v>
          </cell>
          <cell r="EW237">
            <v>60.85</v>
          </cell>
          <cell r="EX237">
            <v>60.85</v>
          </cell>
          <cell r="EY237">
            <v>60.85</v>
          </cell>
          <cell r="EZ237">
            <v>60.85</v>
          </cell>
          <cell r="FA237">
            <v>60.85</v>
          </cell>
          <cell r="FB237">
            <v>60.85</v>
          </cell>
          <cell r="FC237">
            <v>60.85</v>
          </cell>
          <cell r="FD237">
            <v>60.85</v>
          </cell>
          <cell r="FE237">
            <v>60.85</v>
          </cell>
          <cell r="FF237">
            <v>60.85</v>
          </cell>
          <cell r="FG237">
            <v>60.85</v>
          </cell>
          <cell r="FH237">
            <v>60.85</v>
          </cell>
          <cell r="FI237">
            <v>62.98</v>
          </cell>
          <cell r="FJ237">
            <v>62.98</v>
          </cell>
          <cell r="FK237">
            <v>62.98</v>
          </cell>
          <cell r="FL237">
            <v>62.98</v>
          </cell>
          <cell r="FM237">
            <v>62.98</v>
          </cell>
          <cell r="FN237">
            <v>62.98</v>
          </cell>
          <cell r="FO237">
            <v>62.98</v>
          </cell>
          <cell r="FP237">
            <v>62.98</v>
          </cell>
          <cell r="FQ237">
            <v>62.98</v>
          </cell>
          <cell r="FR237">
            <v>62.98</v>
          </cell>
          <cell r="FS237">
            <v>62.98</v>
          </cell>
          <cell r="FT237">
            <v>62.98</v>
          </cell>
          <cell r="FU237">
            <v>65.19</v>
          </cell>
          <cell r="FV237">
            <v>65.19</v>
          </cell>
          <cell r="FW237">
            <v>65.19</v>
          </cell>
          <cell r="FX237">
            <v>65.19</v>
          </cell>
          <cell r="FY237">
            <v>65.19</v>
          </cell>
          <cell r="FZ237">
            <v>65.19</v>
          </cell>
          <cell r="GA237">
            <v>65.19</v>
          </cell>
          <cell r="GB237">
            <v>65.19</v>
          </cell>
          <cell r="GC237">
            <v>65.19</v>
          </cell>
          <cell r="GD237">
            <v>65.19</v>
          </cell>
          <cell r="GE237">
            <v>65.19</v>
          </cell>
          <cell r="GF237">
            <v>65.19</v>
          </cell>
          <cell r="GG237">
            <v>71.86</v>
          </cell>
          <cell r="GH237">
            <v>71.86</v>
          </cell>
          <cell r="GI237">
            <v>71.86</v>
          </cell>
          <cell r="GJ237">
            <v>71.86</v>
          </cell>
          <cell r="GK237">
            <v>71.86</v>
          </cell>
          <cell r="GL237">
            <v>71.86</v>
          </cell>
          <cell r="GM237">
            <v>71.86</v>
          </cell>
          <cell r="GN237">
            <v>71.86</v>
          </cell>
          <cell r="GO237">
            <v>71.86</v>
          </cell>
          <cell r="GP237">
            <v>71.86</v>
          </cell>
          <cell r="GQ237">
            <v>67.47</v>
          </cell>
          <cell r="GR237">
            <v>67.47</v>
          </cell>
          <cell r="GS237">
            <v>67.47</v>
          </cell>
          <cell r="GT237">
            <v>67.47</v>
          </cell>
        </row>
        <row r="238">
          <cell r="F238" t="str">
            <v>5000006946</v>
          </cell>
          <cell r="G238">
            <v>36.06</v>
          </cell>
          <cell r="H238">
            <v>36.06</v>
          </cell>
          <cell r="I238">
            <v>36.06</v>
          </cell>
          <cell r="J238">
            <v>36.06</v>
          </cell>
          <cell r="K238">
            <v>36.06</v>
          </cell>
          <cell r="L238">
            <v>36.06</v>
          </cell>
          <cell r="M238">
            <v>36.06</v>
          </cell>
          <cell r="N238">
            <v>36.06</v>
          </cell>
          <cell r="O238">
            <v>36.06</v>
          </cell>
          <cell r="P238">
            <v>36.06</v>
          </cell>
          <cell r="Q238">
            <v>36.06</v>
          </cell>
          <cell r="R238">
            <v>36.06</v>
          </cell>
          <cell r="S238">
            <v>36.06</v>
          </cell>
          <cell r="T238">
            <v>36.06</v>
          </cell>
          <cell r="U238">
            <v>37.29</v>
          </cell>
          <cell r="V238">
            <v>37.29</v>
          </cell>
          <cell r="W238">
            <v>37.29</v>
          </cell>
          <cell r="X238">
            <v>37.29</v>
          </cell>
          <cell r="Y238">
            <v>37.29</v>
          </cell>
          <cell r="Z238">
            <v>37.29</v>
          </cell>
          <cell r="AA238">
            <v>37.29</v>
          </cell>
          <cell r="AB238">
            <v>37.29</v>
          </cell>
          <cell r="AC238">
            <v>37.29</v>
          </cell>
          <cell r="AD238">
            <v>37.29</v>
          </cell>
          <cell r="AE238">
            <v>37.29</v>
          </cell>
          <cell r="AF238">
            <v>37.29</v>
          </cell>
          <cell r="AG238">
            <v>38.49</v>
          </cell>
          <cell r="AH238">
            <v>38.49</v>
          </cell>
          <cell r="AI238">
            <v>38.49</v>
          </cell>
          <cell r="AJ238">
            <v>38.49</v>
          </cell>
          <cell r="AK238">
            <v>38.49</v>
          </cell>
          <cell r="AL238">
            <v>38.49</v>
          </cell>
          <cell r="AM238">
            <v>38.49</v>
          </cell>
          <cell r="AN238">
            <v>38.49</v>
          </cell>
          <cell r="AO238">
            <v>38.49</v>
          </cell>
          <cell r="AP238">
            <v>38.49</v>
          </cell>
          <cell r="AQ238">
            <v>38.49</v>
          </cell>
          <cell r="AR238">
            <v>38.49</v>
          </cell>
          <cell r="AS238">
            <v>39.69</v>
          </cell>
          <cell r="AT238">
            <v>39.69</v>
          </cell>
          <cell r="AU238">
            <v>39.69</v>
          </cell>
          <cell r="AV238">
            <v>39.69</v>
          </cell>
          <cell r="AW238">
            <v>39.69</v>
          </cell>
          <cell r="AX238">
            <v>39.69</v>
          </cell>
          <cell r="AY238">
            <v>39.69</v>
          </cell>
          <cell r="AZ238">
            <v>39.69</v>
          </cell>
          <cell r="BA238">
            <v>39.69</v>
          </cell>
          <cell r="BB238">
            <v>39.69</v>
          </cell>
          <cell r="BC238">
            <v>39.69</v>
          </cell>
          <cell r="BD238">
            <v>39.69</v>
          </cell>
          <cell r="BE238">
            <v>40.9</v>
          </cell>
          <cell r="BF238">
            <v>40.9</v>
          </cell>
          <cell r="BG238">
            <v>40.9</v>
          </cell>
          <cell r="BH238">
            <v>40.9</v>
          </cell>
          <cell r="BI238">
            <v>40.9</v>
          </cell>
          <cell r="BJ238">
            <v>40.9</v>
          </cell>
          <cell r="BK238">
            <v>40.9</v>
          </cell>
          <cell r="BL238">
            <v>40.9</v>
          </cell>
          <cell r="BM238">
            <v>40.9</v>
          </cell>
          <cell r="BN238">
            <v>40.9</v>
          </cell>
          <cell r="BO238">
            <v>40.9</v>
          </cell>
          <cell r="BP238">
            <v>40.9</v>
          </cell>
          <cell r="BQ238">
            <v>42.13</v>
          </cell>
          <cell r="BR238">
            <v>42.13</v>
          </cell>
          <cell r="BS238">
            <v>42.13</v>
          </cell>
          <cell r="BT238">
            <v>42.13</v>
          </cell>
          <cell r="BU238">
            <v>42.13</v>
          </cell>
          <cell r="BV238">
            <v>42.13</v>
          </cell>
          <cell r="BW238">
            <v>42.13</v>
          </cell>
          <cell r="BX238">
            <v>42.13</v>
          </cell>
          <cell r="BY238">
            <v>42.13</v>
          </cell>
          <cell r="BZ238">
            <v>42.13</v>
          </cell>
          <cell r="CA238">
            <v>42.13</v>
          </cell>
          <cell r="CB238">
            <v>42.13</v>
          </cell>
          <cell r="CC238">
            <v>43.39</v>
          </cell>
          <cell r="CD238">
            <v>43.39</v>
          </cell>
          <cell r="CE238">
            <v>43.39</v>
          </cell>
          <cell r="CF238">
            <v>43.39</v>
          </cell>
          <cell r="CG238">
            <v>43.39</v>
          </cell>
          <cell r="CH238">
            <v>43.39</v>
          </cell>
          <cell r="CI238">
            <v>43.39</v>
          </cell>
          <cell r="CJ238">
            <v>43.39</v>
          </cell>
          <cell r="CK238">
            <v>43.39</v>
          </cell>
          <cell r="CL238">
            <v>43.39</v>
          </cell>
          <cell r="CM238">
            <v>43.39</v>
          </cell>
          <cell r="CN238">
            <v>43.39</v>
          </cell>
          <cell r="CO238">
            <v>44.69</v>
          </cell>
          <cell r="CP238">
            <v>44.69</v>
          </cell>
          <cell r="CQ238">
            <v>44.69</v>
          </cell>
          <cell r="CR238">
            <v>44.69</v>
          </cell>
          <cell r="CS238">
            <v>44.69</v>
          </cell>
          <cell r="CT238">
            <v>44.69</v>
          </cell>
          <cell r="CU238">
            <v>44.69</v>
          </cell>
          <cell r="CV238">
            <v>44.69</v>
          </cell>
          <cell r="CW238">
            <v>44.69</v>
          </cell>
          <cell r="CX238">
            <v>44.69</v>
          </cell>
          <cell r="CY238">
            <v>44.69</v>
          </cell>
          <cell r="CZ238">
            <v>44.69</v>
          </cell>
          <cell r="DA238">
            <v>46.05</v>
          </cell>
          <cell r="DB238">
            <v>46.05</v>
          </cell>
          <cell r="DC238">
            <v>46.05</v>
          </cell>
          <cell r="DD238">
            <v>46.05</v>
          </cell>
          <cell r="DE238">
            <v>46.05</v>
          </cell>
          <cell r="DF238">
            <v>46.05</v>
          </cell>
          <cell r="DG238">
            <v>46.05</v>
          </cell>
          <cell r="DH238">
            <v>46.05</v>
          </cell>
          <cell r="DI238">
            <v>46.05</v>
          </cell>
          <cell r="DJ238">
            <v>46.05</v>
          </cell>
          <cell r="DK238">
            <v>46.05</v>
          </cell>
          <cell r="DL238">
            <v>46.05</v>
          </cell>
          <cell r="DM238">
            <v>47.48</v>
          </cell>
          <cell r="DN238">
            <v>47.48</v>
          </cell>
          <cell r="DO238">
            <v>47.48</v>
          </cell>
          <cell r="DP238">
            <v>47.48</v>
          </cell>
          <cell r="DQ238">
            <v>47.48</v>
          </cell>
          <cell r="DR238">
            <v>47.48</v>
          </cell>
          <cell r="DS238">
            <v>47.48</v>
          </cell>
          <cell r="DT238">
            <v>47.48</v>
          </cell>
          <cell r="DU238">
            <v>47.48</v>
          </cell>
          <cell r="DV238">
            <v>47.48</v>
          </cell>
          <cell r="DW238">
            <v>47.48</v>
          </cell>
          <cell r="DX238">
            <v>47.48</v>
          </cell>
          <cell r="DY238">
            <v>49.36</v>
          </cell>
          <cell r="DZ238">
            <v>49.36</v>
          </cell>
          <cell r="EA238">
            <v>49.36</v>
          </cell>
          <cell r="EB238">
            <v>49.36</v>
          </cell>
          <cell r="EC238">
            <v>49.36</v>
          </cell>
          <cell r="ED238">
            <v>49.36</v>
          </cell>
          <cell r="EE238">
            <v>49.36</v>
          </cell>
          <cell r="EF238">
            <v>49.36</v>
          </cell>
          <cell r="EG238">
            <v>49.36</v>
          </cell>
          <cell r="EH238">
            <v>49.36</v>
          </cell>
          <cell r="EI238">
            <v>49.36</v>
          </cell>
          <cell r="EJ238">
            <v>49.36</v>
          </cell>
          <cell r="EK238">
            <v>51.09</v>
          </cell>
          <cell r="EL238">
            <v>51.09</v>
          </cell>
          <cell r="EM238">
            <v>51.09</v>
          </cell>
          <cell r="EN238">
            <v>51.09</v>
          </cell>
          <cell r="EO238">
            <v>51.09</v>
          </cell>
          <cell r="EP238">
            <v>51.09</v>
          </cell>
          <cell r="EQ238">
            <v>51.09</v>
          </cell>
          <cell r="ER238">
            <v>51.09</v>
          </cell>
          <cell r="ES238">
            <v>51.09</v>
          </cell>
          <cell r="ET238">
            <v>51.09</v>
          </cell>
          <cell r="EU238">
            <v>51.09</v>
          </cell>
          <cell r="EV238">
            <v>51.09</v>
          </cell>
          <cell r="EW238">
            <v>52.88</v>
          </cell>
          <cell r="EX238">
            <v>52.88</v>
          </cell>
          <cell r="EY238">
            <v>52.88</v>
          </cell>
          <cell r="EZ238">
            <v>52.88</v>
          </cell>
          <cell r="FA238">
            <v>52.88</v>
          </cell>
          <cell r="FB238">
            <v>52.88</v>
          </cell>
          <cell r="FC238">
            <v>52.88</v>
          </cell>
          <cell r="FD238">
            <v>52.88</v>
          </cell>
          <cell r="FE238">
            <v>52.88</v>
          </cell>
          <cell r="FF238">
            <v>52.88</v>
          </cell>
          <cell r="FG238">
            <v>52.88</v>
          </cell>
          <cell r="FH238">
            <v>52.88</v>
          </cell>
          <cell r="FI238">
            <v>54.73</v>
          </cell>
          <cell r="FJ238">
            <v>54.73</v>
          </cell>
          <cell r="FK238">
            <v>54.73</v>
          </cell>
          <cell r="FL238">
            <v>54.73</v>
          </cell>
          <cell r="FM238">
            <v>54.73</v>
          </cell>
          <cell r="FN238">
            <v>54.73</v>
          </cell>
          <cell r="FO238">
            <v>54.73</v>
          </cell>
          <cell r="FP238">
            <v>54.73</v>
          </cell>
          <cell r="FQ238">
            <v>54.73</v>
          </cell>
          <cell r="FR238">
            <v>54.73</v>
          </cell>
          <cell r="FS238">
            <v>54.73</v>
          </cell>
          <cell r="FT238">
            <v>54.73</v>
          </cell>
          <cell r="FU238">
            <v>56.64</v>
          </cell>
          <cell r="FV238">
            <v>56.64</v>
          </cell>
          <cell r="FW238">
            <v>56.64</v>
          </cell>
          <cell r="FX238">
            <v>56.64</v>
          </cell>
          <cell r="FY238">
            <v>56.64</v>
          </cell>
          <cell r="FZ238">
            <v>56.64</v>
          </cell>
          <cell r="GA238">
            <v>56.64</v>
          </cell>
          <cell r="GB238">
            <v>56.64</v>
          </cell>
          <cell r="GC238">
            <v>56.64</v>
          </cell>
          <cell r="GD238">
            <v>56.64</v>
          </cell>
          <cell r="GE238">
            <v>56.64</v>
          </cell>
          <cell r="GF238">
            <v>56.64</v>
          </cell>
          <cell r="GG238">
            <v>62.44</v>
          </cell>
          <cell r="GH238">
            <v>62.44</v>
          </cell>
          <cell r="GI238">
            <v>62.44</v>
          </cell>
          <cell r="GJ238">
            <v>62.44</v>
          </cell>
          <cell r="GK238">
            <v>62.44</v>
          </cell>
          <cell r="GL238">
            <v>62.44</v>
          </cell>
          <cell r="GM238">
            <v>62.44</v>
          </cell>
          <cell r="GN238">
            <v>62.44</v>
          </cell>
          <cell r="GO238">
            <v>62.44</v>
          </cell>
          <cell r="GP238">
            <v>62.44</v>
          </cell>
          <cell r="GQ238">
            <v>58.62</v>
          </cell>
          <cell r="GR238">
            <v>58.62</v>
          </cell>
          <cell r="GS238">
            <v>58.62</v>
          </cell>
          <cell r="GT238">
            <v>58.62</v>
          </cell>
        </row>
        <row r="239">
          <cell r="F239" t="str">
            <v>50000069PC</v>
          </cell>
          <cell r="G239">
            <v>38.08</v>
          </cell>
          <cell r="H239">
            <v>38.08</v>
          </cell>
          <cell r="I239">
            <v>38.08</v>
          </cell>
          <cell r="J239">
            <v>38.08</v>
          </cell>
          <cell r="K239">
            <v>38.08</v>
          </cell>
          <cell r="L239">
            <v>38.08</v>
          </cell>
          <cell r="M239">
            <v>38.08</v>
          </cell>
          <cell r="N239">
            <v>38.08</v>
          </cell>
          <cell r="O239">
            <v>38.08</v>
          </cell>
          <cell r="P239">
            <v>38.08</v>
          </cell>
          <cell r="Q239">
            <v>38.08</v>
          </cell>
          <cell r="R239">
            <v>38.08</v>
          </cell>
          <cell r="S239">
            <v>38.08</v>
          </cell>
          <cell r="T239">
            <v>38.08</v>
          </cell>
          <cell r="U239">
            <v>39.380000000000003</v>
          </cell>
          <cell r="V239">
            <v>39.380000000000003</v>
          </cell>
          <cell r="W239">
            <v>39.380000000000003</v>
          </cell>
          <cell r="X239">
            <v>39.380000000000003</v>
          </cell>
          <cell r="Y239">
            <v>39.380000000000003</v>
          </cell>
          <cell r="Z239">
            <v>39.380000000000003</v>
          </cell>
          <cell r="AA239">
            <v>39.380000000000003</v>
          </cell>
          <cell r="AB239">
            <v>39.380000000000003</v>
          </cell>
          <cell r="AC239">
            <v>39.380000000000003</v>
          </cell>
          <cell r="AD239">
            <v>39.380000000000003</v>
          </cell>
          <cell r="AE239">
            <v>39.380000000000003</v>
          </cell>
          <cell r="AF239">
            <v>39.380000000000003</v>
          </cell>
          <cell r="AG239">
            <v>40.65</v>
          </cell>
          <cell r="AH239">
            <v>40.65</v>
          </cell>
          <cell r="AI239">
            <v>40.65</v>
          </cell>
          <cell r="AJ239">
            <v>40.65</v>
          </cell>
          <cell r="AK239">
            <v>40.65</v>
          </cell>
          <cell r="AL239">
            <v>40.65</v>
          </cell>
          <cell r="AM239">
            <v>40.65</v>
          </cell>
          <cell r="AN239">
            <v>40.65</v>
          </cell>
          <cell r="AO239">
            <v>40.65</v>
          </cell>
          <cell r="AP239">
            <v>40.65</v>
          </cell>
          <cell r="AQ239">
            <v>40.65</v>
          </cell>
          <cell r="AR239">
            <v>40.65</v>
          </cell>
          <cell r="AS239">
            <v>41.91</v>
          </cell>
          <cell r="AT239">
            <v>41.91</v>
          </cell>
          <cell r="AU239">
            <v>41.91</v>
          </cell>
          <cell r="AV239">
            <v>41.91</v>
          </cell>
          <cell r="AW239">
            <v>41.91</v>
          </cell>
          <cell r="AX239">
            <v>41.91</v>
          </cell>
          <cell r="AY239">
            <v>41.91</v>
          </cell>
          <cell r="AZ239">
            <v>41.91</v>
          </cell>
          <cell r="BA239">
            <v>41.91</v>
          </cell>
          <cell r="BB239">
            <v>41.91</v>
          </cell>
          <cell r="BC239">
            <v>41.91</v>
          </cell>
          <cell r="BD239">
            <v>41.91</v>
          </cell>
          <cell r="BE239">
            <v>43.19</v>
          </cell>
          <cell r="BF239">
            <v>43.19</v>
          </cell>
          <cell r="BG239">
            <v>43.19</v>
          </cell>
          <cell r="BH239">
            <v>43.19</v>
          </cell>
          <cell r="BI239">
            <v>43.19</v>
          </cell>
          <cell r="BJ239">
            <v>43.19</v>
          </cell>
          <cell r="BK239">
            <v>43.19</v>
          </cell>
          <cell r="BL239">
            <v>43.19</v>
          </cell>
          <cell r="BM239">
            <v>43.19</v>
          </cell>
          <cell r="BN239">
            <v>43.19</v>
          </cell>
          <cell r="BO239">
            <v>43.19</v>
          </cell>
          <cell r="BP239">
            <v>43.19</v>
          </cell>
          <cell r="BQ239">
            <v>44.49</v>
          </cell>
          <cell r="BR239">
            <v>44.49</v>
          </cell>
          <cell r="BS239">
            <v>44.49</v>
          </cell>
          <cell r="BT239">
            <v>44.49</v>
          </cell>
          <cell r="BU239">
            <v>44.49</v>
          </cell>
          <cell r="BV239">
            <v>44.49</v>
          </cell>
          <cell r="BW239">
            <v>44.49</v>
          </cell>
          <cell r="BX239">
            <v>44.49</v>
          </cell>
          <cell r="BY239">
            <v>44.49</v>
          </cell>
          <cell r="BZ239">
            <v>44.49</v>
          </cell>
          <cell r="CA239">
            <v>44.49</v>
          </cell>
          <cell r="CB239">
            <v>44.49</v>
          </cell>
          <cell r="CC239">
            <v>45.82</v>
          </cell>
          <cell r="CD239">
            <v>45.82</v>
          </cell>
          <cell r="CE239">
            <v>45.82</v>
          </cell>
          <cell r="CF239">
            <v>45.82</v>
          </cell>
          <cell r="CG239">
            <v>45.82</v>
          </cell>
          <cell r="CH239">
            <v>45.82</v>
          </cell>
          <cell r="CI239">
            <v>45.82</v>
          </cell>
          <cell r="CJ239">
            <v>45.82</v>
          </cell>
          <cell r="CK239">
            <v>45.82</v>
          </cell>
          <cell r="CL239">
            <v>45.82</v>
          </cell>
          <cell r="CM239">
            <v>45.82</v>
          </cell>
          <cell r="CN239">
            <v>45.82</v>
          </cell>
          <cell r="CO239">
            <v>47.2</v>
          </cell>
          <cell r="CP239">
            <v>47.2</v>
          </cell>
          <cell r="CQ239">
            <v>47.2</v>
          </cell>
          <cell r="CR239">
            <v>47.2</v>
          </cell>
          <cell r="CS239">
            <v>47.2</v>
          </cell>
          <cell r="CT239">
            <v>47.2</v>
          </cell>
          <cell r="CU239">
            <v>47.2</v>
          </cell>
          <cell r="CV239">
            <v>47.2</v>
          </cell>
          <cell r="CW239">
            <v>47.2</v>
          </cell>
          <cell r="CX239">
            <v>47.2</v>
          </cell>
          <cell r="CY239">
            <v>47.2</v>
          </cell>
          <cell r="CZ239">
            <v>47.2</v>
          </cell>
          <cell r="DA239">
            <v>48.63</v>
          </cell>
          <cell r="DB239">
            <v>48.63</v>
          </cell>
          <cell r="DC239">
            <v>48.63</v>
          </cell>
          <cell r="DD239">
            <v>48.63</v>
          </cell>
          <cell r="DE239">
            <v>48.63</v>
          </cell>
          <cell r="DF239">
            <v>48.63</v>
          </cell>
          <cell r="DG239">
            <v>48.63</v>
          </cell>
          <cell r="DH239">
            <v>48.63</v>
          </cell>
          <cell r="DI239">
            <v>48.63</v>
          </cell>
          <cell r="DJ239">
            <v>48.63</v>
          </cell>
          <cell r="DK239">
            <v>48.63</v>
          </cell>
          <cell r="DL239">
            <v>48.63</v>
          </cell>
          <cell r="DM239">
            <v>50.14</v>
          </cell>
          <cell r="DN239">
            <v>50.14</v>
          </cell>
          <cell r="DO239">
            <v>50.14</v>
          </cell>
          <cell r="DP239">
            <v>50.14</v>
          </cell>
          <cell r="DQ239">
            <v>50.14</v>
          </cell>
          <cell r="DR239">
            <v>50.14</v>
          </cell>
          <cell r="DS239">
            <v>50.14</v>
          </cell>
          <cell r="DT239">
            <v>50.14</v>
          </cell>
          <cell r="DU239">
            <v>50.14</v>
          </cell>
          <cell r="DV239">
            <v>50.14</v>
          </cell>
          <cell r="DW239">
            <v>50.14</v>
          </cell>
          <cell r="DX239">
            <v>50.14</v>
          </cell>
          <cell r="DY239">
            <v>52.13</v>
          </cell>
          <cell r="DZ239">
            <v>52.13</v>
          </cell>
          <cell r="EA239">
            <v>52.13</v>
          </cell>
          <cell r="EB239">
            <v>52.13</v>
          </cell>
          <cell r="EC239">
            <v>52.13</v>
          </cell>
          <cell r="ED239">
            <v>52.13</v>
          </cell>
          <cell r="EE239">
            <v>52.13</v>
          </cell>
          <cell r="EF239">
            <v>52.13</v>
          </cell>
          <cell r="EG239">
            <v>52.13</v>
          </cell>
          <cell r="EH239">
            <v>52.13</v>
          </cell>
          <cell r="EI239">
            <v>52.13</v>
          </cell>
          <cell r="EJ239">
            <v>52.13</v>
          </cell>
          <cell r="EK239">
            <v>53.95</v>
          </cell>
          <cell r="EL239">
            <v>53.95</v>
          </cell>
          <cell r="EM239">
            <v>53.95</v>
          </cell>
          <cell r="EN239">
            <v>53.95</v>
          </cell>
          <cell r="EO239">
            <v>53.95</v>
          </cell>
          <cell r="EP239">
            <v>53.95</v>
          </cell>
          <cell r="EQ239">
            <v>53.95</v>
          </cell>
          <cell r="ER239">
            <v>53.95</v>
          </cell>
          <cell r="ES239">
            <v>53.95</v>
          </cell>
          <cell r="ET239">
            <v>53.95</v>
          </cell>
          <cell r="EU239">
            <v>53.95</v>
          </cell>
          <cell r="EV239">
            <v>53.95</v>
          </cell>
          <cell r="EW239">
            <v>55.84</v>
          </cell>
          <cell r="EX239">
            <v>55.84</v>
          </cell>
          <cell r="EY239">
            <v>55.84</v>
          </cell>
          <cell r="EZ239">
            <v>55.84</v>
          </cell>
          <cell r="FA239">
            <v>55.84</v>
          </cell>
          <cell r="FB239">
            <v>55.84</v>
          </cell>
          <cell r="FC239">
            <v>55.84</v>
          </cell>
          <cell r="FD239">
            <v>55.84</v>
          </cell>
          <cell r="FE239">
            <v>55.84</v>
          </cell>
          <cell r="FF239">
            <v>55.84</v>
          </cell>
          <cell r="FG239">
            <v>55.84</v>
          </cell>
          <cell r="FH239">
            <v>55.84</v>
          </cell>
          <cell r="FI239">
            <v>57.79</v>
          </cell>
          <cell r="FJ239">
            <v>57.79</v>
          </cell>
          <cell r="FK239">
            <v>57.79</v>
          </cell>
          <cell r="FL239">
            <v>57.79</v>
          </cell>
          <cell r="FM239">
            <v>57.79</v>
          </cell>
          <cell r="FN239">
            <v>57.79</v>
          </cell>
          <cell r="FO239">
            <v>57.79</v>
          </cell>
          <cell r="FP239">
            <v>57.79</v>
          </cell>
          <cell r="FQ239">
            <v>57.79</v>
          </cell>
          <cell r="FR239">
            <v>57.79</v>
          </cell>
          <cell r="FS239">
            <v>57.79</v>
          </cell>
          <cell r="FT239">
            <v>57.79</v>
          </cell>
          <cell r="FU239">
            <v>59.82</v>
          </cell>
          <cell r="FV239">
            <v>59.82</v>
          </cell>
          <cell r="FW239">
            <v>59.82</v>
          </cell>
          <cell r="FX239">
            <v>59.82</v>
          </cell>
          <cell r="FY239">
            <v>59.82</v>
          </cell>
          <cell r="FZ239">
            <v>59.82</v>
          </cell>
          <cell r="GA239">
            <v>59.82</v>
          </cell>
          <cell r="GB239">
            <v>59.82</v>
          </cell>
          <cell r="GC239">
            <v>59.82</v>
          </cell>
          <cell r="GD239">
            <v>59.82</v>
          </cell>
          <cell r="GE239">
            <v>59.82</v>
          </cell>
          <cell r="GF239">
            <v>59.82</v>
          </cell>
          <cell r="GG239">
            <v>65.94</v>
          </cell>
          <cell r="GH239">
            <v>65.94</v>
          </cell>
          <cell r="GI239">
            <v>65.94</v>
          </cell>
          <cell r="GJ239">
            <v>65.94</v>
          </cell>
          <cell r="GK239">
            <v>65.94</v>
          </cell>
          <cell r="GL239">
            <v>65.94</v>
          </cell>
          <cell r="GM239">
            <v>65.94</v>
          </cell>
          <cell r="GN239">
            <v>65.94</v>
          </cell>
          <cell r="GO239">
            <v>65.94</v>
          </cell>
          <cell r="GP239">
            <v>65.94</v>
          </cell>
          <cell r="GQ239">
            <v>61.91</v>
          </cell>
          <cell r="GR239">
            <v>61.91</v>
          </cell>
          <cell r="GS239">
            <v>61.91</v>
          </cell>
          <cell r="GT239">
            <v>61.91</v>
          </cell>
        </row>
        <row r="240">
          <cell r="F240" t="str">
            <v>5000006940</v>
          </cell>
          <cell r="G240">
            <v>42.76</v>
          </cell>
          <cell r="H240">
            <v>42.76</v>
          </cell>
          <cell r="I240">
            <v>42.76</v>
          </cell>
          <cell r="J240">
            <v>42.76</v>
          </cell>
          <cell r="K240">
            <v>42.76</v>
          </cell>
          <cell r="L240">
            <v>42.76</v>
          </cell>
          <cell r="M240">
            <v>42.76</v>
          </cell>
          <cell r="N240">
            <v>42.76</v>
          </cell>
          <cell r="O240">
            <v>42.76</v>
          </cell>
          <cell r="P240">
            <v>42.76</v>
          </cell>
          <cell r="Q240">
            <v>42.76</v>
          </cell>
          <cell r="R240">
            <v>42.76</v>
          </cell>
          <cell r="S240">
            <v>42.76</v>
          </cell>
          <cell r="T240">
            <v>42.76</v>
          </cell>
          <cell r="U240">
            <v>44.22</v>
          </cell>
          <cell r="V240">
            <v>44.22</v>
          </cell>
          <cell r="W240">
            <v>44.22</v>
          </cell>
          <cell r="X240">
            <v>44.22</v>
          </cell>
          <cell r="Y240">
            <v>44.22</v>
          </cell>
          <cell r="Z240">
            <v>44.22</v>
          </cell>
          <cell r="AA240">
            <v>44.22</v>
          </cell>
          <cell r="AB240">
            <v>44.22</v>
          </cell>
          <cell r="AC240">
            <v>44.22</v>
          </cell>
          <cell r="AD240">
            <v>44.22</v>
          </cell>
          <cell r="AE240">
            <v>44.22</v>
          </cell>
          <cell r="AF240">
            <v>44.22</v>
          </cell>
          <cell r="AG240">
            <v>45.65</v>
          </cell>
          <cell r="AH240">
            <v>45.65</v>
          </cell>
          <cell r="AI240">
            <v>45.65</v>
          </cell>
          <cell r="AJ240">
            <v>45.65</v>
          </cell>
          <cell r="AK240">
            <v>45.65</v>
          </cell>
          <cell r="AL240">
            <v>45.65</v>
          </cell>
          <cell r="AM240">
            <v>45.65</v>
          </cell>
          <cell r="AN240">
            <v>45.65</v>
          </cell>
          <cell r="AO240">
            <v>45.65</v>
          </cell>
          <cell r="AP240">
            <v>45.65</v>
          </cell>
          <cell r="AQ240">
            <v>45.65</v>
          </cell>
          <cell r="AR240">
            <v>45.65</v>
          </cell>
          <cell r="AS240">
            <v>47.06</v>
          </cell>
          <cell r="AT240">
            <v>47.06</v>
          </cell>
          <cell r="AU240">
            <v>47.06</v>
          </cell>
          <cell r="AV240">
            <v>47.06</v>
          </cell>
          <cell r="AW240">
            <v>47.06</v>
          </cell>
          <cell r="AX240">
            <v>47.06</v>
          </cell>
          <cell r="AY240">
            <v>47.06</v>
          </cell>
          <cell r="AZ240">
            <v>47.06</v>
          </cell>
          <cell r="BA240">
            <v>47.06</v>
          </cell>
          <cell r="BB240">
            <v>47.06</v>
          </cell>
          <cell r="BC240">
            <v>47.06</v>
          </cell>
          <cell r="BD240">
            <v>47.06</v>
          </cell>
          <cell r="BE240">
            <v>48.5</v>
          </cell>
          <cell r="BF240">
            <v>48.5</v>
          </cell>
          <cell r="BG240">
            <v>48.5</v>
          </cell>
          <cell r="BH240">
            <v>48.5</v>
          </cell>
          <cell r="BI240">
            <v>48.5</v>
          </cell>
          <cell r="BJ240">
            <v>48.5</v>
          </cell>
          <cell r="BK240">
            <v>48.5</v>
          </cell>
          <cell r="BL240">
            <v>48.5</v>
          </cell>
          <cell r="BM240">
            <v>48.5</v>
          </cell>
          <cell r="BN240">
            <v>48.5</v>
          </cell>
          <cell r="BO240">
            <v>48.5</v>
          </cell>
          <cell r="BP240">
            <v>48.5</v>
          </cell>
          <cell r="BQ240">
            <v>49.96</v>
          </cell>
          <cell r="BR240">
            <v>49.96</v>
          </cell>
          <cell r="BS240">
            <v>49.96</v>
          </cell>
          <cell r="BT240">
            <v>49.96</v>
          </cell>
          <cell r="BU240">
            <v>49.96</v>
          </cell>
          <cell r="BV240">
            <v>49.96</v>
          </cell>
          <cell r="BW240">
            <v>49.96</v>
          </cell>
          <cell r="BX240">
            <v>49.96</v>
          </cell>
          <cell r="BY240">
            <v>49.96</v>
          </cell>
          <cell r="BZ240">
            <v>49.96</v>
          </cell>
          <cell r="CA240">
            <v>49.96</v>
          </cell>
          <cell r="CB240">
            <v>49.96</v>
          </cell>
          <cell r="CC240">
            <v>51.45</v>
          </cell>
          <cell r="CD240">
            <v>51.45</v>
          </cell>
          <cell r="CE240">
            <v>51.45</v>
          </cell>
          <cell r="CF240">
            <v>51.45</v>
          </cell>
          <cell r="CG240">
            <v>51.45</v>
          </cell>
          <cell r="CH240">
            <v>51.45</v>
          </cell>
          <cell r="CI240">
            <v>51.45</v>
          </cell>
          <cell r="CJ240">
            <v>51.45</v>
          </cell>
          <cell r="CK240">
            <v>51.45</v>
          </cell>
          <cell r="CL240">
            <v>51.45</v>
          </cell>
          <cell r="CM240">
            <v>51.45</v>
          </cell>
          <cell r="CN240">
            <v>51.45</v>
          </cell>
          <cell r="CO240">
            <v>53</v>
          </cell>
          <cell r="CP240">
            <v>53</v>
          </cell>
          <cell r="CQ240">
            <v>53</v>
          </cell>
          <cell r="CR240">
            <v>53</v>
          </cell>
          <cell r="CS240">
            <v>53</v>
          </cell>
          <cell r="CT240">
            <v>53</v>
          </cell>
          <cell r="CU240">
            <v>53</v>
          </cell>
          <cell r="CV240">
            <v>53</v>
          </cell>
          <cell r="CW240">
            <v>53</v>
          </cell>
          <cell r="CX240">
            <v>53</v>
          </cell>
          <cell r="CY240">
            <v>53</v>
          </cell>
          <cell r="CZ240">
            <v>53</v>
          </cell>
          <cell r="DA240">
            <v>54.61</v>
          </cell>
          <cell r="DB240">
            <v>54.61</v>
          </cell>
          <cell r="DC240">
            <v>54.61</v>
          </cell>
          <cell r="DD240">
            <v>54.61</v>
          </cell>
          <cell r="DE240">
            <v>54.61</v>
          </cell>
          <cell r="DF240">
            <v>54.61</v>
          </cell>
          <cell r="DG240">
            <v>54.61</v>
          </cell>
          <cell r="DH240">
            <v>54.61</v>
          </cell>
          <cell r="DI240">
            <v>54.61</v>
          </cell>
          <cell r="DJ240">
            <v>54.61</v>
          </cell>
          <cell r="DK240">
            <v>54.61</v>
          </cell>
          <cell r="DL240">
            <v>54.61</v>
          </cell>
          <cell r="DM240">
            <v>56.3</v>
          </cell>
          <cell r="DN240">
            <v>56.3</v>
          </cell>
          <cell r="DO240">
            <v>56.3</v>
          </cell>
          <cell r="DP240">
            <v>56.3</v>
          </cell>
          <cell r="DQ240">
            <v>56.3</v>
          </cell>
          <cell r="DR240">
            <v>56.3</v>
          </cell>
          <cell r="DS240">
            <v>56.3</v>
          </cell>
          <cell r="DT240">
            <v>56.3</v>
          </cell>
          <cell r="DU240">
            <v>56.3</v>
          </cell>
          <cell r="DV240">
            <v>56.3</v>
          </cell>
          <cell r="DW240">
            <v>56.3</v>
          </cell>
          <cell r="DX240">
            <v>56.3</v>
          </cell>
          <cell r="DY240">
            <v>58.53</v>
          </cell>
          <cell r="DZ240">
            <v>58.53</v>
          </cell>
          <cell r="EA240">
            <v>58.53</v>
          </cell>
          <cell r="EB240">
            <v>58.53</v>
          </cell>
          <cell r="EC240">
            <v>58.53</v>
          </cell>
          <cell r="ED240">
            <v>58.53</v>
          </cell>
          <cell r="EE240">
            <v>58.53</v>
          </cell>
          <cell r="EF240">
            <v>58.53</v>
          </cell>
          <cell r="EG240">
            <v>58.53</v>
          </cell>
          <cell r="EH240">
            <v>58.53</v>
          </cell>
          <cell r="EI240">
            <v>58.53</v>
          </cell>
          <cell r="EJ240">
            <v>58.53</v>
          </cell>
          <cell r="EK240">
            <v>60.58</v>
          </cell>
          <cell r="EL240">
            <v>60.58</v>
          </cell>
          <cell r="EM240">
            <v>60.58</v>
          </cell>
          <cell r="EN240">
            <v>60.58</v>
          </cell>
          <cell r="EO240">
            <v>60.58</v>
          </cell>
          <cell r="EP240">
            <v>60.58</v>
          </cell>
          <cell r="EQ240">
            <v>60.58</v>
          </cell>
          <cell r="ER240">
            <v>60.58</v>
          </cell>
          <cell r="ES240">
            <v>60.58</v>
          </cell>
          <cell r="ET240">
            <v>60.58</v>
          </cell>
          <cell r="EU240">
            <v>60.58</v>
          </cell>
          <cell r="EV240">
            <v>60.58</v>
          </cell>
          <cell r="EW240">
            <v>62.7</v>
          </cell>
          <cell r="EX240">
            <v>62.7</v>
          </cell>
          <cell r="EY240">
            <v>62.7</v>
          </cell>
          <cell r="EZ240">
            <v>62.7</v>
          </cell>
          <cell r="FA240">
            <v>62.7</v>
          </cell>
          <cell r="FB240">
            <v>62.7</v>
          </cell>
          <cell r="FC240">
            <v>62.7</v>
          </cell>
          <cell r="FD240">
            <v>62.7</v>
          </cell>
          <cell r="FE240">
            <v>62.7</v>
          </cell>
          <cell r="FF240">
            <v>62.7</v>
          </cell>
          <cell r="FG240">
            <v>62.7</v>
          </cell>
          <cell r="FH240">
            <v>62.7</v>
          </cell>
          <cell r="FI240">
            <v>64.900000000000006</v>
          </cell>
          <cell r="FJ240">
            <v>64.900000000000006</v>
          </cell>
          <cell r="FK240">
            <v>64.900000000000006</v>
          </cell>
          <cell r="FL240">
            <v>64.900000000000006</v>
          </cell>
          <cell r="FM240">
            <v>64.900000000000006</v>
          </cell>
          <cell r="FN240">
            <v>64.900000000000006</v>
          </cell>
          <cell r="FO240">
            <v>64.900000000000006</v>
          </cell>
          <cell r="FP240">
            <v>64.900000000000006</v>
          </cell>
          <cell r="FQ240">
            <v>64.900000000000006</v>
          </cell>
          <cell r="FR240">
            <v>64.900000000000006</v>
          </cell>
          <cell r="FS240">
            <v>64.900000000000006</v>
          </cell>
          <cell r="FT240">
            <v>64.900000000000006</v>
          </cell>
          <cell r="FU240">
            <v>67.17</v>
          </cell>
          <cell r="FV240">
            <v>67.17</v>
          </cell>
          <cell r="FW240">
            <v>67.17</v>
          </cell>
          <cell r="FX240">
            <v>67.17</v>
          </cell>
          <cell r="FY240">
            <v>67.17</v>
          </cell>
          <cell r="FZ240">
            <v>67.17</v>
          </cell>
          <cell r="GA240">
            <v>67.17</v>
          </cell>
          <cell r="GB240">
            <v>67.17</v>
          </cell>
          <cell r="GC240">
            <v>67.17</v>
          </cell>
          <cell r="GD240">
            <v>67.17</v>
          </cell>
          <cell r="GE240">
            <v>67.17</v>
          </cell>
          <cell r="GF240">
            <v>67.17</v>
          </cell>
          <cell r="GG240">
            <v>74.05</v>
          </cell>
          <cell r="GH240">
            <v>74.05</v>
          </cell>
          <cell r="GI240">
            <v>74.05</v>
          </cell>
          <cell r="GJ240">
            <v>74.05</v>
          </cell>
          <cell r="GK240">
            <v>74.05</v>
          </cell>
          <cell r="GL240">
            <v>74.05</v>
          </cell>
          <cell r="GM240">
            <v>74.05</v>
          </cell>
          <cell r="GN240">
            <v>74.05</v>
          </cell>
          <cell r="GO240">
            <v>74.05</v>
          </cell>
          <cell r="GP240">
            <v>74.05</v>
          </cell>
          <cell r="GQ240">
            <v>69.52</v>
          </cell>
          <cell r="GR240">
            <v>69.52</v>
          </cell>
          <cell r="GS240">
            <v>69.52</v>
          </cell>
          <cell r="GT240">
            <v>69.52</v>
          </cell>
        </row>
        <row r="241">
          <cell r="F241" t="str">
            <v>50000070AA</v>
          </cell>
          <cell r="G241">
            <v>36.06</v>
          </cell>
          <cell r="H241">
            <v>36.06</v>
          </cell>
          <cell r="I241">
            <v>36.06</v>
          </cell>
          <cell r="J241">
            <v>36.06</v>
          </cell>
          <cell r="K241">
            <v>36.06</v>
          </cell>
          <cell r="L241">
            <v>36.06</v>
          </cell>
          <cell r="M241">
            <v>36.06</v>
          </cell>
          <cell r="N241">
            <v>36.06</v>
          </cell>
          <cell r="O241">
            <v>36.06</v>
          </cell>
          <cell r="P241">
            <v>36.06</v>
          </cell>
          <cell r="Q241">
            <v>36.06</v>
          </cell>
          <cell r="R241">
            <v>36.06</v>
          </cell>
          <cell r="S241">
            <v>36.06</v>
          </cell>
          <cell r="T241">
            <v>36.06</v>
          </cell>
          <cell r="U241">
            <v>37.29</v>
          </cell>
          <cell r="V241">
            <v>37.29</v>
          </cell>
          <cell r="W241">
            <v>37.29</v>
          </cell>
          <cell r="X241">
            <v>37.29</v>
          </cell>
          <cell r="Y241">
            <v>37.29</v>
          </cell>
          <cell r="Z241">
            <v>37.29</v>
          </cell>
          <cell r="AA241">
            <v>37.29</v>
          </cell>
          <cell r="AB241">
            <v>37.29</v>
          </cell>
          <cell r="AC241">
            <v>37.29</v>
          </cell>
          <cell r="AD241">
            <v>37.29</v>
          </cell>
          <cell r="AE241">
            <v>37.29</v>
          </cell>
          <cell r="AF241">
            <v>37.29</v>
          </cell>
          <cell r="AG241">
            <v>38.49</v>
          </cell>
          <cell r="AH241">
            <v>38.49</v>
          </cell>
          <cell r="AI241">
            <v>38.49</v>
          </cell>
          <cell r="AJ241">
            <v>38.49</v>
          </cell>
          <cell r="AK241">
            <v>38.49</v>
          </cell>
          <cell r="AL241">
            <v>38.49</v>
          </cell>
          <cell r="AM241">
            <v>38.49</v>
          </cell>
          <cell r="AN241">
            <v>38.49</v>
          </cell>
          <cell r="AO241">
            <v>38.49</v>
          </cell>
          <cell r="AP241">
            <v>38.49</v>
          </cell>
          <cell r="AQ241">
            <v>38.49</v>
          </cell>
          <cell r="AR241">
            <v>38.49</v>
          </cell>
          <cell r="AS241">
            <v>39.69</v>
          </cell>
          <cell r="AT241">
            <v>39.69</v>
          </cell>
          <cell r="AU241">
            <v>39.69</v>
          </cell>
          <cell r="AV241">
            <v>39.69</v>
          </cell>
          <cell r="AW241">
            <v>39.69</v>
          </cell>
          <cell r="AX241">
            <v>39.69</v>
          </cell>
          <cell r="AY241">
            <v>39.69</v>
          </cell>
          <cell r="AZ241">
            <v>39.69</v>
          </cell>
          <cell r="BA241">
            <v>39.69</v>
          </cell>
          <cell r="BB241">
            <v>39.69</v>
          </cell>
          <cell r="BC241">
            <v>39.69</v>
          </cell>
          <cell r="BD241">
            <v>39.69</v>
          </cell>
          <cell r="BE241">
            <v>40.9</v>
          </cell>
          <cell r="BF241">
            <v>40.9</v>
          </cell>
          <cell r="BG241">
            <v>40.9</v>
          </cell>
          <cell r="BH241">
            <v>40.9</v>
          </cell>
          <cell r="BI241">
            <v>40.9</v>
          </cell>
          <cell r="BJ241">
            <v>40.9</v>
          </cell>
          <cell r="BK241">
            <v>40.9</v>
          </cell>
          <cell r="BL241">
            <v>40.9</v>
          </cell>
          <cell r="BM241">
            <v>40.9</v>
          </cell>
          <cell r="BN241">
            <v>40.9</v>
          </cell>
          <cell r="BO241">
            <v>40.9</v>
          </cell>
          <cell r="BP241">
            <v>40.9</v>
          </cell>
          <cell r="BQ241">
            <v>42.13</v>
          </cell>
          <cell r="BR241">
            <v>42.13</v>
          </cell>
          <cell r="BS241">
            <v>42.13</v>
          </cell>
          <cell r="BT241">
            <v>42.13</v>
          </cell>
          <cell r="BU241">
            <v>42.13</v>
          </cell>
          <cell r="BV241">
            <v>42.13</v>
          </cell>
          <cell r="BW241">
            <v>42.13</v>
          </cell>
          <cell r="BX241">
            <v>42.13</v>
          </cell>
          <cell r="BY241">
            <v>42.13</v>
          </cell>
          <cell r="BZ241">
            <v>42.13</v>
          </cell>
          <cell r="CA241">
            <v>42.13</v>
          </cell>
          <cell r="CB241">
            <v>42.13</v>
          </cell>
          <cell r="CC241">
            <v>43.39</v>
          </cell>
          <cell r="CD241">
            <v>43.39</v>
          </cell>
          <cell r="CE241">
            <v>43.39</v>
          </cell>
          <cell r="CF241">
            <v>43.39</v>
          </cell>
          <cell r="CG241">
            <v>43.39</v>
          </cell>
          <cell r="CH241">
            <v>43.39</v>
          </cell>
          <cell r="CI241">
            <v>43.39</v>
          </cell>
          <cell r="CJ241">
            <v>43.39</v>
          </cell>
          <cell r="CK241">
            <v>43.39</v>
          </cell>
          <cell r="CL241">
            <v>43.39</v>
          </cell>
          <cell r="CM241">
            <v>43.39</v>
          </cell>
          <cell r="CN241">
            <v>43.39</v>
          </cell>
          <cell r="CO241">
            <v>44.69</v>
          </cell>
          <cell r="CP241">
            <v>44.69</v>
          </cell>
          <cell r="CQ241">
            <v>44.69</v>
          </cell>
          <cell r="CR241">
            <v>44.69</v>
          </cell>
          <cell r="CS241">
            <v>44.69</v>
          </cell>
          <cell r="CT241">
            <v>44.69</v>
          </cell>
          <cell r="CU241">
            <v>44.69</v>
          </cell>
          <cell r="CV241">
            <v>44.69</v>
          </cell>
          <cell r="CW241">
            <v>44.69</v>
          </cell>
          <cell r="CX241">
            <v>44.69</v>
          </cell>
          <cell r="CY241">
            <v>44.69</v>
          </cell>
          <cell r="CZ241">
            <v>44.69</v>
          </cell>
          <cell r="DA241">
            <v>46.05</v>
          </cell>
          <cell r="DB241">
            <v>46.05</v>
          </cell>
          <cell r="DC241">
            <v>46.05</v>
          </cell>
          <cell r="DD241">
            <v>46.05</v>
          </cell>
          <cell r="DE241">
            <v>46.05</v>
          </cell>
          <cell r="DF241">
            <v>46.05</v>
          </cell>
          <cell r="DG241">
            <v>46.05</v>
          </cell>
          <cell r="DH241">
            <v>46.05</v>
          </cell>
          <cell r="DI241">
            <v>46.05</v>
          </cell>
          <cell r="DJ241">
            <v>46.05</v>
          </cell>
          <cell r="DK241">
            <v>46.05</v>
          </cell>
          <cell r="DL241">
            <v>46.05</v>
          </cell>
          <cell r="DM241">
            <v>47.48</v>
          </cell>
          <cell r="DN241">
            <v>47.48</v>
          </cell>
          <cell r="DO241">
            <v>47.48</v>
          </cell>
          <cell r="DP241">
            <v>47.48</v>
          </cell>
          <cell r="DQ241">
            <v>47.48</v>
          </cell>
          <cell r="DR241">
            <v>47.48</v>
          </cell>
          <cell r="DS241">
            <v>47.48</v>
          </cell>
          <cell r="DT241">
            <v>47.48</v>
          </cell>
          <cell r="DU241">
            <v>47.48</v>
          </cell>
          <cell r="DV241">
            <v>47.48</v>
          </cell>
          <cell r="DW241">
            <v>47.48</v>
          </cell>
          <cell r="DX241">
            <v>47.48</v>
          </cell>
          <cell r="DY241">
            <v>49.36</v>
          </cell>
          <cell r="DZ241">
            <v>49.36</v>
          </cell>
          <cell r="EA241">
            <v>49.36</v>
          </cell>
          <cell r="EB241">
            <v>49.36</v>
          </cell>
          <cell r="EC241">
            <v>49.36</v>
          </cell>
          <cell r="ED241">
            <v>49.36</v>
          </cell>
          <cell r="EE241">
            <v>49.36</v>
          </cell>
          <cell r="EF241">
            <v>49.36</v>
          </cell>
          <cell r="EG241">
            <v>49.36</v>
          </cell>
          <cell r="EH241">
            <v>49.36</v>
          </cell>
          <cell r="EI241">
            <v>49.36</v>
          </cell>
          <cell r="EJ241">
            <v>49.36</v>
          </cell>
          <cell r="EK241">
            <v>51.09</v>
          </cell>
          <cell r="EL241">
            <v>51.09</v>
          </cell>
          <cell r="EM241">
            <v>51.09</v>
          </cell>
          <cell r="EN241">
            <v>51.09</v>
          </cell>
          <cell r="EO241">
            <v>51.09</v>
          </cell>
          <cell r="EP241">
            <v>51.09</v>
          </cell>
          <cell r="EQ241">
            <v>51.09</v>
          </cell>
          <cell r="ER241">
            <v>51.09</v>
          </cell>
          <cell r="ES241">
            <v>51.09</v>
          </cell>
          <cell r="ET241">
            <v>51.09</v>
          </cell>
          <cell r="EU241">
            <v>51.09</v>
          </cell>
          <cell r="EV241">
            <v>51.09</v>
          </cell>
          <cell r="EW241">
            <v>52.88</v>
          </cell>
          <cell r="EX241">
            <v>52.88</v>
          </cell>
          <cell r="EY241">
            <v>52.88</v>
          </cell>
          <cell r="EZ241">
            <v>52.88</v>
          </cell>
          <cell r="FA241">
            <v>52.88</v>
          </cell>
          <cell r="FB241">
            <v>52.88</v>
          </cell>
          <cell r="FC241">
            <v>52.88</v>
          </cell>
          <cell r="FD241">
            <v>52.88</v>
          </cell>
          <cell r="FE241">
            <v>52.88</v>
          </cell>
          <cell r="FF241">
            <v>52.88</v>
          </cell>
          <cell r="FG241">
            <v>52.88</v>
          </cell>
          <cell r="FH241">
            <v>52.88</v>
          </cell>
          <cell r="FI241">
            <v>54.73</v>
          </cell>
          <cell r="FJ241">
            <v>54.73</v>
          </cell>
          <cell r="FK241">
            <v>54.73</v>
          </cell>
          <cell r="FL241">
            <v>54.73</v>
          </cell>
          <cell r="FM241">
            <v>54.73</v>
          </cell>
          <cell r="FN241">
            <v>54.73</v>
          </cell>
          <cell r="FO241">
            <v>54.73</v>
          </cell>
          <cell r="FP241">
            <v>54.73</v>
          </cell>
          <cell r="FQ241">
            <v>54.73</v>
          </cell>
          <cell r="FR241">
            <v>54.73</v>
          </cell>
          <cell r="FS241">
            <v>54.73</v>
          </cell>
          <cell r="FT241">
            <v>54.73</v>
          </cell>
          <cell r="FU241">
            <v>56.64</v>
          </cell>
          <cell r="FV241">
            <v>56.64</v>
          </cell>
          <cell r="FW241">
            <v>56.64</v>
          </cell>
          <cell r="FX241">
            <v>56.64</v>
          </cell>
          <cell r="FY241">
            <v>56.64</v>
          </cell>
          <cell r="FZ241">
            <v>56.64</v>
          </cell>
          <cell r="GA241">
            <v>56.64</v>
          </cell>
          <cell r="GB241">
            <v>56.64</v>
          </cell>
          <cell r="GC241">
            <v>56.64</v>
          </cell>
          <cell r="GD241">
            <v>56.64</v>
          </cell>
          <cell r="GE241">
            <v>56.64</v>
          </cell>
          <cell r="GF241">
            <v>56.64</v>
          </cell>
          <cell r="GG241">
            <v>62.44</v>
          </cell>
          <cell r="GH241">
            <v>62.44</v>
          </cell>
          <cell r="GI241">
            <v>62.44</v>
          </cell>
          <cell r="GJ241">
            <v>62.44</v>
          </cell>
          <cell r="GK241">
            <v>62.44</v>
          </cell>
          <cell r="GL241">
            <v>62.44</v>
          </cell>
          <cell r="GM241">
            <v>62.44</v>
          </cell>
          <cell r="GN241">
            <v>62.44</v>
          </cell>
          <cell r="GO241">
            <v>62.44</v>
          </cell>
          <cell r="GP241">
            <v>62.44</v>
          </cell>
          <cell r="GQ241">
            <v>58.62</v>
          </cell>
          <cell r="GR241">
            <v>58.62</v>
          </cell>
          <cell r="GS241">
            <v>58.62</v>
          </cell>
          <cell r="GT241">
            <v>58.62</v>
          </cell>
        </row>
        <row r="242">
          <cell r="F242" t="str">
            <v>5000007114</v>
          </cell>
          <cell r="G242">
            <v>46.16</v>
          </cell>
          <cell r="H242">
            <v>46.16</v>
          </cell>
          <cell r="I242">
            <v>46.16</v>
          </cell>
          <cell r="J242">
            <v>46.16</v>
          </cell>
          <cell r="K242">
            <v>46.16</v>
          </cell>
          <cell r="L242">
            <v>46.16</v>
          </cell>
          <cell r="M242">
            <v>46.16</v>
          </cell>
          <cell r="N242">
            <v>46.16</v>
          </cell>
          <cell r="O242">
            <v>46.16</v>
          </cell>
          <cell r="P242">
            <v>46.16</v>
          </cell>
          <cell r="Q242">
            <v>46.16</v>
          </cell>
          <cell r="R242">
            <v>46.16</v>
          </cell>
          <cell r="S242">
            <v>46.16</v>
          </cell>
          <cell r="T242">
            <v>46.16</v>
          </cell>
          <cell r="U242">
            <v>47.74</v>
          </cell>
          <cell r="V242">
            <v>47.74</v>
          </cell>
          <cell r="W242">
            <v>47.74</v>
          </cell>
          <cell r="X242">
            <v>47.74</v>
          </cell>
          <cell r="Y242">
            <v>47.74</v>
          </cell>
          <cell r="Z242">
            <v>47.74</v>
          </cell>
          <cell r="AA242">
            <v>47.74</v>
          </cell>
          <cell r="AB242">
            <v>47.74</v>
          </cell>
          <cell r="AC242">
            <v>47.74</v>
          </cell>
          <cell r="AD242">
            <v>47.74</v>
          </cell>
          <cell r="AE242">
            <v>47.74</v>
          </cell>
          <cell r="AF242">
            <v>47.74</v>
          </cell>
          <cell r="AG242">
            <v>49.28</v>
          </cell>
          <cell r="AH242">
            <v>49.28</v>
          </cell>
          <cell r="AI242">
            <v>49.28</v>
          </cell>
          <cell r="AJ242">
            <v>49.28</v>
          </cell>
          <cell r="AK242">
            <v>49.28</v>
          </cell>
          <cell r="AL242">
            <v>49.28</v>
          </cell>
          <cell r="AM242">
            <v>49.28</v>
          </cell>
          <cell r="AN242">
            <v>49.28</v>
          </cell>
          <cell r="AO242">
            <v>49.28</v>
          </cell>
          <cell r="AP242">
            <v>49.28</v>
          </cell>
          <cell r="AQ242">
            <v>49.28</v>
          </cell>
          <cell r="AR242">
            <v>49.28</v>
          </cell>
          <cell r="AS242">
            <v>50.8</v>
          </cell>
          <cell r="AT242">
            <v>50.8</v>
          </cell>
          <cell r="AU242">
            <v>50.8</v>
          </cell>
          <cell r="AV242">
            <v>50.8</v>
          </cell>
          <cell r="AW242">
            <v>50.8</v>
          </cell>
          <cell r="AX242">
            <v>50.8</v>
          </cell>
          <cell r="AY242">
            <v>50.8</v>
          </cell>
          <cell r="AZ242">
            <v>50.8</v>
          </cell>
          <cell r="BA242">
            <v>50.8</v>
          </cell>
          <cell r="BB242">
            <v>50.8</v>
          </cell>
          <cell r="BC242">
            <v>50.8</v>
          </cell>
          <cell r="BD242">
            <v>50.8</v>
          </cell>
          <cell r="BE242">
            <v>52.36</v>
          </cell>
          <cell r="BF242">
            <v>52.36</v>
          </cell>
          <cell r="BG242">
            <v>52.36</v>
          </cell>
          <cell r="BH242">
            <v>52.36</v>
          </cell>
          <cell r="BI242">
            <v>52.36</v>
          </cell>
          <cell r="BJ242">
            <v>52.36</v>
          </cell>
          <cell r="BK242">
            <v>52.36</v>
          </cell>
          <cell r="BL242">
            <v>52.36</v>
          </cell>
          <cell r="BM242">
            <v>52.36</v>
          </cell>
          <cell r="BN242">
            <v>52.36</v>
          </cell>
          <cell r="BO242">
            <v>52.36</v>
          </cell>
          <cell r="BP242">
            <v>52.36</v>
          </cell>
          <cell r="BQ242">
            <v>53.93</v>
          </cell>
          <cell r="BR242">
            <v>53.93</v>
          </cell>
          <cell r="BS242">
            <v>53.93</v>
          </cell>
          <cell r="BT242">
            <v>53.93</v>
          </cell>
          <cell r="BU242">
            <v>53.93</v>
          </cell>
          <cell r="BV242">
            <v>53.93</v>
          </cell>
          <cell r="BW242">
            <v>53.93</v>
          </cell>
          <cell r="BX242">
            <v>53.93</v>
          </cell>
          <cell r="BY242">
            <v>53.93</v>
          </cell>
          <cell r="BZ242">
            <v>53.93</v>
          </cell>
          <cell r="CA242">
            <v>53.93</v>
          </cell>
          <cell r="CB242">
            <v>53.93</v>
          </cell>
          <cell r="CC242">
            <v>55.54</v>
          </cell>
          <cell r="CD242">
            <v>55.54</v>
          </cell>
          <cell r="CE242">
            <v>55.54</v>
          </cell>
          <cell r="CF242">
            <v>55.54</v>
          </cell>
          <cell r="CG242">
            <v>55.54</v>
          </cell>
          <cell r="CH242">
            <v>55.54</v>
          </cell>
          <cell r="CI242">
            <v>55.54</v>
          </cell>
          <cell r="CJ242">
            <v>55.54</v>
          </cell>
          <cell r="CK242">
            <v>55.54</v>
          </cell>
          <cell r="CL242">
            <v>55.54</v>
          </cell>
          <cell r="CM242">
            <v>55.54</v>
          </cell>
          <cell r="CN242">
            <v>55.54</v>
          </cell>
          <cell r="CO242">
            <v>57.21</v>
          </cell>
          <cell r="CP242">
            <v>57.21</v>
          </cell>
          <cell r="CQ242">
            <v>57.21</v>
          </cell>
          <cell r="CR242">
            <v>57.21</v>
          </cell>
          <cell r="CS242">
            <v>57.21</v>
          </cell>
          <cell r="CT242">
            <v>57.21</v>
          </cell>
          <cell r="CU242">
            <v>57.21</v>
          </cell>
          <cell r="CV242">
            <v>57.21</v>
          </cell>
          <cell r="CW242">
            <v>57.21</v>
          </cell>
          <cell r="CX242">
            <v>57.21</v>
          </cell>
          <cell r="CY242">
            <v>57.21</v>
          </cell>
          <cell r="CZ242">
            <v>57.21</v>
          </cell>
          <cell r="DA242">
            <v>58.95</v>
          </cell>
          <cell r="DB242">
            <v>58.95</v>
          </cell>
          <cell r="DC242">
            <v>58.95</v>
          </cell>
          <cell r="DD242">
            <v>58.95</v>
          </cell>
          <cell r="DE242">
            <v>58.95</v>
          </cell>
          <cell r="DF242">
            <v>58.95</v>
          </cell>
          <cell r="DG242">
            <v>58.95</v>
          </cell>
          <cell r="DH242">
            <v>58.95</v>
          </cell>
          <cell r="DI242">
            <v>58.95</v>
          </cell>
          <cell r="DJ242">
            <v>58.95</v>
          </cell>
          <cell r="DK242">
            <v>58.95</v>
          </cell>
          <cell r="DL242">
            <v>58.95</v>
          </cell>
          <cell r="DM242">
            <v>60.78</v>
          </cell>
          <cell r="DN242">
            <v>60.78</v>
          </cell>
          <cell r="DO242">
            <v>60.78</v>
          </cell>
          <cell r="DP242">
            <v>60.78</v>
          </cell>
          <cell r="DQ242">
            <v>60.78</v>
          </cell>
          <cell r="DR242">
            <v>60.78</v>
          </cell>
          <cell r="DS242">
            <v>60.78</v>
          </cell>
          <cell r="DT242">
            <v>60.78</v>
          </cell>
          <cell r="DU242">
            <v>60.78</v>
          </cell>
          <cell r="DV242">
            <v>60.78</v>
          </cell>
          <cell r="DW242">
            <v>60.78</v>
          </cell>
          <cell r="DX242">
            <v>60.78</v>
          </cell>
          <cell r="DY242">
            <v>63.19</v>
          </cell>
          <cell r="DZ242">
            <v>63.19</v>
          </cell>
          <cell r="EA242">
            <v>63.19</v>
          </cell>
          <cell r="EB242">
            <v>63.19</v>
          </cell>
          <cell r="EC242">
            <v>63.19</v>
          </cell>
          <cell r="ED242">
            <v>63.19</v>
          </cell>
          <cell r="EE242">
            <v>63.19</v>
          </cell>
          <cell r="EF242">
            <v>63.19</v>
          </cell>
          <cell r="EG242">
            <v>63.19</v>
          </cell>
          <cell r="EH242">
            <v>63.19</v>
          </cell>
          <cell r="EI242">
            <v>63.19</v>
          </cell>
          <cell r="EJ242">
            <v>63.19</v>
          </cell>
          <cell r="EK242">
            <v>65.400000000000006</v>
          </cell>
          <cell r="EL242">
            <v>65.400000000000006</v>
          </cell>
          <cell r="EM242">
            <v>65.400000000000006</v>
          </cell>
          <cell r="EN242">
            <v>65.400000000000006</v>
          </cell>
          <cell r="EO242">
            <v>65.400000000000006</v>
          </cell>
          <cell r="EP242">
            <v>65.400000000000006</v>
          </cell>
          <cell r="EQ242">
            <v>65.400000000000006</v>
          </cell>
          <cell r="ER242">
            <v>65.400000000000006</v>
          </cell>
          <cell r="ES242">
            <v>65.400000000000006</v>
          </cell>
          <cell r="ET242">
            <v>65.400000000000006</v>
          </cell>
          <cell r="EU242">
            <v>65.400000000000006</v>
          </cell>
          <cell r="EV242">
            <v>65.400000000000006</v>
          </cell>
          <cell r="EW242">
            <v>67.69</v>
          </cell>
          <cell r="EX242">
            <v>67.69</v>
          </cell>
          <cell r="EY242">
            <v>67.69</v>
          </cell>
          <cell r="EZ242">
            <v>67.69</v>
          </cell>
          <cell r="FA242">
            <v>67.69</v>
          </cell>
          <cell r="FB242">
            <v>67.69</v>
          </cell>
          <cell r="FC242">
            <v>67.69</v>
          </cell>
          <cell r="FD242">
            <v>67.69</v>
          </cell>
          <cell r="FE242">
            <v>67.69</v>
          </cell>
          <cell r="FF242">
            <v>67.69</v>
          </cell>
          <cell r="FG242">
            <v>67.69</v>
          </cell>
          <cell r="FH242">
            <v>67.69</v>
          </cell>
          <cell r="FI242">
            <v>70.06</v>
          </cell>
          <cell r="FJ242">
            <v>70.06</v>
          </cell>
          <cell r="FK242">
            <v>70.06</v>
          </cell>
          <cell r="FL242">
            <v>70.06</v>
          </cell>
          <cell r="FM242">
            <v>70.06</v>
          </cell>
          <cell r="FN242">
            <v>70.06</v>
          </cell>
          <cell r="FO242">
            <v>70.06</v>
          </cell>
          <cell r="FP242">
            <v>70.06</v>
          </cell>
          <cell r="FQ242">
            <v>70.06</v>
          </cell>
          <cell r="FR242">
            <v>70.06</v>
          </cell>
          <cell r="FS242">
            <v>70.06</v>
          </cell>
          <cell r="FT242">
            <v>70.06</v>
          </cell>
          <cell r="FU242">
            <v>72.510000000000005</v>
          </cell>
          <cell r="FV242">
            <v>72.510000000000005</v>
          </cell>
          <cell r="FW242">
            <v>72.510000000000005</v>
          </cell>
          <cell r="FX242">
            <v>72.510000000000005</v>
          </cell>
          <cell r="FY242">
            <v>72.510000000000005</v>
          </cell>
          <cell r="FZ242">
            <v>72.510000000000005</v>
          </cell>
          <cell r="GA242">
            <v>72.510000000000005</v>
          </cell>
          <cell r="GB242">
            <v>72.510000000000005</v>
          </cell>
          <cell r="GC242">
            <v>72.510000000000005</v>
          </cell>
          <cell r="GD242">
            <v>72.510000000000005</v>
          </cell>
          <cell r="GE242">
            <v>72.510000000000005</v>
          </cell>
          <cell r="GF242">
            <v>72.510000000000005</v>
          </cell>
          <cell r="GG242">
            <v>79.930000000000007</v>
          </cell>
          <cell r="GH242">
            <v>79.930000000000007</v>
          </cell>
          <cell r="GI242">
            <v>79.930000000000007</v>
          </cell>
          <cell r="GJ242">
            <v>79.930000000000007</v>
          </cell>
          <cell r="GK242">
            <v>79.930000000000007</v>
          </cell>
          <cell r="GL242">
            <v>79.930000000000007</v>
          </cell>
          <cell r="GM242">
            <v>79.930000000000007</v>
          </cell>
          <cell r="GN242">
            <v>79.930000000000007</v>
          </cell>
          <cell r="GO242">
            <v>79.930000000000007</v>
          </cell>
          <cell r="GP242">
            <v>79.930000000000007</v>
          </cell>
          <cell r="GQ242">
            <v>75.040000000000006</v>
          </cell>
          <cell r="GR242">
            <v>75.040000000000006</v>
          </cell>
          <cell r="GS242">
            <v>75.040000000000006</v>
          </cell>
          <cell r="GT242">
            <v>75.040000000000006</v>
          </cell>
        </row>
        <row r="243">
          <cell r="F243" t="str">
            <v>5000007117</v>
          </cell>
          <cell r="G243">
            <v>46.16</v>
          </cell>
          <cell r="H243">
            <v>46.16</v>
          </cell>
          <cell r="I243">
            <v>46.16</v>
          </cell>
          <cell r="J243">
            <v>46.16</v>
          </cell>
          <cell r="K243">
            <v>46.16</v>
          </cell>
          <cell r="L243">
            <v>46.16</v>
          </cell>
          <cell r="M243">
            <v>46.16</v>
          </cell>
          <cell r="N243">
            <v>46.16</v>
          </cell>
          <cell r="O243">
            <v>46.16</v>
          </cell>
          <cell r="P243">
            <v>46.16</v>
          </cell>
          <cell r="Q243">
            <v>46.16</v>
          </cell>
          <cell r="R243">
            <v>46.16</v>
          </cell>
          <cell r="S243">
            <v>46.16</v>
          </cell>
          <cell r="T243">
            <v>46.16</v>
          </cell>
          <cell r="U243">
            <v>47.74</v>
          </cell>
          <cell r="V243">
            <v>47.74</v>
          </cell>
          <cell r="W243">
            <v>47.74</v>
          </cell>
          <cell r="X243">
            <v>47.74</v>
          </cell>
          <cell r="Y243">
            <v>47.74</v>
          </cell>
          <cell r="Z243">
            <v>47.74</v>
          </cell>
          <cell r="AA243">
            <v>47.74</v>
          </cell>
          <cell r="AB243">
            <v>47.74</v>
          </cell>
          <cell r="AC243">
            <v>47.74</v>
          </cell>
          <cell r="AD243">
            <v>47.74</v>
          </cell>
          <cell r="AE243">
            <v>47.74</v>
          </cell>
          <cell r="AF243">
            <v>47.74</v>
          </cell>
          <cell r="AG243">
            <v>49.28</v>
          </cell>
          <cell r="AH243">
            <v>49.28</v>
          </cell>
          <cell r="AI243">
            <v>49.28</v>
          </cell>
          <cell r="AJ243">
            <v>49.28</v>
          </cell>
          <cell r="AK243">
            <v>49.28</v>
          </cell>
          <cell r="AL243">
            <v>49.28</v>
          </cell>
          <cell r="AM243">
            <v>49.28</v>
          </cell>
          <cell r="AN243">
            <v>49.28</v>
          </cell>
          <cell r="AO243">
            <v>49.28</v>
          </cell>
          <cell r="AP243">
            <v>49.28</v>
          </cell>
          <cell r="AQ243">
            <v>49.28</v>
          </cell>
          <cell r="AR243">
            <v>49.28</v>
          </cell>
          <cell r="AS243">
            <v>50.8</v>
          </cell>
          <cell r="AT243">
            <v>50.8</v>
          </cell>
          <cell r="AU243">
            <v>50.8</v>
          </cell>
          <cell r="AV243">
            <v>50.8</v>
          </cell>
          <cell r="AW243">
            <v>50.8</v>
          </cell>
          <cell r="AX243">
            <v>50.8</v>
          </cell>
          <cell r="AY243">
            <v>50.8</v>
          </cell>
          <cell r="AZ243">
            <v>50.8</v>
          </cell>
          <cell r="BA243">
            <v>50.8</v>
          </cell>
          <cell r="BB243">
            <v>50.8</v>
          </cell>
          <cell r="BC243">
            <v>50.8</v>
          </cell>
          <cell r="BD243">
            <v>50.8</v>
          </cell>
          <cell r="BE243">
            <v>52.36</v>
          </cell>
          <cell r="BF243">
            <v>52.36</v>
          </cell>
          <cell r="BG243">
            <v>52.36</v>
          </cell>
          <cell r="BH243">
            <v>52.36</v>
          </cell>
          <cell r="BI243">
            <v>52.36</v>
          </cell>
          <cell r="BJ243">
            <v>52.36</v>
          </cell>
          <cell r="BK243">
            <v>52.36</v>
          </cell>
          <cell r="BL243">
            <v>52.36</v>
          </cell>
          <cell r="BM243">
            <v>52.36</v>
          </cell>
          <cell r="BN243">
            <v>52.36</v>
          </cell>
          <cell r="BO243">
            <v>52.36</v>
          </cell>
          <cell r="BP243">
            <v>52.36</v>
          </cell>
          <cell r="BQ243">
            <v>53.93</v>
          </cell>
          <cell r="BR243">
            <v>53.93</v>
          </cell>
          <cell r="BS243">
            <v>53.93</v>
          </cell>
          <cell r="BT243">
            <v>53.93</v>
          </cell>
          <cell r="BU243">
            <v>53.93</v>
          </cell>
          <cell r="BV243">
            <v>53.93</v>
          </cell>
          <cell r="BW243">
            <v>53.93</v>
          </cell>
          <cell r="BX243">
            <v>53.93</v>
          </cell>
          <cell r="BY243">
            <v>53.93</v>
          </cell>
          <cell r="BZ243">
            <v>53.93</v>
          </cell>
          <cell r="CA243">
            <v>53.93</v>
          </cell>
          <cell r="CB243">
            <v>53.93</v>
          </cell>
          <cell r="CC243">
            <v>55.54</v>
          </cell>
          <cell r="CD243">
            <v>55.54</v>
          </cell>
          <cell r="CE243">
            <v>55.54</v>
          </cell>
          <cell r="CF243">
            <v>55.54</v>
          </cell>
          <cell r="CG243">
            <v>55.54</v>
          </cell>
          <cell r="CH243">
            <v>55.54</v>
          </cell>
          <cell r="CI243">
            <v>55.54</v>
          </cell>
          <cell r="CJ243">
            <v>55.54</v>
          </cell>
          <cell r="CK243">
            <v>55.54</v>
          </cell>
          <cell r="CL243">
            <v>55.54</v>
          </cell>
          <cell r="CM243">
            <v>55.54</v>
          </cell>
          <cell r="CN243">
            <v>55.54</v>
          </cell>
          <cell r="CO243">
            <v>57.21</v>
          </cell>
          <cell r="CP243">
            <v>57.21</v>
          </cell>
          <cell r="CQ243">
            <v>57.21</v>
          </cell>
          <cell r="CR243">
            <v>57.21</v>
          </cell>
          <cell r="CS243">
            <v>57.21</v>
          </cell>
          <cell r="CT243">
            <v>57.21</v>
          </cell>
          <cell r="CU243">
            <v>57.21</v>
          </cell>
          <cell r="CV243">
            <v>57.21</v>
          </cell>
          <cell r="CW243">
            <v>57.21</v>
          </cell>
          <cell r="CX243">
            <v>57.21</v>
          </cell>
          <cell r="CY243">
            <v>57.21</v>
          </cell>
          <cell r="CZ243">
            <v>57.21</v>
          </cell>
          <cell r="DA243">
            <v>58.95</v>
          </cell>
          <cell r="DB243">
            <v>58.95</v>
          </cell>
          <cell r="DC243">
            <v>58.95</v>
          </cell>
          <cell r="DD243">
            <v>58.95</v>
          </cell>
          <cell r="DE243">
            <v>58.95</v>
          </cell>
          <cell r="DF243">
            <v>58.95</v>
          </cell>
          <cell r="DG243">
            <v>58.95</v>
          </cell>
          <cell r="DH243">
            <v>58.95</v>
          </cell>
          <cell r="DI243">
            <v>58.95</v>
          </cell>
          <cell r="DJ243">
            <v>58.95</v>
          </cell>
          <cell r="DK243">
            <v>58.95</v>
          </cell>
          <cell r="DL243">
            <v>58.95</v>
          </cell>
          <cell r="DM243">
            <v>60.78</v>
          </cell>
          <cell r="DN243">
            <v>60.78</v>
          </cell>
          <cell r="DO243">
            <v>60.78</v>
          </cell>
          <cell r="DP243">
            <v>60.78</v>
          </cell>
          <cell r="DQ243">
            <v>60.78</v>
          </cell>
          <cell r="DR243">
            <v>60.78</v>
          </cell>
          <cell r="DS243">
            <v>60.78</v>
          </cell>
          <cell r="DT243">
            <v>60.78</v>
          </cell>
          <cell r="DU243">
            <v>60.78</v>
          </cell>
          <cell r="DV243">
            <v>60.78</v>
          </cell>
          <cell r="DW243">
            <v>60.78</v>
          </cell>
          <cell r="DX243">
            <v>60.78</v>
          </cell>
          <cell r="DY243">
            <v>63.19</v>
          </cell>
          <cell r="DZ243">
            <v>63.19</v>
          </cell>
          <cell r="EA243">
            <v>63.19</v>
          </cell>
          <cell r="EB243">
            <v>63.19</v>
          </cell>
          <cell r="EC243">
            <v>63.19</v>
          </cell>
          <cell r="ED243">
            <v>63.19</v>
          </cell>
          <cell r="EE243">
            <v>63.19</v>
          </cell>
          <cell r="EF243">
            <v>63.19</v>
          </cell>
          <cell r="EG243">
            <v>63.19</v>
          </cell>
          <cell r="EH243">
            <v>63.19</v>
          </cell>
          <cell r="EI243">
            <v>63.19</v>
          </cell>
          <cell r="EJ243">
            <v>63.19</v>
          </cell>
          <cell r="EK243">
            <v>65.400000000000006</v>
          </cell>
          <cell r="EL243">
            <v>65.400000000000006</v>
          </cell>
          <cell r="EM243">
            <v>65.400000000000006</v>
          </cell>
          <cell r="EN243">
            <v>65.400000000000006</v>
          </cell>
          <cell r="EO243">
            <v>65.400000000000006</v>
          </cell>
          <cell r="EP243">
            <v>65.400000000000006</v>
          </cell>
          <cell r="EQ243">
            <v>65.400000000000006</v>
          </cell>
          <cell r="ER243">
            <v>65.400000000000006</v>
          </cell>
          <cell r="ES243">
            <v>65.400000000000006</v>
          </cell>
          <cell r="ET243">
            <v>65.400000000000006</v>
          </cell>
          <cell r="EU243">
            <v>65.400000000000006</v>
          </cell>
          <cell r="EV243">
            <v>65.400000000000006</v>
          </cell>
          <cell r="EW243">
            <v>67.69</v>
          </cell>
          <cell r="EX243">
            <v>67.69</v>
          </cell>
          <cell r="EY243">
            <v>67.69</v>
          </cell>
          <cell r="EZ243">
            <v>67.69</v>
          </cell>
          <cell r="FA243">
            <v>67.69</v>
          </cell>
          <cell r="FB243">
            <v>67.69</v>
          </cell>
          <cell r="FC243">
            <v>67.69</v>
          </cell>
          <cell r="FD243">
            <v>67.69</v>
          </cell>
          <cell r="FE243">
            <v>67.69</v>
          </cell>
          <cell r="FF243">
            <v>67.69</v>
          </cell>
          <cell r="FG243">
            <v>67.69</v>
          </cell>
          <cell r="FH243">
            <v>67.69</v>
          </cell>
          <cell r="FI243">
            <v>70.06</v>
          </cell>
          <cell r="FJ243">
            <v>70.06</v>
          </cell>
          <cell r="FK243">
            <v>70.06</v>
          </cell>
          <cell r="FL243">
            <v>70.06</v>
          </cell>
          <cell r="FM243">
            <v>70.06</v>
          </cell>
          <cell r="FN243">
            <v>70.06</v>
          </cell>
          <cell r="FO243">
            <v>70.06</v>
          </cell>
          <cell r="FP243">
            <v>70.06</v>
          </cell>
          <cell r="FQ243">
            <v>70.06</v>
          </cell>
          <cell r="FR243">
            <v>70.06</v>
          </cell>
          <cell r="FS243">
            <v>70.06</v>
          </cell>
          <cell r="FT243">
            <v>70.06</v>
          </cell>
          <cell r="FU243">
            <v>72.510000000000005</v>
          </cell>
          <cell r="FV243">
            <v>72.510000000000005</v>
          </cell>
          <cell r="FW243">
            <v>72.510000000000005</v>
          </cell>
          <cell r="FX243">
            <v>72.510000000000005</v>
          </cell>
          <cell r="FY243">
            <v>72.510000000000005</v>
          </cell>
          <cell r="FZ243">
            <v>72.510000000000005</v>
          </cell>
          <cell r="GA243">
            <v>72.510000000000005</v>
          </cell>
          <cell r="GB243">
            <v>72.510000000000005</v>
          </cell>
          <cell r="GC243">
            <v>72.510000000000005</v>
          </cell>
          <cell r="GD243">
            <v>72.510000000000005</v>
          </cell>
          <cell r="GE243">
            <v>72.510000000000005</v>
          </cell>
          <cell r="GF243">
            <v>72.510000000000005</v>
          </cell>
          <cell r="GG243">
            <v>79.930000000000007</v>
          </cell>
          <cell r="GH243">
            <v>79.930000000000007</v>
          </cell>
          <cell r="GI243">
            <v>79.930000000000007</v>
          </cell>
          <cell r="GJ243">
            <v>79.930000000000007</v>
          </cell>
          <cell r="GK243">
            <v>79.930000000000007</v>
          </cell>
          <cell r="GL243">
            <v>79.930000000000007</v>
          </cell>
          <cell r="GM243">
            <v>79.930000000000007</v>
          </cell>
          <cell r="GN243">
            <v>79.930000000000007</v>
          </cell>
          <cell r="GO243">
            <v>79.930000000000007</v>
          </cell>
          <cell r="GP243">
            <v>79.930000000000007</v>
          </cell>
          <cell r="GQ243">
            <v>75.040000000000006</v>
          </cell>
          <cell r="GR243">
            <v>75.040000000000006</v>
          </cell>
          <cell r="GS243">
            <v>75.040000000000006</v>
          </cell>
          <cell r="GT243">
            <v>75.040000000000006</v>
          </cell>
        </row>
        <row r="244">
          <cell r="F244" t="str">
            <v>5000007106</v>
          </cell>
          <cell r="G244">
            <v>46.16</v>
          </cell>
          <cell r="H244">
            <v>46.16</v>
          </cell>
          <cell r="I244">
            <v>46.16</v>
          </cell>
          <cell r="J244">
            <v>46.16</v>
          </cell>
          <cell r="K244">
            <v>46.16</v>
          </cell>
          <cell r="L244">
            <v>46.16</v>
          </cell>
          <cell r="M244">
            <v>46.16</v>
          </cell>
          <cell r="N244">
            <v>46.16</v>
          </cell>
          <cell r="O244">
            <v>46.16</v>
          </cell>
          <cell r="P244">
            <v>46.16</v>
          </cell>
          <cell r="Q244">
            <v>46.16</v>
          </cell>
          <cell r="R244">
            <v>46.16</v>
          </cell>
          <cell r="S244">
            <v>46.16</v>
          </cell>
          <cell r="T244">
            <v>46.16</v>
          </cell>
          <cell r="U244">
            <v>47.74</v>
          </cell>
          <cell r="V244">
            <v>47.74</v>
          </cell>
          <cell r="W244">
            <v>47.74</v>
          </cell>
          <cell r="X244">
            <v>47.74</v>
          </cell>
          <cell r="Y244">
            <v>47.74</v>
          </cell>
          <cell r="Z244">
            <v>47.74</v>
          </cell>
          <cell r="AA244">
            <v>47.74</v>
          </cell>
          <cell r="AB244">
            <v>47.74</v>
          </cell>
          <cell r="AC244">
            <v>47.74</v>
          </cell>
          <cell r="AD244">
            <v>47.74</v>
          </cell>
          <cell r="AE244">
            <v>47.74</v>
          </cell>
          <cell r="AF244">
            <v>47.74</v>
          </cell>
          <cell r="AG244">
            <v>49.28</v>
          </cell>
          <cell r="AH244">
            <v>49.28</v>
          </cell>
          <cell r="AI244">
            <v>49.28</v>
          </cell>
          <cell r="AJ244">
            <v>49.28</v>
          </cell>
          <cell r="AK244">
            <v>49.28</v>
          </cell>
          <cell r="AL244">
            <v>49.28</v>
          </cell>
          <cell r="AM244">
            <v>49.28</v>
          </cell>
          <cell r="AN244">
            <v>49.28</v>
          </cell>
          <cell r="AO244">
            <v>49.28</v>
          </cell>
          <cell r="AP244">
            <v>49.28</v>
          </cell>
          <cell r="AQ244">
            <v>49.28</v>
          </cell>
          <cell r="AR244">
            <v>49.28</v>
          </cell>
          <cell r="AS244">
            <v>50.8</v>
          </cell>
          <cell r="AT244">
            <v>50.8</v>
          </cell>
          <cell r="AU244">
            <v>50.8</v>
          </cell>
          <cell r="AV244">
            <v>50.8</v>
          </cell>
          <cell r="AW244">
            <v>50.8</v>
          </cell>
          <cell r="AX244">
            <v>50.8</v>
          </cell>
          <cell r="AY244">
            <v>50.8</v>
          </cell>
          <cell r="AZ244">
            <v>50.8</v>
          </cell>
          <cell r="BA244">
            <v>50.8</v>
          </cell>
          <cell r="BB244">
            <v>50.8</v>
          </cell>
          <cell r="BC244">
            <v>50.8</v>
          </cell>
          <cell r="BD244">
            <v>50.8</v>
          </cell>
          <cell r="BE244">
            <v>52.36</v>
          </cell>
          <cell r="BF244">
            <v>52.36</v>
          </cell>
          <cell r="BG244">
            <v>52.36</v>
          </cell>
          <cell r="BH244">
            <v>52.36</v>
          </cell>
          <cell r="BI244">
            <v>52.36</v>
          </cell>
          <cell r="BJ244">
            <v>52.36</v>
          </cell>
          <cell r="BK244">
            <v>52.36</v>
          </cell>
          <cell r="BL244">
            <v>52.36</v>
          </cell>
          <cell r="BM244">
            <v>52.36</v>
          </cell>
          <cell r="BN244">
            <v>52.36</v>
          </cell>
          <cell r="BO244">
            <v>52.36</v>
          </cell>
          <cell r="BP244">
            <v>52.36</v>
          </cell>
          <cell r="BQ244">
            <v>53.93</v>
          </cell>
          <cell r="BR244">
            <v>53.93</v>
          </cell>
          <cell r="BS244">
            <v>53.93</v>
          </cell>
          <cell r="BT244">
            <v>53.93</v>
          </cell>
          <cell r="BU244">
            <v>53.93</v>
          </cell>
          <cell r="BV244">
            <v>53.93</v>
          </cell>
          <cell r="BW244">
            <v>53.93</v>
          </cell>
          <cell r="BX244">
            <v>53.93</v>
          </cell>
          <cell r="BY244">
            <v>53.93</v>
          </cell>
          <cell r="BZ244">
            <v>53.93</v>
          </cell>
          <cell r="CA244">
            <v>53.93</v>
          </cell>
          <cell r="CB244">
            <v>53.93</v>
          </cell>
          <cell r="CC244">
            <v>55.54</v>
          </cell>
          <cell r="CD244">
            <v>55.54</v>
          </cell>
          <cell r="CE244">
            <v>55.54</v>
          </cell>
          <cell r="CF244">
            <v>55.54</v>
          </cell>
          <cell r="CG244">
            <v>55.54</v>
          </cell>
          <cell r="CH244">
            <v>55.54</v>
          </cell>
          <cell r="CI244">
            <v>55.54</v>
          </cell>
          <cell r="CJ244">
            <v>55.54</v>
          </cell>
          <cell r="CK244">
            <v>55.54</v>
          </cell>
          <cell r="CL244">
            <v>55.54</v>
          </cell>
          <cell r="CM244">
            <v>55.54</v>
          </cell>
          <cell r="CN244">
            <v>55.54</v>
          </cell>
          <cell r="CO244">
            <v>57.21</v>
          </cell>
          <cell r="CP244">
            <v>57.21</v>
          </cell>
          <cell r="CQ244">
            <v>57.21</v>
          </cell>
          <cell r="CR244">
            <v>57.21</v>
          </cell>
          <cell r="CS244">
            <v>57.21</v>
          </cell>
          <cell r="CT244">
            <v>57.21</v>
          </cell>
          <cell r="CU244">
            <v>57.21</v>
          </cell>
          <cell r="CV244">
            <v>57.21</v>
          </cell>
          <cell r="CW244">
            <v>57.21</v>
          </cell>
          <cell r="CX244">
            <v>57.21</v>
          </cell>
          <cell r="CY244">
            <v>57.21</v>
          </cell>
          <cell r="CZ244">
            <v>57.21</v>
          </cell>
          <cell r="DA244">
            <v>58.95</v>
          </cell>
          <cell r="DB244">
            <v>58.95</v>
          </cell>
          <cell r="DC244">
            <v>58.95</v>
          </cell>
          <cell r="DD244">
            <v>58.95</v>
          </cell>
          <cell r="DE244">
            <v>58.95</v>
          </cell>
          <cell r="DF244">
            <v>58.95</v>
          </cell>
          <cell r="DG244">
            <v>58.95</v>
          </cell>
          <cell r="DH244">
            <v>58.95</v>
          </cell>
          <cell r="DI244">
            <v>58.95</v>
          </cell>
          <cell r="DJ244">
            <v>58.95</v>
          </cell>
          <cell r="DK244">
            <v>58.95</v>
          </cell>
          <cell r="DL244">
            <v>58.95</v>
          </cell>
          <cell r="DM244">
            <v>60.78</v>
          </cell>
          <cell r="DN244">
            <v>60.78</v>
          </cell>
          <cell r="DO244">
            <v>60.78</v>
          </cell>
          <cell r="DP244">
            <v>60.78</v>
          </cell>
          <cell r="DQ244">
            <v>60.78</v>
          </cell>
          <cell r="DR244">
            <v>60.78</v>
          </cell>
          <cell r="DS244">
            <v>60.78</v>
          </cell>
          <cell r="DT244">
            <v>60.78</v>
          </cell>
          <cell r="DU244">
            <v>60.78</v>
          </cell>
          <cell r="DV244">
            <v>60.78</v>
          </cell>
          <cell r="DW244">
            <v>60.78</v>
          </cell>
          <cell r="DX244">
            <v>60.78</v>
          </cell>
          <cell r="DY244">
            <v>63.19</v>
          </cell>
          <cell r="DZ244">
            <v>63.19</v>
          </cell>
          <cell r="EA244">
            <v>63.19</v>
          </cell>
          <cell r="EB244">
            <v>63.19</v>
          </cell>
          <cell r="EC244">
            <v>63.19</v>
          </cell>
          <cell r="ED244">
            <v>63.19</v>
          </cell>
          <cell r="EE244">
            <v>63.19</v>
          </cell>
          <cell r="EF244">
            <v>63.19</v>
          </cell>
          <cell r="EG244">
            <v>63.19</v>
          </cell>
          <cell r="EH244">
            <v>63.19</v>
          </cell>
          <cell r="EI244">
            <v>63.19</v>
          </cell>
          <cell r="EJ244">
            <v>63.19</v>
          </cell>
          <cell r="EK244">
            <v>65.400000000000006</v>
          </cell>
          <cell r="EL244">
            <v>65.400000000000006</v>
          </cell>
          <cell r="EM244">
            <v>65.400000000000006</v>
          </cell>
          <cell r="EN244">
            <v>65.400000000000006</v>
          </cell>
          <cell r="EO244">
            <v>65.400000000000006</v>
          </cell>
          <cell r="EP244">
            <v>65.400000000000006</v>
          </cell>
          <cell r="EQ244">
            <v>65.400000000000006</v>
          </cell>
          <cell r="ER244">
            <v>65.400000000000006</v>
          </cell>
          <cell r="ES244">
            <v>65.400000000000006</v>
          </cell>
          <cell r="ET244">
            <v>65.400000000000006</v>
          </cell>
          <cell r="EU244">
            <v>65.400000000000006</v>
          </cell>
          <cell r="EV244">
            <v>65.400000000000006</v>
          </cell>
          <cell r="EW244">
            <v>67.69</v>
          </cell>
          <cell r="EX244">
            <v>67.69</v>
          </cell>
          <cell r="EY244">
            <v>67.69</v>
          </cell>
          <cell r="EZ244">
            <v>67.69</v>
          </cell>
          <cell r="FA244">
            <v>67.69</v>
          </cell>
          <cell r="FB244">
            <v>67.69</v>
          </cell>
          <cell r="FC244">
            <v>67.69</v>
          </cell>
          <cell r="FD244">
            <v>67.69</v>
          </cell>
          <cell r="FE244">
            <v>67.69</v>
          </cell>
          <cell r="FF244">
            <v>67.69</v>
          </cell>
          <cell r="FG244">
            <v>67.69</v>
          </cell>
          <cell r="FH244">
            <v>67.69</v>
          </cell>
          <cell r="FI244">
            <v>70.06</v>
          </cell>
          <cell r="FJ244">
            <v>70.06</v>
          </cell>
          <cell r="FK244">
            <v>70.06</v>
          </cell>
          <cell r="FL244">
            <v>70.06</v>
          </cell>
          <cell r="FM244">
            <v>70.06</v>
          </cell>
          <cell r="FN244">
            <v>70.06</v>
          </cell>
          <cell r="FO244">
            <v>70.06</v>
          </cell>
          <cell r="FP244">
            <v>70.06</v>
          </cell>
          <cell r="FQ244">
            <v>70.06</v>
          </cell>
          <cell r="FR244">
            <v>70.06</v>
          </cell>
          <cell r="FS244">
            <v>70.06</v>
          </cell>
          <cell r="FT244">
            <v>70.06</v>
          </cell>
          <cell r="FU244">
            <v>72.510000000000005</v>
          </cell>
          <cell r="FV244">
            <v>72.510000000000005</v>
          </cell>
          <cell r="FW244">
            <v>72.510000000000005</v>
          </cell>
          <cell r="FX244">
            <v>72.510000000000005</v>
          </cell>
          <cell r="FY244">
            <v>72.510000000000005</v>
          </cell>
          <cell r="FZ244">
            <v>72.510000000000005</v>
          </cell>
          <cell r="GA244">
            <v>72.510000000000005</v>
          </cell>
          <cell r="GB244">
            <v>72.510000000000005</v>
          </cell>
          <cell r="GC244">
            <v>72.510000000000005</v>
          </cell>
          <cell r="GD244">
            <v>72.510000000000005</v>
          </cell>
          <cell r="GE244">
            <v>72.510000000000005</v>
          </cell>
          <cell r="GF244">
            <v>72.510000000000005</v>
          </cell>
          <cell r="GG244">
            <v>79.930000000000007</v>
          </cell>
          <cell r="GH244">
            <v>79.930000000000007</v>
          </cell>
          <cell r="GI244">
            <v>79.930000000000007</v>
          </cell>
          <cell r="GJ244">
            <v>79.930000000000007</v>
          </cell>
          <cell r="GK244">
            <v>79.930000000000007</v>
          </cell>
          <cell r="GL244">
            <v>79.930000000000007</v>
          </cell>
          <cell r="GM244">
            <v>79.930000000000007</v>
          </cell>
          <cell r="GN244">
            <v>79.930000000000007</v>
          </cell>
          <cell r="GO244">
            <v>79.930000000000007</v>
          </cell>
          <cell r="GP244">
            <v>79.930000000000007</v>
          </cell>
          <cell r="GQ244">
            <v>75.040000000000006</v>
          </cell>
          <cell r="GR244">
            <v>75.040000000000006</v>
          </cell>
          <cell r="GS244">
            <v>75.040000000000006</v>
          </cell>
          <cell r="GT244">
            <v>75.040000000000006</v>
          </cell>
        </row>
        <row r="245">
          <cell r="F245" t="str">
            <v>5000007101</v>
          </cell>
          <cell r="G245">
            <v>46.16</v>
          </cell>
          <cell r="H245">
            <v>46.16</v>
          </cell>
          <cell r="I245">
            <v>46.16</v>
          </cell>
          <cell r="J245">
            <v>46.16</v>
          </cell>
          <cell r="K245">
            <v>46.16</v>
          </cell>
          <cell r="L245">
            <v>46.16</v>
          </cell>
          <cell r="M245">
            <v>46.16</v>
          </cell>
          <cell r="N245">
            <v>46.16</v>
          </cell>
          <cell r="O245">
            <v>46.16</v>
          </cell>
          <cell r="P245">
            <v>46.16</v>
          </cell>
          <cell r="Q245">
            <v>46.16</v>
          </cell>
          <cell r="R245">
            <v>46.16</v>
          </cell>
          <cell r="S245">
            <v>46.16</v>
          </cell>
          <cell r="T245">
            <v>46.16</v>
          </cell>
          <cell r="U245">
            <v>47.74</v>
          </cell>
          <cell r="V245">
            <v>47.74</v>
          </cell>
          <cell r="W245">
            <v>47.74</v>
          </cell>
          <cell r="X245">
            <v>47.74</v>
          </cell>
          <cell r="Y245">
            <v>47.74</v>
          </cell>
          <cell r="Z245">
            <v>47.74</v>
          </cell>
          <cell r="AA245">
            <v>47.74</v>
          </cell>
          <cell r="AB245">
            <v>47.74</v>
          </cell>
          <cell r="AC245">
            <v>47.74</v>
          </cell>
          <cell r="AD245">
            <v>47.74</v>
          </cell>
          <cell r="AE245">
            <v>47.74</v>
          </cell>
          <cell r="AF245">
            <v>47.74</v>
          </cell>
          <cell r="AG245">
            <v>49.28</v>
          </cell>
          <cell r="AH245">
            <v>49.28</v>
          </cell>
          <cell r="AI245">
            <v>49.28</v>
          </cell>
          <cell r="AJ245">
            <v>49.28</v>
          </cell>
          <cell r="AK245">
            <v>49.28</v>
          </cell>
          <cell r="AL245">
            <v>49.28</v>
          </cell>
          <cell r="AM245">
            <v>49.28</v>
          </cell>
          <cell r="AN245">
            <v>49.28</v>
          </cell>
          <cell r="AO245">
            <v>49.28</v>
          </cell>
          <cell r="AP245">
            <v>49.28</v>
          </cell>
          <cell r="AQ245">
            <v>49.28</v>
          </cell>
          <cell r="AR245">
            <v>49.28</v>
          </cell>
          <cell r="AS245">
            <v>50.8</v>
          </cell>
          <cell r="AT245">
            <v>50.8</v>
          </cell>
          <cell r="AU245">
            <v>50.8</v>
          </cell>
          <cell r="AV245">
            <v>50.8</v>
          </cell>
          <cell r="AW245">
            <v>50.8</v>
          </cell>
          <cell r="AX245">
            <v>50.8</v>
          </cell>
          <cell r="AY245">
            <v>50.8</v>
          </cell>
          <cell r="AZ245">
            <v>50.8</v>
          </cell>
          <cell r="BA245">
            <v>50.8</v>
          </cell>
          <cell r="BB245">
            <v>50.8</v>
          </cell>
          <cell r="BC245">
            <v>50.8</v>
          </cell>
          <cell r="BD245">
            <v>50.8</v>
          </cell>
          <cell r="BE245">
            <v>52.36</v>
          </cell>
          <cell r="BF245">
            <v>52.36</v>
          </cell>
          <cell r="BG245">
            <v>52.36</v>
          </cell>
          <cell r="BH245">
            <v>52.36</v>
          </cell>
          <cell r="BI245">
            <v>52.36</v>
          </cell>
          <cell r="BJ245">
            <v>52.36</v>
          </cell>
          <cell r="BK245">
            <v>52.36</v>
          </cell>
          <cell r="BL245">
            <v>52.36</v>
          </cell>
          <cell r="BM245">
            <v>52.36</v>
          </cell>
          <cell r="BN245">
            <v>52.36</v>
          </cell>
          <cell r="BO245">
            <v>52.36</v>
          </cell>
          <cell r="BP245">
            <v>52.36</v>
          </cell>
          <cell r="BQ245">
            <v>53.93</v>
          </cell>
          <cell r="BR245">
            <v>53.93</v>
          </cell>
          <cell r="BS245">
            <v>53.93</v>
          </cell>
          <cell r="BT245">
            <v>53.93</v>
          </cell>
          <cell r="BU245">
            <v>53.93</v>
          </cell>
          <cell r="BV245">
            <v>53.93</v>
          </cell>
          <cell r="BW245">
            <v>53.93</v>
          </cell>
          <cell r="BX245">
            <v>53.93</v>
          </cell>
          <cell r="BY245">
            <v>53.93</v>
          </cell>
          <cell r="BZ245">
            <v>53.93</v>
          </cell>
          <cell r="CA245">
            <v>53.93</v>
          </cell>
          <cell r="CB245">
            <v>53.93</v>
          </cell>
          <cell r="CC245">
            <v>55.54</v>
          </cell>
          <cell r="CD245">
            <v>55.54</v>
          </cell>
          <cell r="CE245">
            <v>55.54</v>
          </cell>
          <cell r="CF245">
            <v>55.54</v>
          </cell>
          <cell r="CG245">
            <v>55.54</v>
          </cell>
          <cell r="CH245">
            <v>55.54</v>
          </cell>
          <cell r="CI245">
            <v>55.54</v>
          </cell>
          <cell r="CJ245">
            <v>55.54</v>
          </cell>
          <cell r="CK245">
            <v>55.54</v>
          </cell>
          <cell r="CL245">
            <v>55.54</v>
          </cell>
          <cell r="CM245">
            <v>55.54</v>
          </cell>
          <cell r="CN245">
            <v>55.54</v>
          </cell>
          <cell r="CO245">
            <v>57.21</v>
          </cell>
          <cell r="CP245">
            <v>57.21</v>
          </cell>
          <cell r="CQ245">
            <v>57.21</v>
          </cell>
          <cell r="CR245">
            <v>57.21</v>
          </cell>
          <cell r="CS245">
            <v>57.21</v>
          </cell>
          <cell r="CT245">
            <v>57.21</v>
          </cell>
          <cell r="CU245">
            <v>57.21</v>
          </cell>
          <cell r="CV245">
            <v>57.21</v>
          </cell>
          <cell r="CW245">
            <v>57.21</v>
          </cell>
          <cell r="CX245">
            <v>57.21</v>
          </cell>
          <cell r="CY245">
            <v>57.21</v>
          </cell>
          <cell r="CZ245">
            <v>57.21</v>
          </cell>
          <cell r="DA245">
            <v>58.95</v>
          </cell>
          <cell r="DB245">
            <v>58.95</v>
          </cell>
          <cell r="DC245">
            <v>58.95</v>
          </cell>
          <cell r="DD245">
            <v>58.95</v>
          </cell>
          <cell r="DE245">
            <v>58.95</v>
          </cell>
          <cell r="DF245">
            <v>58.95</v>
          </cell>
          <cell r="DG245">
            <v>58.95</v>
          </cell>
          <cell r="DH245">
            <v>58.95</v>
          </cell>
          <cell r="DI245">
            <v>58.95</v>
          </cell>
          <cell r="DJ245">
            <v>58.95</v>
          </cell>
          <cell r="DK245">
            <v>58.95</v>
          </cell>
          <cell r="DL245">
            <v>58.95</v>
          </cell>
          <cell r="DM245">
            <v>60.78</v>
          </cell>
          <cell r="DN245">
            <v>60.78</v>
          </cell>
          <cell r="DO245">
            <v>60.78</v>
          </cell>
          <cell r="DP245">
            <v>60.78</v>
          </cell>
          <cell r="DQ245">
            <v>60.78</v>
          </cell>
          <cell r="DR245">
            <v>60.78</v>
          </cell>
          <cell r="DS245">
            <v>60.78</v>
          </cell>
          <cell r="DT245">
            <v>60.78</v>
          </cell>
          <cell r="DU245">
            <v>60.78</v>
          </cell>
          <cell r="DV245">
            <v>60.78</v>
          </cell>
          <cell r="DW245">
            <v>60.78</v>
          </cell>
          <cell r="DX245">
            <v>60.78</v>
          </cell>
          <cell r="DY245">
            <v>63.19</v>
          </cell>
          <cell r="DZ245">
            <v>63.19</v>
          </cell>
          <cell r="EA245">
            <v>63.19</v>
          </cell>
          <cell r="EB245">
            <v>63.19</v>
          </cell>
          <cell r="EC245">
            <v>63.19</v>
          </cell>
          <cell r="ED245">
            <v>63.19</v>
          </cell>
          <cell r="EE245">
            <v>63.19</v>
          </cell>
          <cell r="EF245">
            <v>63.19</v>
          </cell>
          <cell r="EG245">
            <v>63.19</v>
          </cell>
          <cell r="EH245">
            <v>63.19</v>
          </cell>
          <cell r="EI245">
            <v>63.19</v>
          </cell>
          <cell r="EJ245">
            <v>63.19</v>
          </cell>
          <cell r="EK245">
            <v>65.400000000000006</v>
          </cell>
          <cell r="EL245">
            <v>65.400000000000006</v>
          </cell>
          <cell r="EM245">
            <v>65.400000000000006</v>
          </cell>
          <cell r="EN245">
            <v>65.400000000000006</v>
          </cell>
          <cell r="EO245">
            <v>65.400000000000006</v>
          </cell>
          <cell r="EP245">
            <v>65.400000000000006</v>
          </cell>
          <cell r="EQ245">
            <v>65.400000000000006</v>
          </cell>
          <cell r="ER245">
            <v>65.400000000000006</v>
          </cell>
          <cell r="ES245">
            <v>65.400000000000006</v>
          </cell>
          <cell r="ET245">
            <v>65.400000000000006</v>
          </cell>
          <cell r="EU245">
            <v>65.400000000000006</v>
          </cell>
          <cell r="EV245">
            <v>65.400000000000006</v>
          </cell>
          <cell r="EW245">
            <v>67.69</v>
          </cell>
          <cell r="EX245">
            <v>67.69</v>
          </cell>
          <cell r="EY245">
            <v>67.69</v>
          </cell>
          <cell r="EZ245">
            <v>67.69</v>
          </cell>
          <cell r="FA245">
            <v>67.69</v>
          </cell>
          <cell r="FB245">
            <v>67.69</v>
          </cell>
          <cell r="FC245">
            <v>67.69</v>
          </cell>
          <cell r="FD245">
            <v>67.69</v>
          </cell>
          <cell r="FE245">
            <v>67.69</v>
          </cell>
          <cell r="FF245">
            <v>67.69</v>
          </cell>
          <cell r="FG245">
            <v>67.69</v>
          </cell>
          <cell r="FH245">
            <v>67.69</v>
          </cell>
          <cell r="FI245">
            <v>70.06</v>
          </cell>
          <cell r="FJ245">
            <v>70.06</v>
          </cell>
          <cell r="FK245">
            <v>70.06</v>
          </cell>
          <cell r="FL245">
            <v>70.06</v>
          </cell>
          <cell r="FM245">
            <v>70.06</v>
          </cell>
          <cell r="FN245">
            <v>70.06</v>
          </cell>
          <cell r="FO245">
            <v>70.06</v>
          </cell>
          <cell r="FP245">
            <v>70.06</v>
          </cell>
          <cell r="FQ245">
            <v>70.06</v>
          </cell>
          <cell r="FR245">
            <v>70.06</v>
          </cell>
          <cell r="FS245">
            <v>70.06</v>
          </cell>
          <cell r="FT245">
            <v>70.06</v>
          </cell>
          <cell r="FU245">
            <v>72.510000000000005</v>
          </cell>
          <cell r="FV245">
            <v>72.510000000000005</v>
          </cell>
          <cell r="FW245">
            <v>72.510000000000005</v>
          </cell>
          <cell r="FX245">
            <v>72.510000000000005</v>
          </cell>
          <cell r="FY245">
            <v>72.510000000000005</v>
          </cell>
          <cell r="FZ245">
            <v>72.510000000000005</v>
          </cell>
          <cell r="GA245">
            <v>72.510000000000005</v>
          </cell>
          <cell r="GB245">
            <v>72.510000000000005</v>
          </cell>
          <cell r="GC245">
            <v>72.510000000000005</v>
          </cell>
          <cell r="GD245">
            <v>72.510000000000005</v>
          </cell>
          <cell r="GE245">
            <v>72.510000000000005</v>
          </cell>
          <cell r="GF245">
            <v>72.510000000000005</v>
          </cell>
          <cell r="GG245">
            <v>79.930000000000007</v>
          </cell>
          <cell r="GH245">
            <v>79.930000000000007</v>
          </cell>
          <cell r="GI245">
            <v>79.930000000000007</v>
          </cell>
          <cell r="GJ245">
            <v>79.930000000000007</v>
          </cell>
          <cell r="GK245">
            <v>79.930000000000007</v>
          </cell>
          <cell r="GL245">
            <v>79.930000000000007</v>
          </cell>
          <cell r="GM245">
            <v>79.930000000000007</v>
          </cell>
          <cell r="GN245">
            <v>79.930000000000007</v>
          </cell>
          <cell r="GO245">
            <v>79.930000000000007</v>
          </cell>
          <cell r="GP245">
            <v>79.930000000000007</v>
          </cell>
          <cell r="GQ245">
            <v>75.040000000000006</v>
          </cell>
          <cell r="GR245">
            <v>75.040000000000006</v>
          </cell>
          <cell r="GS245">
            <v>75.040000000000006</v>
          </cell>
          <cell r="GT245">
            <v>75.040000000000006</v>
          </cell>
        </row>
        <row r="246">
          <cell r="F246" t="str">
            <v>5000007119</v>
          </cell>
          <cell r="G246">
            <v>46.16</v>
          </cell>
          <cell r="H246">
            <v>46.16</v>
          </cell>
          <cell r="I246">
            <v>46.16</v>
          </cell>
          <cell r="J246">
            <v>46.16</v>
          </cell>
          <cell r="K246">
            <v>46.16</v>
          </cell>
          <cell r="L246">
            <v>46.16</v>
          </cell>
          <cell r="M246">
            <v>46.16</v>
          </cell>
          <cell r="N246">
            <v>46.16</v>
          </cell>
          <cell r="O246">
            <v>46.16</v>
          </cell>
          <cell r="P246">
            <v>46.16</v>
          </cell>
          <cell r="Q246">
            <v>46.16</v>
          </cell>
          <cell r="R246">
            <v>46.16</v>
          </cell>
          <cell r="S246">
            <v>46.16</v>
          </cell>
          <cell r="T246">
            <v>46.16</v>
          </cell>
          <cell r="U246">
            <v>47.74</v>
          </cell>
          <cell r="V246">
            <v>47.74</v>
          </cell>
          <cell r="W246">
            <v>47.74</v>
          </cell>
          <cell r="X246">
            <v>47.74</v>
          </cell>
          <cell r="Y246">
            <v>47.74</v>
          </cell>
          <cell r="Z246">
            <v>47.74</v>
          </cell>
          <cell r="AA246">
            <v>47.74</v>
          </cell>
          <cell r="AB246">
            <v>47.74</v>
          </cell>
          <cell r="AC246">
            <v>47.74</v>
          </cell>
          <cell r="AD246">
            <v>47.74</v>
          </cell>
          <cell r="AE246">
            <v>47.74</v>
          </cell>
          <cell r="AF246">
            <v>47.74</v>
          </cell>
          <cell r="AG246">
            <v>49.28</v>
          </cell>
          <cell r="AH246">
            <v>49.28</v>
          </cell>
          <cell r="AI246">
            <v>49.28</v>
          </cell>
          <cell r="AJ246">
            <v>49.28</v>
          </cell>
          <cell r="AK246">
            <v>49.28</v>
          </cell>
          <cell r="AL246">
            <v>49.28</v>
          </cell>
          <cell r="AM246">
            <v>49.28</v>
          </cell>
          <cell r="AN246">
            <v>49.28</v>
          </cell>
          <cell r="AO246">
            <v>49.28</v>
          </cell>
          <cell r="AP246">
            <v>49.28</v>
          </cell>
          <cell r="AQ246">
            <v>49.28</v>
          </cell>
          <cell r="AR246">
            <v>49.28</v>
          </cell>
          <cell r="AS246">
            <v>50.8</v>
          </cell>
          <cell r="AT246">
            <v>50.8</v>
          </cell>
          <cell r="AU246">
            <v>50.8</v>
          </cell>
          <cell r="AV246">
            <v>50.8</v>
          </cell>
          <cell r="AW246">
            <v>50.8</v>
          </cell>
          <cell r="AX246">
            <v>50.8</v>
          </cell>
          <cell r="AY246">
            <v>50.8</v>
          </cell>
          <cell r="AZ246">
            <v>50.8</v>
          </cell>
          <cell r="BA246">
            <v>50.8</v>
          </cell>
          <cell r="BB246">
            <v>50.8</v>
          </cell>
          <cell r="BC246">
            <v>50.8</v>
          </cell>
          <cell r="BD246">
            <v>50.8</v>
          </cell>
          <cell r="BE246">
            <v>52.36</v>
          </cell>
          <cell r="BF246">
            <v>52.36</v>
          </cell>
          <cell r="BG246">
            <v>52.36</v>
          </cell>
          <cell r="BH246">
            <v>52.36</v>
          </cell>
          <cell r="BI246">
            <v>52.36</v>
          </cell>
          <cell r="BJ246">
            <v>52.36</v>
          </cell>
          <cell r="BK246">
            <v>52.36</v>
          </cell>
          <cell r="BL246">
            <v>52.36</v>
          </cell>
          <cell r="BM246">
            <v>52.36</v>
          </cell>
          <cell r="BN246">
            <v>52.36</v>
          </cell>
          <cell r="BO246">
            <v>52.36</v>
          </cell>
          <cell r="BP246">
            <v>52.36</v>
          </cell>
          <cell r="BQ246">
            <v>53.93</v>
          </cell>
          <cell r="BR246">
            <v>53.93</v>
          </cell>
          <cell r="BS246">
            <v>53.93</v>
          </cell>
          <cell r="BT246">
            <v>53.93</v>
          </cell>
          <cell r="BU246">
            <v>53.93</v>
          </cell>
          <cell r="BV246">
            <v>53.93</v>
          </cell>
          <cell r="BW246">
            <v>53.93</v>
          </cell>
          <cell r="BX246">
            <v>53.93</v>
          </cell>
          <cell r="BY246">
            <v>53.93</v>
          </cell>
          <cell r="BZ246">
            <v>53.93</v>
          </cell>
          <cell r="CA246">
            <v>53.93</v>
          </cell>
          <cell r="CB246">
            <v>53.93</v>
          </cell>
          <cell r="CC246">
            <v>55.54</v>
          </cell>
          <cell r="CD246">
            <v>55.54</v>
          </cell>
          <cell r="CE246">
            <v>55.54</v>
          </cell>
          <cell r="CF246">
            <v>55.54</v>
          </cell>
          <cell r="CG246">
            <v>55.54</v>
          </cell>
          <cell r="CH246">
            <v>55.54</v>
          </cell>
          <cell r="CI246">
            <v>55.54</v>
          </cell>
          <cell r="CJ246">
            <v>55.54</v>
          </cell>
          <cell r="CK246">
            <v>55.54</v>
          </cell>
          <cell r="CL246">
            <v>55.54</v>
          </cell>
          <cell r="CM246">
            <v>55.54</v>
          </cell>
          <cell r="CN246">
            <v>55.54</v>
          </cell>
          <cell r="CO246">
            <v>57.21</v>
          </cell>
          <cell r="CP246">
            <v>57.21</v>
          </cell>
          <cell r="CQ246">
            <v>57.21</v>
          </cell>
          <cell r="CR246">
            <v>57.21</v>
          </cell>
          <cell r="CS246">
            <v>57.21</v>
          </cell>
          <cell r="CT246">
            <v>57.21</v>
          </cell>
          <cell r="CU246">
            <v>57.21</v>
          </cell>
          <cell r="CV246">
            <v>57.21</v>
          </cell>
          <cell r="CW246">
            <v>57.21</v>
          </cell>
          <cell r="CX246">
            <v>57.21</v>
          </cell>
          <cell r="CY246">
            <v>57.21</v>
          </cell>
          <cell r="CZ246">
            <v>57.21</v>
          </cell>
          <cell r="DA246">
            <v>58.95</v>
          </cell>
          <cell r="DB246">
            <v>58.95</v>
          </cell>
          <cell r="DC246">
            <v>58.95</v>
          </cell>
          <cell r="DD246">
            <v>58.95</v>
          </cell>
          <cell r="DE246">
            <v>58.95</v>
          </cell>
          <cell r="DF246">
            <v>58.95</v>
          </cell>
          <cell r="DG246">
            <v>58.95</v>
          </cell>
          <cell r="DH246">
            <v>58.95</v>
          </cell>
          <cell r="DI246">
            <v>58.95</v>
          </cell>
          <cell r="DJ246">
            <v>58.95</v>
          </cell>
          <cell r="DK246">
            <v>58.95</v>
          </cell>
          <cell r="DL246">
            <v>58.95</v>
          </cell>
          <cell r="DM246">
            <v>60.78</v>
          </cell>
          <cell r="DN246">
            <v>60.78</v>
          </cell>
          <cell r="DO246">
            <v>60.78</v>
          </cell>
          <cell r="DP246">
            <v>60.78</v>
          </cell>
          <cell r="DQ246">
            <v>60.78</v>
          </cell>
          <cell r="DR246">
            <v>60.78</v>
          </cell>
          <cell r="DS246">
            <v>60.78</v>
          </cell>
          <cell r="DT246">
            <v>60.78</v>
          </cell>
          <cell r="DU246">
            <v>60.78</v>
          </cell>
          <cell r="DV246">
            <v>60.78</v>
          </cell>
          <cell r="DW246">
            <v>60.78</v>
          </cell>
          <cell r="DX246">
            <v>60.78</v>
          </cell>
          <cell r="DY246">
            <v>63.19</v>
          </cell>
          <cell r="DZ246">
            <v>63.19</v>
          </cell>
          <cell r="EA246">
            <v>63.19</v>
          </cell>
          <cell r="EB246">
            <v>63.19</v>
          </cell>
          <cell r="EC246">
            <v>63.19</v>
          </cell>
          <cell r="ED246">
            <v>63.19</v>
          </cell>
          <cell r="EE246">
            <v>63.19</v>
          </cell>
          <cell r="EF246">
            <v>63.19</v>
          </cell>
          <cell r="EG246">
            <v>63.19</v>
          </cell>
          <cell r="EH246">
            <v>63.19</v>
          </cell>
          <cell r="EI246">
            <v>63.19</v>
          </cell>
          <cell r="EJ246">
            <v>63.19</v>
          </cell>
          <cell r="EK246">
            <v>65.400000000000006</v>
          </cell>
          <cell r="EL246">
            <v>65.400000000000006</v>
          </cell>
          <cell r="EM246">
            <v>65.400000000000006</v>
          </cell>
          <cell r="EN246">
            <v>65.400000000000006</v>
          </cell>
          <cell r="EO246">
            <v>65.400000000000006</v>
          </cell>
          <cell r="EP246">
            <v>65.400000000000006</v>
          </cell>
          <cell r="EQ246">
            <v>65.400000000000006</v>
          </cell>
          <cell r="ER246">
            <v>65.400000000000006</v>
          </cell>
          <cell r="ES246">
            <v>65.400000000000006</v>
          </cell>
          <cell r="ET246">
            <v>65.400000000000006</v>
          </cell>
          <cell r="EU246">
            <v>65.400000000000006</v>
          </cell>
          <cell r="EV246">
            <v>65.400000000000006</v>
          </cell>
          <cell r="EW246">
            <v>67.69</v>
          </cell>
          <cell r="EX246">
            <v>67.69</v>
          </cell>
          <cell r="EY246">
            <v>67.69</v>
          </cell>
          <cell r="EZ246">
            <v>67.69</v>
          </cell>
          <cell r="FA246">
            <v>67.69</v>
          </cell>
          <cell r="FB246">
            <v>67.69</v>
          </cell>
          <cell r="FC246">
            <v>67.69</v>
          </cell>
          <cell r="FD246">
            <v>67.69</v>
          </cell>
          <cell r="FE246">
            <v>67.69</v>
          </cell>
          <cell r="FF246">
            <v>67.69</v>
          </cell>
          <cell r="FG246">
            <v>67.69</v>
          </cell>
          <cell r="FH246">
            <v>67.69</v>
          </cell>
          <cell r="FI246">
            <v>70.06</v>
          </cell>
          <cell r="FJ246">
            <v>70.06</v>
          </cell>
          <cell r="FK246">
            <v>70.06</v>
          </cell>
          <cell r="FL246">
            <v>70.06</v>
          </cell>
          <cell r="FM246">
            <v>70.06</v>
          </cell>
          <cell r="FN246">
            <v>70.06</v>
          </cell>
          <cell r="FO246">
            <v>70.06</v>
          </cell>
          <cell r="FP246">
            <v>70.06</v>
          </cell>
          <cell r="FQ246">
            <v>70.06</v>
          </cell>
          <cell r="FR246">
            <v>70.06</v>
          </cell>
          <cell r="FS246">
            <v>70.06</v>
          </cell>
          <cell r="FT246">
            <v>70.06</v>
          </cell>
          <cell r="FU246">
            <v>72.510000000000005</v>
          </cell>
          <cell r="FV246">
            <v>72.510000000000005</v>
          </cell>
          <cell r="FW246">
            <v>72.510000000000005</v>
          </cell>
          <cell r="FX246">
            <v>72.510000000000005</v>
          </cell>
          <cell r="FY246">
            <v>72.510000000000005</v>
          </cell>
          <cell r="FZ246">
            <v>72.510000000000005</v>
          </cell>
          <cell r="GA246">
            <v>72.510000000000005</v>
          </cell>
          <cell r="GB246">
            <v>72.510000000000005</v>
          </cell>
          <cell r="GC246">
            <v>72.510000000000005</v>
          </cell>
          <cell r="GD246">
            <v>72.510000000000005</v>
          </cell>
          <cell r="GE246">
            <v>72.510000000000005</v>
          </cell>
          <cell r="GF246">
            <v>72.510000000000005</v>
          </cell>
          <cell r="GG246">
            <v>79.930000000000007</v>
          </cell>
          <cell r="GH246">
            <v>79.930000000000007</v>
          </cell>
          <cell r="GI246">
            <v>79.930000000000007</v>
          </cell>
          <cell r="GJ246">
            <v>79.930000000000007</v>
          </cell>
          <cell r="GK246">
            <v>79.930000000000007</v>
          </cell>
          <cell r="GL246">
            <v>79.930000000000007</v>
          </cell>
          <cell r="GM246">
            <v>79.930000000000007</v>
          </cell>
          <cell r="GN246">
            <v>79.930000000000007</v>
          </cell>
          <cell r="GO246">
            <v>79.930000000000007</v>
          </cell>
          <cell r="GP246">
            <v>79.930000000000007</v>
          </cell>
          <cell r="GQ246">
            <v>75.040000000000006</v>
          </cell>
          <cell r="GR246">
            <v>75.040000000000006</v>
          </cell>
          <cell r="GS246">
            <v>75.040000000000006</v>
          </cell>
          <cell r="GT246">
            <v>75.040000000000006</v>
          </cell>
        </row>
        <row r="247">
          <cell r="F247" t="str">
            <v>5000007102</v>
          </cell>
          <cell r="G247">
            <v>46.16</v>
          </cell>
          <cell r="H247">
            <v>46.16</v>
          </cell>
          <cell r="I247">
            <v>46.16</v>
          </cell>
          <cell r="J247">
            <v>46.16</v>
          </cell>
          <cell r="K247">
            <v>46.16</v>
          </cell>
          <cell r="L247">
            <v>46.16</v>
          </cell>
          <cell r="M247">
            <v>46.16</v>
          </cell>
          <cell r="N247">
            <v>46.16</v>
          </cell>
          <cell r="O247">
            <v>46.16</v>
          </cell>
          <cell r="P247">
            <v>46.16</v>
          </cell>
          <cell r="Q247">
            <v>46.16</v>
          </cell>
          <cell r="R247">
            <v>46.16</v>
          </cell>
          <cell r="S247">
            <v>46.16</v>
          </cell>
          <cell r="T247">
            <v>46.16</v>
          </cell>
          <cell r="U247">
            <v>47.74</v>
          </cell>
          <cell r="V247">
            <v>47.74</v>
          </cell>
          <cell r="W247">
            <v>47.74</v>
          </cell>
          <cell r="X247">
            <v>47.74</v>
          </cell>
          <cell r="Y247">
            <v>47.74</v>
          </cell>
          <cell r="Z247">
            <v>47.74</v>
          </cell>
          <cell r="AA247">
            <v>47.74</v>
          </cell>
          <cell r="AB247">
            <v>47.74</v>
          </cell>
          <cell r="AC247">
            <v>47.74</v>
          </cell>
          <cell r="AD247">
            <v>47.74</v>
          </cell>
          <cell r="AE247">
            <v>47.74</v>
          </cell>
          <cell r="AF247">
            <v>47.74</v>
          </cell>
          <cell r="AG247">
            <v>49.28</v>
          </cell>
          <cell r="AH247">
            <v>49.28</v>
          </cell>
          <cell r="AI247">
            <v>49.28</v>
          </cell>
          <cell r="AJ247">
            <v>49.28</v>
          </cell>
          <cell r="AK247">
            <v>49.28</v>
          </cell>
          <cell r="AL247">
            <v>49.28</v>
          </cell>
          <cell r="AM247">
            <v>49.28</v>
          </cell>
          <cell r="AN247">
            <v>49.28</v>
          </cell>
          <cell r="AO247">
            <v>49.28</v>
          </cell>
          <cell r="AP247">
            <v>49.28</v>
          </cell>
          <cell r="AQ247">
            <v>49.28</v>
          </cell>
          <cell r="AR247">
            <v>49.28</v>
          </cell>
          <cell r="AS247">
            <v>50.8</v>
          </cell>
          <cell r="AT247">
            <v>50.8</v>
          </cell>
          <cell r="AU247">
            <v>50.8</v>
          </cell>
          <cell r="AV247">
            <v>50.8</v>
          </cell>
          <cell r="AW247">
            <v>50.8</v>
          </cell>
          <cell r="AX247">
            <v>50.8</v>
          </cell>
          <cell r="AY247">
            <v>50.8</v>
          </cell>
          <cell r="AZ247">
            <v>50.8</v>
          </cell>
          <cell r="BA247">
            <v>50.8</v>
          </cell>
          <cell r="BB247">
            <v>50.8</v>
          </cell>
          <cell r="BC247">
            <v>50.8</v>
          </cell>
          <cell r="BD247">
            <v>50.8</v>
          </cell>
          <cell r="BE247">
            <v>52.36</v>
          </cell>
          <cell r="BF247">
            <v>52.36</v>
          </cell>
          <cell r="BG247">
            <v>52.36</v>
          </cell>
          <cell r="BH247">
            <v>52.36</v>
          </cell>
          <cell r="BI247">
            <v>52.36</v>
          </cell>
          <cell r="BJ247">
            <v>52.36</v>
          </cell>
          <cell r="BK247">
            <v>52.36</v>
          </cell>
          <cell r="BL247">
            <v>52.36</v>
          </cell>
          <cell r="BM247">
            <v>52.36</v>
          </cell>
          <cell r="BN247">
            <v>52.36</v>
          </cell>
          <cell r="BO247">
            <v>52.36</v>
          </cell>
          <cell r="BP247">
            <v>52.36</v>
          </cell>
          <cell r="BQ247">
            <v>53.93</v>
          </cell>
          <cell r="BR247">
            <v>53.93</v>
          </cell>
          <cell r="BS247">
            <v>53.93</v>
          </cell>
          <cell r="BT247">
            <v>53.93</v>
          </cell>
          <cell r="BU247">
            <v>53.93</v>
          </cell>
          <cell r="BV247">
            <v>53.93</v>
          </cell>
          <cell r="BW247">
            <v>53.93</v>
          </cell>
          <cell r="BX247">
            <v>53.93</v>
          </cell>
          <cell r="BY247">
            <v>53.93</v>
          </cell>
          <cell r="BZ247">
            <v>53.93</v>
          </cell>
          <cell r="CA247">
            <v>53.93</v>
          </cell>
          <cell r="CB247">
            <v>53.93</v>
          </cell>
          <cell r="CC247">
            <v>55.54</v>
          </cell>
          <cell r="CD247">
            <v>55.54</v>
          </cell>
          <cell r="CE247">
            <v>55.54</v>
          </cell>
          <cell r="CF247">
            <v>55.54</v>
          </cell>
          <cell r="CG247">
            <v>55.54</v>
          </cell>
          <cell r="CH247">
            <v>55.54</v>
          </cell>
          <cell r="CI247">
            <v>55.54</v>
          </cell>
          <cell r="CJ247">
            <v>55.54</v>
          </cell>
          <cell r="CK247">
            <v>55.54</v>
          </cell>
          <cell r="CL247">
            <v>55.54</v>
          </cell>
          <cell r="CM247">
            <v>55.54</v>
          </cell>
          <cell r="CN247">
            <v>55.54</v>
          </cell>
          <cell r="CO247">
            <v>57.21</v>
          </cell>
          <cell r="CP247">
            <v>57.21</v>
          </cell>
          <cell r="CQ247">
            <v>57.21</v>
          </cell>
          <cell r="CR247">
            <v>57.21</v>
          </cell>
          <cell r="CS247">
            <v>57.21</v>
          </cell>
          <cell r="CT247">
            <v>57.21</v>
          </cell>
          <cell r="CU247">
            <v>57.21</v>
          </cell>
          <cell r="CV247">
            <v>57.21</v>
          </cell>
          <cell r="CW247">
            <v>57.21</v>
          </cell>
          <cell r="CX247">
            <v>57.21</v>
          </cell>
          <cell r="CY247">
            <v>57.21</v>
          </cell>
          <cell r="CZ247">
            <v>57.21</v>
          </cell>
          <cell r="DA247">
            <v>58.95</v>
          </cell>
          <cell r="DB247">
            <v>58.95</v>
          </cell>
          <cell r="DC247">
            <v>58.95</v>
          </cell>
          <cell r="DD247">
            <v>58.95</v>
          </cell>
          <cell r="DE247">
            <v>58.95</v>
          </cell>
          <cell r="DF247">
            <v>58.95</v>
          </cell>
          <cell r="DG247">
            <v>58.95</v>
          </cell>
          <cell r="DH247">
            <v>58.95</v>
          </cell>
          <cell r="DI247">
            <v>58.95</v>
          </cell>
          <cell r="DJ247">
            <v>58.95</v>
          </cell>
          <cell r="DK247">
            <v>58.95</v>
          </cell>
          <cell r="DL247">
            <v>58.95</v>
          </cell>
          <cell r="DM247">
            <v>60.78</v>
          </cell>
          <cell r="DN247">
            <v>60.78</v>
          </cell>
          <cell r="DO247">
            <v>60.78</v>
          </cell>
          <cell r="DP247">
            <v>60.78</v>
          </cell>
          <cell r="DQ247">
            <v>60.78</v>
          </cell>
          <cell r="DR247">
            <v>60.78</v>
          </cell>
          <cell r="DS247">
            <v>60.78</v>
          </cell>
          <cell r="DT247">
            <v>60.78</v>
          </cell>
          <cell r="DU247">
            <v>60.78</v>
          </cell>
          <cell r="DV247">
            <v>60.78</v>
          </cell>
          <cell r="DW247">
            <v>60.78</v>
          </cell>
          <cell r="DX247">
            <v>60.78</v>
          </cell>
          <cell r="DY247">
            <v>63.19</v>
          </cell>
          <cell r="DZ247">
            <v>63.19</v>
          </cell>
          <cell r="EA247">
            <v>63.19</v>
          </cell>
          <cell r="EB247">
            <v>63.19</v>
          </cell>
          <cell r="EC247">
            <v>63.19</v>
          </cell>
          <cell r="ED247">
            <v>63.19</v>
          </cell>
          <cell r="EE247">
            <v>63.19</v>
          </cell>
          <cell r="EF247">
            <v>63.19</v>
          </cell>
          <cell r="EG247">
            <v>63.19</v>
          </cell>
          <cell r="EH247">
            <v>63.19</v>
          </cell>
          <cell r="EI247">
            <v>63.19</v>
          </cell>
          <cell r="EJ247">
            <v>63.19</v>
          </cell>
          <cell r="EK247">
            <v>65.400000000000006</v>
          </cell>
          <cell r="EL247">
            <v>65.400000000000006</v>
          </cell>
          <cell r="EM247">
            <v>65.400000000000006</v>
          </cell>
          <cell r="EN247">
            <v>65.400000000000006</v>
          </cell>
          <cell r="EO247">
            <v>65.400000000000006</v>
          </cell>
          <cell r="EP247">
            <v>65.400000000000006</v>
          </cell>
          <cell r="EQ247">
            <v>65.400000000000006</v>
          </cell>
          <cell r="ER247">
            <v>65.400000000000006</v>
          </cell>
          <cell r="ES247">
            <v>65.400000000000006</v>
          </cell>
          <cell r="ET247">
            <v>65.400000000000006</v>
          </cell>
          <cell r="EU247">
            <v>65.400000000000006</v>
          </cell>
          <cell r="EV247">
            <v>65.400000000000006</v>
          </cell>
          <cell r="EW247">
            <v>67.69</v>
          </cell>
          <cell r="EX247">
            <v>67.69</v>
          </cell>
          <cell r="EY247">
            <v>67.69</v>
          </cell>
          <cell r="EZ247">
            <v>67.69</v>
          </cell>
          <cell r="FA247">
            <v>67.69</v>
          </cell>
          <cell r="FB247">
            <v>67.69</v>
          </cell>
          <cell r="FC247">
            <v>67.69</v>
          </cell>
          <cell r="FD247">
            <v>67.69</v>
          </cell>
          <cell r="FE247">
            <v>67.69</v>
          </cell>
          <cell r="FF247">
            <v>67.69</v>
          </cell>
          <cell r="FG247">
            <v>67.69</v>
          </cell>
          <cell r="FH247">
            <v>67.69</v>
          </cell>
          <cell r="FI247">
            <v>70.06</v>
          </cell>
          <cell r="FJ247">
            <v>70.06</v>
          </cell>
          <cell r="FK247">
            <v>70.06</v>
          </cell>
          <cell r="FL247">
            <v>70.06</v>
          </cell>
          <cell r="FM247">
            <v>70.06</v>
          </cell>
          <cell r="FN247">
            <v>70.06</v>
          </cell>
          <cell r="FO247">
            <v>70.06</v>
          </cell>
          <cell r="FP247">
            <v>70.06</v>
          </cell>
          <cell r="FQ247">
            <v>70.06</v>
          </cell>
          <cell r="FR247">
            <v>70.06</v>
          </cell>
          <cell r="FS247">
            <v>70.06</v>
          </cell>
          <cell r="FT247">
            <v>70.06</v>
          </cell>
          <cell r="FU247">
            <v>72.510000000000005</v>
          </cell>
          <cell r="FV247">
            <v>72.510000000000005</v>
          </cell>
          <cell r="FW247">
            <v>72.510000000000005</v>
          </cell>
          <cell r="FX247">
            <v>72.510000000000005</v>
          </cell>
          <cell r="FY247">
            <v>72.510000000000005</v>
          </cell>
          <cell r="FZ247">
            <v>72.510000000000005</v>
          </cell>
          <cell r="GA247">
            <v>72.510000000000005</v>
          </cell>
          <cell r="GB247">
            <v>72.510000000000005</v>
          </cell>
          <cell r="GC247">
            <v>72.510000000000005</v>
          </cell>
          <cell r="GD247">
            <v>72.510000000000005</v>
          </cell>
          <cell r="GE247">
            <v>72.510000000000005</v>
          </cell>
          <cell r="GF247">
            <v>72.510000000000005</v>
          </cell>
          <cell r="GG247">
            <v>79.930000000000007</v>
          </cell>
          <cell r="GH247">
            <v>79.930000000000007</v>
          </cell>
          <cell r="GI247">
            <v>79.930000000000007</v>
          </cell>
          <cell r="GJ247">
            <v>79.930000000000007</v>
          </cell>
          <cell r="GK247">
            <v>79.930000000000007</v>
          </cell>
          <cell r="GL247">
            <v>79.930000000000007</v>
          </cell>
          <cell r="GM247">
            <v>79.930000000000007</v>
          </cell>
          <cell r="GN247">
            <v>79.930000000000007</v>
          </cell>
          <cell r="GO247">
            <v>79.930000000000007</v>
          </cell>
          <cell r="GP247">
            <v>79.930000000000007</v>
          </cell>
          <cell r="GQ247">
            <v>75.040000000000006</v>
          </cell>
          <cell r="GR247">
            <v>75.040000000000006</v>
          </cell>
          <cell r="GS247">
            <v>75.040000000000006</v>
          </cell>
          <cell r="GT247">
            <v>75.040000000000006</v>
          </cell>
        </row>
        <row r="248">
          <cell r="F248" t="str">
            <v>5000007108</v>
          </cell>
          <cell r="G248">
            <v>46.16</v>
          </cell>
          <cell r="H248">
            <v>46.16</v>
          </cell>
          <cell r="I248">
            <v>46.16</v>
          </cell>
          <cell r="J248">
            <v>46.16</v>
          </cell>
          <cell r="K248">
            <v>46.16</v>
          </cell>
          <cell r="L248">
            <v>46.16</v>
          </cell>
          <cell r="M248">
            <v>46.16</v>
          </cell>
          <cell r="N248">
            <v>46.16</v>
          </cell>
          <cell r="O248">
            <v>46.16</v>
          </cell>
          <cell r="P248">
            <v>46.16</v>
          </cell>
          <cell r="Q248">
            <v>46.16</v>
          </cell>
          <cell r="R248">
            <v>46.16</v>
          </cell>
          <cell r="S248">
            <v>46.16</v>
          </cell>
          <cell r="T248">
            <v>46.16</v>
          </cell>
          <cell r="U248">
            <v>47.74</v>
          </cell>
          <cell r="V248">
            <v>47.74</v>
          </cell>
          <cell r="W248">
            <v>47.74</v>
          </cell>
          <cell r="X248">
            <v>47.74</v>
          </cell>
          <cell r="Y248">
            <v>47.74</v>
          </cell>
          <cell r="Z248">
            <v>47.74</v>
          </cell>
          <cell r="AA248">
            <v>47.74</v>
          </cell>
          <cell r="AB248">
            <v>47.74</v>
          </cell>
          <cell r="AC248">
            <v>47.74</v>
          </cell>
          <cell r="AD248">
            <v>47.74</v>
          </cell>
          <cell r="AE248">
            <v>47.74</v>
          </cell>
          <cell r="AF248">
            <v>47.74</v>
          </cell>
          <cell r="AG248">
            <v>49.28</v>
          </cell>
          <cell r="AH248">
            <v>49.28</v>
          </cell>
          <cell r="AI248">
            <v>49.28</v>
          </cell>
          <cell r="AJ248">
            <v>49.28</v>
          </cell>
          <cell r="AK248">
            <v>49.28</v>
          </cell>
          <cell r="AL248">
            <v>49.28</v>
          </cell>
          <cell r="AM248">
            <v>49.28</v>
          </cell>
          <cell r="AN248">
            <v>49.28</v>
          </cell>
          <cell r="AO248">
            <v>49.28</v>
          </cell>
          <cell r="AP248">
            <v>49.28</v>
          </cell>
          <cell r="AQ248">
            <v>49.28</v>
          </cell>
          <cell r="AR248">
            <v>49.28</v>
          </cell>
          <cell r="AS248">
            <v>50.8</v>
          </cell>
          <cell r="AT248">
            <v>50.8</v>
          </cell>
          <cell r="AU248">
            <v>50.8</v>
          </cell>
          <cell r="AV248">
            <v>50.8</v>
          </cell>
          <cell r="AW248">
            <v>50.8</v>
          </cell>
          <cell r="AX248">
            <v>50.8</v>
          </cell>
          <cell r="AY248">
            <v>50.8</v>
          </cell>
          <cell r="AZ248">
            <v>50.8</v>
          </cell>
          <cell r="BA248">
            <v>50.8</v>
          </cell>
          <cell r="BB248">
            <v>50.8</v>
          </cell>
          <cell r="BC248">
            <v>50.8</v>
          </cell>
          <cell r="BD248">
            <v>50.8</v>
          </cell>
          <cell r="BE248">
            <v>52.36</v>
          </cell>
          <cell r="BF248">
            <v>52.36</v>
          </cell>
          <cell r="BG248">
            <v>52.36</v>
          </cell>
          <cell r="BH248">
            <v>52.36</v>
          </cell>
          <cell r="BI248">
            <v>52.36</v>
          </cell>
          <cell r="BJ248">
            <v>52.36</v>
          </cell>
          <cell r="BK248">
            <v>52.36</v>
          </cell>
          <cell r="BL248">
            <v>52.36</v>
          </cell>
          <cell r="BM248">
            <v>52.36</v>
          </cell>
          <cell r="BN248">
            <v>52.36</v>
          </cell>
          <cell r="BO248">
            <v>52.36</v>
          </cell>
          <cell r="BP248">
            <v>52.36</v>
          </cell>
          <cell r="BQ248">
            <v>53.93</v>
          </cell>
          <cell r="BR248">
            <v>53.93</v>
          </cell>
          <cell r="BS248">
            <v>53.93</v>
          </cell>
          <cell r="BT248">
            <v>53.93</v>
          </cell>
          <cell r="BU248">
            <v>53.93</v>
          </cell>
          <cell r="BV248">
            <v>53.93</v>
          </cell>
          <cell r="BW248">
            <v>53.93</v>
          </cell>
          <cell r="BX248">
            <v>53.93</v>
          </cell>
          <cell r="BY248">
            <v>53.93</v>
          </cell>
          <cell r="BZ248">
            <v>53.93</v>
          </cell>
          <cell r="CA248">
            <v>53.93</v>
          </cell>
          <cell r="CB248">
            <v>53.93</v>
          </cell>
          <cell r="CC248">
            <v>55.54</v>
          </cell>
          <cell r="CD248">
            <v>55.54</v>
          </cell>
          <cell r="CE248">
            <v>55.54</v>
          </cell>
          <cell r="CF248">
            <v>55.54</v>
          </cell>
          <cell r="CG248">
            <v>55.54</v>
          </cell>
          <cell r="CH248">
            <v>55.54</v>
          </cell>
          <cell r="CI248">
            <v>55.54</v>
          </cell>
          <cell r="CJ248">
            <v>55.54</v>
          </cell>
          <cell r="CK248">
            <v>55.54</v>
          </cell>
          <cell r="CL248">
            <v>55.54</v>
          </cell>
          <cell r="CM248">
            <v>55.54</v>
          </cell>
          <cell r="CN248">
            <v>55.54</v>
          </cell>
          <cell r="CO248">
            <v>57.21</v>
          </cell>
          <cell r="CP248">
            <v>57.21</v>
          </cell>
          <cell r="CQ248">
            <v>57.21</v>
          </cell>
          <cell r="CR248">
            <v>57.21</v>
          </cell>
          <cell r="CS248">
            <v>57.21</v>
          </cell>
          <cell r="CT248">
            <v>57.21</v>
          </cell>
          <cell r="CU248">
            <v>57.21</v>
          </cell>
          <cell r="CV248">
            <v>57.21</v>
          </cell>
          <cell r="CW248">
            <v>57.21</v>
          </cell>
          <cell r="CX248">
            <v>57.21</v>
          </cell>
          <cell r="CY248">
            <v>57.21</v>
          </cell>
          <cell r="CZ248">
            <v>57.21</v>
          </cell>
          <cell r="DA248">
            <v>58.95</v>
          </cell>
          <cell r="DB248">
            <v>58.95</v>
          </cell>
          <cell r="DC248">
            <v>58.95</v>
          </cell>
          <cell r="DD248">
            <v>58.95</v>
          </cell>
          <cell r="DE248">
            <v>58.95</v>
          </cell>
          <cell r="DF248">
            <v>58.95</v>
          </cell>
          <cell r="DG248">
            <v>58.95</v>
          </cell>
          <cell r="DH248">
            <v>58.95</v>
          </cell>
          <cell r="DI248">
            <v>58.95</v>
          </cell>
          <cell r="DJ248">
            <v>58.95</v>
          </cell>
          <cell r="DK248">
            <v>58.95</v>
          </cell>
          <cell r="DL248">
            <v>58.95</v>
          </cell>
          <cell r="DM248">
            <v>60.78</v>
          </cell>
          <cell r="DN248">
            <v>60.78</v>
          </cell>
          <cell r="DO248">
            <v>60.78</v>
          </cell>
          <cell r="DP248">
            <v>60.78</v>
          </cell>
          <cell r="DQ248">
            <v>60.78</v>
          </cell>
          <cell r="DR248">
            <v>60.78</v>
          </cell>
          <cell r="DS248">
            <v>60.78</v>
          </cell>
          <cell r="DT248">
            <v>60.78</v>
          </cell>
          <cell r="DU248">
            <v>60.78</v>
          </cell>
          <cell r="DV248">
            <v>60.78</v>
          </cell>
          <cell r="DW248">
            <v>60.78</v>
          </cell>
          <cell r="DX248">
            <v>60.78</v>
          </cell>
          <cell r="DY248">
            <v>63.19</v>
          </cell>
          <cell r="DZ248">
            <v>63.19</v>
          </cell>
          <cell r="EA248">
            <v>63.19</v>
          </cell>
          <cell r="EB248">
            <v>63.19</v>
          </cell>
          <cell r="EC248">
            <v>63.19</v>
          </cell>
          <cell r="ED248">
            <v>63.19</v>
          </cell>
          <cell r="EE248">
            <v>63.19</v>
          </cell>
          <cell r="EF248">
            <v>63.19</v>
          </cell>
          <cell r="EG248">
            <v>63.19</v>
          </cell>
          <cell r="EH248">
            <v>63.19</v>
          </cell>
          <cell r="EI248">
            <v>63.19</v>
          </cell>
          <cell r="EJ248">
            <v>63.19</v>
          </cell>
          <cell r="EK248">
            <v>65.400000000000006</v>
          </cell>
          <cell r="EL248">
            <v>65.400000000000006</v>
          </cell>
          <cell r="EM248">
            <v>65.400000000000006</v>
          </cell>
          <cell r="EN248">
            <v>65.400000000000006</v>
          </cell>
          <cell r="EO248">
            <v>65.400000000000006</v>
          </cell>
          <cell r="EP248">
            <v>65.400000000000006</v>
          </cell>
          <cell r="EQ248">
            <v>65.400000000000006</v>
          </cell>
          <cell r="ER248">
            <v>65.400000000000006</v>
          </cell>
          <cell r="ES248">
            <v>65.400000000000006</v>
          </cell>
          <cell r="ET248">
            <v>65.400000000000006</v>
          </cell>
          <cell r="EU248">
            <v>65.400000000000006</v>
          </cell>
          <cell r="EV248">
            <v>65.400000000000006</v>
          </cell>
          <cell r="EW248">
            <v>67.69</v>
          </cell>
          <cell r="EX248">
            <v>67.69</v>
          </cell>
          <cell r="EY248">
            <v>67.69</v>
          </cell>
          <cell r="EZ248">
            <v>67.69</v>
          </cell>
          <cell r="FA248">
            <v>67.69</v>
          </cell>
          <cell r="FB248">
            <v>67.69</v>
          </cell>
          <cell r="FC248">
            <v>67.69</v>
          </cell>
          <cell r="FD248">
            <v>67.69</v>
          </cell>
          <cell r="FE248">
            <v>67.69</v>
          </cell>
          <cell r="FF248">
            <v>67.69</v>
          </cell>
          <cell r="FG248">
            <v>67.69</v>
          </cell>
          <cell r="FH248">
            <v>67.69</v>
          </cell>
          <cell r="FI248">
            <v>70.06</v>
          </cell>
          <cell r="FJ248">
            <v>70.06</v>
          </cell>
          <cell r="FK248">
            <v>70.06</v>
          </cell>
          <cell r="FL248">
            <v>70.06</v>
          </cell>
          <cell r="FM248">
            <v>70.06</v>
          </cell>
          <cell r="FN248">
            <v>70.06</v>
          </cell>
          <cell r="FO248">
            <v>70.06</v>
          </cell>
          <cell r="FP248">
            <v>70.06</v>
          </cell>
          <cell r="FQ248">
            <v>70.06</v>
          </cell>
          <cell r="FR248">
            <v>70.06</v>
          </cell>
          <cell r="FS248">
            <v>70.06</v>
          </cell>
          <cell r="FT248">
            <v>70.06</v>
          </cell>
          <cell r="FU248">
            <v>72.510000000000005</v>
          </cell>
          <cell r="FV248">
            <v>72.510000000000005</v>
          </cell>
          <cell r="FW248">
            <v>72.510000000000005</v>
          </cell>
          <cell r="FX248">
            <v>72.510000000000005</v>
          </cell>
          <cell r="FY248">
            <v>72.510000000000005</v>
          </cell>
          <cell r="FZ248">
            <v>72.510000000000005</v>
          </cell>
          <cell r="GA248">
            <v>72.510000000000005</v>
          </cell>
          <cell r="GB248">
            <v>72.510000000000005</v>
          </cell>
          <cell r="GC248">
            <v>72.510000000000005</v>
          </cell>
          <cell r="GD248">
            <v>72.510000000000005</v>
          </cell>
          <cell r="GE248">
            <v>72.510000000000005</v>
          </cell>
          <cell r="GF248">
            <v>72.510000000000005</v>
          </cell>
          <cell r="GG248">
            <v>79.930000000000007</v>
          </cell>
          <cell r="GH248">
            <v>79.930000000000007</v>
          </cell>
          <cell r="GI248">
            <v>79.930000000000007</v>
          </cell>
          <cell r="GJ248">
            <v>79.930000000000007</v>
          </cell>
          <cell r="GK248">
            <v>79.930000000000007</v>
          </cell>
          <cell r="GL248">
            <v>79.930000000000007</v>
          </cell>
          <cell r="GM248">
            <v>79.930000000000007</v>
          </cell>
          <cell r="GN248">
            <v>79.930000000000007</v>
          </cell>
          <cell r="GO248">
            <v>79.930000000000007</v>
          </cell>
          <cell r="GP248">
            <v>79.930000000000007</v>
          </cell>
          <cell r="GQ248">
            <v>75.040000000000006</v>
          </cell>
          <cell r="GR248">
            <v>75.040000000000006</v>
          </cell>
          <cell r="GS248">
            <v>75.040000000000006</v>
          </cell>
          <cell r="GT248">
            <v>75.040000000000006</v>
          </cell>
        </row>
        <row r="249">
          <cell r="F249" t="str">
            <v>5000007100</v>
          </cell>
          <cell r="G249">
            <v>51.81</v>
          </cell>
          <cell r="H249">
            <v>51.81</v>
          </cell>
          <cell r="I249">
            <v>51.81</v>
          </cell>
          <cell r="J249">
            <v>51.81</v>
          </cell>
          <cell r="K249">
            <v>51.81</v>
          </cell>
          <cell r="L249">
            <v>51.81</v>
          </cell>
          <cell r="M249">
            <v>51.81</v>
          </cell>
          <cell r="N249">
            <v>51.81</v>
          </cell>
          <cell r="O249">
            <v>51.81</v>
          </cell>
          <cell r="P249">
            <v>51.81</v>
          </cell>
          <cell r="Q249">
            <v>51.81</v>
          </cell>
          <cell r="R249">
            <v>51.81</v>
          </cell>
          <cell r="S249">
            <v>51.81</v>
          </cell>
          <cell r="T249">
            <v>51.81</v>
          </cell>
          <cell r="U249">
            <v>53.58</v>
          </cell>
          <cell r="V249">
            <v>53.58</v>
          </cell>
          <cell r="W249">
            <v>53.58</v>
          </cell>
          <cell r="X249">
            <v>53.58</v>
          </cell>
          <cell r="Y249">
            <v>53.58</v>
          </cell>
          <cell r="Z249">
            <v>53.58</v>
          </cell>
          <cell r="AA249">
            <v>53.58</v>
          </cell>
          <cell r="AB249">
            <v>53.58</v>
          </cell>
          <cell r="AC249">
            <v>53.58</v>
          </cell>
          <cell r="AD249">
            <v>53.58</v>
          </cell>
          <cell r="AE249">
            <v>53.58</v>
          </cell>
          <cell r="AF249">
            <v>53.58</v>
          </cell>
          <cell r="AG249">
            <v>55.31</v>
          </cell>
          <cell r="AH249">
            <v>55.31</v>
          </cell>
          <cell r="AI249">
            <v>55.31</v>
          </cell>
          <cell r="AJ249">
            <v>55.31</v>
          </cell>
          <cell r="AK249">
            <v>55.31</v>
          </cell>
          <cell r="AL249">
            <v>55.31</v>
          </cell>
          <cell r="AM249">
            <v>55.31</v>
          </cell>
          <cell r="AN249">
            <v>55.31</v>
          </cell>
          <cell r="AO249">
            <v>55.31</v>
          </cell>
          <cell r="AP249">
            <v>55.31</v>
          </cell>
          <cell r="AQ249">
            <v>55.31</v>
          </cell>
          <cell r="AR249">
            <v>55.31</v>
          </cell>
          <cell r="AS249">
            <v>57.02</v>
          </cell>
          <cell r="AT249">
            <v>57.02</v>
          </cell>
          <cell r="AU249">
            <v>57.02</v>
          </cell>
          <cell r="AV249">
            <v>57.02</v>
          </cell>
          <cell r="AW249">
            <v>57.02</v>
          </cell>
          <cell r="AX249">
            <v>57.02</v>
          </cell>
          <cell r="AY249">
            <v>57.02</v>
          </cell>
          <cell r="AZ249">
            <v>57.02</v>
          </cell>
          <cell r="BA249">
            <v>57.02</v>
          </cell>
          <cell r="BB249">
            <v>57.02</v>
          </cell>
          <cell r="BC249">
            <v>57.02</v>
          </cell>
          <cell r="BD249">
            <v>57.02</v>
          </cell>
          <cell r="BE249">
            <v>58.77</v>
          </cell>
          <cell r="BF249">
            <v>58.77</v>
          </cell>
          <cell r="BG249">
            <v>58.77</v>
          </cell>
          <cell r="BH249">
            <v>58.77</v>
          </cell>
          <cell r="BI249">
            <v>58.77</v>
          </cell>
          <cell r="BJ249">
            <v>58.77</v>
          </cell>
          <cell r="BK249">
            <v>58.77</v>
          </cell>
          <cell r="BL249">
            <v>58.77</v>
          </cell>
          <cell r="BM249">
            <v>58.77</v>
          </cell>
          <cell r="BN249">
            <v>58.77</v>
          </cell>
          <cell r="BO249">
            <v>58.77</v>
          </cell>
          <cell r="BP249">
            <v>58.77</v>
          </cell>
          <cell r="BQ249">
            <v>60.53</v>
          </cell>
          <cell r="BR249">
            <v>60.53</v>
          </cell>
          <cell r="BS249">
            <v>60.53</v>
          </cell>
          <cell r="BT249">
            <v>60.53</v>
          </cell>
          <cell r="BU249">
            <v>60.53</v>
          </cell>
          <cell r="BV249">
            <v>60.53</v>
          </cell>
          <cell r="BW249">
            <v>60.53</v>
          </cell>
          <cell r="BX249">
            <v>60.53</v>
          </cell>
          <cell r="BY249">
            <v>60.53</v>
          </cell>
          <cell r="BZ249">
            <v>60.53</v>
          </cell>
          <cell r="CA249">
            <v>60.53</v>
          </cell>
          <cell r="CB249">
            <v>60.53</v>
          </cell>
          <cell r="CC249">
            <v>62.34</v>
          </cell>
          <cell r="CD249">
            <v>62.34</v>
          </cell>
          <cell r="CE249">
            <v>62.34</v>
          </cell>
          <cell r="CF249">
            <v>62.34</v>
          </cell>
          <cell r="CG249">
            <v>62.34</v>
          </cell>
          <cell r="CH249">
            <v>62.34</v>
          </cell>
          <cell r="CI249">
            <v>62.34</v>
          </cell>
          <cell r="CJ249">
            <v>62.34</v>
          </cell>
          <cell r="CK249">
            <v>62.34</v>
          </cell>
          <cell r="CL249">
            <v>62.34</v>
          </cell>
          <cell r="CM249">
            <v>62.34</v>
          </cell>
          <cell r="CN249">
            <v>62.34</v>
          </cell>
          <cell r="CO249">
            <v>64.209999999999994</v>
          </cell>
          <cell r="CP249">
            <v>64.209999999999994</v>
          </cell>
          <cell r="CQ249">
            <v>64.209999999999994</v>
          </cell>
          <cell r="CR249">
            <v>64.209999999999994</v>
          </cell>
          <cell r="CS249">
            <v>64.209999999999994</v>
          </cell>
          <cell r="CT249">
            <v>64.209999999999994</v>
          </cell>
          <cell r="CU249">
            <v>64.209999999999994</v>
          </cell>
          <cell r="CV249">
            <v>64.209999999999994</v>
          </cell>
          <cell r="CW249">
            <v>64.209999999999994</v>
          </cell>
          <cell r="CX249">
            <v>64.209999999999994</v>
          </cell>
          <cell r="CY249">
            <v>64.209999999999994</v>
          </cell>
          <cell r="CZ249">
            <v>64.209999999999994</v>
          </cell>
          <cell r="DA249">
            <v>66.17</v>
          </cell>
          <cell r="DB249">
            <v>66.17</v>
          </cell>
          <cell r="DC249">
            <v>66.17</v>
          </cell>
          <cell r="DD249">
            <v>66.17</v>
          </cell>
          <cell r="DE249">
            <v>66.17</v>
          </cell>
          <cell r="DF249">
            <v>66.17</v>
          </cell>
          <cell r="DG249">
            <v>66.17</v>
          </cell>
          <cell r="DH249">
            <v>66.17</v>
          </cell>
          <cell r="DI249">
            <v>66.17</v>
          </cell>
          <cell r="DJ249">
            <v>66.17</v>
          </cell>
          <cell r="DK249">
            <v>66.17</v>
          </cell>
          <cell r="DL249">
            <v>66.17</v>
          </cell>
          <cell r="DM249">
            <v>68.22</v>
          </cell>
          <cell r="DN249">
            <v>68.22</v>
          </cell>
          <cell r="DO249">
            <v>68.22</v>
          </cell>
          <cell r="DP249">
            <v>68.22</v>
          </cell>
          <cell r="DQ249">
            <v>68.22</v>
          </cell>
          <cell r="DR249">
            <v>68.22</v>
          </cell>
          <cell r="DS249">
            <v>68.22</v>
          </cell>
          <cell r="DT249">
            <v>68.22</v>
          </cell>
          <cell r="DU249">
            <v>68.22</v>
          </cell>
          <cell r="DV249">
            <v>68.22</v>
          </cell>
          <cell r="DW249">
            <v>68.22</v>
          </cell>
          <cell r="DX249">
            <v>68.22</v>
          </cell>
          <cell r="DY249">
            <v>70.92</v>
          </cell>
          <cell r="DZ249">
            <v>70.92</v>
          </cell>
          <cell r="EA249">
            <v>70.92</v>
          </cell>
          <cell r="EB249">
            <v>70.92</v>
          </cell>
          <cell r="EC249">
            <v>70.92</v>
          </cell>
          <cell r="ED249">
            <v>70.92</v>
          </cell>
          <cell r="EE249">
            <v>70.92</v>
          </cell>
          <cell r="EF249">
            <v>70.92</v>
          </cell>
          <cell r="EG249">
            <v>70.92</v>
          </cell>
          <cell r="EH249">
            <v>70.92</v>
          </cell>
          <cell r="EI249">
            <v>70.92</v>
          </cell>
          <cell r="EJ249">
            <v>70.92</v>
          </cell>
          <cell r="EK249">
            <v>73.400000000000006</v>
          </cell>
          <cell r="EL249">
            <v>73.400000000000006</v>
          </cell>
          <cell r="EM249">
            <v>73.400000000000006</v>
          </cell>
          <cell r="EN249">
            <v>73.400000000000006</v>
          </cell>
          <cell r="EO249">
            <v>73.400000000000006</v>
          </cell>
          <cell r="EP249">
            <v>73.400000000000006</v>
          </cell>
          <cell r="EQ249">
            <v>73.400000000000006</v>
          </cell>
          <cell r="ER249">
            <v>73.400000000000006</v>
          </cell>
          <cell r="ES249">
            <v>73.400000000000006</v>
          </cell>
          <cell r="ET249">
            <v>73.400000000000006</v>
          </cell>
          <cell r="EU249">
            <v>73.400000000000006</v>
          </cell>
          <cell r="EV249">
            <v>73.400000000000006</v>
          </cell>
          <cell r="EW249">
            <v>75.97</v>
          </cell>
          <cell r="EX249">
            <v>75.97</v>
          </cell>
          <cell r="EY249">
            <v>75.97</v>
          </cell>
          <cell r="EZ249">
            <v>75.97</v>
          </cell>
          <cell r="FA249">
            <v>75.97</v>
          </cell>
          <cell r="FB249">
            <v>75.97</v>
          </cell>
          <cell r="FC249">
            <v>75.97</v>
          </cell>
          <cell r="FD249">
            <v>75.97</v>
          </cell>
          <cell r="FE249">
            <v>75.97</v>
          </cell>
          <cell r="FF249">
            <v>75.97</v>
          </cell>
          <cell r="FG249">
            <v>75.97</v>
          </cell>
          <cell r="FH249">
            <v>75.97</v>
          </cell>
          <cell r="FI249">
            <v>78.63</v>
          </cell>
          <cell r="FJ249">
            <v>78.63</v>
          </cell>
          <cell r="FK249">
            <v>78.63</v>
          </cell>
          <cell r="FL249">
            <v>78.63</v>
          </cell>
          <cell r="FM249">
            <v>78.63</v>
          </cell>
          <cell r="FN249">
            <v>78.63</v>
          </cell>
          <cell r="FO249">
            <v>78.63</v>
          </cell>
          <cell r="FP249">
            <v>78.63</v>
          </cell>
          <cell r="FQ249">
            <v>78.63</v>
          </cell>
          <cell r="FR249">
            <v>78.63</v>
          </cell>
          <cell r="FS249">
            <v>78.63</v>
          </cell>
          <cell r="FT249">
            <v>78.63</v>
          </cell>
          <cell r="FU249">
            <v>81.38</v>
          </cell>
          <cell r="FV249">
            <v>81.38</v>
          </cell>
          <cell r="FW249">
            <v>81.38</v>
          </cell>
          <cell r="FX249">
            <v>81.38</v>
          </cell>
          <cell r="FY249">
            <v>81.38</v>
          </cell>
          <cell r="FZ249">
            <v>81.38</v>
          </cell>
          <cell r="GA249">
            <v>81.38</v>
          </cell>
          <cell r="GB249">
            <v>81.38</v>
          </cell>
          <cell r="GC249">
            <v>81.38</v>
          </cell>
          <cell r="GD249">
            <v>81.38</v>
          </cell>
          <cell r="GE249">
            <v>81.38</v>
          </cell>
          <cell r="GF249">
            <v>81.38</v>
          </cell>
          <cell r="GG249">
            <v>89.72</v>
          </cell>
          <cell r="GH249">
            <v>89.72</v>
          </cell>
          <cell r="GI249">
            <v>89.72</v>
          </cell>
          <cell r="GJ249">
            <v>89.72</v>
          </cell>
          <cell r="GK249">
            <v>89.72</v>
          </cell>
          <cell r="GL249">
            <v>89.72</v>
          </cell>
          <cell r="GM249">
            <v>89.72</v>
          </cell>
          <cell r="GN249">
            <v>89.72</v>
          </cell>
          <cell r="GO249">
            <v>89.72</v>
          </cell>
          <cell r="GP249">
            <v>89.72</v>
          </cell>
          <cell r="GQ249">
            <v>84.23</v>
          </cell>
          <cell r="GR249">
            <v>84.23</v>
          </cell>
          <cell r="GS249">
            <v>84.23</v>
          </cell>
          <cell r="GT249">
            <v>84.23</v>
          </cell>
        </row>
        <row r="250">
          <cell r="F250" t="str">
            <v>50000072AA</v>
          </cell>
          <cell r="G250">
            <v>46.16</v>
          </cell>
          <cell r="H250">
            <v>46.16</v>
          </cell>
          <cell r="I250">
            <v>46.16</v>
          </cell>
          <cell r="J250">
            <v>46.16</v>
          </cell>
          <cell r="K250">
            <v>46.16</v>
          </cell>
          <cell r="L250">
            <v>46.16</v>
          </cell>
          <cell r="M250">
            <v>46.16</v>
          </cell>
          <cell r="N250">
            <v>46.16</v>
          </cell>
          <cell r="O250">
            <v>46.16</v>
          </cell>
          <cell r="P250">
            <v>46.16</v>
          </cell>
          <cell r="Q250">
            <v>46.16</v>
          </cell>
          <cell r="R250">
            <v>46.16</v>
          </cell>
          <cell r="S250">
            <v>46.16</v>
          </cell>
          <cell r="T250">
            <v>46.16</v>
          </cell>
          <cell r="U250">
            <v>47.74</v>
          </cell>
          <cell r="V250">
            <v>47.74</v>
          </cell>
          <cell r="W250">
            <v>47.74</v>
          </cell>
          <cell r="X250">
            <v>47.74</v>
          </cell>
          <cell r="Y250">
            <v>47.74</v>
          </cell>
          <cell r="Z250">
            <v>47.74</v>
          </cell>
          <cell r="AA250">
            <v>47.74</v>
          </cell>
          <cell r="AB250">
            <v>47.74</v>
          </cell>
          <cell r="AC250">
            <v>47.74</v>
          </cell>
          <cell r="AD250">
            <v>47.74</v>
          </cell>
          <cell r="AE250">
            <v>47.74</v>
          </cell>
          <cell r="AF250">
            <v>47.74</v>
          </cell>
          <cell r="AG250">
            <v>49.28</v>
          </cell>
          <cell r="AH250">
            <v>49.28</v>
          </cell>
          <cell r="AI250">
            <v>49.28</v>
          </cell>
          <cell r="AJ250">
            <v>49.28</v>
          </cell>
          <cell r="AK250">
            <v>49.28</v>
          </cell>
          <cell r="AL250">
            <v>49.28</v>
          </cell>
          <cell r="AM250">
            <v>49.28</v>
          </cell>
          <cell r="AN250">
            <v>49.28</v>
          </cell>
          <cell r="AO250">
            <v>49.28</v>
          </cell>
          <cell r="AP250">
            <v>49.28</v>
          </cell>
          <cell r="AQ250">
            <v>49.28</v>
          </cell>
          <cell r="AR250">
            <v>49.28</v>
          </cell>
          <cell r="AS250">
            <v>50.8</v>
          </cell>
          <cell r="AT250">
            <v>50.8</v>
          </cell>
          <cell r="AU250">
            <v>50.8</v>
          </cell>
          <cell r="AV250">
            <v>50.8</v>
          </cell>
          <cell r="AW250">
            <v>50.8</v>
          </cell>
          <cell r="AX250">
            <v>50.8</v>
          </cell>
          <cell r="AY250">
            <v>50.8</v>
          </cell>
          <cell r="AZ250">
            <v>50.8</v>
          </cell>
          <cell r="BA250">
            <v>50.8</v>
          </cell>
          <cell r="BB250">
            <v>50.8</v>
          </cell>
          <cell r="BC250">
            <v>50.8</v>
          </cell>
          <cell r="BD250">
            <v>50.8</v>
          </cell>
          <cell r="BE250">
            <v>52.36</v>
          </cell>
          <cell r="BF250">
            <v>52.36</v>
          </cell>
          <cell r="BG250">
            <v>52.36</v>
          </cell>
          <cell r="BH250">
            <v>52.36</v>
          </cell>
          <cell r="BI250">
            <v>52.36</v>
          </cell>
          <cell r="BJ250">
            <v>52.36</v>
          </cell>
          <cell r="BK250">
            <v>52.36</v>
          </cell>
          <cell r="BL250">
            <v>52.36</v>
          </cell>
          <cell r="BM250">
            <v>52.36</v>
          </cell>
          <cell r="BN250">
            <v>52.36</v>
          </cell>
          <cell r="BO250">
            <v>52.36</v>
          </cell>
          <cell r="BP250">
            <v>52.36</v>
          </cell>
          <cell r="BQ250">
            <v>53.93</v>
          </cell>
          <cell r="BR250">
            <v>53.93</v>
          </cell>
          <cell r="BS250">
            <v>53.93</v>
          </cell>
          <cell r="BT250">
            <v>53.93</v>
          </cell>
          <cell r="BU250">
            <v>53.93</v>
          </cell>
          <cell r="BV250">
            <v>53.93</v>
          </cell>
          <cell r="BW250">
            <v>53.93</v>
          </cell>
          <cell r="BX250">
            <v>53.93</v>
          </cell>
          <cell r="BY250">
            <v>53.93</v>
          </cell>
          <cell r="BZ250">
            <v>53.93</v>
          </cell>
          <cell r="CA250">
            <v>53.93</v>
          </cell>
          <cell r="CB250">
            <v>53.93</v>
          </cell>
          <cell r="CC250">
            <v>55.54</v>
          </cell>
          <cell r="CD250">
            <v>55.54</v>
          </cell>
          <cell r="CE250">
            <v>55.54</v>
          </cell>
          <cell r="CF250">
            <v>55.54</v>
          </cell>
          <cell r="CG250">
            <v>55.54</v>
          </cell>
          <cell r="CH250">
            <v>55.54</v>
          </cell>
          <cell r="CI250">
            <v>55.54</v>
          </cell>
          <cell r="CJ250">
            <v>55.54</v>
          </cell>
          <cell r="CK250">
            <v>55.54</v>
          </cell>
          <cell r="CL250">
            <v>55.54</v>
          </cell>
          <cell r="CM250">
            <v>55.54</v>
          </cell>
          <cell r="CN250">
            <v>55.54</v>
          </cell>
          <cell r="CO250">
            <v>57.21</v>
          </cell>
          <cell r="CP250">
            <v>57.21</v>
          </cell>
          <cell r="CQ250">
            <v>57.21</v>
          </cell>
          <cell r="CR250">
            <v>57.21</v>
          </cell>
          <cell r="CS250">
            <v>57.21</v>
          </cell>
          <cell r="CT250">
            <v>57.21</v>
          </cell>
          <cell r="CU250">
            <v>57.21</v>
          </cell>
          <cell r="CV250">
            <v>57.21</v>
          </cell>
          <cell r="CW250">
            <v>57.21</v>
          </cell>
          <cell r="CX250">
            <v>57.21</v>
          </cell>
          <cell r="CY250">
            <v>57.21</v>
          </cell>
          <cell r="CZ250">
            <v>57.21</v>
          </cell>
          <cell r="DA250">
            <v>58.95</v>
          </cell>
          <cell r="DB250">
            <v>58.95</v>
          </cell>
          <cell r="DC250">
            <v>58.95</v>
          </cell>
          <cell r="DD250">
            <v>58.95</v>
          </cell>
          <cell r="DE250">
            <v>58.95</v>
          </cell>
          <cell r="DF250">
            <v>58.95</v>
          </cell>
          <cell r="DG250">
            <v>58.95</v>
          </cell>
          <cell r="DH250">
            <v>58.95</v>
          </cell>
          <cell r="DI250">
            <v>58.95</v>
          </cell>
          <cell r="DJ250">
            <v>58.95</v>
          </cell>
          <cell r="DK250">
            <v>58.95</v>
          </cell>
          <cell r="DL250">
            <v>58.95</v>
          </cell>
          <cell r="DM250">
            <v>60.78</v>
          </cell>
          <cell r="DN250">
            <v>60.78</v>
          </cell>
          <cell r="DO250">
            <v>60.78</v>
          </cell>
          <cell r="DP250">
            <v>60.78</v>
          </cell>
          <cell r="DQ250">
            <v>60.78</v>
          </cell>
          <cell r="DR250">
            <v>60.78</v>
          </cell>
          <cell r="DS250">
            <v>60.78</v>
          </cell>
          <cell r="DT250">
            <v>60.78</v>
          </cell>
          <cell r="DU250">
            <v>60.78</v>
          </cell>
          <cell r="DV250">
            <v>60.78</v>
          </cell>
          <cell r="DW250">
            <v>60.78</v>
          </cell>
          <cell r="DX250">
            <v>60.78</v>
          </cell>
          <cell r="DY250">
            <v>63.19</v>
          </cell>
          <cell r="DZ250">
            <v>63.19</v>
          </cell>
          <cell r="EA250">
            <v>63.19</v>
          </cell>
          <cell r="EB250">
            <v>63.19</v>
          </cell>
          <cell r="EC250">
            <v>63.19</v>
          </cell>
          <cell r="ED250">
            <v>63.19</v>
          </cell>
          <cell r="EE250">
            <v>63.19</v>
          </cell>
          <cell r="EF250">
            <v>63.19</v>
          </cell>
          <cell r="EG250">
            <v>63.19</v>
          </cell>
          <cell r="EH250">
            <v>63.19</v>
          </cell>
          <cell r="EI250">
            <v>63.19</v>
          </cell>
          <cell r="EJ250">
            <v>63.19</v>
          </cell>
          <cell r="EK250">
            <v>65.400000000000006</v>
          </cell>
          <cell r="EL250">
            <v>65.400000000000006</v>
          </cell>
          <cell r="EM250">
            <v>65.400000000000006</v>
          </cell>
          <cell r="EN250">
            <v>65.400000000000006</v>
          </cell>
          <cell r="EO250">
            <v>65.400000000000006</v>
          </cell>
          <cell r="EP250">
            <v>65.400000000000006</v>
          </cell>
          <cell r="EQ250">
            <v>65.400000000000006</v>
          </cell>
          <cell r="ER250">
            <v>65.400000000000006</v>
          </cell>
          <cell r="ES250">
            <v>65.400000000000006</v>
          </cell>
          <cell r="ET250">
            <v>65.400000000000006</v>
          </cell>
          <cell r="EU250">
            <v>65.400000000000006</v>
          </cell>
          <cell r="EV250">
            <v>65.400000000000006</v>
          </cell>
          <cell r="EW250">
            <v>67.69</v>
          </cell>
          <cell r="EX250">
            <v>67.69</v>
          </cell>
          <cell r="EY250">
            <v>67.69</v>
          </cell>
          <cell r="EZ250">
            <v>67.69</v>
          </cell>
          <cell r="FA250">
            <v>67.69</v>
          </cell>
          <cell r="FB250">
            <v>67.69</v>
          </cell>
          <cell r="FC250">
            <v>67.69</v>
          </cell>
          <cell r="FD250">
            <v>67.69</v>
          </cell>
          <cell r="FE250">
            <v>67.69</v>
          </cell>
          <cell r="FF250">
            <v>67.69</v>
          </cell>
          <cell r="FG250">
            <v>67.69</v>
          </cell>
          <cell r="FH250">
            <v>67.69</v>
          </cell>
          <cell r="FI250">
            <v>70.06</v>
          </cell>
          <cell r="FJ250">
            <v>70.06</v>
          </cell>
          <cell r="FK250">
            <v>70.06</v>
          </cell>
          <cell r="FL250">
            <v>70.06</v>
          </cell>
          <cell r="FM250">
            <v>70.06</v>
          </cell>
          <cell r="FN250">
            <v>70.06</v>
          </cell>
          <cell r="FO250">
            <v>70.06</v>
          </cell>
          <cell r="FP250">
            <v>70.06</v>
          </cell>
          <cell r="FQ250">
            <v>70.06</v>
          </cell>
          <cell r="FR250">
            <v>70.06</v>
          </cell>
          <cell r="FS250">
            <v>70.06</v>
          </cell>
          <cell r="FT250">
            <v>70.06</v>
          </cell>
          <cell r="FU250">
            <v>72.510000000000005</v>
          </cell>
          <cell r="FV250">
            <v>72.510000000000005</v>
          </cell>
          <cell r="FW250">
            <v>72.510000000000005</v>
          </cell>
          <cell r="FX250">
            <v>72.510000000000005</v>
          </cell>
          <cell r="FY250">
            <v>72.510000000000005</v>
          </cell>
          <cell r="FZ250">
            <v>72.510000000000005</v>
          </cell>
          <cell r="GA250">
            <v>72.510000000000005</v>
          </cell>
          <cell r="GB250">
            <v>72.510000000000005</v>
          </cell>
          <cell r="GC250">
            <v>72.510000000000005</v>
          </cell>
          <cell r="GD250">
            <v>72.510000000000005</v>
          </cell>
          <cell r="GE250">
            <v>72.510000000000005</v>
          </cell>
          <cell r="GF250">
            <v>72.510000000000005</v>
          </cell>
          <cell r="GG250">
            <v>79.930000000000007</v>
          </cell>
          <cell r="GH250">
            <v>79.930000000000007</v>
          </cell>
          <cell r="GI250">
            <v>79.930000000000007</v>
          </cell>
          <cell r="GJ250">
            <v>79.930000000000007</v>
          </cell>
          <cell r="GK250">
            <v>79.930000000000007</v>
          </cell>
          <cell r="GL250">
            <v>79.930000000000007</v>
          </cell>
          <cell r="GM250">
            <v>79.930000000000007</v>
          </cell>
          <cell r="GN250">
            <v>79.930000000000007</v>
          </cell>
          <cell r="GO250">
            <v>79.930000000000007</v>
          </cell>
          <cell r="GP250">
            <v>79.930000000000007</v>
          </cell>
          <cell r="GQ250">
            <v>75.040000000000006</v>
          </cell>
          <cell r="GR250">
            <v>75.040000000000006</v>
          </cell>
          <cell r="GS250">
            <v>75.040000000000006</v>
          </cell>
          <cell r="GT250">
            <v>75.040000000000006</v>
          </cell>
        </row>
        <row r="251">
          <cell r="F251" t="str">
            <v>50000072BU</v>
          </cell>
          <cell r="G251">
            <v>50.27</v>
          </cell>
          <cell r="H251">
            <v>50.27</v>
          </cell>
          <cell r="I251">
            <v>50.27</v>
          </cell>
          <cell r="J251">
            <v>50.27</v>
          </cell>
          <cell r="K251">
            <v>50.27</v>
          </cell>
          <cell r="L251">
            <v>50.27</v>
          </cell>
          <cell r="M251">
            <v>50.27</v>
          </cell>
          <cell r="N251">
            <v>50.27</v>
          </cell>
          <cell r="O251">
            <v>50.27</v>
          </cell>
          <cell r="P251">
            <v>50.27</v>
          </cell>
          <cell r="Q251">
            <v>50.27</v>
          </cell>
          <cell r="R251">
            <v>50.27</v>
          </cell>
          <cell r="S251">
            <v>50.27</v>
          </cell>
          <cell r="T251">
            <v>50.27</v>
          </cell>
          <cell r="U251">
            <v>51.99</v>
          </cell>
          <cell r="V251">
            <v>51.99</v>
          </cell>
          <cell r="W251">
            <v>51.99</v>
          </cell>
          <cell r="X251">
            <v>51.99</v>
          </cell>
          <cell r="Y251">
            <v>51.99</v>
          </cell>
          <cell r="Z251">
            <v>51.99</v>
          </cell>
          <cell r="AA251">
            <v>51.99</v>
          </cell>
          <cell r="AB251">
            <v>51.99</v>
          </cell>
          <cell r="AC251">
            <v>51.99</v>
          </cell>
          <cell r="AD251">
            <v>51.99</v>
          </cell>
          <cell r="AE251">
            <v>51.99</v>
          </cell>
          <cell r="AF251">
            <v>51.99</v>
          </cell>
          <cell r="AG251">
            <v>53.66</v>
          </cell>
          <cell r="AH251">
            <v>53.66</v>
          </cell>
          <cell r="AI251">
            <v>53.66</v>
          </cell>
          <cell r="AJ251">
            <v>53.66</v>
          </cell>
          <cell r="AK251">
            <v>53.66</v>
          </cell>
          <cell r="AL251">
            <v>53.66</v>
          </cell>
          <cell r="AM251">
            <v>53.66</v>
          </cell>
          <cell r="AN251">
            <v>53.66</v>
          </cell>
          <cell r="AO251">
            <v>53.66</v>
          </cell>
          <cell r="AP251">
            <v>53.66</v>
          </cell>
          <cell r="AQ251">
            <v>53.66</v>
          </cell>
          <cell r="AR251">
            <v>53.66</v>
          </cell>
          <cell r="AS251">
            <v>55.33</v>
          </cell>
          <cell r="AT251">
            <v>55.33</v>
          </cell>
          <cell r="AU251">
            <v>55.33</v>
          </cell>
          <cell r="AV251">
            <v>55.33</v>
          </cell>
          <cell r="AW251">
            <v>55.33</v>
          </cell>
          <cell r="AX251">
            <v>55.33</v>
          </cell>
          <cell r="AY251">
            <v>55.33</v>
          </cell>
          <cell r="AZ251">
            <v>55.33</v>
          </cell>
          <cell r="BA251">
            <v>55.33</v>
          </cell>
          <cell r="BB251">
            <v>55.33</v>
          </cell>
          <cell r="BC251">
            <v>55.33</v>
          </cell>
          <cell r="BD251">
            <v>55.33</v>
          </cell>
          <cell r="BE251">
            <v>57.02</v>
          </cell>
          <cell r="BF251">
            <v>57.02</v>
          </cell>
          <cell r="BG251">
            <v>57.02</v>
          </cell>
          <cell r="BH251">
            <v>57.02</v>
          </cell>
          <cell r="BI251">
            <v>57.02</v>
          </cell>
          <cell r="BJ251">
            <v>57.02</v>
          </cell>
          <cell r="BK251">
            <v>57.02</v>
          </cell>
          <cell r="BL251">
            <v>57.02</v>
          </cell>
          <cell r="BM251">
            <v>57.02</v>
          </cell>
          <cell r="BN251">
            <v>57.02</v>
          </cell>
          <cell r="BO251">
            <v>57.02</v>
          </cell>
          <cell r="BP251">
            <v>57.02</v>
          </cell>
          <cell r="BQ251">
            <v>58.73</v>
          </cell>
          <cell r="BR251">
            <v>58.73</v>
          </cell>
          <cell r="BS251">
            <v>58.73</v>
          </cell>
          <cell r="BT251">
            <v>58.73</v>
          </cell>
          <cell r="BU251">
            <v>58.73</v>
          </cell>
          <cell r="BV251">
            <v>58.73</v>
          </cell>
          <cell r="BW251">
            <v>58.73</v>
          </cell>
          <cell r="BX251">
            <v>58.73</v>
          </cell>
          <cell r="BY251">
            <v>58.73</v>
          </cell>
          <cell r="BZ251">
            <v>58.73</v>
          </cell>
          <cell r="CA251">
            <v>58.73</v>
          </cell>
          <cell r="CB251">
            <v>58.73</v>
          </cell>
          <cell r="CC251">
            <v>60.49</v>
          </cell>
          <cell r="CD251">
            <v>60.49</v>
          </cell>
          <cell r="CE251">
            <v>60.49</v>
          </cell>
          <cell r="CF251">
            <v>60.49</v>
          </cell>
          <cell r="CG251">
            <v>60.49</v>
          </cell>
          <cell r="CH251">
            <v>60.49</v>
          </cell>
          <cell r="CI251">
            <v>60.49</v>
          </cell>
          <cell r="CJ251">
            <v>60.49</v>
          </cell>
          <cell r="CK251">
            <v>60.49</v>
          </cell>
          <cell r="CL251">
            <v>60.49</v>
          </cell>
          <cell r="CM251">
            <v>60.49</v>
          </cell>
          <cell r="CN251">
            <v>60.49</v>
          </cell>
          <cell r="CO251">
            <v>62.3</v>
          </cell>
          <cell r="CP251">
            <v>62.3</v>
          </cell>
          <cell r="CQ251">
            <v>62.3</v>
          </cell>
          <cell r="CR251">
            <v>62.3</v>
          </cell>
          <cell r="CS251">
            <v>62.3</v>
          </cell>
          <cell r="CT251">
            <v>62.3</v>
          </cell>
          <cell r="CU251">
            <v>62.3</v>
          </cell>
          <cell r="CV251">
            <v>62.3</v>
          </cell>
          <cell r="CW251">
            <v>62.3</v>
          </cell>
          <cell r="CX251">
            <v>62.3</v>
          </cell>
          <cell r="CY251">
            <v>62.3</v>
          </cell>
          <cell r="CZ251">
            <v>62.3</v>
          </cell>
          <cell r="DA251">
            <v>64.2</v>
          </cell>
          <cell r="DB251">
            <v>64.2</v>
          </cell>
          <cell r="DC251">
            <v>64.2</v>
          </cell>
          <cell r="DD251">
            <v>64.2</v>
          </cell>
          <cell r="DE251">
            <v>64.2</v>
          </cell>
          <cell r="DF251">
            <v>64.2</v>
          </cell>
          <cell r="DG251">
            <v>64.2</v>
          </cell>
          <cell r="DH251">
            <v>64.2</v>
          </cell>
          <cell r="DI251">
            <v>64.2</v>
          </cell>
          <cell r="DJ251">
            <v>64.2</v>
          </cell>
          <cell r="DK251">
            <v>64.2</v>
          </cell>
          <cell r="DL251">
            <v>64.2</v>
          </cell>
          <cell r="DM251">
            <v>66.19</v>
          </cell>
          <cell r="DN251">
            <v>66.19</v>
          </cell>
          <cell r="DO251">
            <v>66.19</v>
          </cell>
          <cell r="DP251">
            <v>66.19</v>
          </cell>
          <cell r="DQ251">
            <v>66.19</v>
          </cell>
          <cell r="DR251">
            <v>66.19</v>
          </cell>
          <cell r="DS251">
            <v>66.19</v>
          </cell>
          <cell r="DT251">
            <v>66.19</v>
          </cell>
          <cell r="DU251">
            <v>66.19</v>
          </cell>
          <cell r="DV251">
            <v>66.19</v>
          </cell>
          <cell r="DW251">
            <v>66.19</v>
          </cell>
          <cell r="DX251">
            <v>66.19</v>
          </cell>
          <cell r="DY251">
            <v>68.81</v>
          </cell>
          <cell r="DZ251">
            <v>68.81</v>
          </cell>
          <cell r="EA251">
            <v>68.81</v>
          </cell>
          <cell r="EB251">
            <v>68.81</v>
          </cell>
          <cell r="EC251">
            <v>68.81</v>
          </cell>
          <cell r="ED251">
            <v>68.81</v>
          </cell>
          <cell r="EE251">
            <v>68.81</v>
          </cell>
          <cell r="EF251">
            <v>68.81</v>
          </cell>
          <cell r="EG251">
            <v>68.81</v>
          </cell>
          <cell r="EH251">
            <v>68.81</v>
          </cell>
          <cell r="EI251">
            <v>68.81</v>
          </cell>
          <cell r="EJ251">
            <v>68.81</v>
          </cell>
          <cell r="EK251">
            <v>71.22</v>
          </cell>
          <cell r="EL251">
            <v>71.22</v>
          </cell>
          <cell r="EM251">
            <v>71.22</v>
          </cell>
          <cell r="EN251">
            <v>71.22</v>
          </cell>
          <cell r="EO251">
            <v>71.22</v>
          </cell>
          <cell r="EP251">
            <v>71.22</v>
          </cell>
          <cell r="EQ251">
            <v>71.22</v>
          </cell>
          <cell r="ER251">
            <v>71.22</v>
          </cell>
          <cell r="ES251">
            <v>71.22</v>
          </cell>
          <cell r="ET251">
            <v>71.22</v>
          </cell>
          <cell r="EU251">
            <v>71.22</v>
          </cell>
          <cell r="EV251">
            <v>71.22</v>
          </cell>
          <cell r="EW251">
            <v>73.709999999999994</v>
          </cell>
          <cell r="EX251">
            <v>73.709999999999994</v>
          </cell>
          <cell r="EY251">
            <v>73.709999999999994</v>
          </cell>
          <cell r="EZ251">
            <v>73.709999999999994</v>
          </cell>
          <cell r="FA251">
            <v>73.709999999999994</v>
          </cell>
          <cell r="FB251">
            <v>73.709999999999994</v>
          </cell>
          <cell r="FC251">
            <v>73.709999999999994</v>
          </cell>
          <cell r="FD251">
            <v>73.709999999999994</v>
          </cell>
          <cell r="FE251">
            <v>73.709999999999994</v>
          </cell>
          <cell r="FF251">
            <v>73.709999999999994</v>
          </cell>
          <cell r="FG251">
            <v>73.709999999999994</v>
          </cell>
          <cell r="FH251">
            <v>73.709999999999994</v>
          </cell>
          <cell r="FI251">
            <v>76.290000000000006</v>
          </cell>
          <cell r="FJ251">
            <v>76.290000000000006</v>
          </cell>
          <cell r="FK251">
            <v>76.290000000000006</v>
          </cell>
          <cell r="FL251">
            <v>76.290000000000006</v>
          </cell>
          <cell r="FM251">
            <v>76.290000000000006</v>
          </cell>
          <cell r="FN251">
            <v>76.290000000000006</v>
          </cell>
          <cell r="FO251">
            <v>76.290000000000006</v>
          </cell>
          <cell r="FP251">
            <v>76.290000000000006</v>
          </cell>
          <cell r="FQ251">
            <v>76.290000000000006</v>
          </cell>
          <cell r="FR251">
            <v>76.290000000000006</v>
          </cell>
          <cell r="FS251">
            <v>76.290000000000006</v>
          </cell>
          <cell r="FT251">
            <v>76.290000000000006</v>
          </cell>
          <cell r="FU251">
            <v>78.959999999999994</v>
          </cell>
          <cell r="FV251">
            <v>78.959999999999994</v>
          </cell>
          <cell r="FW251">
            <v>78.959999999999994</v>
          </cell>
          <cell r="FX251">
            <v>78.959999999999994</v>
          </cell>
          <cell r="FY251">
            <v>78.959999999999994</v>
          </cell>
          <cell r="FZ251">
            <v>78.959999999999994</v>
          </cell>
          <cell r="GA251">
            <v>78.959999999999994</v>
          </cell>
          <cell r="GB251">
            <v>78.959999999999994</v>
          </cell>
          <cell r="GC251">
            <v>78.959999999999994</v>
          </cell>
          <cell r="GD251">
            <v>78.959999999999994</v>
          </cell>
          <cell r="GE251">
            <v>78.959999999999994</v>
          </cell>
          <cell r="GF251">
            <v>78.959999999999994</v>
          </cell>
          <cell r="GG251">
            <v>87.05</v>
          </cell>
          <cell r="GH251">
            <v>87.05</v>
          </cell>
          <cell r="GI251">
            <v>87.05</v>
          </cell>
          <cell r="GJ251">
            <v>87.05</v>
          </cell>
          <cell r="GK251">
            <v>87.05</v>
          </cell>
          <cell r="GL251">
            <v>87.05</v>
          </cell>
          <cell r="GM251">
            <v>87.05</v>
          </cell>
          <cell r="GN251">
            <v>87.05</v>
          </cell>
          <cell r="GO251">
            <v>87.05</v>
          </cell>
          <cell r="GP251">
            <v>87.05</v>
          </cell>
          <cell r="GQ251">
            <v>81.73</v>
          </cell>
          <cell r="GR251">
            <v>81.73</v>
          </cell>
          <cell r="GS251">
            <v>81.73</v>
          </cell>
          <cell r="GT251">
            <v>81.73</v>
          </cell>
        </row>
        <row r="252">
          <cell r="F252" t="str">
            <v>5000007216</v>
          </cell>
          <cell r="G252">
            <v>46.16</v>
          </cell>
          <cell r="H252">
            <v>46.16</v>
          </cell>
          <cell r="I252">
            <v>46.16</v>
          </cell>
          <cell r="J252">
            <v>46.16</v>
          </cell>
          <cell r="K252">
            <v>46.16</v>
          </cell>
          <cell r="L252">
            <v>46.16</v>
          </cell>
          <cell r="M252">
            <v>46.16</v>
          </cell>
          <cell r="N252">
            <v>46.16</v>
          </cell>
          <cell r="O252">
            <v>46.16</v>
          </cell>
          <cell r="P252">
            <v>46.16</v>
          </cell>
          <cell r="Q252">
            <v>46.16</v>
          </cell>
          <cell r="R252">
            <v>46.16</v>
          </cell>
          <cell r="S252">
            <v>46.16</v>
          </cell>
          <cell r="T252">
            <v>46.16</v>
          </cell>
          <cell r="U252">
            <v>47.74</v>
          </cell>
          <cell r="V252">
            <v>47.74</v>
          </cell>
          <cell r="W252">
            <v>47.74</v>
          </cell>
          <cell r="X252">
            <v>47.74</v>
          </cell>
          <cell r="Y252">
            <v>47.74</v>
          </cell>
          <cell r="Z252">
            <v>47.74</v>
          </cell>
          <cell r="AA252">
            <v>47.74</v>
          </cell>
          <cell r="AB252">
            <v>47.74</v>
          </cell>
          <cell r="AC252">
            <v>47.74</v>
          </cell>
          <cell r="AD252">
            <v>47.74</v>
          </cell>
          <cell r="AE252">
            <v>47.74</v>
          </cell>
          <cell r="AF252">
            <v>47.74</v>
          </cell>
          <cell r="AG252">
            <v>49.28</v>
          </cell>
          <cell r="AH252">
            <v>49.28</v>
          </cell>
          <cell r="AI252">
            <v>49.28</v>
          </cell>
          <cell r="AJ252">
            <v>49.28</v>
          </cell>
          <cell r="AK252">
            <v>49.28</v>
          </cell>
          <cell r="AL252">
            <v>49.28</v>
          </cell>
          <cell r="AM252">
            <v>49.28</v>
          </cell>
          <cell r="AN252">
            <v>49.28</v>
          </cell>
          <cell r="AO252">
            <v>49.28</v>
          </cell>
          <cell r="AP252">
            <v>49.28</v>
          </cell>
          <cell r="AQ252">
            <v>49.28</v>
          </cell>
          <cell r="AR252">
            <v>49.28</v>
          </cell>
          <cell r="AS252">
            <v>50.8</v>
          </cell>
          <cell r="AT252">
            <v>50.8</v>
          </cell>
          <cell r="AU252">
            <v>50.8</v>
          </cell>
          <cell r="AV252">
            <v>50.8</v>
          </cell>
          <cell r="AW252">
            <v>50.8</v>
          </cell>
          <cell r="AX252">
            <v>50.8</v>
          </cell>
          <cell r="AY252">
            <v>50.8</v>
          </cell>
          <cell r="AZ252">
            <v>50.8</v>
          </cell>
          <cell r="BA252">
            <v>50.8</v>
          </cell>
          <cell r="BB252">
            <v>50.8</v>
          </cell>
          <cell r="BC252">
            <v>50.8</v>
          </cell>
          <cell r="BD252">
            <v>50.8</v>
          </cell>
          <cell r="BE252">
            <v>52.36</v>
          </cell>
          <cell r="BF252">
            <v>52.36</v>
          </cell>
          <cell r="BG252">
            <v>52.36</v>
          </cell>
          <cell r="BH252">
            <v>52.36</v>
          </cell>
          <cell r="BI252">
            <v>52.36</v>
          </cell>
          <cell r="BJ252">
            <v>52.36</v>
          </cell>
          <cell r="BK252">
            <v>52.36</v>
          </cell>
          <cell r="BL252">
            <v>52.36</v>
          </cell>
          <cell r="BM252">
            <v>52.36</v>
          </cell>
          <cell r="BN252">
            <v>52.36</v>
          </cell>
          <cell r="BO252">
            <v>52.36</v>
          </cell>
          <cell r="BP252">
            <v>52.36</v>
          </cell>
          <cell r="BQ252">
            <v>53.93</v>
          </cell>
          <cell r="BR252">
            <v>53.93</v>
          </cell>
          <cell r="BS252">
            <v>53.93</v>
          </cell>
          <cell r="BT252">
            <v>53.93</v>
          </cell>
          <cell r="BU252">
            <v>53.93</v>
          </cell>
          <cell r="BV252">
            <v>53.93</v>
          </cell>
          <cell r="BW252">
            <v>53.93</v>
          </cell>
          <cell r="BX252">
            <v>53.93</v>
          </cell>
          <cell r="BY252">
            <v>53.93</v>
          </cell>
          <cell r="BZ252">
            <v>53.93</v>
          </cell>
          <cell r="CA252">
            <v>53.93</v>
          </cell>
          <cell r="CB252">
            <v>53.93</v>
          </cell>
          <cell r="CC252">
            <v>55.54</v>
          </cell>
          <cell r="CD252">
            <v>55.54</v>
          </cell>
          <cell r="CE252">
            <v>55.54</v>
          </cell>
          <cell r="CF252">
            <v>55.54</v>
          </cell>
          <cell r="CG252">
            <v>55.54</v>
          </cell>
          <cell r="CH252">
            <v>55.54</v>
          </cell>
          <cell r="CI252">
            <v>55.54</v>
          </cell>
          <cell r="CJ252">
            <v>55.54</v>
          </cell>
          <cell r="CK252">
            <v>55.54</v>
          </cell>
          <cell r="CL252">
            <v>55.54</v>
          </cell>
          <cell r="CM252">
            <v>55.54</v>
          </cell>
          <cell r="CN252">
            <v>55.54</v>
          </cell>
          <cell r="CO252">
            <v>57.21</v>
          </cell>
          <cell r="CP252">
            <v>57.21</v>
          </cell>
          <cell r="CQ252">
            <v>57.21</v>
          </cell>
          <cell r="CR252">
            <v>57.21</v>
          </cell>
          <cell r="CS252">
            <v>57.21</v>
          </cell>
          <cell r="CT252">
            <v>57.21</v>
          </cell>
          <cell r="CU252">
            <v>57.21</v>
          </cell>
          <cell r="CV252">
            <v>57.21</v>
          </cell>
          <cell r="CW252">
            <v>57.21</v>
          </cell>
          <cell r="CX252">
            <v>57.21</v>
          </cell>
          <cell r="CY252">
            <v>57.21</v>
          </cell>
          <cell r="CZ252">
            <v>57.21</v>
          </cell>
          <cell r="DA252">
            <v>58.95</v>
          </cell>
          <cell r="DB252">
            <v>58.95</v>
          </cell>
          <cell r="DC252">
            <v>58.95</v>
          </cell>
          <cell r="DD252">
            <v>58.95</v>
          </cell>
          <cell r="DE252">
            <v>58.95</v>
          </cell>
          <cell r="DF252">
            <v>58.95</v>
          </cell>
          <cell r="DG252">
            <v>58.95</v>
          </cell>
          <cell r="DH252">
            <v>58.95</v>
          </cell>
          <cell r="DI252">
            <v>58.95</v>
          </cell>
          <cell r="DJ252">
            <v>58.95</v>
          </cell>
          <cell r="DK252">
            <v>58.95</v>
          </cell>
          <cell r="DL252">
            <v>58.95</v>
          </cell>
          <cell r="DM252">
            <v>60.78</v>
          </cell>
          <cell r="DN252">
            <v>60.78</v>
          </cell>
          <cell r="DO252">
            <v>60.78</v>
          </cell>
          <cell r="DP252">
            <v>60.78</v>
          </cell>
          <cell r="DQ252">
            <v>60.78</v>
          </cell>
          <cell r="DR252">
            <v>60.78</v>
          </cell>
          <cell r="DS252">
            <v>60.78</v>
          </cell>
          <cell r="DT252">
            <v>60.78</v>
          </cell>
          <cell r="DU252">
            <v>60.78</v>
          </cell>
          <cell r="DV252">
            <v>60.78</v>
          </cell>
          <cell r="DW252">
            <v>60.78</v>
          </cell>
          <cell r="DX252">
            <v>60.78</v>
          </cell>
          <cell r="DY252">
            <v>63.19</v>
          </cell>
          <cell r="DZ252">
            <v>63.19</v>
          </cell>
          <cell r="EA252">
            <v>63.19</v>
          </cell>
          <cell r="EB252">
            <v>63.19</v>
          </cell>
          <cell r="EC252">
            <v>63.19</v>
          </cell>
          <cell r="ED252">
            <v>63.19</v>
          </cell>
          <cell r="EE252">
            <v>63.19</v>
          </cell>
          <cell r="EF252">
            <v>63.19</v>
          </cell>
          <cell r="EG252">
            <v>63.19</v>
          </cell>
          <cell r="EH252">
            <v>63.19</v>
          </cell>
          <cell r="EI252">
            <v>63.19</v>
          </cell>
          <cell r="EJ252">
            <v>63.19</v>
          </cell>
          <cell r="EK252">
            <v>65.400000000000006</v>
          </cell>
          <cell r="EL252">
            <v>65.400000000000006</v>
          </cell>
          <cell r="EM252">
            <v>65.400000000000006</v>
          </cell>
          <cell r="EN252">
            <v>65.400000000000006</v>
          </cell>
          <cell r="EO252">
            <v>65.400000000000006</v>
          </cell>
          <cell r="EP252">
            <v>65.400000000000006</v>
          </cell>
          <cell r="EQ252">
            <v>65.400000000000006</v>
          </cell>
          <cell r="ER252">
            <v>65.400000000000006</v>
          </cell>
          <cell r="ES252">
            <v>65.400000000000006</v>
          </cell>
          <cell r="ET252">
            <v>65.400000000000006</v>
          </cell>
          <cell r="EU252">
            <v>65.400000000000006</v>
          </cell>
          <cell r="EV252">
            <v>65.400000000000006</v>
          </cell>
          <cell r="EW252">
            <v>67.69</v>
          </cell>
          <cell r="EX252">
            <v>67.69</v>
          </cell>
          <cell r="EY252">
            <v>67.69</v>
          </cell>
          <cell r="EZ252">
            <v>67.69</v>
          </cell>
          <cell r="FA252">
            <v>67.69</v>
          </cell>
          <cell r="FB252">
            <v>67.69</v>
          </cell>
          <cell r="FC252">
            <v>67.69</v>
          </cell>
          <cell r="FD252">
            <v>67.69</v>
          </cell>
          <cell r="FE252">
            <v>67.69</v>
          </cell>
          <cell r="FF252">
            <v>67.69</v>
          </cell>
          <cell r="FG252">
            <v>67.69</v>
          </cell>
          <cell r="FH252">
            <v>67.69</v>
          </cell>
          <cell r="FI252">
            <v>70.06</v>
          </cell>
          <cell r="FJ252">
            <v>70.06</v>
          </cell>
          <cell r="FK252">
            <v>70.06</v>
          </cell>
          <cell r="FL252">
            <v>70.06</v>
          </cell>
          <cell r="FM252">
            <v>70.06</v>
          </cell>
          <cell r="FN252">
            <v>70.06</v>
          </cell>
          <cell r="FO252">
            <v>70.06</v>
          </cell>
          <cell r="FP252">
            <v>70.06</v>
          </cell>
          <cell r="FQ252">
            <v>70.06</v>
          </cell>
          <cell r="FR252">
            <v>70.06</v>
          </cell>
          <cell r="FS252">
            <v>70.06</v>
          </cell>
          <cell r="FT252">
            <v>70.06</v>
          </cell>
          <cell r="FU252">
            <v>72.510000000000005</v>
          </cell>
          <cell r="FV252">
            <v>72.510000000000005</v>
          </cell>
          <cell r="FW252">
            <v>72.510000000000005</v>
          </cell>
          <cell r="FX252">
            <v>72.510000000000005</v>
          </cell>
          <cell r="FY252">
            <v>72.510000000000005</v>
          </cell>
          <cell r="FZ252">
            <v>72.510000000000005</v>
          </cell>
          <cell r="GA252">
            <v>72.510000000000005</v>
          </cell>
          <cell r="GB252">
            <v>72.510000000000005</v>
          </cell>
          <cell r="GC252">
            <v>72.510000000000005</v>
          </cell>
          <cell r="GD252">
            <v>72.510000000000005</v>
          </cell>
          <cell r="GE252">
            <v>72.510000000000005</v>
          </cell>
          <cell r="GF252">
            <v>72.510000000000005</v>
          </cell>
          <cell r="GG252">
            <v>79.930000000000007</v>
          </cell>
          <cell r="GH252">
            <v>79.930000000000007</v>
          </cell>
          <cell r="GI252">
            <v>79.930000000000007</v>
          </cell>
          <cell r="GJ252">
            <v>79.930000000000007</v>
          </cell>
          <cell r="GK252">
            <v>79.930000000000007</v>
          </cell>
          <cell r="GL252">
            <v>79.930000000000007</v>
          </cell>
          <cell r="GM252">
            <v>79.930000000000007</v>
          </cell>
          <cell r="GN252">
            <v>79.930000000000007</v>
          </cell>
          <cell r="GO252">
            <v>79.930000000000007</v>
          </cell>
          <cell r="GP252">
            <v>79.930000000000007</v>
          </cell>
          <cell r="GQ252">
            <v>75.040000000000006</v>
          </cell>
          <cell r="GR252">
            <v>75.040000000000006</v>
          </cell>
          <cell r="GS252">
            <v>75.040000000000006</v>
          </cell>
          <cell r="GT252">
            <v>75.040000000000006</v>
          </cell>
        </row>
        <row r="253">
          <cell r="F253" t="str">
            <v>50000072CN</v>
          </cell>
          <cell r="G253">
            <v>46.16</v>
          </cell>
          <cell r="H253">
            <v>46.16</v>
          </cell>
          <cell r="I253">
            <v>46.16</v>
          </cell>
          <cell r="J253">
            <v>46.16</v>
          </cell>
          <cell r="K253">
            <v>46.16</v>
          </cell>
          <cell r="L253">
            <v>46.16</v>
          </cell>
          <cell r="M253">
            <v>46.16</v>
          </cell>
          <cell r="N253">
            <v>46.16</v>
          </cell>
          <cell r="O253">
            <v>46.16</v>
          </cell>
          <cell r="P253">
            <v>46.16</v>
          </cell>
          <cell r="Q253">
            <v>46.16</v>
          </cell>
          <cell r="R253">
            <v>46.16</v>
          </cell>
          <cell r="S253">
            <v>46.16</v>
          </cell>
          <cell r="T253">
            <v>46.16</v>
          </cell>
          <cell r="U253">
            <v>47.74</v>
          </cell>
          <cell r="V253">
            <v>47.74</v>
          </cell>
          <cell r="W253">
            <v>47.74</v>
          </cell>
          <cell r="X253">
            <v>47.74</v>
          </cell>
          <cell r="Y253">
            <v>47.74</v>
          </cell>
          <cell r="Z253">
            <v>47.74</v>
          </cell>
          <cell r="AA253">
            <v>47.74</v>
          </cell>
          <cell r="AB253">
            <v>47.74</v>
          </cell>
          <cell r="AC253">
            <v>47.74</v>
          </cell>
          <cell r="AD253">
            <v>47.74</v>
          </cell>
          <cell r="AE253">
            <v>47.74</v>
          </cell>
          <cell r="AF253">
            <v>47.74</v>
          </cell>
          <cell r="AG253">
            <v>49.28</v>
          </cell>
          <cell r="AH253">
            <v>49.28</v>
          </cell>
          <cell r="AI253">
            <v>49.28</v>
          </cell>
          <cell r="AJ253">
            <v>49.28</v>
          </cell>
          <cell r="AK253">
            <v>49.28</v>
          </cell>
          <cell r="AL253">
            <v>49.28</v>
          </cell>
          <cell r="AM253">
            <v>49.28</v>
          </cell>
          <cell r="AN253">
            <v>49.28</v>
          </cell>
          <cell r="AO253">
            <v>49.28</v>
          </cell>
          <cell r="AP253">
            <v>49.28</v>
          </cell>
          <cell r="AQ253">
            <v>49.28</v>
          </cell>
          <cell r="AR253">
            <v>49.28</v>
          </cell>
          <cell r="AS253">
            <v>50.8</v>
          </cell>
          <cell r="AT253">
            <v>50.8</v>
          </cell>
          <cell r="AU253">
            <v>50.8</v>
          </cell>
          <cell r="AV253">
            <v>50.8</v>
          </cell>
          <cell r="AW253">
            <v>50.8</v>
          </cell>
          <cell r="AX253">
            <v>50.8</v>
          </cell>
          <cell r="AY253">
            <v>50.8</v>
          </cell>
          <cell r="AZ253">
            <v>50.8</v>
          </cell>
          <cell r="BA253">
            <v>50.8</v>
          </cell>
          <cell r="BB253">
            <v>50.8</v>
          </cell>
          <cell r="BC253">
            <v>50.8</v>
          </cell>
          <cell r="BD253">
            <v>50.8</v>
          </cell>
          <cell r="BE253">
            <v>52.36</v>
          </cell>
          <cell r="BF253">
            <v>52.36</v>
          </cell>
          <cell r="BG253">
            <v>52.36</v>
          </cell>
          <cell r="BH253">
            <v>52.36</v>
          </cell>
          <cell r="BI253">
            <v>52.36</v>
          </cell>
          <cell r="BJ253">
            <v>52.36</v>
          </cell>
          <cell r="BK253">
            <v>52.36</v>
          </cell>
          <cell r="BL253">
            <v>52.36</v>
          </cell>
          <cell r="BM253">
            <v>52.36</v>
          </cell>
          <cell r="BN253">
            <v>52.36</v>
          </cell>
          <cell r="BO253">
            <v>52.36</v>
          </cell>
          <cell r="BP253">
            <v>52.36</v>
          </cell>
          <cell r="BQ253">
            <v>53.93</v>
          </cell>
          <cell r="BR253">
            <v>53.93</v>
          </cell>
          <cell r="BS253">
            <v>53.93</v>
          </cell>
          <cell r="BT253">
            <v>53.93</v>
          </cell>
          <cell r="BU253">
            <v>53.93</v>
          </cell>
          <cell r="BV253">
            <v>53.93</v>
          </cell>
          <cell r="BW253">
            <v>53.93</v>
          </cell>
          <cell r="BX253">
            <v>53.93</v>
          </cell>
          <cell r="BY253">
            <v>53.93</v>
          </cell>
          <cell r="BZ253">
            <v>53.93</v>
          </cell>
          <cell r="CA253">
            <v>53.93</v>
          </cell>
          <cell r="CB253">
            <v>53.93</v>
          </cell>
          <cell r="CC253">
            <v>55.54</v>
          </cell>
          <cell r="CD253">
            <v>55.54</v>
          </cell>
          <cell r="CE253">
            <v>55.54</v>
          </cell>
          <cell r="CF253">
            <v>55.54</v>
          </cell>
          <cell r="CG253">
            <v>55.54</v>
          </cell>
          <cell r="CH253">
            <v>55.54</v>
          </cell>
          <cell r="CI253">
            <v>55.54</v>
          </cell>
          <cell r="CJ253">
            <v>55.54</v>
          </cell>
          <cell r="CK253">
            <v>55.54</v>
          </cell>
          <cell r="CL253">
            <v>55.54</v>
          </cell>
          <cell r="CM253">
            <v>55.54</v>
          </cell>
          <cell r="CN253">
            <v>55.54</v>
          </cell>
          <cell r="CO253">
            <v>57.21</v>
          </cell>
          <cell r="CP253">
            <v>57.21</v>
          </cell>
          <cell r="CQ253">
            <v>57.21</v>
          </cell>
          <cell r="CR253">
            <v>57.21</v>
          </cell>
          <cell r="CS253">
            <v>57.21</v>
          </cell>
          <cell r="CT253">
            <v>57.21</v>
          </cell>
          <cell r="CU253">
            <v>57.21</v>
          </cell>
          <cell r="CV253">
            <v>57.21</v>
          </cell>
          <cell r="CW253">
            <v>57.21</v>
          </cell>
          <cell r="CX253">
            <v>57.21</v>
          </cell>
          <cell r="CY253">
            <v>57.21</v>
          </cell>
          <cell r="CZ253">
            <v>57.21</v>
          </cell>
          <cell r="DA253">
            <v>58.95</v>
          </cell>
          <cell r="DB253">
            <v>58.95</v>
          </cell>
          <cell r="DC253">
            <v>58.95</v>
          </cell>
          <cell r="DD253">
            <v>58.95</v>
          </cell>
          <cell r="DE253">
            <v>58.95</v>
          </cell>
          <cell r="DF253">
            <v>58.95</v>
          </cell>
          <cell r="DG253">
            <v>58.95</v>
          </cell>
          <cell r="DH253">
            <v>58.95</v>
          </cell>
          <cell r="DI253">
            <v>58.95</v>
          </cell>
          <cell r="DJ253">
            <v>58.95</v>
          </cell>
          <cell r="DK253">
            <v>58.95</v>
          </cell>
          <cell r="DL253">
            <v>58.95</v>
          </cell>
          <cell r="DM253">
            <v>60.78</v>
          </cell>
          <cell r="DN253">
            <v>60.78</v>
          </cell>
          <cell r="DO253">
            <v>60.78</v>
          </cell>
          <cell r="DP253">
            <v>60.78</v>
          </cell>
          <cell r="DQ253">
            <v>60.78</v>
          </cell>
          <cell r="DR253">
            <v>60.78</v>
          </cell>
          <cell r="DS253">
            <v>60.78</v>
          </cell>
          <cell r="DT253">
            <v>60.78</v>
          </cell>
          <cell r="DU253">
            <v>60.78</v>
          </cell>
          <cell r="DV253">
            <v>60.78</v>
          </cell>
          <cell r="DW253">
            <v>60.78</v>
          </cell>
          <cell r="DX253">
            <v>60.78</v>
          </cell>
          <cell r="DY253">
            <v>63.19</v>
          </cell>
          <cell r="DZ253">
            <v>63.19</v>
          </cell>
          <cell r="EA253">
            <v>63.19</v>
          </cell>
          <cell r="EB253">
            <v>63.19</v>
          </cell>
          <cell r="EC253">
            <v>63.19</v>
          </cell>
          <cell r="ED253">
            <v>63.19</v>
          </cell>
          <cell r="EE253">
            <v>63.19</v>
          </cell>
          <cell r="EF253">
            <v>63.19</v>
          </cell>
          <cell r="EG253">
            <v>63.19</v>
          </cell>
          <cell r="EH253">
            <v>63.19</v>
          </cell>
          <cell r="EI253">
            <v>63.19</v>
          </cell>
          <cell r="EJ253">
            <v>63.19</v>
          </cell>
          <cell r="EK253">
            <v>65.400000000000006</v>
          </cell>
          <cell r="EL253">
            <v>65.400000000000006</v>
          </cell>
          <cell r="EM253">
            <v>65.400000000000006</v>
          </cell>
          <cell r="EN253">
            <v>65.400000000000006</v>
          </cell>
          <cell r="EO253">
            <v>65.400000000000006</v>
          </cell>
          <cell r="EP253">
            <v>65.400000000000006</v>
          </cell>
          <cell r="EQ253">
            <v>65.400000000000006</v>
          </cell>
          <cell r="ER253">
            <v>65.400000000000006</v>
          </cell>
          <cell r="ES253">
            <v>65.400000000000006</v>
          </cell>
          <cell r="ET253">
            <v>65.400000000000006</v>
          </cell>
          <cell r="EU253">
            <v>65.400000000000006</v>
          </cell>
          <cell r="EV253">
            <v>65.400000000000006</v>
          </cell>
          <cell r="EW253">
            <v>67.69</v>
          </cell>
          <cell r="EX253">
            <v>67.69</v>
          </cell>
          <cell r="EY253">
            <v>67.69</v>
          </cell>
          <cell r="EZ253">
            <v>67.69</v>
          </cell>
          <cell r="FA253">
            <v>67.69</v>
          </cell>
          <cell r="FB253">
            <v>67.69</v>
          </cell>
          <cell r="FC253">
            <v>67.69</v>
          </cell>
          <cell r="FD253">
            <v>67.69</v>
          </cell>
          <cell r="FE253">
            <v>67.69</v>
          </cell>
          <cell r="FF253">
            <v>67.69</v>
          </cell>
          <cell r="FG253">
            <v>67.69</v>
          </cell>
          <cell r="FH253">
            <v>67.69</v>
          </cell>
          <cell r="FI253">
            <v>70.06</v>
          </cell>
          <cell r="FJ253">
            <v>70.06</v>
          </cell>
          <cell r="FK253">
            <v>70.06</v>
          </cell>
          <cell r="FL253">
            <v>70.06</v>
          </cell>
          <cell r="FM253">
            <v>70.06</v>
          </cell>
          <cell r="FN253">
            <v>70.06</v>
          </cell>
          <cell r="FO253">
            <v>70.06</v>
          </cell>
          <cell r="FP253">
            <v>70.06</v>
          </cell>
          <cell r="FQ253">
            <v>70.06</v>
          </cell>
          <cell r="FR253">
            <v>70.06</v>
          </cell>
          <cell r="FS253">
            <v>70.06</v>
          </cell>
          <cell r="FT253">
            <v>70.06</v>
          </cell>
          <cell r="FU253">
            <v>72.510000000000005</v>
          </cell>
          <cell r="FV253">
            <v>72.510000000000005</v>
          </cell>
          <cell r="FW253">
            <v>72.510000000000005</v>
          </cell>
          <cell r="FX253">
            <v>72.510000000000005</v>
          </cell>
          <cell r="FY253">
            <v>72.510000000000005</v>
          </cell>
          <cell r="FZ253">
            <v>72.510000000000005</v>
          </cell>
          <cell r="GA253">
            <v>72.510000000000005</v>
          </cell>
          <cell r="GB253">
            <v>72.510000000000005</v>
          </cell>
          <cell r="GC253">
            <v>72.510000000000005</v>
          </cell>
          <cell r="GD253">
            <v>72.510000000000005</v>
          </cell>
          <cell r="GE253">
            <v>72.510000000000005</v>
          </cell>
          <cell r="GF253">
            <v>72.510000000000005</v>
          </cell>
          <cell r="GG253">
            <v>79.930000000000007</v>
          </cell>
          <cell r="GH253">
            <v>79.930000000000007</v>
          </cell>
          <cell r="GI253">
            <v>79.930000000000007</v>
          </cell>
          <cell r="GJ253">
            <v>79.930000000000007</v>
          </cell>
          <cell r="GK253">
            <v>79.930000000000007</v>
          </cell>
          <cell r="GL253">
            <v>79.930000000000007</v>
          </cell>
          <cell r="GM253">
            <v>79.930000000000007</v>
          </cell>
          <cell r="GN253">
            <v>79.930000000000007</v>
          </cell>
          <cell r="GO253">
            <v>79.930000000000007</v>
          </cell>
          <cell r="GP253">
            <v>79.930000000000007</v>
          </cell>
          <cell r="GQ253">
            <v>75.040000000000006</v>
          </cell>
          <cell r="GR253">
            <v>75.040000000000006</v>
          </cell>
          <cell r="GS253">
            <v>75.040000000000006</v>
          </cell>
          <cell r="GT253">
            <v>75.040000000000006</v>
          </cell>
        </row>
        <row r="254">
          <cell r="F254" t="str">
            <v>50000072TD</v>
          </cell>
          <cell r="G254">
            <v>46.16</v>
          </cell>
          <cell r="H254">
            <v>46.16</v>
          </cell>
          <cell r="I254">
            <v>46.16</v>
          </cell>
          <cell r="J254">
            <v>46.16</v>
          </cell>
          <cell r="K254">
            <v>46.16</v>
          </cell>
          <cell r="L254">
            <v>46.16</v>
          </cell>
          <cell r="M254">
            <v>46.16</v>
          </cell>
          <cell r="N254">
            <v>46.16</v>
          </cell>
          <cell r="O254">
            <v>46.16</v>
          </cell>
          <cell r="P254">
            <v>46.16</v>
          </cell>
          <cell r="Q254">
            <v>46.16</v>
          </cell>
          <cell r="R254">
            <v>46.16</v>
          </cell>
          <cell r="S254">
            <v>46.16</v>
          </cell>
          <cell r="T254">
            <v>46.16</v>
          </cell>
          <cell r="U254">
            <v>47.74</v>
          </cell>
          <cell r="V254">
            <v>47.74</v>
          </cell>
          <cell r="W254">
            <v>47.74</v>
          </cell>
          <cell r="X254">
            <v>47.74</v>
          </cell>
          <cell r="Y254">
            <v>47.74</v>
          </cell>
          <cell r="Z254">
            <v>47.74</v>
          </cell>
          <cell r="AA254">
            <v>47.74</v>
          </cell>
          <cell r="AB254">
            <v>47.74</v>
          </cell>
          <cell r="AC254">
            <v>47.74</v>
          </cell>
          <cell r="AD254">
            <v>47.74</v>
          </cell>
          <cell r="AE254">
            <v>47.74</v>
          </cell>
          <cell r="AF254">
            <v>47.74</v>
          </cell>
          <cell r="AG254">
            <v>49.28</v>
          </cell>
          <cell r="AH254">
            <v>49.28</v>
          </cell>
          <cell r="AI254">
            <v>49.28</v>
          </cell>
          <cell r="AJ254">
            <v>49.28</v>
          </cell>
          <cell r="AK254">
            <v>49.28</v>
          </cell>
          <cell r="AL254">
            <v>49.28</v>
          </cell>
          <cell r="AM254">
            <v>49.28</v>
          </cell>
          <cell r="AN254">
            <v>49.28</v>
          </cell>
          <cell r="AO254">
            <v>49.28</v>
          </cell>
          <cell r="AP254">
            <v>49.28</v>
          </cell>
          <cell r="AQ254">
            <v>49.28</v>
          </cell>
          <cell r="AR254">
            <v>49.28</v>
          </cell>
          <cell r="AS254">
            <v>50.8</v>
          </cell>
          <cell r="AT254">
            <v>50.8</v>
          </cell>
          <cell r="AU254">
            <v>50.8</v>
          </cell>
          <cell r="AV254">
            <v>50.8</v>
          </cell>
          <cell r="AW254">
            <v>50.8</v>
          </cell>
          <cell r="AX254">
            <v>50.8</v>
          </cell>
          <cell r="AY254">
            <v>50.8</v>
          </cell>
          <cell r="AZ254">
            <v>50.8</v>
          </cell>
          <cell r="BA254">
            <v>50.8</v>
          </cell>
          <cell r="BB254">
            <v>50.8</v>
          </cell>
          <cell r="BC254">
            <v>50.8</v>
          </cell>
          <cell r="BD254">
            <v>50.8</v>
          </cell>
          <cell r="BE254">
            <v>52.36</v>
          </cell>
          <cell r="BF254">
            <v>52.36</v>
          </cell>
          <cell r="BG254">
            <v>52.36</v>
          </cell>
          <cell r="BH254">
            <v>52.36</v>
          </cell>
          <cell r="BI254">
            <v>52.36</v>
          </cell>
          <cell r="BJ254">
            <v>52.36</v>
          </cell>
          <cell r="BK254">
            <v>52.36</v>
          </cell>
          <cell r="BL254">
            <v>52.36</v>
          </cell>
          <cell r="BM254">
            <v>52.36</v>
          </cell>
          <cell r="BN254">
            <v>52.36</v>
          </cell>
          <cell r="BO254">
            <v>52.36</v>
          </cell>
          <cell r="BP254">
            <v>52.36</v>
          </cell>
          <cell r="BQ254">
            <v>53.93</v>
          </cell>
          <cell r="BR254">
            <v>53.93</v>
          </cell>
          <cell r="BS254">
            <v>53.93</v>
          </cell>
          <cell r="BT254">
            <v>53.93</v>
          </cell>
          <cell r="BU254">
            <v>53.93</v>
          </cell>
          <cell r="BV254">
            <v>53.93</v>
          </cell>
          <cell r="BW254">
            <v>53.93</v>
          </cell>
          <cell r="BX254">
            <v>53.93</v>
          </cell>
          <cell r="BY254">
            <v>53.93</v>
          </cell>
          <cell r="BZ254">
            <v>53.93</v>
          </cell>
          <cell r="CA254">
            <v>53.93</v>
          </cell>
          <cell r="CB254">
            <v>53.93</v>
          </cell>
          <cell r="CC254">
            <v>55.54</v>
          </cell>
          <cell r="CD254">
            <v>55.54</v>
          </cell>
          <cell r="CE254">
            <v>55.54</v>
          </cell>
          <cell r="CF254">
            <v>55.54</v>
          </cell>
          <cell r="CG254">
            <v>55.54</v>
          </cell>
          <cell r="CH254">
            <v>55.54</v>
          </cell>
          <cell r="CI254">
            <v>55.54</v>
          </cell>
          <cell r="CJ254">
            <v>55.54</v>
          </cell>
          <cell r="CK254">
            <v>55.54</v>
          </cell>
          <cell r="CL254">
            <v>55.54</v>
          </cell>
          <cell r="CM254">
            <v>55.54</v>
          </cell>
          <cell r="CN254">
            <v>55.54</v>
          </cell>
          <cell r="CO254">
            <v>57.21</v>
          </cell>
          <cell r="CP254">
            <v>57.21</v>
          </cell>
          <cell r="CQ254">
            <v>57.21</v>
          </cell>
          <cell r="CR254">
            <v>57.21</v>
          </cell>
          <cell r="CS254">
            <v>57.21</v>
          </cell>
          <cell r="CT254">
            <v>57.21</v>
          </cell>
          <cell r="CU254">
            <v>57.21</v>
          </cell>
          <cell r="CV254">
            <v>57.21</v>
          </cell>
          <cell r="CW254">
            <v>57.21</v>
          </cell>
          <cell r="CX254">
            <v>57.21</v>
          </cell>
          <cell r="CY254">
            <v>57.21</v>
          </cell>
          <cell r="CZ254">
            <v>57.21</v>
          </cell>
          <cell r="DA254">
            <v>58.95</v>
          </cell>
          <cell r="DB254">
            <v>58.95</v>
          </cell>
          <cell r="DC254">
            <v>58.95</v>
          </cell>
          <cell r="DD254">
            <v>58.95</v>
          </cell>
          <cell r="DE254">
            <v>58.95</v>
          </cell>
          <cell r="DF254">
            <v>58.95</v>
          </cell>
          <cell r="DG254">
            <v>58.95</v>
          </cell>
          <cell r="DH254">
            <v>58.95</v>
          </cell>
          <cell r="DI254">
            <v>58.95</v>
          </cell>
          <cell r="DJ254">
            <v>58.95</v>
          </cell>
          <cell r="DK254">
            <v>58.95</v>
          </cell>
          <cell r="DL254">
            <v>58.95</v>
          </cell>
          <cell r="DM254">
            <v>60.78</v>
          </cell>
          <cell r="DN254">
            <v>60.78</v>
          </cell>
          <cell r="DO254">
            <v>60.78</v>
          </cell>
          <cell r="DP254">
            <v>60.78</v>
          </cell>
          <cell r="DQ254">
            <v>60.78</v>
          </cell>
          <cell r="DR254">
            <v>60.78</v>
          </cell>
          <cell r="DS254">
            <v>60.78</v>
          </cell>
          <cell r="DT254">
            <v>60.78</v>
          </cell>
          <cell r="DU254">
            <v>60.78</v>
          </cell>
          <cell r="DV254">
            <v>60.78</v>
          </cell>
          <cell r="DW254">
            <v>60.78</v>
          </cell>
          <cell r="DX254">
            <v>60.78</v>
          </cell>
          <cell r="DY254">
            <v>63.19</v>
          </cell>
          <cell r="DZ254">
            <v>63.19</v>
          </cell>
          <cell r="EA254">
            <v>63.19</v>
          </cell>
          <cell r="EB254">
            <v>63.19</v>
          </cell>
          <cell r="EC254">
            <v>63.19</v>
          </cell>
          <cell r="ED254">
            <v>63.19</v>
          </cell>
          <cell r="EE254">
            <v>63.19</v>
          </cell>
          <cell r="EF254">
            <v>63.19</v>
          </cell>
          <cell r="EG254">
            <v>63.19</v>
          </cell>
          <cell r="EH254">
            <v>63.19</v>
          </cell>
          <cell r="EI254">
            <v>63.19</v>
          </cell>
          <cell r="EJ254">
            <v>63.19</v>
          </cell>
          <cell r="EK254">
            <v>65.400000000000006</v>
          </cell>
          <cell r="EL254">
            <v>65.400000000000006</v>
          </cell>
          <cell r="EM254">
            <v>65.400000000000006</v>
          </cell>
          <cell r="EN254">
            <v>65.400000000000006</v>
          </cell>
          <cell r="EO254">
            <v>65.400000000000006</v>
          </cell>
          <cell r="EP254">
            <v>65.400000000000006</v>
          </cell>
          <cell r="EQ254">
            <v>65.400000000000006</v>
          </cell>
          <cell r="ER254">
            <v>65.400000000000006</v>
          </cell>
          <cell r="ES254">
            <v>65.400000000000006</v>
          </cell>
          <cell r="ET254">
            <v>65.400000000000006</v>
          </cell>
          <cell r="EU254">
            <v>65.400000000000006</v>
          </cell>
          <cell r="EV254">
            <v>65.400000000000006</v>
          </cell>
          <cell r="EW254">
            <v>67.69</v>
          </cell>
          <cell r="EX254">
            <v>67.69</v>
          </cell>
          <cell r="EY254">
            <v>67.69</v>
          </cell>
          <cell r="EZ254">
            <v>67.69</v>
          </cell>
          <cell r="FA254">
            <v>67.69</v>
          </cell>
          <cell r="FB254">
            <v>67.69</v>
          </cell>
          <cell r="FC254">
            <v>67.69</v>
          </cell>
          <cell r="FD254">
            <v>67.69</v>
          </cell>
          <cell r="FE254">
            <v>67.69</v>
          </cell>
          <cell r="FF254">
            <v>67.69</v>
          </cell>
          <cell r="FG254">
            <v>67.69</v>
          </cell>
          <cell r="FH254">
            <v>67.69</v>
          </cell>
          <cell r="FI254">
            <v>70.06</v>
          </cell>
          <cell r="FJ254">
            <v>70.06</v>
          </cell>
          <cell r="FK254">
            <v>70.06</v>
          </cell>
          <cell r="FL254">
            <v>70.06</v>
          </cell>
          <cell r="FM254">
            <v>70.06</v>
          </cell>
          <cell r="FN254">
            <v>70.06</v>
          </cell>
          <cell r="FO254">
            <v>70.06</v>
          </cell>
          <cell r="FP254">
            <v>70.06</v>
          </cell>
          <cell r="FQ254">
            <v>70.06</v>
          </cell>
          <cell r="FR254">
            <v>70.06</v>
          </cell>
          <cell r="FS254">
            <v>70.06</v>
          </cell>
          <cell r="FT254">
            <v>70.06</v>
          </cell>
          <cell r="FU254">
            <v>72.510000000000005</v>
          </cell>
          <cell r="FV254">
            <v>72.510000000000005</v>
          </cell>
          <cell r="FW254">
            <v>72.510000000000005</v>
          </cell>
          <cell r="FX254">
            <v>72.510000000000005</v>
          </cell>
          <cell r="FY254">
            <v>72.510000000000005</v>
          </cell>
          <cell r="FZ254">
            <v>72.510000000000005</v>
          </cell>
          <cell r="GA254">
            <v>72.510000000000005</v>
          </cell>
          <cell r="GB254">
            <v>72.510000000000005</v>
          </cell>
          <cell r="GC254">
            <v>72.510000000000005</v>
          </cell>
          <cell r="GD254">
            <v>72.510000000000005</v>
          </cell>
          <cell r="GE254">
            <v>72.510000000000005</v>
          </cell>
          <cell r="GF254">
            <v>72.510000000000005</v>
          </cell>
          <cell r="GG254">
            <v>79.930000000000007</v>
          </cell>
          <cell r="GH254">
            <v>79.930000000000007</v>
          </cell>
          <cell r="GI254">
            <v>79.930000000000007</v>
          </cell>
          <cell r="GJ254">
            <v>79.930000000000007</v>
          </cell>
          <cell r="GK254">
            <v>79.930000000000007</v>
          </cell>
          <cell r="GL254">
            <v>79.930000000000007</v>
          </cell>
          <cell r="GM254">
            <v>79.930000000000007</v>
          </cell>
          <cell r="GN254">
            <v>79.930000000000007</v>
          </cell>
          <cell r="GO254">
            <v>79.930000000000007</v>
          </cell>
          <cell r="GP254">
            <v>79.930000000000007</v>
          </cell>
          <cell r="GQ254">
            <v>75.040000000000006</v>
          </cell>
          <cell r="GR254">
            <v>75.040000000000006</v>
          </cell>
          <cell r="GS254">
            <v>75.040000000000006</v>
          </cell>
          <cell r="GT254">
            <v>75.040000000000006</v>
          </cell>
        </row>
        <row r="255">
          <cell r="F255" t="str">
            <v>50000072FN</v>
          </cell>
          <cell r="G255">
            <v>46.16</v>
          </cell>
          <cell r="H255">
            <v>46.16</v>
          </cell>
          <cell r="I255">
            <v>46.16</v>
          </cell>
          <cell r="J255">
            <v>46.16</v>
          </cell>
          <cell r="K255">
            <v>46.16</v>
          </cell>
          <cell r="L255">
            <v>46.16</v>
          </cell>
          <cell r="M255">
            <v>46.16</v>
          </cell>
          <cell r="N255">
            <v>46.16</v>
          </cell>
          <cell r="O255">
            <v>46.16</v>
          </cell>
          <cell r="P255">
            <v>46.16</v>
          </cell>
          <cell r="Q255">
            <v>46.16</v>
          </cell>
          <cell r="R255">
            <v>46.16</v>
          </cell>
          <cell r="S255">
            <v>46.16</v>
          </cell>
          <cell r="T255">
            <v>46.16</v>
          </cell>
          <cell r="U255">
            <v>47.74</v>
          </cell>
          <cell r="V255">
            <v>47.74</v>
          </cell>
          <cell r="W255">
            <v>47.74</v>
          </cell>
          <cell r="X255">
            <v>47.74</v>
          </cell>
          <cell r="Y255">
            <v>47.74</v>
          </cell>
          <cell r="Z255">
            <v>47.74</v>
          </cell>
          <cell r="AA255">
            <v>47.74</v>
          </cell>
          <cell r="AB255">
            <v>47.74</v>
          </cell>
          <cell r="AC255">
            <v>47.74</v>
          </cell>
          <cell r="AD255">
            <v>47.74</v>
          </cell>
          <cell r="AE255">
            <v>47.74</v>
          </cell>
          <cell r="AF255">
            <v>47.74</v>
          </cell>
          <cell r="AG255">
            <v>49.28</v>
          </cell>
          <cell r="AH255">
            <v>49.28</v>
          </cell>
          <cell r="AI255">
            <v>49.28</v>
          </cell>
          <cell r="AJ255">
            <v>49.28</v>
          </cell>
          <cell r="AK255">
            <v>49.28</v>
          </cell>
          <cell r="AL255">
            <v>49.28</v>
          </cell>
          <cell r="AM255">
            <v>49.28</v>
          </cell>
          <cell r="AN255">
            <v>49.28</v>
          </cell>
          <cell r="AO255">
            <v>49.28</v>
          </cell>
          <cell r="AP255">
            <v>49.28</v>
          </cell>
          <cell r="AQ255">
            <v>49.28</v>
          </cell>
          <cell r="AR255">
            <v>49.28</v>
          </cell>
          <cell r="AS255">
            <v>50.8</v>
          </cell>
          <cell r="AT255">
            <v>50.8</v>
          </cell>
          <cell r="AU255">
            <v>50.8</v>
          </cell>
          <cell r="AV255">
            <v>50.8</v>
          </cell>
          <cell r="AW255">
            <v>50.8</v>
          </cell>
          <cell r="AX255">
            <v>50.8</v>
          </cell>
          <cell r="AY255">
            <v>50.8</v>
          </cell>
          <cell r="AZ255">
            <v>50.8</v>
          </cell>
          <cell r="BA255">
            <v>50.8</v>
          </cell>
          <cell r="BB255">
            <v>50.8</v>
          </cell>
          <cell r="BC255">
            <v>50.8</v>
          </cell>
          <cell r="BD255">
            <v>50.8</v>
          </cell>
          <cell r="BE255">
            <v>52.36</v>
          </cell>
          <cell r="BF255">
            <v>52.36</v>
          </cell>
          <cell r="BG255">
            <v>52.36</v>
          </cell>
          <cell r="BH255">
            <v>52.36</v>
          </cell>
          <cell r="BI255">
            <v>52.36</v>
          </cell>
          <cell r="BJ255">
            <v>52.36</v>
          </cell>
          <cell r="BK255">
            <v>52.36</v>
          </cell>
          <cell r="BL255">
            <v>52.36</v>
          </cell>
          <cell r="BM255">
            <v>52.36</v>
          </cell>
          <cell r="BN255">
            <v>52.36</v>
          </cell>
          <cell r="BO255">
            <v>52.36</v>
          </cell>
          <cell r="BP255">
            <v>52.36</v>
          </cell>
          <cell r="BQ255">
            <v>53.93</v>
          </cell>
          <cell r="BR255">
            <v>53.93</v>
          </cell>
          <cell r="BS255">
            <v>53.93</v>
          </cell>
          <cell r="BT255">
            <v>53.93</v>
          </cell>
          <cell r="BU255">
            <v>53.93</v>
          </cell>
          <cell r="BV255">
            <v>53.93</v>
          </cell>
          <cell r="BW255">
            <v>53.93</v>
          </cell>
          <cell r="BX255">
            <v>53.93</v>
          </cell>
          <cell r="BY255">
            <v>53.93</v>
          </cell>
          <cell r="BZ255">
            <v>53.93</v>
          </cell>
          <cell r="CA255">
            <v>53.93</v>
          </cell>
          <cell r="CB255">
            <v>53.93</v>
          </cell>
          <cell r="CC255">
            <v>55.54</v>
          </cell>
          <cell r="CD255">
            <v>55.54</v>
          </cell>
          <cell r="CE255">
            <v>55.54</v>
          </cell>
          <cell r="CF255">
            <v>55.54</v>
          </cell>
          <cell r="CG255">
            <v>55.54</v>
          </cell>
          <cell r="CH255">
            <v>55.54</v>
          </cell>
          <cell r="CI255">
            <v>55.54</v>
          </cell>
          <cell r="CJ255">
            <v>55.54</v>
          </cell>
          <cell r="CK255">
            <v>55.54</v>
          </cell>
          <cell r="CL255">
            <v>55.54</v>
          </cell>
          <cell r="CM255">
            <v>55.54</v>
          </cell>
          <cell r="CN255">
            <v>55.54</v>
          </cell>
          <cell r="CO255">
            <v>57.21</v>
          </cell>
          <cell r="CP255">
            <v>57.21</v>
          </cell>
          <cell r="CQ255">
            <v>57.21</v>
          </cell>
          <cell r="CR255">
            <v>57.21</v>
          </cell>
          <cell r="CS255">
            <v>57.21</v>
          </cell>
          <cell r="CT255">
            <v>57.21</v>
          </cell>
          <cell r="CU255">
            <v>57.21</v>
          </cell>
          <cell r="CV255">
            <v>57.21</v>
          </cell>
          <cell r="CW255">
            <v>57.21</v>
          </cell>
          <cell r="CX255">
            <v>57.21</v>
          </cell>
          <cell r="CY255">
            <v>57.21</v>
          </cell>
          <cell r="CZ255">
            <v>57.21</v>
          </cell>
          <cell r="DA255">
            <v>58.95</v>
          </cell>
          <cell r="DB255">
            <v>58.95</v>
          </cell>
          <cell r="DC255">
            <v>58.95</v>
          </cell>
          <cell r="DD255">
            <v>58.95</v>
          </cell>
          <cell r="DE255">
            <v>58.95</v>
          </cell>
          <cell r="DF255">
            <v>58.95</v>
          </cell>
          <cell r="DG255">
            <v>58.95</v>
          </cell>
          <cell r="DH255">
            <v>58.95</v>
          </cell>
          <cell r="DI255">
            <v>58.95</v>
          </cell>
          <cell r="DJ255">
            <v>58.95</v>
          </cell>
          <cell r="DK255">
            <v>58.95</v>
          </cell>
          <cell r="DL255">
            <v>58.95</v>
          </cell>
          <cell r="DM255">
            <v>60.78</v>
          </cell>
          <cell r="DN255">
            <v>60.78</v>
          </cell>
          <cell r="DO255">
            <v>60.78</v>
          </cell>
          <cell r="DP255">
            <v>60.78</v>
          </cell>
          <cell r="DQ255">
            <v>60.78</v>
          </cell>
          <cell r="DR255">
            <v>60.78</v>
          </cell>
          <cell r="DS255">
            <v>60.78</v>
          </cell>
          <cell r="DT255">
            <v>60.78</v>
          </cell>
          <cell r="DU255">
            <v>60.78</v>
          </cell>
          <cell r="DV255">
            <v>60.78</v>
          </cell>
          <cell r="DW255">
            <v>60.78</v>
          </cell>
          <cell r="DX255">
            <v>60.78</v>
          </cell>
          <cell r="DY255">
            <v>63.19</v>
          </cell>
          <cell r="DZ255">
            <v>63.19</v>
          </cell>
          <cell r="EA255">
            <v>63.19</v>
          </cell>
          <cell r="EB255">
            <v>63.19</v>
          </cell>
          <cell r="EC255">
            <v>63.19</v>
          </cell>
          <cell r="ED255">
            <v>63.19</v>
          </cell>
          <cell r="EE255">
            <v>63.19</v>
          </cell>
          <cell r="EF255">
            <v>63.19</v>
          </cell>
          <cell r="EG255">
            <v>63.19</v>
          </cell>
          <cell r="EH255">
            <v>63.19</v>
          </cell>
          <cell r="EI255">
            <v>63.19</v>
          </cell>
          <cell r="EJ255">
            <v>63.19</v>
          </cell>
          <cell r="EK255">
            <v>65.400000000000006</v>
          </cell>
          <cell r="EL255">
            <v>65.400000000000006</v>
          </cell>
          <cell r="EM255">
            <v>65.400000000000006</v>
          </cell>
          <cell r="EN255">
            <v>65.400000000000006</v>
          </cell>
          <cell r="EO255">
            <v>65.400000000000006</v>
          </cell>
          <cell r="EP255">
            <v>65.400000000000006</v>
          </cell>
          <cell r="EQ255">
            <v>65.400000000000006</v>
          </cell>
          <cell r="ER255">
            <v>65.400000000000006</v>
          </cell>
          <cell r="ES255">
            <v>65.400000000000006</v>
          </cell>
          <cell r="ET255">
            <v>65.400000000000006</v>
          </cell>
          <cell r="EU255">
            <v>65.400000000000006</v>
          </cell>
          <cell r="EV255">
            <v>65.400000000000006</v>
          </cell>
          <cell r="EW255">
            <v>67.69</v>
          </cell>
          <cell r="EX255">
            <v>67.69</v>
          </cell>
          <cell r="EY255">
            <v>67.69</v>
          </cell>
          <cell r="EZ255">
            <v>67.69</v>
          </cell>
          <cell r="FA255">
            <v>67.69</v>
          </cell>
          <cell r="FB255">
            <v>67.69</v>
          </cell>
          <cell r="FC255">
            <v>67.69</v>
          </cell>
          <cell r="FD255">
            <v>67.69</v>
          </cell>
          <cell r="FE255">
            <v>67.69</v>
          </cell>
          <cell r="FF255">
            <v>67.69</v>
          </cell>
          <cell r="FG255">
            <v>67.69</v>
          </cell>
          <cell r="FH255">
            <v>67.69</v>
          </cell>
          <cell r="FI255">
            <v>70.06</v>
          </cell>
          <cell r="FJ255">
            <v>70.06</v>
          </cell>
          <cell r="FK255">
            <v>70.06</v>
          </cell>
          <cell r="FL255">
            <v>70.06</v>
          </cell>
          <cell r="FM255">
            <v>70.06</v>
          </cell>
          <cell r="FN255">
            <v>70.06</v>
          </cell>
          <cell r="FO255">
            <v>70.06</v>
          </cell>
          <cell r="FP255">
            <v>70.06</v>
          </cell>
          <cell r="FQ255">
            <v>70.06</v>
          </cell>
          <cell r="FR255">
            <v>70.06</v>
          </cell>
          <cell r="FS255">
            <v>70.06</v>
          </cell>
          <cell r="FT255">
            <v>70.06</v>
          </cell>
          <cell r="FU255">
            <v>72.510000000000005</v>
          </cell>
          <cell r="FV255">
            <v>72.510000000000005</v>
          </cell>
          <cell r="FW255">
            <v>72.510000000000005</v>
          </cell>
          <cell r="FX255">
            <v>72.510000000000005</v>
          </cell>
          <cell r="FY255">
            <v>72.510000000000005</v>
          </cell>
          <cell r="FZ255">
            <v>72.510000000000005</v>
          </cell>
          <cell r="GA255">
            <v>72.510000000000005</v>
          </cell>
          <cell r="GB255">
            <v>72.510000000000005</v>
          </cell>
          <cell r="GC255">
            <v>72.510000000000005</v>
          </cell>
          <cell r="GD255">
            <v>72.510000000000005</v>
          </cell>
          <cell r="GE255">
            <v>72.510000000000005</v>
          </cell>
          <cell r="GF255">
            <v>72.510000000000005</v>
          </cell>
          <cell r="GG255">
            <v>79.930000000000007</v>
          </cell>
          <cell r="GH255">
            <v>79.930000000000007</v>
          </cell>
          <cell r="GI255">
            <v>79.930000000000007</v>
          </cell>
          <cell r="GJ255">
            <v>79.930000000000007</v>
          </cell>
          <cell r="GK255">
            <v>79.930000000000007</v>
          </cell>
          <cell r="GL255">
            <v>79.930000000000007</v>
          </cell>
          <cell r="GM255">
            <v>79.930000000000007</v>
          </cell>
          <cell r="GN255">
            <v>79.930000000000007</v>
          </cell>
          <cell r="GO255">
            <v>79.930000000000007</v>
          </cell>
          <cell r="GP255">
            <v>79.930000000000007</v>
          </cell>
          <cell r="GQ255">
            <v>75.040000000000006</v>
          </cell>
          <cell r="GR255">
            <v>75.040000000000006</v>
          </cell>
          <cell r="GS255">
            <v>75.040000000000006</v>
          </cell>
          <cell r="GT255">
            <v>75.040000000000006</v>
          </cell>
        </row>
        <row r="256">
          <cell r="F256" t="str">
            <v>50000072MM</v>
          </cell>
          <cell r="G256">
            <v>59.83</v>
          </cell>
          <cell r="H256">
            <v>59.83</v>
          </cell>
          <cell r="I256">
            <v>59.83</v>
          </cell>
          <cell r="J256">
            <v>59.83</v>
          </cell>
          <cell r="K256">
            <v>59.83</v>
          </cell>
          <cell r="L256">
            <v>59.83</v>
          </cell>
          <cell r="M256">
            <v>59.83</v>
          </cell>
          <cell r="N256">
            <v>59.83</v>
          </cell>
          <cell r="O256">
            <v>59.83</v>
          </cell>
          <cell r="P256">
            <v>59.83</v>
          </cell>
          <cell r="Q256">
            <v>59.83</v>
          </cell>
          <cell r="R256">
            <v>59.83</v>
          </cell>
          <cell r="S256">
            <v>59.83</v>
          </cell>
          <cell r="T256">
            <v>59.83</v>
          </cell>
          <cell r="U256">
            <v>61.88</v>
          </cell>
          <cell r="V256">
            <v>61.88</v>
          </cell>
          <cell r="W256">
            <v>61.88</v>
          </cell>
          <cell r="X256">
            <v>61.88</v>
          </cell>
          <cell r="Y256">
            <v>61.88</v>
          </cell>
          <cell r="Z256">
            <v>61.88</v>
          </cell>
          <cell r="AA256">
            <v>61.88</v>
          </cell>
          <cell r="AB256">
            <v>61.88</v>
          </cell>
          <cell r="AC256">
            <v>61.88</v>
          </cell>
          <cell r="AD256">
            <v>61.88</v>
          </cell>
          <cell r="AE256">
            <v>61.88</v>
          </cell>
          <cell r="AF256">
            <v>61.88</v>
          </cell>
          <cell r="AG256">
            <v>63.87</v>
          </cell>
          <cell r="AH256">
            <v>63.87</v>
          </cell>
          <cell r="AI256">
            <v>63.87</v>
          </cell>
          <cell r="AJ256">
            <v>63.87</v>
          </cell>
          <cell r="AK256">
            <v>63.87</v>
          </cell>
          <cell r="AL256">
            <v>63.87</v>
          </cell>
          <cell r="AM256">
            <v>63.87</v>
          </cell>
          <cell r="AN256">
            <v>63.87</v>
          </cell>
          <cell r="AO256">
            <v>63.87</v>
          </cell>
          <cell r="AP256">
            <v>63.87</v>
          </cell>
          <cell r="AQ256">
            <v>63.87</v>
          </cell>
          <cell r="AR256">
            <v>63.87</v>
          </cell>
          <cell r="AS256">
            <v>65.849999999999994</v>
          </cell>
          <cell r="AT256">
            <v>65.849999999999994</v>
          </cell>
          <cell r="AU256">
            <v>65.849999999999994</v>
          </cell>
          <cell r="AV256">
            <v>65.849999999999994</v>
          </cell>
          <cell r="AW256">
            <v>65.849999999999994</v>
          </cell>
          <cell r="AX256">
            <v>65.849999999999994</v>
          </cell>
          <cell r="AY256">
            <v>65.849999999999994</v>
          </cell>
          <cell r="AZ256">
            <v>65.849999999999994</v>
          </cell>
          <cell r="BA256">
            <v>65.849999999999994</v>
          </cell>
          <cell r="BB256">
            <v>65.849999999999994</v>
          </cell>
          <cell r="BC256">
            <v>65.849999999999994</v>
          </cell>
          <cell r="BD256">
            <v>65.849999999999994</v>
          </cell>
          <cell r="BE256">
            <v>67.87</v>
          </cell>
          <cell r="BF256">
            <v>67.87</v>
          </cell>
          <cell r="BG256">
            <v>67.87</v>
          </cell>
          <cell r="BH256">
            <v>67.87</v>
          </cell>
          <cell r="BI256">
            <v>67.87</v>
          </cell>
          <cell r="BJ256">
            <v>67.87</v>
          </cell>
          <cell r="BK256">
            <v>67.87</v>
          </cell>
          <cell r="BL256">
            <v>67.87</v>
          </cell>
          <cell r="BM256">
            <v>67.87</v>
          </cell>
          <cell r="BN256">
            <v>67.87</v>
          </cell>
          <cell r="BO256">
            <v>67.87</v>
          </cell>
          <cell r="BP256">
            <v>67.87</v>
          </cell>
          <cell r="BQ256">
            <v>69.900000000000006</v>
          </cell>
          <cell r="BR256">
            <v>69.900000000000006</v>
          </cell>
          <cell r="BS256">
            <v>69.900000000000006</v>
          </cell>
          <cell r="BT256">
            <v>69.900000000000006</v>
          </cell>
          <cell r="BU256">
            <v>69.900000000000006</v>
          </cell>
          <cell r="BV256">
            <v>69.900000000000006</v>
          </cell>
          <cell r="BW256">
            <v>69.900000000000006</v>
          </cell>
          <cell r="BX256">
            <v>69.900000000000006</v>
          </cell>
          <cell r="BY256">
            <v>69.900000000000006</v>
          </cell>
          <cell r="BZ256">
            <v>69.900000000000006</v>
          </cell>
          <cell r="CA256">
            <v>69.900000000000006</v>
          </cell>
          <cell r="CB256">
            <v>69.900000000000006</v>
          </cell>
          <cell r="CC256">
            <v>71.989999999999995</v>
          </cell>
          <cell r="CD256">
            <v>71.989999999999995</v>
          </cell>
          <cell r="CE256">
            <v>71.989999999999995</v>
          </cell>
          <cell r="CF256">
            <v>71.989999999999995</v>
          </cell>
          <cell r="CG256">
            <v>71.989999999999995</v>
          </cell>
          <cell r="CH256">
            <v>71.989999999999995</v>
          </cell>
          <cell r="CI256">
            <v>71.989999999999995</v>
          </cell>
          <cell r="CJ256">
            <v>71.989999999999995</v>
          </cell>
          <cell r="CK256">
            <v>71.989999999999995</v>
          </cell>
          <cell r="CL256">
            <v>71.989999999999995</v>
          </cell>
          <cell r="CM256">
            <v>71.989999999999995</v>
          </cell>
          <cell r="CN256">
            <v>71.989999999999995</v>
          </cell>
          <cell r="CO256">
            <v>74.150000000000006</v>
          </cell>
          <cell r="CP256">
            <v>74.150000000000006</v>
          </cell>
          <cell r="CQ256">
            <v>74.150000000000006</v>
          </cell>
          <cell r="CR256">
            <v>74.150000000000006</v>
          </cell>
          <cell r="CS256">
            <v>74.150000000000006</v>
          </cell>
          <cell r="CT256">
            <v>74.150000000000006</v>
          </cell>
          <cell r="CU256">
            <v>74.150000000000006</v>
          </cell>
          <cell r="CV256">
            <v>74.150000000000006</v>
          </cell>
          <cell r="CW256">
            <v>74.150000000000006</v>
          </cell>
          <cell r="CX256">
            <v>74.150000000000006</v>
          </cell>
          <cell r="CY256">
            <v>74.150000000000006</v>
          </cell>
          <cell r="CZ256">
            <v>74.150000000000006</v>
          </cell>
          <cell r="DA256">
            <v>76.41</v>
          </cell>
          <cell r="DB256">
            <v>76.41</v>
          </cell>
          <cell r="DC256">
            <v>76.41</v>
          </cell>
          <cell r="DD256">
            <v>76.41</v>
          </cell>
          <cell r="DE256">
            <v>76.41</v>
          </cell>
          <cell r="DF256">
            <v>76.41</v>
          </cell>
          <cell r="DG256">
            <v>76.41</v>
          </cell>
          <cell r="DH256">
            <v>76.41</v>
          </cell>
          <cell r="DI256">
            <v>76.41</v>
          </cell>
          <cell r="DJ256">
            <v>76.41</v>
          </cell>
          <cell r="DK256">
            <v>76.41</v>
          </cell>
          <cell r="DL256">
            <v>76.41</v>
          </cell>
          <cell r="DM256">
            <v>78.78</v>
          </cell>
          <cell r="DN256">
            <v>78.78</v>
          </cell>
          <cell r="DO256">
            <v>78.78</v>
          </cell>
          <cell r="DP256">
            <v>78.78</v>
          </cell>
          <cell r="DQ256">
            <v>78.78</v>
          </cell>
          <cell r="DR256">
            <v>78.78</v>
          </cell>
          <cell r="DS256">
            <v>78.78</v>
          </cell>
          <cell r="DT256">
            <v>78.78</v>
          </cell>
          <cell r="DU256">
            <v>78.78</v>
          </cell>
          <cell r="DV256">
            <v>78.78</v>
          </cell>
          <cell r="DW256">
            <v>78.78</v>
          </cell>
          <cell r="DX256">
            <v>78.78</v>
          </cell>
          <cell r="DY256">
            <v>81.900000000000006</v>
          </cell>
          <cell r="DZ256">
            <v>81.900000000000006</v>
          </cell>
          <cell r="EA256">
            <v>81.900000000000006</v>
          </cell>
          <cell r="EB256">
            <v>81.900000000000006</v>
          </cell>
          <cell r="EC256">
            <v>81.900000000000006</v>
          </cell>
          <cell r="ED256">
            <v>81.900000000000006</v>
          </cell>
          <cell r="EE256">
            <v>81.900000000000006</v>
          </cell>
          <cell r="EF256">
            <v>81.900000000000006</v>
          </cell>
          <cell r="EG256">
            <v>81.900000000000006</v>
          </cell>
          <cell r="EH256">
            <v>81.900000000000006</v>
          </cell>
          <cell r="EI256">
            <v>81.900000000000006</v>
          </cell>
          <cell r="EJ256">
            <v>81.900000000000006</v>
          </cell>
          <cell r="EK256">
            <v>84.76</v>
          </cell>
          <cell r="EL256">
            <v>84.76</v>
          </cell>
          <cell r="EM256">
            <v>84.76</v>
          </cell>
          <cell r="EN256">
            <v>84.76</v>
          </cell>
          <cell r="EO256">
            <v>84.76</v>
          </cell>
          <cell r="EP256">
            <v>84.76</v>
          </cell>
          <cell r="EQ256">
            <v>84.76</v>
          </cell>
          <cell r="ER256">
            <v>84.76</v>
          </cell>
          <cell r="ES256">
            <v>84.76</v>
          </cell>
          <cell r="ET256">
            <v>84.76</v>
          </cell>
          <cell r="EU256">
            <v>84.76</v>
          </cell>
          <cell r="EV256">
            <v>84.76</v>
          </cell>
          <cell r="EW256">
            <v>87.73</v>
          </cell>
          <cell r="EX256">
            <v>87.73</v>
          </cell>
          <cell r="EY256">
            <v>87.73</v>
          </cell>
          <cell r="EZ256">
            <v>87.73</v>
          </cell>
          <cell r="FA256">
            <v>87.73</v>
          </cell>
          <cell r="FB256">
            <v>87.73</v>
          </cell>
          <cell r="FC256">
            <v>87.73</v>
          </cell>
          <cell r="FD256">
            <v>87.73</v>
          </cell>
          <cell r="FE256">
            <v>87.73</v>
          </cell>
          <cell r="FF256">
            <v>87.73</v>
          </cell>
          <cell r="FG256">
            <v>87.73</v>
          </cell>
          <cell r="FH256">
            <v>87.73</v>
          </cell>
          <cell r="FI256">
            <v>90.8</v>
          </cell>
          <cell r="FJ256">
            <v>90.8</v>
          </cell>
          <cell r="FK256">
            <v>90.8</v>
          </cell>
          <cell r="FL256">
            <v>90.8</v>
          </cell>
          <cell r="FM256">
            <v>90.8</v>
          </cell>
          <cell r="FN256">
            <v>90.8</v>
          </cell>
          <cell r="FO256">
            <v>90.8</v>
          </cell>
          <cell r="FP256">
            <v>90.8</v>
          </cell>
          <cell r="FQ256">
            <v>90.8</v>
          </cell>
          <cell r="FR256">
            <v>90.8</v>
          </cell>
          <cell r="FS256">
            <v>90.8</v>
          </cell>
          <cell r="FT256">
            <v>90.8</v>
          </cell>
          <cell r="FU256">
            <v>93.98</v>
          </cell>
          <cell r="FV256">
            <v>93.98</v>
          </cell>
          <cell r="FW256">
            <v>93.98</v>
          </cell>
          <cell r="FX256">
            <v>93.98</v>
          </cell>
          <cell r="FY256">
            <v>93.98</v>
          </cell>
          <cell r="FZ256">
            <v>93.98</v>
          </cell>
          <cell r="GA256">
            <v>93.98</v>
          </cell>
          <cell r="GB256">
            <v>93.98</v>
          </cell>
          <cell r="GC256">
            <v>93.98</v>
          </cell>
          <cell r="GD256">
            <v>93.98</v>
          </cell>
          <cell r="GE256">
            <v>93.98</v>
          </cell>
          <cell r="GF256">
            <v>93.98</v>
          </cell>
          <cell r="GG256">
            <v>103.61</v>
          </cell>
          <cell r="GH256">
            <v>103.61</v>
          </cell>
          <cell r="GI256">
            <v>103.61</v>
          </cell>
          <cell r="GJ256">
            <v>103.61</v>
          </cell>
          <cell r="GK256">
            <v>103.61</v>
          </cell>
          <cell r="GL256">
            <v>103.61</v>
          </cell>
          <cell r="GM256">
            <v>103.61</v>
          </cell>
          <cell r="GN256">
            <v>103.61</v>
          </cell>
          <cell r="GO256">
            <v>103.61</v>
          </cell>
          <cell r="GP256">
            <v>103.61</v>
          </cell>
          <cell r="GQ256">
            <v>97.27</v>
          </cell>
          <cell r="GR256">
            <v>97.27</v>
          </cell>
          <cell r="GS256">
            <v>97.27</v>
          </cell>
          <cell r="GT256">
            <v>97.27</v>
          </cell>
        </row>
        <row r="257">
          <cell r="F257" t="str">
            <v>5000007240</v>
          </cell>
          <cell r="G257">
            <v>52</v>
          </cell>
          <cell r="H257">
            <v>52</v>
          </cell>
          <cell r="I257">
            <v>52</v>
          </cell>
          <cell r="J257">
            <v>52</v>
          </cell>
          <cell r="K257">
            <v>52</v>
          </cell>
          <cell r="L257">
            <v>52</v>
          </cell>
          <cell r="M257">
            <v>52</v>
          </cell>
          <cell r="N257">
            <v>52</v>
          </cell>
          <cell r="O257">
            <v>52</v>
          </cell>
          <cell r="P257">
            <v>52</v>
          </cell>
          <cell r="Q257">
            <v>52</v>
          </cell>
          <cell r="R257">
            <v>52</v>
          </cell>
          <cell r="S257">
            <v>52</v>
          </cell>
          <cell r="T257">
            <v>52</v>
          </cell>
          <cell r="U257">
            <v>53.78</v>
          </cell>
          <cell r="V257">
            <v>53.78</v>
          </cell>
          <cell r="W257">
            <v>53.78</v>
          </cell>
          <cell r="X257">
            <v>53.78</v>
          </cell>
          <cell r="Y257">
            <v>53.78</v>
          </cell>
          <cell r="Z257">
            <v>53.78</v>
          </cell>
          <cell r="AA257">
            <v>53.78</v>
          </cell>
          <cell r="AB257">
            <v>53.78</v>
          </cell>
          <cell r="AC257">
            <v>53.78</v>
          </cell>
          <cell r="AD257">
            <v>53.78</v>
          </cell>
          <cell r="AE257">
            <v>53.78</v>
          </cell>
          <cell r="AF257">
            <v>53.78</v>
          </cell>
          <cell r="AG257">
            <v>55.51</v>
          </cell>
          <cell r="AH257">
            <v>55.51</v>
          </cell>
          <cell r="AI257">
            <v>55.51</v>
          </cell>
          <cell r="AJ257">
            <v>55.51</v>
          </cell>
          <cell r="AK257">
            <v>55.51</v>
          </cell>
          <cell r="AL257">
            <v>55.51</v>
          </cell>
          <cell r="AM257">
            <v>55.51</v>
          </cell>
          <cell r="AN257">
            <v>55.51</v>
          </cell>
          <cell r="AO257">
            <v>55.51</v>
          </cell>
          <cell r="AP257">
            <v>55.51</v>
          </cell>
          <cell r="AQ257">
            <v>55.51</v>
          </cell>
          <cell r="AR257">
            <v>55.51</v>
          </cell>
          <cell r="AS257">
            <v>57.23</v>
          </cell>
          <cell r="AT257">
            <v>57.23</v>
          </cell>
          <cell r="AU257">
            <v>57.23</v>
          </cell>
          <cell r="AV257">
            <v>57.23</v>
          </cell>
          <cell r="AW257">
            <v>57.23</v>
          </cell>
          <cell r="AX257">
            <v>57.23</v>
          </cell>
          <cell r="AY257">
            <v>57.23</v>
          </cell>
          <cell r="AZ257">
            <v>57.23</v>
          </cell>
          <cell r="BA257">
            <v>57.23</v>
          </cell>
          <cell r="BB257">
            <v>57.23</v>
          </cell>
          <cell r="BC257">
            <v>57.23</v>
          </cell>
          <cell r="BD257">
            <v>57.23</v>
          </cell>
          <cell r="BE257">
            <v>58.98</v>
          </cell>
          <cell r="BF257">
            <v>58.98</v>
          </cell>
          <cell r="BG257">
            <v>58.98</v>
          </cell>
          <cell r="BH257">
            <v>58.98</v>
          </cell>
          <cell r="BI257">
            <v>58.98</v>
          </cell>
          <cell r="BJ257">
            <v>58.98</v>
          </cell>
          <cell r="BK257">
            <v>58.98</v>
          </cell>
          <cell r="BL257">
            <v>58.98</v>
          </cell>
          <cell r="BM257">
            <v>58.98</v>
          </cell>
          <cell r="BN257">
            <v>58.98</v>
          </cell>
          <cell r="BO257">
            <v>58.98</v>
          </cell>
          <cell r="BP257">
            <v>58.98</v>
          </cell>
          <cell r="BQ257">
            <v>60.75</v>
          </cell>
          <cell r="BR257">
            <v>60.75</v>
          </cell>
          <cell r="BS257">
            <v>60.75</v>
          </cell>
          <cell r="BT257">
            <v>60.75</v>
          </cell>
          <cell r="BU257">
            <v>60.75</v>
          </cell>
          <cell r="BV257">
            <v>60.75</v>
          </cell>
          <cell r="BW257">
            <v>60.75</v>
          </cell>
          <cell r="BX257">
            <v>60.75</v>
          </cell>
          <cell r="BY257">
            <v>60.75</v>
          </cell>
          <cell r="BZ257">
            <v>60.75</v>
          </cell>
          <cell r="CA257">
            <v>60.75</v>
          </cell>
          <cell r="CB257">
            <v>60.75</v>
          </cell>
          <cell r="CC257">
            <v>62.57</v>
          </cell>
          <cell r="CD257">
            <v>62.57</v>
          </cell>
          <cell r="CE257">
            <v>62.57</v>
          </cell>
          <cell r="CF257">
            <v>62.57</v>
          </cell>
          <cell r="CG257">
            <v>62.57</v>
          </cell>
          <cell r="CH257">
            <v>62.57</v>
          </cell>
          <cell r="CI257">
            <v>62.57</v>
          </cell>
          <cell r="CJ257">
            <v>62.57</v>
          </cell>
          <cell r="CK257">
            <v>62.57</v>
          </cell>
          <cell r="CL257">
            <v>62.57</v>
          </cell>
          <cell r="CM257">
            <v>62.57</v>
          </cell>
          <cell r="CN257">
            <v>62.57</v>
          </cell>
          <cell r="CO257">
            <v>64.45</v>
          </cell>
          <cell r="CP257">
            <v>64.45</v>
          </cell>
          <cell r="CQ257">
            <v>64.45</v>
          </cell>
          <cell r="CR257">
            <v>64.45</v>
          </cell>
          <cell r="CS257">
            <v>64.45</v>
          </cell>
          <cell r="CT257">
            <v>64.45</v>
          </cell>
          <cell r="CU257">
            <v>64.45</v>
          </cell>
          <cell r="CV257">
            <v>64.45</v>
          </cell>
          <cell r="CW257">
            <v>64.45</v>
          </cell>
          <cell r="CX257">
            <v>64.45</v>
          </cell>
          <cell r="CY257">
            <v>64.45</v>
          </cell>
          <cell r="CZ257">
            <v>64.45</v>
          </cell>
          <cell r="DA257">
            <v>66.41</v>
          </cell>
          <cell r="DB257">
            <v>66.41</v>
          </cell>
          <cell r="DC257">
            <v>66.41</v>
          </cell>
          <cell r="DD257">
            <v>66.41</v>
          </cell>
          <cell r="DE257">
            <v>66.41</v>
          </cell>
          <cell r="DF257">
            <v>66.41</v>
          </cell>
          <cell r="DG257">
            <v>66.41</v>
          </cell>
          <cell r="DH257">
            <v>66.41</v>
          </cell>
          <cell r="DI257">
            <v>66.41</v>
          </cell>
          <cell r="DJ257">
            <v>66.41</v>
          </cell>
          <cell r="DK257">
            <v>66.41</v>
          </cell>
          <cell r="DL257">
            <v>66.41</v>
          </cell>
          <cell r="DM257">
            <v>68.47</v>
          </cell>
          <cell r="DN257">
            <v>68.47</v>
          </cell>
          <cell r="DO257">
            <v>68.47</v>
          </cell>
          <cell r="DP257">
            <v>68.47</v>
          </cell>
          <cell r="DQ257">
            <v>68.47</v>
          </cell>
          <cell r="DR257">
            <v>68.47</v>
          </cell>
          <cell r="DS257">
            <v>68.47</v>
          </cell>
          <cell r="DT257">
            <v>68.47</v>
          </cell>
          <cell r="DU257">
            <v>68.47</v>
          </cell>
          <cell r="DV257">
            <v>68.47</v>
          </cell>
          <cell r="DW257">
            <v>68.47</v>
          </cell>
          <cell r="DX257">
            <v>68.47</v>
          </cell>
          <cell r="DY257">
            <v>71.180000000000007</v>
          </cell>
          <cell r="DZ257">
            <v>71.180000000000007</v>
          </cell>
          <cell r="EA257">
            <v>71.180000000000007</v>
          </cell>
          <cell r="EB257">
            <v>71.180000000000007</v>
          </cell>
          <cell r="EC257">
            <v>71.180000000000007</v>
          </cell>
          <cell r="ED257">
            <v>71.180000000000007</v>
          </cell>
          <cell r="EE257">
            <v>71.180000000000007</v>
          </cell>
          <cell r="EF257">
            <v>71.180000000000007</v>
          </cell>
          <cell r="EG257">
            <v>71.180000000000007</v>
          </cell>
          <cell r="EH257">
            <v>71.180000000000007</v>
          </cell>
          <cell r="EI257">
            <v>71.180000000000007</v>
          </cell>
          <cell r="EJ257">
            <v>71.180000000000007</v>
          </cell>
          <cell r="EK257">
            <v>73.67</v>
          </cell>
          <cell r="EL257">
            <v>73.67</v>
          </cell>
          <cell r="EM257">
            <v>73.67</v>
          </cell>
          <cell r="EN257">
            <v>73.67</v>
          </cell>
          <cell r="EO257">
            <v>73.67</v>
          </cell>
          <cell r="EP257">
            <v>73.67</v>
          </cell>
          <cell r="EQ257">
            <v>73.67</v>
          </cell>
          <cell r="ER257">
            <v>73.67</v>
          </cell>
          <cell r="ES257">
            <v>73.67</v>
          </cell>
          <cell r="ET257">
            <v>73.67</v>
          </cell>
          <cell r="EU257">
            <v>73.67</v>
          </cell>
          <cell r="EV257">
            <v>73.67</v>
          </cell>
          <cell r="EW257">
            <v>76.25</v>
          </cell>
          <cell r="EX257">
            <v>76.25</v>
          </cell>
          <cell r="EY257">
            <v>76.25</v>
          </cell>
          <cell r="EZ257">
            <v>76.25</v>
          </cell>
          <cell r="FA257">
            <v>76.25</v>
          </cell>
          <cell r="FB257">
            <v>76.25</v>
          </cell>
          <cell r="FC257">
            <v>76.25</v>
          </cell>
          <cell r="FD257">
            <v>76.25</v>
          </cell>
          <cell r="FE257">
            <v>76.25</v>
          </cell>
          <cell r="FF257">
            <v>76.25</v>
          </cell>
          <cell r="FG257">
            <v>76.25</v>
          </cell>
          <cell r="FH257">
            <v>76.25</v>
          </cell>
          <cell r="FI257">
            <v>78.92</v>
          </cell>
          <cell r="FJ257">
            <v>78.92</v>
          </cell>
          <cell r="FK257">
            <v>78.92</v>
          </cell>
          <cell r="FL257">
            <v>78.92</v>
          </cell>
          <cell r="FM257">
            <v>78.92</v>
          </cell>
          <cell r="FN257">
            <v>78.92</v>
          </cell>
          <cell r="FO257">
            <v>78.92</v>
          </cell>
          <cell r="FP257">
            <v>78.92</v>
          </cell>
          <cell r="FQ257">
            <v>78.92</v>
          </cell>
          <cell r="FR257">
            <v>78.92</v>
          </cell>
          <cell r="FS257">
            <v>78.92</v>
          </cell>
          <cell r="FT257">
            <v>78.92</v>
          </cell>
          <cell r="FU257">
            <v>81.680000000000007</v>
          </cell>
          <cell r="FV257">
            <v>81.680000000000007</v>
          </cell>
          <cell r="FW257">
            <v>81.680000000000007</v>
          </cell>
          <cell r="FX257">
            <v>81.680000000000007</v>
          </cell>
          <cell r="FY257">
            <v>81.680000000000007</v>
          </cell>
          <cell r="FZ257">
            <v>81.680000000000007</v>
          </cell>
          <cell r="GA257">
            <v>81.680000000000007</v>
          </cell>
          <cell r="GB257">
            <v>81.680000000000007</v>
          </cell>
          <cell r="GC257">
            <v>81.680000000000007</v>
          </cell>
          <cell r="GD257">
            <v>81.680000000000007</v>
          </cell>
          <cell r="GE257">
            <v>81.680000000000007</v>
          </cell>
          <cell r="GF257">
            <v>81.680000000000007</v>
          </cell>
          <cell r="GG257">
            <v>90.05</v>
          </cell>
          <cell r="GH257">
            <v>90.05</v>
          </cell>
          <cell r="GI257">
            <v>90.05</v>
          </cell>
          <cell r="GJ257">
            <v>90.05</v>
          </cell>
          <cell r="GK257">
            <v>90.05</v>
          </cell>
          <cell r="GL257">
            <v>90.05</v>
          </cell>
          <cell r="GM257">
            <v>90.05</v>
          </cell>
          <cell r="GN257">
            <v>90.05</v>
          </cell>
          <cell r="GO257">
            <v>90.05</v>
          </cell>
          <cell r="GP257">
            <v>90.05</v>
          </cell>
          <cell r="GQ257">
            <v>84.54</v>
          </cell>
          <cell r="GR257">
            <v>84.54</v>
          </cell>
          <cell r="GS257">
            <v>84.54</v>
          </cell>
          <cell r="GT257">
            <v>84.54</v>
          </cell>
        </row>
        <row r="258">
          <cell r="F258" t="str">
            <v>5000007219</v>
          </cell>
          <cell r="G258">
            <v>46.16</v>
          </cell>
          <cell r="H258">
            <v>46.16</v>
          </cell>
          <cell r="I258">
            <v>46.16</v>
          </cell>
          <cell r="J258">
            <v>46.16</v>
          </cell>
          <cell r="K258">
            <v>46.16</v>
          </cell>
          <cell r="L258">
            <v>46.16</v>
          </cell>
          <cell r="M258">
            <v>46.16</v>
          </cell>
          <cell r="N258">
            <v>46.16</v>
          </cell>
          <cell r="O258">
            <v>46.16</v>
          </cell>
          <cell r="P258">
            <v>46.16</v>
          </cell>
          <cell r="Q258">
            <v>46.16</v>
          </cell>
          <cell r="R258">
            <v>46.16</v>
          </cell>
          <cell r="S258">
            <v>46.16</v>
          </cell>
          <cell r="T258">
            <v>46.16</v>
          </cell>
          <cell r="U258">
            <v>47.74</v>
          </cell>
          <cell r="V258">
            <v>47.74</v>
          </cell>
          <cell r="W258">
            <v>47.74</v>
          </cell>
          <cell r="X258">
            <v>47.74</v>
          </cell>
          <cell r="Y258">
            <v>47.74</v>
          </cell>
          <cell r="Z258">
            <v>47.74</v>
          </cell>
          <cell r="AA258">
            <v>47.74</v>
          </cell>
          <cell r="AB258">
            <v>47.74</v>
          </cell>
          <cell r="AC258">
            <v>47.74</v>
          </cell>
          <cell r="AD258">
            <v>47.74</v>
          </cell>
          <cell r="AE258">
            <v>47.74</v>
          </cell>
          <cell r="AF258">
            <v>47.74</v>
          </cell>
          <cell r="AG258">
            <v>49.28</v>
          </cell>
          <cell r="AH258">
            <v>49.28</v>
          </cell>
          <cell r="AI258">
            <v>49.28</v>
          </cell>
          <cell r="AJ258">
            <v>49.28</v>
          </cell>
          <cell r="AK258">
            <v>49.28</v>
          </cell>
          <cell r="AL258">
            <v>49.28</v>
          </cell>
          <cell r="AM258">
            <v>49.28</v>
          </cell>
          <cell r="AN258">
            <v>49.28</v>
          </cell>
          <cell r="AO258">
            <v>49.28</v>
          </cell>
          <cell r="AP258">
            <v>49.28</v>
          </cell>
          <cell r="AQ258">
            <v>49.28</v>
          </cell>
          <cell r="AR258">
            <v>49.28</v>
          </cell>
          <cell r="AS258">
            <v>50.8</v>
          </cell>
          <cell r="AT258">
            <v>50.8</v>
          </cell>
          <cell r="AU258">
            <v>50.8</v>
          </cell>
          <cell r="AV258">
            <v>50.8</v>
          </cell>
          <cell r="AW258">
            <v>50.8</v>
          </cell>
          <cell r="AX258">
            <v>50.8</v>
          </cell>
          <cell r="AY258">
            <v>50.8</v>
          </cell>
          <cell r="AZ258">
            <v>50.8</v>
          </cell>
          <cell r="BA258">
            <v>50.8</v>
          </cell>
          <cell r="BB258">
            <v>50.8</v>
          </cell>
          <cell r="BC258">
            <v>50.8</v>
          </cell>
          <cell r="BD258">
            <v>50.8</v>
          </cell>
          <cell r="BE258">
            <v>52.36</v>
          </cell>
          <cell r="BF258">
            <v>52.36</v>
          </cell>
          <cell r="BG258">
            <v>52.36</v>
          </cell>
          <cell r="BH258">
            <v>52.36</v>
          </cell>
          <cell r="BI258">
            <v>52.36</v>
          </cell>
          <cell r="BJ258">
            <v>52.36</v>
          </cell>
          <cell r="BK258">
            <v>52.36</v>
          </cell>
          <cell r="BL258">
            <v>52.36</v>
          </cell>
          <cell r="BM258">
            <v>52.36</v>
          </cell>
          <cell r="BN258">
            <v>52.36</v>
          </cell>
          <cell r="BO258">
            <v>52.36</v>
          </cell>
          <cell r="BP258">
            <v>52.36</v>
          </cell>
          <cell r="BQ258">
            <v>53.93</v>
          </cell>
          <cell r="BR258">
            <v>53.93</v>
          </cell>
          <cell r="BS258">
            <v>53.93</v>
          </cell>
          <cell r="BT258">
            <v>53.93</v>
          </cell>
          <cell r="BU258">
            <v>53.93</v>
          </cell>
          <cell r="BV258">
            <v>53.93</v>
          </cell>
          <cell r="BW258">
            <v>53.93</v>
          </cell>
          <cell r="BX258">
            <v>53.93</v>
          </cell>
          <cell r="BY258">
            <v>53.93</v>
          </cell>
          <cell r="BZ258">
            <v>53.93</v>
          </cell>
          <cell r="CA258">
            <v>53.93</v>
          </cell>
          <cell r="CB258">
            <v>53.93</v>
          </cell>
          <cell r="CC258">
            <v>55.54</v>
          </cell>
          <cell r="CD258">
            <v>55.54</v>
          </cell>
          <cell r="CE258">
            <v>55.54</v>
          </cell>
          <cell r="CF258">
            <v>55.54</v>
          </cell>
          <cell r="CG258">
            <v>55.54</v>
          </cell>
          <cell r="CH258">
            <v>55.54</v>
          </cell>
          <cell r="CI258">
            <v>55.54</v>
          </cell>
          <cell r="CJ258">
            <v>55.54</v>
          </cell>
          <cell r="CK258">
            <v>55.54</v>
          </cell>
          <cell r="CL258">
            <v>55.54</v>
          </cell>
          <cell r="CM258">
            <v>55.54</v>
          </cell>
          <cell r="CN258">
            <v>55.54</v>
          </cell>
          <cell r="CO258">
            <v>57.21</v>
          </cell>
          <cell r="CP258">
            <v>57.21</v>
          </cell>
          <cell r="CQ258">
            <v>57.21</v>
          </cell>
          <cell r="CR258">
            <v>57.21</v>
          </cell>
          <cell r="CS258">
            <v>57.21</v>
          </cell>
          <cell r="CT258">
            <v>57.21</v>
          </cell>
          <cell r="CU258">
            <v>57.21</v>
          </cell>
          <cell r="CV258">
            <v>57.21</v>
          </cell>
          <cell r="CW258">
            <v>57.21</v>
          </cell>
          <cell r="CX258">
            <v>57.21</v>
          </cell>
          <cell r="CY258">
            <v>57.21</v>
          </cell>
          <cell r="CZ258">
            <v>57.21</v>
          </cell>
          <cell r="DA258">
            <v>58.95</v>
          </cell>
          <cell r="DB258">
            <v>58.95</v>
          </cell>
          <cell r="DC258">
            <v>58.95</v>
          </cell>
          <cell r="DD258">
            <v>58.95</v>
          </cell>
          <cell r="DE258">
            <v>58.95</v>
          </cell>
          <cell r="DF258">
            <v>58.95</v>
          </cell>
          <cell r="DG258">
            <v>58.95</v>
          </cell>
          <cell r="DH258">
            <v>58.95</v>
          </cell>
          <cell r="DI258">
            <v>58.95</v>
          </cell>
          <cell r="DJ258">
            <v>58.95</v>
          </cell>
          <cell r="DK258">
            <v>58.95</v>
          </cell>
          <cell r="DL258">
            <v>58.95</v>
          </cell>
          <cell r="DM258">
            <v>60.78</v>
          </cell>
          <cell r="DN258">
            <v>60.78</v>
          </cell>
          <cell r="DO258">
            <v>60.78</v>
          </cell>
          <cell r="DP258">
            <v>60.78</v>
          </cell>
          <cell r="DQ258">
            <v>60.78</v>
          </cell>
          <cell r="DR258">
            <v>60.78</v>
          </cell>
          <cell r="DS258">
            <v>60.78</v>
          </cell>
          <cell r="DT258">
            <v>60.78</v>
          </cell>
          <cell r="DU258">
            <v>60.78</v>
          </cell>
          <cell r="DV258">
            <v>60.78</v>
          </cell>
          <cell r="DW258">
            <v>60.78</v>
          </cell>
          <cell r="DX258">
            <v>60.78</v>
          </cell>
          <cell r="DY258">
            <v>63.19</v>
          </cell>
          <cell r="DZ258">
            <v>63.19</v>
          </cell>
          <cell r="EA258">
            <v>63.19</v>
          </cell>
          <cell r="EB258">
            <v>63.19</v>
          </cell>
          <cell r="EC258">
            <v>63.19</v>
          </cell>
          <cell r="ED258">
            <v>63.19</v>
          </cell>
          <cell r="EE258">
            <v>63.19</v>
          </cell>
          <cell r="EF258">
            <v>63.19</v>
          </cell>
          <cell r="EG258">
            <v>63.19</v>
          </cell>
          <cell r="EH258">
            <v>63.19</v>
          </cell>
          <cell r="EI258">
            <v>63.19</v>
          </cell>
          <cell r="EJ258">
            <v>63.19</v>
          </cell>
          <cell r="EK258">
            <v>65.400000000000006</v>
          </cell>
          <cell r="EL258">
            <v>65.400000000000006</v>
          </cell>
          <cell r="EM258">
            <v>65.400000000000006</v>
          </cell>
          <cell r="EN258">
            <v>65.400000000000006</v>
          </cell>
          <cell r="EO258">
            <v>65.400000000000006</v>
          </cell>
          <cell r="EP258">
            <v>65.400000000000006</v>
          </cell>
          <cell r="EQ258">
            <v>65.400000000000006</v>
          </cell>
          <cell r="ER258">
            <v>65.400000000000006</v>
          </cell>
          <cell r="ES258">
            <v>65.400000000000006</v>
          </cell>
          <cell r="ET258">
            <v>65.400000000000006</v>
          </cell>
          <cell r="EU258">
            <v>65.400000000000006</v>
          </cell>
          <cell r="EV258">
            <v>65.400000000000006</v>
          </cell>
          <cell r="EW258">
            <v>67.69</v>
          </cell>
          <cell r="EX258">
            <v>67.69</v>
          </cell>
          <cell r="EY258">
            <v>67.69</v>
          </cell>
          <cell r="EZ258">
            <v>67.69</v>
          </cell>
          <cell r="FA258">
            <v>67.69</v>
          </cell>
          <cell r="FB258">
            <v>67.69</v>
          </cell>
          <cell r="FC258">
            <v>67.69</v>
          </cell>
          <cell r="FD258">
            <v>67.69</v>
          </cell>
          <cell r="FE258">
            <v>67.69</v>
          </cell>
          <cell r="FF258">
            <v>67.69</v>
          </cell>
          <cell r="FG258">
            <v>67.69</v>
          </cell>
          <cell r="FH258">
            <v>67.69</v>
          </cell>
          <cell r="FI258">
            <v>70.06</v>
          </cell>
          <cell r="FJ258">
            <v>70.06</v>
          </cell>
          <cell r="FK258">
            <v>70.06</v>
          </cell>
          <cell r="FL258">
            <v>70.06</v>
          </cell>
          <cell r="FM258">
            <v>70.06</v>
          </cell>
          <cell r="FN258">
            <v>70.06</v>
          </cell>
          <cell r="FO258">
            <v>70.06</v>
          </cell>
          <cell r="FP258">
            <v>70.06</v>
          </cell>
          <cell r="FQ258">
            <v>70.06</v>
          </cell>
          <cell r="FR258">
            <v>70.06</v>
          </cell>
          <cell r="FS258">
            <v>70.06</v>
          </cell>
          <cell r="FT258">
            <v>70.06</v>
          </cell>
          <cell r="FU258">
            <v>72.510000000000005</v>
          </cell>
          <cell r="FV258">
            <v>72.510000000000005</v>
          </cell>
          <cell r="FW258">
            <v>72.510000000000005</v>
          </cell>
          <cell r="FX258">
            <v>72.510000000000005</v>
          </cell>
          <cell r="FY258">
            <v>72.510000000000005</v>
          </cell>
          <cell r="FZ258">
            <v>72.510000000000005</v>
          </cell>
          <cell r="GA258">
            <v>72.510000000000005</v>
          </cell>
          <cell r="GB258">
            <v>72.510000000000005</v>
          </cell>
          <cell r="GC258">
            <v>72.510000000000005</v>
          </cell>
          <cell r="GD258">
            <v>72.510000000000005</v>
          </cell>
          <cell r="GE258">
            <v>72.510000000000005</v>
          </cell>
          <cell r="GF258">
            <v>72.510000000000005</v>
          </cell>
          <cell r="GG258">
            <v>79.930000000000007</v>
          </cell>
          <cell r="GH258">
            <v>79.930000000000007</v>
          </cell>
          <cell r="GI258">
            <v>79.930000000000007</v>
          </cell>
          <cell r="GJ258">
            <v>79.930000000000007</v>
          </cell>
          <cell r="GK258">
            <v>79.930000000000007</v>
          </cell>
          <cell r="GL258">
            <v>79.930000000000007</v>
          </cell>
          <cell r="GM258">
            <v>79.930000000000007</v>
          </cell>
          <cell r="GN258">
            <v>79.930000000000007</v>
          </cell>
          <cell r="GO258">
            <v>79.930000000000007</v>
          </cell>
          <cell r="GP258">
            <v>79.930000000000007</v>
          </cell>
          <cell r="GQ258">
            <v>75.040000000000006</v>
          </cell>
          <cell r="GR258">
            <v>75.040000000000006</v>
          </cell>
          <cell r="GS258">
            <v>75.040000000000006</v>
          </cell>
          <cell r="GT258">
            <v>75.040000000000006</v>
          </cell>
        </row>
        <row r="259">
          <cell r="F259" t="str">
            <v>50000072SC</v>
          </cell>
          <cell r="G259">
            <v>46.16</v>
          </cell>
          <cell r="H259">
            <v>46.16</v>
          </cell>
          <cell r="I259">
            <v>46.16</v>
          </cell>
          <cell r="J259">
            <v>46.16</v>
          </cell>
          <cell r="K259">
            <v>46.16</v>
          </cell>
          <cell r="L259">
            <v>46.16</v>
          </cell>
          <cell r="M259">
            <v>46.16</v>
          </cell>
          <cell r="N259">
            <v>46.16</v>
          </cell>
          <cell r="O259">
            <v>46.16</v>
          </cell>
          <cell r="P259">
            <v>46.16</v>
          </cell>
          <cell r="Q259">
            <v>46.16</v>
          </cell>
          <cell r="R259">
            <v>46.16</v>
          </cell>
          <cell r="S259">
            <v>46.16</v>
          </cell>
          <cell r="T259">
            <v>46.16</v>
          </cell>
          <cell r="U259">
            <v>47.74</v>
          </cell>
          <cell r="V259">
            <v>47.74</v>
          </cell>
          <cell r="W259">
            <v>47.74</v>
          </cell>
          <cell r="X259">
            <v>47.74</v>
          </cell>
          <cell r="Y259">
            <v>47.74</v>
          </cell>
          <cell r="Z259">
            <v>47.74</v>
          </cell>
          <cell r="AA259">
            <v>47.74</v>
          </cell>
          <cell r="AB259">
            <v>47.74</v>
          </cell>
          <cell r="AC259">
            <v>47.74</v>
          </cell>
          <cell r="AD259">
            <v>47.74</v>
          </cell>
          <cell r="AE259">
            <v>47.74</v>
          </cell>
          <cell r="AF259">
            <v>47.74</v>
          </cell>
          <cell r="AG259">
            <v>49.28</v>
          </cell>
          <cell r="AH259">
            <v>49.28</v>
          </cell>
          <cell r="AI259">
            <v>49.28</v>
          </cell>
          <cell r="AJ259">
            <v>49.28</v>
          </cell>
          <cell r="AK259">
            <v>49.28</v>
          </cell>
          <cell r="AL259">
            <v>49.28</v>
          </cell>
          <cell r="AM259">
            <v>49.28</v>
          </cell>
          <cell r="AN259">
            <v>49.28</v>
          </cell>
          <cell r="AO259">
            <v>49.28</v>
          </cell>
          <cell r="AP259">
            <v>49.28</v>
          </cell>
          <cell r="AQ259">
            <v>49.28</v>
          </cell>
          <cell r="AR259">
            <v>49.28</v>
          </cell>
          <cell r="AS259">
            <v>50.8</v>
          </cell>
          <cell r="AT259">
            <v>50.8</v>
          </cell>
          <cell r="AU259">
            <v>50.8</v>
          </cell>
          <cell r="AV259">
            <v>50.8</v>
          </cell>
          <cell r="AW259">
            <v>50.8</v>
          </cell>
          <cell r="AX259">
            <v>50.8</v>
          </cell>
          <cell r="AY259">
            <v>50.8</v>
          </cell>
          <cell r="AZ259">
            <v>50.8</v>
          </cell>
          <cell r="BA259">
            <v>50.8</v>
          </cell>
          <cell r="BB259">
            <v>50.8</v>
          </cell>
          <cell r="BC259">
            <v>50.8</v>
          </cell>
          <cell r="BD259">
            <v>50.8</v>
          </cell>
          <cell r="BE259">
            <v>52.36</v>
          </cell>
          <cell r="BF259">
            <v>52.36</v>
          </cell>
          <cell r="BG259">
            <v>52.36</v>
          </cell>
          <cell r="BH259">
            <v>52.36</v>
          </cell>
          <cell r="BI259">
            <v>52.36</v>
          </cell>
          <cell r="BJ259">
            <v>52.36</v>
          </cell>
          <cell r="BK259">
            <v>52.36</v>
          </cell>
          <cell r="BL259">
            <v>52.36</v>
          </cell>
          <cell r="BM259">
            <v>52.36</v>
          </cell>
          <cell r="BN259">
            <v>52.36</v>
          </cell>
          <cell r="BO259">
            <v>52.36</v>
          </cell>
          <cell r="BP259">
            <v>52.36</v>
          </cell>
          <cell r="BQ259">
            <v>53.93</v>
          </cell>
          <cell r="BR259">
            <v>53.93</v>
          </cell>
          <cell r="BS259">
            <v>53.93</v>
          </cell>
          <cell r="BT259">
            <v>53.93</v>
          </cell>
          <cell r="BU259">
            <v>53.93</v>
          </cell>
          <cell r="BV259">
            <v>53.93</v>
          </cell>
          <cell r="BW259">
            <v>53.93</v>
          </cell>
          <cell r="BX259">
            <v>53.93</v>
          </cell>
          <cell r="BY259">
            <v>53.93</v>
          </cell>
          <cell r="BZ259">
            <v>53.93</v>
          </cell>
          <cell r="CA259">
            <v>53.93</v>
          </cell>
          <cell r="CB259">
            <v>53.93</v>
          </cell>
          <cell r="CC259">
            <v>55.54</v>
          </cell>
          <cell r="CD259">
            <v>55.54</v>
          </cell>
          <cell r="CE259">
            <v>55.54</v>
          </cell>
          <cell r="CF259">
            <v>55.54</v>
          </cell>
          <cell r="CG259">
            <v>55.54</v>
          </cell>
          <cell r="CH259">
            <v>55.54</v>
          </cell>
          <cell r="CI259">
            <v>55.54</v>
          </cell>
          <cell r="CJ259">
            <v>55.54</v>
          </cell>
          <cell r="CK259">
            <v>55.54</v>
          </cell>
          <cell r="CL259">
            <v>55.54</v>
          </cell>
          <cell r="CM259">
            <v>55.54</v>
          </cell>
          <cell r="CN259">
            <v>55.54</v>
          </cell>
          <cell r="CO259">
            <v>57.21</v>
          </cell>
          <cell r="CP259">
            <v>57.21</v>
          </cell>
          <cell r="CQ259">
            <v>57.21</v>
          </cell>
          <cell r="CR259">
            <v>57.21</v>
          </cell>
          <cell r="CS259">
            <v>57.21</v>
          </cell>
          <cell r="CT259">
            <v>57.21</v>
          </cell>
          <cell r="CU259">
            <v>57.21</v>
          </cell>
          <cell r="CV259">
            <v>57.21</v>
          </cell>
          <cell r="CW259">
            <v>57.21</v>
          </cell>
          <cell r="CX259">
            <v>57.21</v>
          </cell>
          <cell r="CY259">
            <v>57.21</v>
          </cell>
          <cell r="CZ259">
            <v>57.21</v>
          </cell>
          <cell r="DA259">
            <v>58.95</v>
          </cell>
          <cell r="DB259">
            <v>58.95</v>
          </cell>
          <cell r="DC259">
            <v>58.95</v>
          </cell>
          <cell r="DD259">
            <v>58.95</v>
          </cell>
          <cell r="DE259">
            <v>58.95</v>
          </cell>
          <cell r="DF259">
            <v>58.95</v>
          </cell>
          <cell r="DG259">
            <v>58.95</v>
          </cell>
          <cell r="DH259">
            <v>58.95</v>
          </cell>
          <cell r="DI259">
            <v>58.95</v>
          </cell>
          <cell r="DJ259">
            <v>58.95</v>
          </cell>
          <cell r="DK259">
            <v>58.95</v>
          </cell>
          <cell r="DL259">
            <v>58.95</v>
          </cell>
          <cell r="DM259">
            <v>60.78</v>
          </cell>
          <cell r="DN259">
            <v>60.78</v>
          </cell>
          <cell r="DO259">
            <v>60.78</v>
          </cell>
          <cell r="DP259">
            <v>60.78</v>
          </cell>
          <cell r="DQ259">
            <v>60.78</v>
          </cell>
          <cell r="DR259">
            <v>60.78</v>
          </cell>
          <cell r="DS259">
            <v>60.78</v>
          </cell>
          <cell r="DT259">
            <v>60.78</v>
          </cell>
          <cell r="DU259">
            <v>60.78</v>
          </cell>
          <cell r="DV259">
            <v>60.78</v>
          </cell>
          <cell r="DW259">
            <v>60.78</v>
          </cell>
          <cell r="DX259">
            <v>60.78</v>
          </cell>
          <cell r="DY259">
            <v>63.19</v>
          </cell>
          <cell r="DZ259">
            <v>63.19</v>
          </cell>
          <cell r="EA259">
            <v>63.19</v>
          </cell>
          <cell r="EB259">
            <v>63.19</v>
          </cell>
          <cell r="EC259">
            <v>63.19</v>
          </cell>
          <cell r="ED259">
            <v>63.19</v>
          </cell>
          <cell r="EE259">
            <v>63.19</v>
          </cell>
          <cell r="EF259">
            <v>63.19</v>
          </cell>
          <cell r="EG259">
            <v>63.19</v>
          </cell>
          <cell r="EH259">
            <v>63.19</v>
          </cell>
          <cell r="EI259">
            <v>63.19</v>
          </cell>
          <cell r="EJ259">
            <v>63.19</v>
          </cell>
          <cell r="EK259">
            <v>65.400000000000006</v>
          </cell>
          <cell r="EL259">
            <v>65.400000000000006</v>
          </cell>
          <cell r="EM259">
            <v>65.400000000000006</v>
          </cell>
          <cell r="EN259">
            <v>65.400000000000006</v>
          </cell>
          <cell r="EO259">
            <v>65.400000000000006</v>
          </cell>
          <cell r="EP259">
            <v>65.400000000000006</v>
          </cell>
          <cell r="EQ259">
            <v>65.400000000000006</v>
          </cell>
          <cell r="ER259">
            <v>65.400000000000006</v>
          </cell>
          <cell r="ES259">
            <v>65.400000000000006</v>
          </cell>
          <cell r="ET259">
            <v>65.400000000000006</v>
          </cell>
          <cell r="EU259">
            <v>65.400000000000006</v>
          </cell>
          <cell r="EV259">
            <v>65.400000000000006</v>
          </cell>
          <cell r="EW259">
            <v>67.69</v>
          </cell>
          <cell r="EX259">
            <v>67.69</v>
          </cell>
          <cell r="EY259">
            <v>67.69</v>
          </cell>
          <cell r="EZ259">
            <v>67.69</v>
          </cell>
          <cell r="FA259">
            <v>67.69</v>
          </cell>
          <cell r="FB259">
            <v>67.69</v>
          </cell>
          <cell r="FC259">
            <v>67.69</v>
          </cell>
          <cell r="FD259">
            <v>67.69</v>
          </cell>
          <cell r="FE259">
            <v>67.69</v>
          </cell>
          <cell r="FF259">
            <v>67.69</v>
          </cell>
          <cell r="FG259">
            <v>67.69</v>
          </cell>
          <cell r="FH259">
            <v>67.69</v>
          </cell>
          <cell r="FI259">
            <v>70.06</v>
          </cell>
          <cell r="FJ259">
            <v>70.06</v>
          </cell>
          <cell r="FK259">
            <v>70.06</v>
          </cell>
          <cell r="FL259">
            <v>70.06</v>
          </cell>
          <cell r="FM259">
            <v>70.06</v>
          </cell>
          <cell r="FN259">
            <v>70.06</v>
          </cell>
          <cell r="FO259">
            <v>70.06</v>
          </cell>
          <cell r="FP259">
            <v>70.06</v>
          </cell>
          <cell r="FQ259">
            <v>70.06</v>
          </cell>
          <cell r="FR259">
            <v>70.06</v>
          </cell>
          <cell r="FS259">
            <v>70.06</v>
          </cell>
          <cell r="FT259">
            <v>70.06</v>
          </cell>
          <cell r="FU259">
            <v>72.510000000000005</v>
          </cell>
          <cell r="FV259">
            <v>72.510000000000005</v>
          </cell>
          <cell r="FW259">
            <v>72.510000000000005</v>
          </cell>
          <cell r="FX259">
            <v>72.510000000000005</v>
          </cell>
          <cell r="FY259">
            <v>72.510000000000005</v>
          </cell>
          <cell r="FZ259">
            <v>72.510000000000005</v>
          </cell>
          <cell r="GA259">
            <v>72.510000000000005</v>
          </cell>
          <cell r="GB259">
            <v>72.510000000000005</v>
          </cell>
          <cell r="GC259">
            <v>72.510000000000005</v>
          </cell>
          <cell r="GD259">
            <v>72.510000000000005</v>
          </cell>
          <cell r="GE259">
            <v>72.510000000000005</v>
          </cell>
          <cell r="GF259">
            <v>72.510000000000005</v>
          </cell>
          <cell r="GG259">
            <v>79.930000000000007</v>
          </cell>
          <cell r="GH259">
            <v>79.930000000000007</v>
          </cell>
          <cell r="GI259">
            <v>79.930000000000007</v>
          </cell>
          <cell r="GJ259">
            <v>79.930000000000007</v>
          </cell>
          <cell r="GK259">
            <v>79.930000000000007</v>
          </cell>
          <cell r="GL259">
            <v>79.930000000000007</v>
          </cell>
          <cell r="GM259">
            <v>79.930000000000007</v>
          </cell>
          <cell r="GN259">
            <v>79.930000000000007</v>
          </cell>
          <cell r="GO259">
            <v>79.930000000000007</v>
          </cell>
          <cell r="GP259">
            <v>79.930000000000007</v>
          </cell>
          <cell r="GQ259">
            <v>75.040000000000006</v>
          </cell>
          <cell r="GR259">
            <v>75.040000000000006</v>
          </cell>
          <cell r="GS259">
            <v>75.040000000000006</v>
          </cell>
          <cell r="GT259">
            <v>75.040000000000006</v>
          </cell>
        </row>
        <row r="260">
          <cell r="F260" t="str">
            <v>5000007245</v>
          </cell>
          <cell r="G260">
            <v>53.4</v>
          </cell>
          <cell r="H260">
            <v>53.4</v>
          </cell>
          <cell r="I260">
            <v>53.4</v>
          </cell>
          <cell r="J260">
            <v>53.4</v>
          </cell>
          <cell r="K260">
            <v>53.4</v>
          </cell>
          <cell r="L260">
            <v>53.4</v>
          </cell>
          <cell r="M260">
            <v>53.4</v>
          </cell>
          <cell r="N260">
            <v>53.4</v>
          </cell>
          <cell r="O260">
            <v>53.4</v>
          </cell>
          <cell r="P260">
            <v>53.4</v>
          </cell>
          <cell r="Q260">
            <v>53.4</v>
          </cell>
          <cell r="R260">
            <v>53.4</v>
          </cell>
          <cell r="S260">
            <v>53.4</v>
          </cell>
          <cell r="T260">
            <v>53.4</v>
          </cell>
          <cell r="U260">
            <v>55.23</v>
          </cell>
          <cell r="V260">
            <v>55.23</v>
          </cell>
          <cell r="W260">
            <v>55.23</v>
          </cell>
          <cell r="X260">
            <v>55.23</v>
          </cell>
          <cell r="Y260">
            <v>55.23</v>
          </cell>
          <cell r="Z260">
            <v>55.23</v>
          </cell>
          <cell r="AA260">
            <v>55.23</v>
          </cell>
          <cell r="AB260">
            <v>55.23</v>
          </cell>
          <cell r="AC260">
            <v>55.23</v>
          </cell>
          <cell r="AD260">
            <v>55.23</v>
          </cell>
          <cell r="AE260">
            <v>55.23</v>
          </cell>
          <cell r="AF260">
            <v>55.23</v>
          </cell>
          <cell r="AG260">
            <v>57</v>
          </cell>
          <cell r="AH260">
            <v>57</v>
          </cell>
          <cell r="AI260">
            <v>57</v>
          </cell>
          <cell r="AJ260">
            <v>57</v>
          </cell>
          <cell r="AK260">
            <v>57</v>
          </cell>
          <cell r="AL260">
            <v>57</v>
          </cell>
          <cell r="AM260">
            <v>57</v>
          </cell>
          <cell r="AN260">
            <v>57</v>
          </cell>
          <cell r="AO260">
            <v>57</v>
          </cell>
          <cell r="AP260">
            <v>57</v>
          </cell>
          <cell r="AQ260">
            <v>57</v>
          </cell>
          <cell r="AR260">
            <v>57</v>
          </cell>
          <cell r="AS260">
            <v>58.77</v>
          </cell>
          <cell r="AT260">
            <v>58.77</v>
          </cell>
          <cell r="AU260">
            <v>58.77</v>
          </cell>
          <cell r="AV260">
            <v>58.77</v>
          </cell>
          <cell r="AW260">
            <v>58.77</v>
          </cell>
          <cell r="AX260">
            <v>58.77</v>
          </cell>
          <cell r="AY260">
            <v>58.77</v>
          </cell>
          <cell r="AZ260">
            <v>58.77</v>
          </cell>
          <cell r="BA260">
            <v>58.77</v>
          </cell>
          <cell r="BB260">
            <v>58.77</v>
          </cell>
          <cell r="BC260">
            <v>58.77</v>
          </cell>
          <cell r="BD260">
            <v>58.77</v>
          </cell>
          <cell r="BE260">
            <v>60.57</v>
          </cell>
          <cell r="BF260">
            <v>60.57</v>
          </cell>
          <cell r="BG260">
            <v>60.57</v>
          </cell>
          <cell r="BH260">
            <v>60.57</v>
          </cell>
          <cell r="BI260">
            <v>60.57</v>
          </cell>
          <cell r="BJ260">
            <v>60.57</v>
          </cell>
          <cell r="BK260">
            <v>60.57</v>
          </cell>
          <cell r="BL260">
            <v>60.57</v>
          </cell>
          <cell r="BM260">
            <v>60.57</v>
          </cell>
          <cell r="BN260">
            <v>60.57</v>
          </cell>
          <cell r="BO260">
            <v>60.57</v>
          </cell>
          <cell r="BP260">
            <v>60.57</v>
          </cell>
          <cell r="BQ260">
            <v>62.39</v>
          </cell>
          <cell r="BR260">
            <v>62.39</v>
          </cell>
          <cell r="BS260">
            <v>62.39</v>
          </cell>
          <cell r="BT260">
            <v>62.39</v>
          </cell>
          <cell r="BU260">
            <v>62.39</v>
          </cell>
          <cell r="BV260">
            <v>62.39</v>
          </cell>
          <cell r="BW260">
            <v>62.39</v>
          </cell>
          <cell r="BX260">
            <v>62.39</v>
          </cell>
          <cell r="BY260">
            <v>62.39</v>
          </cell>
          <cell r="BZ260">
            <v>62.39</v>
          </cell>
          <cell r="CA260">
            <v>62.39</v>
          </cell>
          <cell r="CB260">
            <v>62.39</v>
          </cell>
          <cell r="CC260">
            <v>64.260000000000005</v>
          </cell>
          <cell r="CD260">
            <v>64.260000000000005</v>
          </cell>
          <cell r="CE260">
            <v>64.260000000000005</v>
          </cell>
          <cell r="CF260">
            <v>64.260000000000005</v>
          </cell>
          <cell r="CG260">
            <v>64.260000000000005</v>
          </cell>
          <cell r="CH260">
            <v>64.260000000000005</v>
          </cell>
          <cell r="CI260">
            <v>64.260000000000005</v>
          </cell>
          <cell r="CJ260">
            <v>64.260000000000005</v>
          </cell>
          <cell r="CK260">
            <v>64.260000000000005</v>
          </cell>
          <cell r="CL260">
            <v>64.260000000000005</v>
          </cell>
          <cell r="CM260">
            <v>64.260000000000005</v>
          </cell>
          <cell r="CN260">
            <v>64.260000000000005</v>
          </cell>
          <cell r="CO260">
            <v>66.180000000000007</v>
          </cell>
          <cell r="CP260">
            <v>66.180000000000007</v>
          </cell>
          <cell r="CQ260">
            <v>66.180000000000007</v>
          </cell>
          <cell r="CR260">
            <v>66.180000000000007</v>
          </cell>
          <cell r="CS260">
            <v>66.180000000000007</v>
          </cell>
          <cell r="CT260">
            <v>66.180000000000007</v>
          </cell>
          <cell r="CU260">
            <v>66.180000000000007</v>
          </cell>
          <cell r="CV260">
            <v>66.180000000000007</v>
          </cell>
          <cell r="CW260">
            <v>66.180000000000007</v>
          </cell>
          <cell r="CX260">
            <v>66.180000000000007</v>
          </cell>
          <cell r="CY260">
            <v>66.180000000000007</v>
          </cell>
          <cell r="CZ260">
            <v>66.180000000000007</v>
          </cell>
          <cell r="DA260">
            <v>68.2</v>
          </cell>
          <cell r="DB260">
            <v>68.2</v>
          </cell>
          <cell r="DC260">
            <v>68.2</v>
          </cell>
          <cell r="DD260">
            <v>68.2</v>
          </cell>
          <cell r="DE260">
            <v>68.2</v>
          </cell>
          <cell r="DF260">
            <v>68.2</v>
          </cell>
          <cell r="DG260">
            <v>68.2</v>
          </cell>
          <cell r="DH260">
            <v>68.2</v>
          </cell>
          <cell r="DI260">
            <v>68.2</v>
          </cell>
          <cell r="DJ260">
            <v>68.2</v>
          </cell>
          <cell r="DK260">
            <v>68.2</v>
          </cell>
          <cell r="DL260">
            <v>68.2</v>
          </cell>
          <cell r="DM260">
            <v>70.31</v>
          </cell>
          <cell r="DN260">
            <v>70.31</v>
          </cell>
          <cell r="DO260">
            <v>70.31</v>
          </cell>
          <cell r="DP260">
            <v>70.31</v>
          </cell>
          <cell r="DQ260">
            <v>70.31</v>
          </cell>
          <cell r="DR260">
            <v>70.31</v>
          </cell>
          <cell r="DS260">
            <v>70.31</v>
          </cell>
          <cell r="DT260">
            <v>70.31</v>
          </cell>
          <cell r="DU260">
            <v>70.31</v>
          </cell>
          <cell r="DV260">
            <v>70.31</v>
          </cell>
          <cell r="DW260">
            <v>70.31</v>
          </cell>
          <cell r="DX260">
            <v>70.31</v>
          </cell>
          <cell r="DY260">
            <v>73.099999999999994</v>
          </cell>
          <cell r="DZ260">
            <v>73.099999999999994</v>
          </cell>
          <cell r="EA260">
            <v>73.099999999999994</v>
          </cell>
          <cell r="EB260">
            <v>73.099999999999994</v>
          </cell>
          <cell r="EC260">
            <v>73.099999999999994</v>
          </cell>
          <cell r="ED260">
            <v>73.099999999999994</v>
          </cell>
          <cell r="EE260">
            <v>73.099999999999994</v>
          </cell>
          <cell r="EF260">
            <v>73.099999999999994</v>
          </cell>
          <cell r="EG260">
            <v>73.099999999999994</v>
          </cell>
          <cell r="EH260">
            <v>73.099999999999994</v>
          </cell>
          <cell r="EI260">
            <v>73.099999999999994</v>
          </cell>
          <cell r="EJ260">
            <v>73.099999999999994</v>
          </cell>
          <cell r="EK260">
            <v>75.650000000000006</v>
          </cell>
          <cell r="EL260">
            <v>75.650000000000006</v>
          </cell>
          <cell r="EM260">
            <v>75.650000000000006</v>
          </cell>
          <cell r="EN260">
            <v>75.650000000000006</v>
          </cell>
          <cell r="EO260">
            <v>75.650000000000006</v>
          </cell>
          <cell r="EP260">
            <v>75.650000000000006</v>
          </cell>
          <cell r="EQ260">
            <v>75.650000000000006</v>
          </cell>
          <cell r="ER260">
            <v>75.650000000000006</v>
          </cell>
          <cell r="ES260">
            <v>75.650000000000006</v>
          </cell>
          <cell r="ET260">
            <v>75.650000000000006</v>
          </cell>
          <cell r="EU260">
            <v>75.650000000000006</v>
          </cell>
          <cell r="EV260">
            <v>75.650000000000006</v>
          </cell>
          <cell r="EW260">
            <v>78.3</v>
          </cell>
          <cell r="EX260">
            <v>78.3</v>
          </cell>
          <cell r="EY260">
            <v>78.3</v>
          </cell>
          <cell r="EZ260">
            <v>78.3</v>
          </cell>
          <cell r="FA260">
            <v>78.3</v>
          </cell>
          <cell r="FB260">
            <v>78.3</v>
          </cell>
          <cell r="FC260">
            <v>78.3</v>
          </cell>
          <cell r="FD260">
            <v>78.3</v>
          </cell>
          <cell r="FE260">
            <v>78.3</v>
          </cell>
          <cell r="FF260">
            <v>78.3</v>
          </cell>
          <cell r="FG260">
            <v>78.3</v>
          </cell>
          <cell r="FH260">
            <v>78.3</v>
          </cell>
          <cell r="FI260">
            <v>81.040000000000006</v>
          </cell>
          <cell r="FJ260">
            <v>81.040000000000006</v>
          </cell>
          <cell r="FK260">
            <v>81.040000000000006</v>
          </cell>
          <cell r="FL260">
            <v>81.040000000000006</v>
          </cell>
          <cell r="FM260">
            <v>81.040000000000006</v>
          </cell>
          <cell r="FN260">
            <v>81.040000000000006</v>
          </cell>
          <cell r="FO260">
            <v>81.040000000000006</v>
          </cell>
          <cell r="FP260">
            <v>81.040000000000006</v>
          </cell>
          <cell r="FQ260">
            <v>81.040000000000006</v>
          </cell>
          <cell r="FR260">
            <v>81.040000000000006</v>
          </cell>
          <cell r="FS260">
            <v>81.040000000000006</v>
          </cell>
          <cell r="FT260">
            <v>81.040000000000006</v>
          </cell>
          <cell r="FU260">
            <v>83.88</v>
          </cell>
          <cell r="FV260">
            <v>83.88</v>
          </cell>
          <cell r="FW260">
            <v>83.88</v>
          </cell>
          <cell r="FX260">
            <v>83.88</v>
          </cell>
          <cell r="FY260">
            <v>83.88</v>
          </cell>
          <cell r="FZ260">
            <v>83.88</v>
          </cell>
          <cell r="GA260">
            <v>83.88</v>
          </cell>
          <cell r="GB260">
            <v>83.88</v>
          </cell>
          <cell r="GC260">
            <v>83.88</v>
          </cell>
          <cell r="GD260">
            <v>83.88</v>
          </cell>
          <cell r="GE260">
            <v>83.88</v>
          </cell>
          <cell r="GF260">
            <v>83.88</v>
          </cell>
          <cell r="GG260">
            <v>92.47</v>
          </cell>
          <cell r="GH260">
            <v>92.47</v>
          </cell>
          <cell r="GI260">
            <v>92.47</v>
          </cell>
          <cell r="GJ260">
            <v>92.47</v>
          </cell>
          <cell r="GK260">
            <v>92.47</v>
          </cell>
          <cell r="GL260">
            <v>92.47</v>
          </cell>
          <cell r="GM260">
            <v>92.47</v>
          </cell>
          <cell r="GN260">
            <v>92.47</v>
          </cell>
          <cell r="GO260">
            <v>92.47</v>
          </cell>
          <cell r="GP260">
            <v>92.47</v>
          </cell>
          <cell r="GQ260">
            <v>86.82</v>
          </cell>
          <cell r="GR260">
            <v>86.82</v>
          </cell>
          <cell r="GS260">
            <v>86.82</v>
          </cell>
          <cell r="GT260">
            <v>86.82</v>
          </cell>
        </row>
        <row r="261">
          <cell r="F261" t="str">
            <v>5000007329</v>
          </cell>
          <cell r="G261">
            <v>49.39</v>
          </cell>
          <cell r="H261">
            <v>49.39</v>
          </cell>
          <cell r="I261">
            <v>49.39</v>
          </cell>
          <cell r="J261">
            <v>49.39</v>
          </cell>
          <cell r="K261">
            <v>49.39</v>
          </cell>
          <cell r="L261">
            <v>49.39</v>
          </cell>
          <cell r="M261">
            <v>49.39</v>
          </cell>
          <cell r="N261">
            <v>49.39</v>
          </cell>
          <cell r="O261">
            <v>49.39</v>
          </cell>
          <cell r="P261">
            <v>49.39</v>
          </cell>
          <cell r="Q261">
            <v>49.39</v>
          </cell>
          <cell r="R261">
            <v>49.39</v>
          </cell>
          <cell r="S261">
            <v>49.39</v>
          </cell>
          <cell r="T261">
            <v>49.39</v>
          </cell>
          <cell r="U261">
            <v>51.08</v>
          </cell>
          <cell r="V261">
            <v>51.08</v>
          </cell>
          <cell r="W261">
            <v>51.08</v>
          </cell>
          <cell r="X261">
            <v>51.08</v>
          </cell>
          <cell r="Y261">
            <v>51.08</v>
          </cell>
          <cell r="Z261">
            <v>51.08</v>
          </cell>
          <cell r="AA261">
            <v>51.08</v>
          </cell>
          <cell r="AB261">
            <v>51.08</v>
          </cell>
          <cell r="AC261">
            <v>51.08</v>
          </cell>
          <cell r="AD261">
            <v>51.08</v>
          </cell>
          <cell r="AE261">
            <v>51.08</v>
          </cell>
          <cell r="AF261">
            <v>51.08</v>
          </cell>
          <cell r="AG261">
            <v>52.72</v>
          </cell>
          <cell r="AH261">
            <v>52.72</v>
          </cell>
          <cell r="AI261">
            <v>52.72</v>
          </cell>
          <cell r="AJ261">
            <v>52.72</v>
          </cell>
          <cell r="AK261">
            <v>52.72</v>
          </cell>
          <cell r="AL261">
            <v>52.72</v>
          </cell>
          <cell r="AM261">
            <v>52.72</v>
          </cell>
          <cell r="AN261">
            <v>52.72</v>
          </cell>
          <cell r="AO261">
            <v>52.72</v>
          </cell>
          <cell r="AP261">
            <v>52.72</v>
          </cell>
          <cell r="AQ261">
            <v>52.72</v>
          </cell>
          <cell r="AR261">
            <v>52.72</v>
          </cell>
          <cell r="AS261">
            <v>54.36</v>
          </cell>
          <cell r="AT261">
            <v>54.36</v>
          </cell>
          <cell r="AU261">
            <v>54.36</v>
          </cell>
          <cell r="AV261">
            <v>54.36</v>
          </cell>
          <cell r="AW261">
            <v>54.36</v>
          </cell>
          <cell r="AX261">
            <v>54.36</v>
          </cell>
          <cell r="AY261">
            <v>54.36</v>
          </cell>
          <cell r="AZ261">
            <v>54.36</v>
          </cell>
          <cell r="BA261">
            <v>54.36</v>
          </cell>
          <cell r="BB261">
            <v>54.36</v>
          </cell>
          <cell r="BC261">
            <v>54.36</v>
          </cell>
          <cell r="BD261">
            <v>54.36</v>
          </cell>
          <cell r="BE261">
            <v>56.02</v>
          </cell>
          <cell r="BF261">
            <v>56.02</v>
          </cell>
          <cell r="BG261">
            <v>56.02</v>
          </cell>
          <cell r="BH261">
            <v>56.02</v>
          </cell>
          <cell r="BI261">
            <v>56.02</v>
          </cell>
          <cell r="BJ261">
            <v>56.02</v>
          </cell>
          <cell r="BK261">
            <v>56.02</v>
          </cell>
          <cell r="BL261">
            <v>56.02</v>
          </cell>
          <cell r="BM261">
            <v>56.02</v>
          </cell>
          <cell r="BN261">
            <v>56.02</v>
          </cell>
          <cell r="BO261">
            <v>56.02</v>
          </cell>
          <cell r="BP261">
            <v>56.02</v>
          </cell>
          <cell r="BQ261">
            <v>57.7</v>
          </cell>
          <cell r="BR261">
            <v>57.7</v>
          </cell>
          <cell r="BS261">
            <v>57.7</v>
          </cell>
          <cell r="BT261">
            <v>57.7</v>
          </cell>
          <cell r="BU261">
            <v>57.7</v>
          </cell>
          <cell r="BV261">
            <v>57.7</v>
          </cell>
          <cell r="BW261">
            <v>57.7</v>
          </cell>
          <cell r="BX261">
            <v>57.7</v>
          </cell>
          <cell r="BY261">
            <v>57.7</v>
          </cell>
          <cell r="BZ261">
            <v>57.7</v>
          </cell>
          <cell r="CA261">
            <v>57.7</v>
          </cell>
          <cell r="CB261">
            <v>57.7</v>
          </cell>
          <cell r="CC261">
            <v>59.43</v>
          </cell>
          <cell r="CD261">
            <v>59.43</v>
          </cell>
          <cell r="CE261">
            <v>59.43</v>
          </cell>
          <cell r="CF261">
            <v>59.43</v>
          </cell>
          <cell r="CG261">
            <v>59.43</v>
          </cell>
          <cell r="CH261">
            <v>59.43</v>
          </cell>
          <cell r="CI261">
            <v>59.43</v>
          </cell>
          <cell r="CJ261">
            <v>59.43</v>
          </cell>
          <cell r="CK261">
            <v>59.43</v>
          </cell>
          <cell r="CL261">
            <v>59.43</v>
          </cell>
          <cell r="CM261">
            <v>59.43</v>
          </cell>
          <cell r="CN261">
            <v>59.43</v>
          </cell>
          <cell r="CO261">
            <v>61.21</v>
          </cell>
          <cell r="CP261">
            <v>61.21</v>
          </cell>
          <cell r="CQ261">
            <v>61.21</v>
          </cell>
          <cell r="CR261">
            <v>61.21</v>
          </cell>
          <cell r="CS261">
            <v>61.21</v>
          </cell>
          <cell r="CT261">
            <v>61.21</v>
          </cell>
          <cell r="CU261">
            <v>61.21</v>
          </cell>
          <cell r="CV261">
            <v>61.21</v>
          </cell>
          <cell r="CW261">
            <v>61.21</v>
          </cell>
          <cell r="CX261">
            <v>61.21</v>
          </cell>
          <cell r="CY261">
            <v>61.21</v>
          </cell>
          <cell r="CZ261">
            <v>61.21</v>
          </cell>
          <cell r="DA261">
            <v>63.08</v>
          </cell>
          <cell r="DB261">
            <v>63.08</v>
          </cell>
          <cell r="DC261">
            <v>63.08</v>
          </cell>
          <cell r="DD261">
            <v>63.08</v>
          </cell>
          <cell r="DE261">
            <v>63.08</v>
          </cell>
          <cell r="DF261">
            <v>63.08</v>
          </cell>
          <cell r="DG261">
            <v>63.08</v>
          </cell>
          <cell r="DH261">
            <v>63.08</v>
          </cell>
          <cell r="DI261">
            <v>63.08</v>
          </cell>
          <cell r="DJ261">
            <v>63.08</v>
          </cell>
          <cell r="DK261">
            <v>63.08</v>
          </cell>
          <cell r="DL261">
            <v>63.08</v>
          </cell>
          <cell r="DM261">
            <v>65.03</v>
          </cell>
          <cell r="DN261">
            <v>65.03</v>
          </cell>
          <cell r="DO261">
            <v>65.03</v>
          </cell>
          <cell r="DP261">
            <v>65.03</v>
          </cell>
          <cell r="DQ261">
            <v>65.03</v>
          </cell>
          <cell r="DR261">
            <v>65.03</v>
          </cell>
          <cell r="DS261">
            <v>65.03</v>
          </cell>
          <cell r="DT261">
            <v>65.03</v>
          </cell>
          <cell r="DU261">
            <v>65.03</v>
          </cell>
          <cell r="DV261">
            <v>65.03</v>
          </cell>
          <cell r="DW261">
            <v>65.03</v>
          </cell>
          <cell r="DX261">
            <v>65.03</v>
          </cell>
          <cell r="DY261">
            <v>67.61</v>
          </cell>
          <cell r="DZ261">
            <v>67.61</v>
          </cell>
          <cell r="EA261">
            <v>67.61</v>
          </cell>
          <cell r="EB261">
            <v>67.61</v>
          </cell>
          <cell r="EC261">
            <v>67.61</v>
          </cell>
          <cell r="ED261">
            <v>67.61</v>
          </cell>
          <cell r="EE261">
            <v>67.61</v>
          </cell>
          <cell r="EF261">
            <v>67.61</v>
          </cell>
          <cell r="EG261">
            <v>67.61</v>
          </cell>
          <cell r="EH261">
            <v>67.61</v>
          </cell>
          <cell r="EI261">
            <v>67.61</v>
          </cell>
          <cell r="EJ261">
            <v>67.61</v>
          </cell>
          <cell r="EK261">
            <v>69.97</v>
          </cell>
          <cell r="EL261">
            <v>69.97</v>
          </cell>
          <cell r="EM261">
            <v>69.97</v>
          </cell>
          <cell r="EN261">
            <v>69.97</v>
          </cell>
          <cell r="EO261">
            <v>69.97</v>
          </cell>
          <cell r="EP261">
            <v>69.97</v>
          </cell>
          <cell r="EQ261">
            <v>69.97</v>
          </cell>
          <cell r="ER261">
            <v>69.97</v>
          </cell>
          <cell r="ES261">
            <v>69.97</v>
          </cell>
          <cell r="ET261">
            <v>69.97</v>
          </cell>
          <cell r="EU261">
            <v>69.97</v>
          </cell>
          <cell r="EV261">
            <v>69.97</v>
          </cell>
          <cell r="EW261">
            <v>72.42</v>
          </cell>
          <cell r="EX261">
            <v>72.42</v>
          </cell>
          <cell r="EY261">
            <v>72.42</v>
          </cell>
          <cell r="EZ261">
            <v>72.42</v>
          </cell>
          <cell r="FA261">
            <v>72.42</v>
          </cell>
          <cell r="FB261">
            <v>72.42</v>
          </cell>
          <cell r="FC261">
            <v>72.42</v>
          </cell>
          <cell r="FD261">
            <v>72.42</v>
          </cell>
          <cell r="FE261">
            <v>72.42</v>
          </cell>
          <cell r="FF261">
            <v>72.42</v>
          </cell>
          <cell r="FG261">
            <v>72.42</v>
          </cell>
          <cell r="FH261">
            <v>72.42</v>
          </cell>
          <cell r="FI261">
            <v>74.959999999999994</v>
          </cell>
          <cell r="FJ261">
            <v>74.959999999999994</v>
          </cell>
          <cell r="FK261">
            <v>74.959999999999994</v>
          </cell>
          <cell r="FL261">
            <v>74.959999999999994</v>
          </cell>
          <cell r="FM261">
            <v>74.959999999999994</v>
          </cell>
          <cell r="FN261">
            <v>74.959999999999994</v>
          </cell>
          <cell r="FO261">
            <v>74.959999999999994</v>
          </cell>
          <cell r="FP261">
            <v>74.959999999999994</v>
          </cell>
          <cell r="FQ261">
            <v>74.959999999999994</v>
          </cell>
          <cell r="FR261">
            <v>74.959999999999994</v>
          </cell>
          <cell r="FS261">
            <v>74.959999999999994</v>
          </cell>
          <cell r="FT261">
            <v>74.959999999999994</v>
          </cell>
          <cell r="FU261">
            <v>77.58</v>
          </cell>
          <cell r="FV261">
            <v>77.58</v>
          </cell>
          <cell r="FW261">
            <v>77.58</v>
          </cell>
          <cell r="FX261">
            <v>77.58</v>
          </cell>
          <cell r="FY261">
            <v>77.58</v>
          </cell>
          <cell r="FZ261">
            <v>77.58</v>
          </cell>
          <cell r="GA261">
            <v>77.58</v>
          </cell>
          <cell r="GB261">
            <v>77.58</v>
          </cell>
          <cell r="GC261">
            <v>77.58</v>
          </cell>
          <cell r="GD261">
            <v>77.58</v>
          </cell>
          <cell r="GE261">
            <v>77.58</v>
          </cell>
          <cell r="GF261">
            <v>77.58</v>
          </cell>
          <cell r="GG261">
            <v>85.53</v>
          </cell>
          <cell r="GH261">
            <v>85.53</v>
          </cell>
          <cell r="GI261">
            <v>85.53</v>
          </cell>
          <cell r="GJ261">
            <v>85.53</v>
          </cell>
          <cell r="GK261">
            <v>85.53</v>
          </cell>
          <cell r="GL261">
            <v>85.53</v>
          </cell>
          <cell r="GM261">
            <v>85.53</v>
          </cell>
          <cell r="GN261">
            <v>85.53</v>
          </cell>
          <cell r="GO261">
            <v>85.53</v>
          </cell>
          <cell r="GP261">
            <v>85.53</v>
          </cell>
          <cell r="GQ261">
            <v>80.3</v>
          </cell>
          <cell r="GR261">
            <v>80.3</v>
          </cell>
          <cell r="GS261">
            <v>80.3</v>
          </cell>
          <cell r="GT261">
            <v>80.3</v>
          </cell>
        </row>
        <row r="262">
          <cell r="F262" t="str">
            <v>5000007326</v>
          </cell>
          <cell r="G262">
            <v>46.16</v>
          </cell>
          <cell r="H262">
            <v>46.16</v>
          </cell>
          <cell r="I262">
            <v>46.16</v>
          </cell>
          <cell r="J262">
            <v>46.16</v>
          </cell>
          <cell r="K262">
            <v>46.16</v>
          </cell>
          <cell r="L262">
            <v>46.16</v>
          </cell>
          <cell r="M262">
            <v>46.16</v>
          </cell>
          <cell r="N262">
            <v>46.16</v>
          </cell>
          <cell r="O262">
            <v>46.16</v>
          </cell>
          <cell r="P262">
            <v>46.16</v>
          </cell>
          <cell r="Q262">
            <v>46.16</v>
          </cell>
          <cell r="R262">
            <v>46.16</v>
          </cell>
          <cell r="S262">
            <v>46.16</v>
          </cell>
          <cell r="T262">
            <v>46.16</v>
          </cell>
          <cell r="U262">
            <v>47.74</v>
          </cell>
          <cell r="V262">
            <v>47.74</v>
          </cell>
          <cell r="W262">
            <v>47.74</v>
          </cell>
          <cell r="X262">
            <v>47.74</v>
          </cell>
          <cell r="Y262">
            <v>47.74</v>
          </cell>
          <cell r="Z262">
            <v>47.74</v>
          </cell>
          <cell r="AA262">
            <v>47.74</v>
          </cell>
          <cell r="AB262">
            <v>47.74</v>
          </cell>
          <cell r="AC262">
            <v>47.74</v>
          </cell>
          <cell r="AD262">
            <v>47.74</v>
          </cell>
          <cell r="AE262">
            <v>47.74</v>
          </cell>
          <cell r="AF262">
            <v>47.74</v>
          </cell>
          <cell r="AG262">
            <v>49.28</v>
          </cell>
          <cell r="AH262">
            <v>49.28</v>
          </cell>
          <cell r="AI262">
            <v>49.28</v>
          </cell>
          <cell r="AJ262">
            <v>49.28</v>
          </cell>
          <cell r="AK262">
            <v>49.28</v>
          </cell>
          <cell r="AL262">
            <v>49.28</v>
          </cell>
          <cell r="AM262">
            <v>49.28</v>
          </cell>
          <cell r="AN262">
            <v>49.28</v>
          </cell>
          <cell r="AO262">
            <v>49.28</v>
          </cell>
          <cell r="AP262">
            <v>49.28</v>
          </cell>
          <cell r="AQ262">
            <v>49.28</v>
          </cell>
          <cell r="AR262">
            <v>49.28</v>
          </cell>
          <cell r="AS262">
            <v>50.8</v>
          </cell>
          <cell r="AT262">
            <v>50.8</v>
          </cell>
          <cell r="AU262">
            <v>50.8</v>
          </cell>
          <cell r="AV262">
            <v>50.8</v>
          </cell>
          <cell r="AW262">
            <v>50.8</v>
          </cell>
          <cell r="AX262">
            <v>50.8</v>
          </cell>
          <cell r="AY262">
            <v>50.8</v>
          </cell>
          <cell r="AZ262">
            <v>50.8</v>
          </cell>
          <cell r="BA262">
            <v>50.8</v>
          </cell>
          <cell r="BB262">
            <v>50.8</v>
          </cell>
          <cell r="BC262">
            <v>50.8</v>
          </cell>
          <cell r="BD262">
            <v>50.8</v>
          </cell>
          <cell r="BE262">
            <v>52.36</v>
          </cell>
          <cell r="BF262">
            <v>52.36</v>
          </cell>
          <cell r="BG262">
            <v>52.36</v>
          </cell>
          <cell r="BH262">
            <v>52.36</v>
          </cell>
          <cell r="BI262">
            <v>52.36</v>
          </cell>
          <cell r="BJ262">
            <v>52.36</v>
          </cell>
          <cell r="BK262">
            <v>52.36</v>
          </cell>
          <cell r="BL262">
            <v>52.36</v>
          </cell>
          <cell r="BM262">
            <v>52.36</v>
          </cell>
          <cell r="BN262">
            <v>52.36</v>
          </cell>
          <cell r="BO262">
            <v>52.36</v>
          </cell>
          <cell r="BP262">
            <v>52.36</v>
          </cell>
          <cell r="BQ262">
            <v>53.93</v>
          </cell>
          <cell r="BR262">
            <v>53.93</v>
          </cell>
          <cell r="BS262">
            <v>53.93</v>
          </cell>
          <cell r="BT262">
            <v>53.93</v>
          </cell>
          <cell r="BU262">
            <v>53.93</v>
          </cell>
          <cell r="BV262">
            <v>53.93</v>
          </cell>
          <cell r="BW262">
            <v>53.93</v>
          </cell>
          <cell r="BX262">
            <v>53.93</v>
          </cell>
          <cell r="BY262">
            <v>53.93</v>
          </cell>
          <cell r="BZ262">
            <v>53.93</v>
          </cell>
          <cell r="CA262">
            <v>53.93</v>
          </cell>
          <cell r="CB262">
            <v>53.93</v>
          </cell>
          <cell r="CC262">
            <v>55.54</v>
          </cell>
          <cell r="CD262">
            <v>55.54</v>
          </cell>
          <cell r="CE262">
            <v>55.54</v>
          </cell>
          <cell r="CF262">
            <v>55.54</v>
          </cell>
          <cell r="CG262">
            <v>55.54</v>
          </cell>
          <cell r="CH262">
            <v>55.54</v>
          </cell>
          <cell r="CI262">
            <v>55.54</v>
          </cell>
          <cell r="CJ262">
            <v>55.54</v>
          </cell>
          <cell r="CK262">
            <v>55.54</v>
          </cell>
          <cell r="CL262">
            <v>55.54</v>
          </cell>
          <cell r="CM262">
            <v>55.54</v>
          </cell>
          <cell r="CN262">
            <v>55.54</v>
          </cell>
          <cell r="CO262">
            <v>57.21</v>
          </cell>
          <cell r="CP262">
            <v>57.21</v>
          </cell>
          <cell r="CQ262">
            <v>57.21</v>
          </cell>
          <cell r="CR262">
            <v>57.21</v>
          </cell>
          <cell r="CS262">
            <v>57.21</v>
          </cell>
          <cell r="CT262">
            <v>57.21</v>
          </cell>
          <cell r="CU262">
            <v>57.21</v>
          </cell>
          <cell r="CV262">
            <v>57.21</v>
          </cell>
          <cell r="CW262">
            <v>57.21</v>
          </cell>
          <cell r="CX262">
            <v>57.21</v>
          </cell>
          <cell r="CY262">
            <v>57.21</v>
          </cell>
          <cell r="CZ262">
            <v>57.21</v>
          </cell>
          <cell r="DA262">
            <v>58.95</v>
          </cell>
          <cell r="DB262">
            <v>58.95</v>
          </cell>
          <cell r="DC262">
            <v>58.95</v>
          </cell>
          <cell r="DD262">
            <v>58.95</v>
          </cell>
          <cell r="DE262">
            <v>58.95</v>
          </cell>
          <cell r="DF262">
            <v>58.95</v>
          </cell>
          <cell r="DG262">
            <v>58.95</v>
          </cell>
          <cell r="DH262">
            <v>58.95</v>
          </cell>
          <cell r="DI262">
            <v>58.95</v>
          </cell>
          <cell r="DJ262">
            <v>58.95</v>
          </cell>
          <cell r="DK262">
            <v>58.95</v>
          </cell>
          <cell r="DL262">
            <v>58.95</v>
          </cell>
          <cell r="DM262">
            <v>60.78</v>
          </cell>
          <cell r="DN262">
            <v>60.78</v>
          </cell>
          <cell r="DO262">
            <v>60.78</v>
          </cell>
          <cell r="DP262">
            <v>60.78</v>
          </cell>
          <cell r="DQ262">
            <v>60.78</v>
          </cell>
          <cell r="DR262">
            <v>60.78</v>
          </cell>
          <cell r="DS262">
            <v>60.78</v>
          </cell>
          <cell r="DT262">
            <v>60.78</v>
          </cell>
          <cell r="DU262">
            <v>60.78</v>
          </cell>
          <cell r="DV262">
            <v>60.78</v>
          </cell>
          <cell r="DW262">
            <v>60.78</v>
          </cell>
          <cell r="DX262">
            <v>60.78</v>
          </cell>
          <cell r="DY262">
            <v>63.19</v>
          </cell>
          <cell r="DZ262">
            <v>63.19</v>
          </cell>
          <cell r="EA262">
            <v>63.19</v>
          </cell>
          <cell r="EB262">
            <v>63.19</v>
          </cell>
          <cell r="EC262">
            <v>63.19</v>
          </cell>
          <cell r="ED262">
            <v>63.19</v>
          </cell>
          <cell r="EE262">
            <v>63.19</v>
          </cell>
          <cell r="EF262">
            <v>63.19</v>
          </cell>
          <cell r="EG262">
            <v>63.19</v>
          </cell>
          <cell r="EH262">
            <v>63.19</v>
          </cell>
          <cell r="EI262">
            <v>63.19</v>
          </cell>
          <cell r="EJ262">
            <v>63.19</v>
          </cell>
          <cell r="EK262">
            <v>65.400000000000006</v>
          </cell>
          <cell r="EL262">
            <v>65.400000000000006</v>
          </cell>
          <cell r="EM262">
            <v>65.400000000000006</v>
          </cell>
          <cell r="EN262">
            <v>65.400000000000006</v>
          </cell>
          <cell r="EO262">
            <v>65.400000000000006</v>
          </cell>
          <cell r="EP262">
            <v>65.400000000000006</v>
          </cell>
          <cell r="EQ262">
            <v>65.400000000000006</v>
          </cell>
          <cell r="ER262">
            <v>65.400000000000006</v>
          </cell>
          <cell r="ES262">
            <v>65.400000000000006</v>
          </cell>
          <cell r="ET262">
            <v>65.400000000000006</v>
          </cell>
          <cell r="EU262">
            <v>65.400000000000006</v>
          </cell>
          <cell r="EV262">
            <v>65.400000000000006</v>
          </cell>
          <cell r="EW262">
            <v>67.69</v>
          </cell>
          <cell r="EX262">
            <v>67.69</v>
          </cell>
          <cell r="EY262">
            <v>67.69</v>
          </cell>
          <cell r="EZ262">
            <v>67.69</v>
          </cell>
          <cell r="FA262">
            <v>67.69</v>
          </cell>
          <cell r="FB262">
            <v>67.69</v>
          </cell>
          <cell r="FC262">
            <v>67.69</v>
          </cell>
          <cell r="FD262">
            <v>67.69</v>
          </cell>
          <cell r="FE262">
            <v>67.69</v>
          </cell>
          <cell r="FF262">
            <v>67.69</v>
          </cell>
          <cell r="FG262">
            <v>67.69</v>
          </cell>
          <cell r="FH262">
            <v>67.69</v>
          </cell>
          <cell r="FI262">
            <v>70.06</v>
          </cell>
          <cell r="FJ262">
            <v>70.06</v>
          </cell>
          <cell r="FK262">
            <v>70.06</v>
          </cell>
          <cell r="FL262">
            <v>70.06</v>
          </cell>
          <cell r="FM262">
            <v>70.06</v>
          </cell>
          <cell r="FN262">
            <v>70.06</v>
          </cell>
          <cell r="FO262">
            <v>70.06</v>
          </cell>
          <cell r="FP262">
            <v>70.06</v>
          </cell>
          <cell r="FQ262">
            <v>70.06</v>
          </cell>
          <cell r="FR262">
            <v>70.06</v>
          </cell>
          <cell r="FS262">
            <v>70.06</v>
          </cell>
          <cell r="FT262">
            <v>70.06</v>
          </cell>
          <cell r="FU262">
            <v>72.510000000000005</v>
          </cell>
          <cell r="FV262">
            <v>72.510000000000005</v>
          </cell>
          <cell r="FW262">
            <v>72.510000000000005</v>
          </cell>
          <cell r="FX262">
            <v>72.510000000000005</v>
          </cell>
          <cell r="FY262">
            <v>72.510000000000005</v>
          </cell>
          <cell r="FZ262">
            <v>72.510000000000005</v>
          </cell>
          <cell r="GA262">
            <v>72.510000000000005</v>
          </cell>
          <cell r="GB262">
            <v>72.510000000000005</v>
          </cell>
          <cell r="GC262">
            <v>72.510000000000005</v>
          </cell>
          <cell r="GD262">
            <v>72.510000000000005</v>
          </cell>
          <cell r="GE262">
            <v>72.510000000000005</v>
          </cell>
          <cell r="GF262">
            <v>72.510000000000005</v>
          </cell>
          <cell r="GG262">
            <v>79.930000000000007</v>
          </cell>
          <cell r="GH262">
            <v>79.930000000000007</v>
          </cell>
          <cell r="GI262">
            <v>79.930000000000007</v>
          </cell>
          <cell r="GJ262">
            <v>79.930000000000007</v>
          </cell>
          <cell r="GK262">
            <v>79.930000000000007</v>
          </cell>
          <cell r="GL262">
            <v>79.930000000000007</v>
          </cell>
          <cell r="GM262">
            <v>79.930000000000007</v>
          </cell>
          <cell r="GN262">
            <v>79.930000000000007</v>
          </cell>
          <cell r="GO262">
            <v>79.930000000000007</v>
          </cell>
          <cell r="GP262">
            <v>79.930000000000007</v>
          </cell>
          <cell r="GQ262">
            <v>75.040000000000006</v>
          </cell>
          <cell r="GR262">
            <v>75.040000000000006</v>
          </cell>
          <cell r="GS262">
            <v>75.040000000000006</v>
          </cell>
          <cell r="GT262">
            <v>75.040000000000006</v>
          </cell>
        </row>
        <row r="263">
          <cell r="F263" t="str">
            <v>5000007325</v>
          </cell>
          <cell r="G263">
            <v>51.22</v>
          </cell>
          <cell r="H263">
            <v>51.22</v>
          </cell>
          <cell r="I263">
            <v>51.22</v>
          </cell>
          <cell r="J263">
            <v>51.22</v>
          </cell>
          <cell r="K263">
            <v>51.22</v>
          </cell>
          <cell r="L263">
            <v>51.22</v>
          </cell>
          <cell r="M263">
            <v>51.22</v>
          </cell>
          <cell r="N263">
            <v>51.22</v>
          </cell>
          <cell r="O263">
            <v>51.22</v>
          </cell>
          <cell r="P263">
            <v>51.22</v>
          </cell>
          <cell r="Q263">
            <v>51.22</v>
          </cell>
          <cell r="R263">
            <v>51.22</v>
          </cell>
          <cell r="S263">
            <v>51.22</v>
          </cell>
          <cell r="T263">
            <v>51.22</v>
          </cell>
          <cell r="U263">
            <v>52.97</v>
          </cell>
          <cell r="V263">
            <v>52.97</v>
          </cell>
          <cell r="W263">
            <v>52.97</v>
          </cell>
          <cell r="X263">
            <v>52.97</v>
          </cell>
          <cell r="Y263">
            <v>52.97</v>
          </cell>
          <cell r="Z263">
            <v>52.97</v>
          </cell>
          <cell r="AA263">
            <v>52.97</v>
          </cell>
          <cell r="AB263">
            <v>52.97</v>
          </cell>
          <cell r="AC263">
            <v>52.97</v>
          </cell>
          <cell r="AD263">
            <v>52.97</v>
          </cell>
          <cell r="AE263">
            <v>52.97</v>
          </cell>
          <cell r="AF263">
            <v>52.97</v>
          </cell>
          <cell r="AG263">
            <v>54.68</v>
          </cell>
          <cell r="AH263">
            <v>54.68</v>
          </cell>
          <cell r="AI263">
            <v>54.68</v>
          </cell>
          <cell r="AJ263">
            <v>54.68</v>
          </cell>
          <cell r="AK263">
            <v>54.68</v>
          </cell>
          <cell r="AL263">
            <v>54.68</v>
          </cell>
          <cell r="AM263">
            <v>54.68</v>
          </cell>
          <cell r="AN263">
            <v>54.68</v>
          </cell>
          <cell r="AO263">
            <v>54.68</v>
          </cell>
          <cell r="AP263">
            <v>54.68</v>
          </cell>
          <cell r="AQ263">
            <v>54.68</v>
          </cell>
          <cell r="AR263">
            <v>54.68</v>
          </cell>
          <cell r="AS263">
            <v>56.37</v>
          </cell>
          <cell r="AT263">
            <v>56.37</v>
          </cell>
          <cell r="AU263">
            <v>56.37</v>
          </cell>
          <cell r="AV263">
            <v>56.37</v>
          </cell>
          <cell r="AW263">
            <v>56.37</v>
          </cell>
          <cell r="AX263">
            <v>56.37</v>
          </cell>
          <cell r="AY263">
            <v>56.37</v>
          </cell>
          <cell r="AZ263">
            <v>56.37</v>
          </cell>
          <cell r="BA263">
            <v>56.37</v>
          </cell>
          <cell r="BB263">
            <v>56.37</v>
          </cell>
          <cell r="BC263">
            <v>56.37</v>
          </cell>
          <cell r="BD263">
            <v>56.37</v>
          </cell>
          <cell r="BE263">
            <v>58.1</v>
          </cell>
          <cell r="BF263">
            <v>58.1</v>
          </cell>
          <cell r="BG263">
            <v>58.1</v>
          </cell>
          <cell r="BH263">
            <v>58.1</v>
          </cell>
          <cell r="BI263">
            <v>58.1</v>
          </cell>
          <cell r="BJ263">
            <v>58.1</v>
          </cell>
          <cell r="BK263">
            <v>58.1</v>
          </cell>
          <cell r="BL263">
            <v>58.1</v>
          </cell>
          <cell r="BM263">
            <v>58.1</v>
          </cell>
          <cell r="BN263">
            <v>58.1</v>
          </cell>
          <cell r="BO263">
            <v>58.1</v>
          </cell>
          <cell r="BP263">
            <v>58.1</v>
          </cell>
          <cell r="BQ263">
            <v>59.84</v>
          </cell>
          <cell r="BR263">
            <v>59.84</v>
          </cell>
          <cell r="BS263">
            <v>59.84</v>
          </cell>
          <cell r="BT263">
            <v>59.84</v>
          </cell>
          <cell r="BU263">
            <v>59.84</v>
          </cell>
          <cell r="BV263">
            <v>59.84</v>
          </cell>
          <cell r="BW263">
            <v>59.84</v>
          </cell>
          <cell r="BX263">
            <v>59.84</v>
          </cell>
          <cell r="BY263">
            <v>59.84</v>
          </cell>
          <cell r="BZ263">
            <v>59.84</v>
          </cell>
          <cell r="CA263">
            <v>59.84</v>
          </cell>
          <cell r="CB263">
            <v>59.84</v>
          </cell>
          <cell r="CC263">
            <v>61.63</v>
          </cell>
          <cell r="CD263">
            <v>61.63</v>
          </cell>
          <cell r="CE263">
            <v>61.63</v>
          </cell>
          <cell r="CF263">
            <v>61.63</v>
          </cell>
          <cell r="CG263">
            <v>61.63</v>
          </cell>
          <cell r="CH263">
            <v>61.63</v>
          </cell>
          <cell r="CI263">
            <v>61.63</v>
          </cell>
          <cell r="CJ263">
            <v>61.63</v>
          </cell>
          <cell r="CK263">
            <v>61.63</v>
          </cell>
          <cell r="CL263">
            <v>61.63</v>
          </cell>
          <cell r="CM263">
            <v>61.63</v>
          </cell>
          <cell r="CN263">
            <v>61.63</v>
          </cell>
          <cell r="CO263">
            <v>63.48</v>
          </cell>
          <cell r="CP263">
            <v>63.48</v>
          </cell>
          <cell r="CQ263">
            <v>63.48</v>
          </cell>
          <cell r="CR263">
            <v>63.48</v>
          </cell>
          <cell r="CS263">
            <v>63.48</v>
          </cell>
          <cell r="CT263">
            <v>63.48</v>
          </cell>
          <cell r="CU263">
            <v>63.48</v>
          </cell>
          <cell r="CV263">
            <v>63.48</v>
          </cell>
          <cell r="CW263">
            <v>63.48</v>
          </cell>
          <cell r="CX263">
            <v>63.48</v>
          </cell>
          <cell r="CY263">
            <v>63.48</v>
          </cell>
          <cell r="CZ263">
            <v>63.48</v>
          </cell>
          <cell r="DA263">
            <v>65.41</v>
          </cell>
          <cell r="DB263">
            <v>65.41</v>
          </cell>
          <cell r="DC263">
            <v>65.41</v>
          </cell>
          <cell r="DD263">
            <v>65.41</v>
          </cell>
          <cell r="DE263">
            <v>65.41</v>
          </cell>
          <cell r="DF263">
            <v>65.41</v>
          </cell>
          <cell r="DG263">
            <v>65.41</v>
          </cell>
          <cell r="DH263">
            <v>65.41</v>
          </cell>
          <cell r="DI263">
            <v>65.41</v>
          </cell>
          <cell r="DJ263">
            <v>65.41</v>
          </cell>
          <cell r="DK263">
            <v>65.41</v>
          </cell>
          <cell r="DL263">
            <v>65.41</v>
          </cell>
          <cell r="DM263">
            <v>67.44</v>
          </cell>
          <cell r="DN263">
            <v>67.44</v>
          </cell>
          <cell r="DO263">
            <v>67.44</v>
          </cell>
          <cell r="DP263">
            <v>67.44</v>
          </cell>
          <cell r="DQ263">
            <v>67.44</v>
          </cell>
          <cell r="DR263">
            <v>67.44</v>
          </cell>
          <cell r="DS263">
            <v>67.44</v>
          </cell>
          <cell r="DT263">
            <v>67.44</v>
          </cell>
          <cell r="DU263">
            <v>67.44</v>
          </cell>
          <cell r="DV263">
            <v>67.44</v>
          </cell>
          <cell r="DW263">
            <v>67.44</v>
          </cell>
          <cell r="DX263">
            <v>67.44</v>
          </cell>
          <cell r="DY263">
            <v>70.11</v>
          </cell>
          <cell r="DZ263">
            <v>70.11</v>
          </cell>
          <cell r="EA263">
            <v>70.11</v>
          </cell>
          <cell r="EB263">
            <v>70.11</v>
          </cell>
          <cell r="EC263">
            <v>70.11</v>
          </cell>
          <cell r="ED263">
            <v>70.11</v>
          </cell>
          <cell r="EE263">
            <v>70.11</v>
          </cell>
          <cell r="EF263">
            <v>70.11</v>
          </cell>
          <cell r="EG263">
            <v>70.11</v>
          </cell>
          <cell r="EH263">
            <v>70.11</v>
          </cell>
          <cell r="EI263">
            <v>70.11</v>
          </cell>
          <cell r="EJ263">
            <v>70.11</v>
          </cell>
          <cell r="EK263">
            <v>72.569999999999993</v>
          </cell>
          <cell r="EL263">
            <v>72.569999999999993</v>
          </cell>
          <cell r="EM263">
            <v>72.569999999999993</v>
          </cell>
          <cell r="EN263">
            <v>72.569999999999993</v>
          </cell>
          <cell r="EO263">
            <v>72.569999999999993</v>
          </cell>
          <cell r="EP263">
            <v>72.569999999999993</v>
          </cell>
          <cell r="EQ263">
            <v>72.569999999999993</v>
          </cell>
          <cell r="ER263">
            <v>72.569999999999993</v>
          </cell>
          <cell r="ES263">
            <v>72.569999999999993</v>
          </cell>
          <cell r="ET263">
            <v>72.569999999999993</v>
          </cell>
          <cell r="EU263">
            <v>72.569999999999993</v>
          </cell>
          <cell r="EV263">
            <v>72.569999999999993</v>
          </cell>
          <cell r="EW263">
            <v>75.11</v>
          </cell>
          <cell r="EX263">
            <v>75.11</v>
          </cell>
          <cell r="EY263">
            <v>75.11</v>
          </cell>
          <cell r="EZ263">
            <v>75.11</v>
          </cell>
          <cell r="FA263">
            <v>75.11</v>
          </cell>
          <cell r="FB263">
            <v>75.11</v>
          </cell>
          <cell r="FC263">
            <v>75.11</v>
          </cell>
          <cell r="FD263">
            <v>75.11</v>
          </cell>
          <cell r="FE263">
            <v>75.11</v>
          </cell>
          <cell r="FF263">
            <v>75.11</v>
          </cell>
          <cell r="FG263">
            <v>75.11</v>
          </cell>
          <cell r="FH263">
            <v>75.11</v>
          </cell>
          <cell r="FI263">
            <v>77.73</v>
          </cell>
          <cell r="FJ263">
            <v>77.73</v>
          </cell>
          <cell r="FK263">
            <v>77.73</v>
          </cell>
          <cell r="FL263">
            <v>77.73</v>
          </cell>
          <cell r="FM263">
            <v>77.73</v>
          </cell>
          <cell r="FN263">
            <v>77.73</v>
          </cell>
          <cell r="FO263">
            <v>77.73</v>
          </cell>
          <cell r="FP263">
            <v>77.73</v>
          </cell>
          <cell r="FQ263">
            <v>77.73</v>
          </cell>
          <cell r="FR263">
            <v>77.73</v>
          </cell>
          <cell r="FS263">
            <v>77.73</v>
          </cell>
          <cell r="FT263">
            <v>77.73</v>
          </cell>
          <cell r="FU263">
            <v>80.459999999999994</v>
          </cell>
          <cell r="FV263">
            <v>80.459999999999994</v>
          </cell>
          <cell r="FW263">
            <v>80.459999999999994</v>
          </cell>
          <cell r="FX263">
            <v>80.459999999999994</v>
          </cell>
          <cell r="FY263">
            <v>80.459999999999994</v>
          </cell>
          <cell r="FZ263">
            <v>80.459999999999994</v>
          </cell>
          <cell r="GA263">
            <v>80.459999999999994</v>
          </cell>
          <cell r="GB263">
            <v>80.459999999999994</v>
          </cell>
          <cell r="GC263">
            <v>80.459999999999994</v>
          </cell>
          <cell r="GD263">
            <v>80.459999999999994</v>
          </cell>
          <cell r="GE263">
            <v>80.459999999999994</v>
          </cell>
          <cell r="GF263">
            <v>80.459999999999994</v>
          </cell>
          <cell r="GG263">
            <v>88.7</v>
          </cell>
          <cell r="GH263">
            <v>88.7</v>
          </cell>
          <cell r="GI263">
            <v>88.7</v>
          </cell>
          <cell r="GJ263">
            <v>88.7</v>
          </cell>
          <cell r="GK263">
            <v>88.7</v>
          </cell>
          <cell r="GL263">
            <v>88.7</v>
          </cell>
          <cell r="GM263">
            <v>88.7</v>
          </cell>
          <cell r="GN263">
            <v>88.7</v>
          </cell>
          <cell r="GO263">
            <v>88.7</v>
          </cell>
          <cell r="GP263">
            <v>88.7</v>
          </cell>
          <cell r="GQ263">
            <v>83.27</v>
          </cell>
          <cell r="GR263">
            <v>83.27</v>
          </cell>
          <cell r="GS263">
            <v>83.27</v>
          </cell>
          <cell r="GT263">
            <v>83.27</v>
          </cell>
        </row>
        <row r="264">
          <cell r="F264" t="str">
            <v>5000007300</v>
          </cell>
          <cell r="G264">
            <v>54.66</v>
          </cell>
          <cell r="H264">
            <v>54.66</v>
          </cell>
          <cell r="I264">
            <v>54.66</v>
          </cell>
          <cell r="J264">
            <v>54.66</v>
          </cell>
          <cell r="K264">
            <v>54.66</v>
          </cell>
          <cell r="L264">
            <v>54.66</v>
          </cell>
          <cell r="M264">
            <v>54.66</v>
          </cell>
          <cell r="N264">
            <v>54.66</v>
          </cell>
          <cell r="O264">
            <v>54.66</v>
          </cell>
          <cell r="P264">
            <v>54.66</v>
          </cell>
          <cell r="Q264">
            <v>54.66</v>
          </cell>
          <cell r="R264">
            <v>54.66</v>
          </cell>
          <cell r="S264">
            <v>54.66</v>
          </cell>
          <cell r="T264">
            <v>54.66</v>
          </cell>
          <cell r="U264">
            <v>56.53</v>
          </cell>
          <cell r="V264">
            <v>56.53</v>
          </cell>
          <cell r="W264">
            <v>56.53</v>
          </cell>
          <cell r="X264">
            <v>56.53</v>
          </cell>
          <cell r="Y264">
            <v>56.53</v>
          </cell>
          <cell r="Z264">
            <v>56.53</v>
          </cell>
          <cell r="AA264">
            <v>56.53</v>
          </cell>
          <cell r="AB264">
            <v>56.53</v>
          </cell>
          <cell r="AC264">
            <v>56.53</v>
          </cell>
          <cell r="AD264">
            <v>56.53</v>
          </cell>
          <cell r="AE264">
            <v>56.53</v>
          </cell>
          <cell r="AF264">
            <v>56.53</v>
          </cell>
          <cell r="AG264">
            <v>58.35</v>
          </cell>
          <cell r="AH264">
            <v>58.35</v>
          </cell>
          <cell r="AI264">
            <v>58.35</v>
          </cell>
          <cell r="AJ264">
            <v>58.35</v>
          </cell>
          <cell r="AK264">
            <v>58.35</v>
          </cell>
          <cell r="AL264">
            <v>58.35</v>
          </cell>
          <cell r="AM264">
            <v>58.35</v>
          </cell>
          <cell r="AN264">
            <v>58.35</v>
          </cell>
          <cell r="AO264">
            <v>58.35</v>
          </cell>
          <cell r="AP264">
            <v>58.35</v>
          </cell>
          <cell r="AQ264">
            <v>58.35</v>
          </cell>
          <cell r="AR264">
            <v>58.35</v>
          </cell>
          <cell r="AS264">
            <v>60.16</v>
          </cell>
          <cell r="AT264">
            <v>60.16</v>
          </cell>
          <cell r="AU264">
            <v>60.16</v>
          </cell>
          <cell r="AV264">
            <v>60.16</v>
          </cell>
          <cell r="AW264">
            <v>60.16</v>
          </cell>
          <cell r="AX264">
            <v>60.16</v>
          </cell>
          <cell r="AY264">
            <v>60.16</v>
          </cell>
          <cell r="AZ264">
            <v>60.16</v>
          </cell>
          <cell r="BA264">
            <v>60.16</v>
          </cell>
          <cell r="BB264">
            <v>60.16</v>
          </cell>
          <cell r="BC264">
            <v>60.16</v>
          </cell>
          <cell r="BD264">
            <v>60.16</v>
          </cell>
          <cell r="BE264">
            <v>62</v>
          </cell>
          <cell r="BF264">
            <v>62</v>
          </cell>
          <cell r="BG264">
            <v>62</v>
          </cell>
          <cell r="BH264">
            <v>62</v>
          </cell>
          <cell r="BI264">
            <v>62</v>
          </cell>
          <cell r="BJ264">
            <v>62</v>
          </cell>
          <cell r="BK264">
            <v>62</v>
          </cell>
          <cell r="BL264">
            <v>62</v>
          </cell>
          <cell r="BM264">
            <v>62</v>
          </cell>
          <cell r="BN264">
            <v>62</v>
          </cell>
          <cell r="BO264">
            <v>62</v>
          </cell>
          <cell r="BP264">
            <v>62</v>
          </cell>
          <cell r="BQ264">
            <v>63.86</v>
          </cell>
          <cell r="BR264">
            <v>63.86</v>
          </cell>
          <cell r="BS264">
            <v>63.86</v>
          </cell>
          <cell r="BT264">
            <v>63.86</v>
          </cell>
          <cell r="BU264">
            <v>63.86</v>
          </cell>
          <cell r="BV264">
            <v>63.86</v>
          </cell>
          <cell r="BW264">
            <v>63.86</v>
          </cell>
          <cell r="BX264">
            <v>63.86</v>
          </cell>
          <cell r="BY264">
            <v>63.86</v>
          </cell>
          <cell r="BZ264">
            <v>63.86</v>
          </cell>
          <cell r="CA264">
            <v>63.86</v>
          </cell>
          <cell r="CB264">
            <v>63.86</v>
          </cell>
          <cell r="CC264">
            <v>65.77</v>
          </cell>
          <cell r="CD264">
            <v>65.77</v>
          </cell>
          <cell r="CE264">
            <v>65.77</v>
          </cell>
          <cell r="CF264">
            <v>65.77</v>
          </cell>
          <cell r="CG264">
            <v>65.77</v>
          </cell>
          <cell r="CH264">
            <v>65.77</v>
          </cell>
          <cell r="CI264">
            <v>65.77</v>
          </cell>
          <cell r="CJ264">
            <v>65.77</v>
          </cell>
          <cell r="CK264">
            <v>65.77</v>
          </cell>
          <cell r="CL264">
            <v>65.77</v>
          </cell>
          <cell r="CM264">
            <v>65.77</v>
          </cell>
          <cell r="CN264">
            <v>65.77</v>
          </cell>
          <cell r="CO264">
            <v>67.75</v>
          </cell>
          <cell r="CP264">
            <v>67.75</v>
          </cell>
          <cell r="CQ264">
            <v>67.75</v>
          </cell>
          <cell r="CR264">
            <v>67.75</v>
          </cell>
          <cell r="CS264">
            <v>67.75</v>
          </cell>
          <cell r="CT264">
            <v>67.75</v>
          </cell>
          <cell r="CU264">
            <v>67.75</v>
          </cell>
          <cell r="CV264">
            <v>67.75</v>
          </cell>
          <cell r="CW264">
            <v>67.75</v>
          </cell>
          <cell r="CX264">
            <v>67.75</v>
          </cell>
          <cell r="CY264">
            <v>67.75</v>
          </cell>
          <cell r="CZ264">
            <v>67.75</v>
          </cell>
          <cell r="DA264">
            <v>69.81</v>
          </cell>
          <cell r="DB264">
            <v>69.81</v>
          </cell>
          <cell r="DC264">
            <v>69.81</v>
          </cell>
          <cell r="DD264">
            <v>69.81</v>
          </cell>
          <cell r="DE264">
            <v>69.81</v>
          </cell>
          <cell r="DF264">
            <v>69.81</v>
          </cell>
          <cell r="DG264">
            <v>69.81</v>
          </cell>
          <cell r="DH264">
            <v>69.81</v>
          </cell>
          <cell r="DI264">
            <v>69.81</v>
          </cell>
          <cell r="DJ264">
            <v>69.81</v>
          </cell>
          <cell r="DK264">
            <v>69.81</v>
          </cell>
          <cell r="DL264">
            <v>69.81</v>
          </cell>
          <cell r="DM264">
            <v>71.97</v>
          </cell>
          <cell r="DN264">
            <v>71.97</v>
          </cell>
          <cell r="DO264">
            <v>71.97</v>
          </cell>
          <cell r="DP264">
            <v>71.97</v>
          </cell>
          <cell r="DQ264">
            <v>71.97</v>
          </cell>
          <cell r="DR264">
            <v>71.97</v>
          </cell>
          <cell r="DS264">
            <v>71.97</v>
          </cell>
          <cell r="DT264">
            <v>71.97</v>
          </cell>
          <cell r="DU264">
            <v>71.97</v>
          </cell>
          <cell r="DV264">
            <v>71.97</v>
          </cell>
          <cell r="DW264">
            <v>71.97</v>
          </cell>
          <cell r="DX264">
            <v>71.97</v>
          </cell>
          <cell r="DY264">
            <v>74.819999999999993</v>
          </cell>
          <cell r="DZ264">
            <v>74.819999999999993</v>
          </cell>
          <cell r="EA264">
            <v>74.819999999999993</v>
          </cell>
          <cell r="EB264">
            <v>74.819999999999993</v>
          </cell>
          <cell r="EC264">
            <v>74.819999999999993</v>
          </cell>
          <cell r="ED264">
            <v>74.819999999999993</v>
          </cell>
          <cell r="EE264">
            <v>74.819999999999993</v>
          </cell>
          <cell r="EF264">
            <v>74.819999999999993</v>
          </cell>
          <cell r="EG264">
            <v>74.819999999999993</v>
          </cell>
          <cell r="EH264">
            <v>74.819999999999993</v>
          </cell>
          <cell r="EI264">
            <v>74.819999999999993</v>
          </cell>
          <cell r="EJ264">
            <v>74.819999999999993</v>
          </cell>
          <cell r="EK264">
            <v>77.44</v>
          </cell>
          <cell r="EL264">
            <v>77.44</v>
          </cell>
          <cell r="EM264">
            <v>77.44</v>
          </cell>
          <cell r="EN264">
            <v>77.44</v>
          </cell>
          <cell r="EO264">
            <v>77.44</v>
          </cell>
          <cell r="EP264">
            <v>77.44</v>
          </cell>
          <cell r="EQ264">
            <v>77.44</v>
          </cell>
          <cell r="ER264">
            <v>77.44</v>
          </cell>
          <cell r="ES264">
            <v>77.44</v>
          </cell>
          <cell r="ET264">
            <v>77.44</v>
          </cell>
          <cell r="EU264">
            <v>77.44</v>
          </cell>
          <cell r="EV264">
            <v>77.44</v>
          </cell>
          <cell r="EW264">
            <v>80.150000000000006</v>
          </cell>
          <cell r="EX264">
            <v>80.150000000000006</v>
          </cell>
          <cell r="EY264">
            <v>80.150000000000006</v>
          </cell>
          <cell r="EZ264">
            <v>80.150000000000006</v>
          </cell>
          <cell r="FA264">
            <v>80.150000000000006</v>
          </cell>
          <cell r="FB264">
            <v>80.150000000000006</v>
          </cell>
          <cell r="FC264">
            <v>80.150000000000006</v>
          </cell>
          <cell r="FD264">
            <v>80.150000000000006</v>
          </cell>
          <cell r="FE264">
            <v>80.150000000000006</v>
          </cell>
          <cell r="FF264">
            <v>80.150000000000006</v>
          </cell>
          <cell r="FG264">
            <v>80.150000000000006</v>
          </cell>
          <cell r="FH264">
            <v>80.150000000000006</v>
          </cell>
          <cell r="FI264">
            <v>82.96</v>
          </cell>
          <cell r="FJ264">
            <v>82.96</v>
          </cell>
          <cell r="FK264">
            <v>82.96</v>
          </cell>
          <cell r="FL264">
            <v>82.96</v>
          </cell>
          <cell r="FM264">
            <v>82.96</v>
          </cell>
          <cell r="FN264">
            <v>82.96</v>
          </cell>
          <cell r="FO264">
            <v>82.96</v>
          </cell>
          <cell r="FP264">
            <v>82.96</v>
          </cell>
          <cell r="FQ264">
            <v>82.96</v>
          </cell>
          <cell r="FR264">
            <v>82.96</v>
          </cell>
          <cell r="FS264">
            <v>82.96</v>
          </cell>
          <cell r="FT264">
            <v>82.96</v>
          </cell>
          <cell r="FU264">
            <v>85.86</v>
          </cell>
          <cell r="FV264">
            <v>85.86</v>
          </cell>
          <cell r="FW264">
            <v>85.86</v>
          </cell>
          <cell r="FX264">
            <v>85.86</v>
          </cell>
          <cell r="FY264">
            <v>85.86</v>
          </cell>
          <cell r="FZ264">
            <v>85.86</v>
          </cell>
          <cell r="GA264">
            <v>85.86</v>
          </cell>
          <cell r="GB264">
            <v>85.86</v>
          </cell>
          <cell r="GC264">
            <v>85.86</v>
          </cell>
          <cell r="GD264">
            <v>85.86</v>
          </cell>
          <cell r="GE264">
            <v>85.86</v>
          </cell>
          <cell r="GF264">
            <v>85.86</v>
          </cell>
          <cell r="GG264">
            <v>94.65</v>
          </cell>
          <cell r="GH264">
            <v>94.65</v>
          </cell>
          <cell r="GI264">
            <v>94.65</v>
          </cell>
          <cell r="GJ264">
            <v>94.65</v>
          </cell>
          <cell r="GK264">
            <v>94.65</v>
          </cell>
          <cell r="GL264">
            <v>94.65</v>
          </cell>
          <cell r="GM264">
            <v>94.65</v>
          </cell>
          <cell r="GN264">
            <v>94.65</v>
          </cell>
          <cell r="GO264">
            <v>94.65</v>
          </cell>
          <cell r="GP264">
            <v>94.65</v>
          </cell>
          <cell r="GQ264">
            <v>88.86</v>
          </cell>
          <cell r="GR264">
            <v>88.86</v>
          </cell>
          <cell r="GS264">
            <v>88.86</v>
          </cell>
          <cell r="GT264">
            <v>88.86</v>
          </cell>
        </row>
        <row r="265">
          <cell r="F265" t="str">
            <v>50000074AA</v>
          </cell>
          <cell r="G265">
            <v>59.44</v>
          </cell>
          <cell r="H265">
            <v>59.44</v>
          </cell>
          <cell r="I265">
            <v>59.44</v>
          </cell>
          <cell r="J265">
            <v>59.44</v>
          </cell>
          <cell r="K265">
            <v>59.44</v>
          </cell>
          <cell r="L265">
            <v>59.44</v>
          </cell>
          <cell r="M265">
            <v>59.44</v>
          </cell>
          <cell r="N265">
            <v>59.44</v>
          </cell>
          <cell r="O265">
            <v>59.44</v>
          </cell>
          <cell r="P265">
            <v>59.44</v>
          </cell>
          <cell r="Q265">
            <v>59.44</v>
          </cell>
          <cell r="R265">
            <v>59.44</v>
          </cell>
          <cell r="S265">
            <v>59.44</v>
          </cell>
          <cell r="T265">
            <v>59.44</v>
          </cell>
          <cell r="U265">
            <v>61.47</v>
          </cell>
          <cell r="V265">
            <v>61.47</v>
          </cell>
          <cell r="W265">
            <v>61.47</v>
          </cell>
          <cell r="X265">
            <v>61.47</v>
          </cell>
          <cell r="Y265">
            <v>61.47</v>
          </cell>
          <cell r="Z265">
            <v>61.47</v>
          </cell>
          <cell r="AA265">
            <v>61.47</v>
          </cell>
          <cell r="AB265">
            <v>61.47</v>
          </cell>
          <cell r="AC265">
            <v>61.47</v>
          </cell>
          <cell r="AD265">
            <v>61.47</v>
          </cell>
          <cell r="AE265">
            <v>61.47</v>
          </cell>
          <cell r="AF265">
            <v>61.47</v>
          </cell>
          <cell r="AG265">
            <v>63.45</v>
          </cell>
          <cell r="AH265">
            <v>63.45</v>
          </cell>
          <cell r="AI265">
            <v>63.45</v>
          </cell>
          <cell r="AJ265">
            <v>63.45</v>
          </cell>
          <cell r="AK265">
            <v>63.45</v>
          </cell>
          <cell r="AL265">
            <v>63.45</v>
          </cell>
          <cell r="AM265">
            <v>63.45</v>
          </cell>
          <cell r="AN265">
            <v>63.45</v>
          </cell>
          <cell r="AO265">
            <v>63.45</v>
          </cell>
          <cell r="AP265">
            <v>63.45</v>
          </cell>
          <cell r="AQ265">
            <v>63.45</v>
          </cell>
          <cell r="AR265">
            <v>63.45</v>
          </cell>
          <cell r="AS265">
            <v>65.42</v>
          </cell>
          <cell r="AT265">
            <v>65.42</v>
          </cell>
          <cell r="AU265">
            <v>65.42</v>
          </cell>
          <cell r="AV265">
            <v>65.42</v>
          </cell>
          <cell r="AW265">
            <v>65.42</v>
          </cell>
          <cell r="AX265">
            <v>65.42</v>
          </cell>
          <cell r="AY265">
            <v>65.42</v>
          </cell>
          <cell r="AZ265">
            <v>65.42</v>
          </cell>
          <cell r="BA265">
            <v>65.42</v>
          </cell>
          <cell r="BB265">
            <v>65.42</v>
          </cell>
          <cell r="BC265">
            <v>65.42</v>
          </cell>
          <cell r="BD265">
            <v>65.42</v>
          </cell>
          <cell r="BE265">
            <v>67.42</v>
          </cell>
          <cell r="BF265">
            <v>67.42</v>
          </cell>
          <cell r="BG265">
            <v>67.42</v>
          </cell>
          <cell r="BH265">
            <v>67.42</v>
          </cell>
          <cell r="BI265">
            <v>67.42</v>
          </cell>
          <cell r="BJ265">
            <v>67.42</v>
          </cell>
          <cell r="BK265">
            <v>67.42</v>
          </cell>
          <cell r="BL265">
            <v>67.42</v>
          </cell>
          <cell r="BM265">
            <v>67.42</v>
          </cell>
          <cell r="BN265">
            <v>67.42</v>
          </cell>
          <cell r="BO265">
            <v>67.42</v>
          </cell>
          <cell r="BP265">
            <v>67.42</v>
          </cell>
          <cell r="BQ265">
            <v>69.44</v>
          </cell>
          <cell r="BR265">
            <v>69.44</v>
          </cell>
          <cell r="BS265">
            <v>69.44</v>
          </cell>
          <cell r="BT265">
            <v>69.44</v>
          </cell>
          <cell r="BU265">
            <v>69.44</v>
          </cell>
          <cell r="BV265">
            <v>69.44</v>
          </cell>
          <cell r="BW265">
            <v>69.44</v>
          </cell>
          <cell r="BX265">
            <v>69.44</v>
          </cell>
          <cell r="BY265">
            <v>69.44</v>
          </cell>
          <cell r="BZ265">
            <v>69.44</v>
          </cell>
          <cell r="CA265">
            <v>69.44</v>
          </cell>
          <cell r="CB265">
            <v>69.44</v>
          </cell>
          <cell r="CC265">
            <v>71.52</v>
          </cell>
          <cell r="CD265">
            <v>71.52</v>
          </cell>
          <cell r="CE265">
            <v>71.52</v>
          </cell>
          <cell r="CF265">
            <v>71.52</v>
          </cell>
          <cell r="CG265">
            <v>71.52</v>
          </cell>
          <cell r="CH265">
            <v>71.52</v>
          </cell>
          <cell r="CI265">
            <v>71.52</v>
          </cell>
          <cell r="CJ265">
            <v>71.52</v>
          </cell>
          <cell r="CK265">
            <v>71.52</v>
          </cell>
          <cell r="CL265">
            <v>71.52</v>
          </cell>
          <cell r="CM265">
            <v>71.52</v>
          </cell>
          <cell r="CN265">
            <v>71.52</v>
          </cell>
          <cell r="CO265">
            <v>73.67</v>
          </cell>
          <cell r="CP265">
            <v>73.67</v>
          </cell>
          <cell r="CQ265">
            <v>73.67</v>
          </cell>
          <cell r="CR265">
            <v>73.67</v>
          </cell>
          <cell r="CS265">
            <v>73.67</v>
          </cell>
          <cell r="CT265">
            <v>73.67</v>
          </cell>
          <cell r="CU265">
            <v>73.67</v>
          </cell>
          <cell r="CV265">
            <v>73.67</v>
          </cell>
          <cell r="CW265">
            <v>73.67</v>
          </cell>
          <cell r="CX265">
            <v>73.67</v>
          </cell>
          <cell r="CY265">
            <v>73.67</v>
          </cell>
          <cell r="CZ265">
            <v>73.67</v>
          </cell>
          <cell r="DA265">
            <v>75.91</v>
          </cell>
          <cell r="DB265">
            <v>75.91</v>
          </cell>
          <cell r="DC265">
            <v>75.91</v>
          </cell>
          <cell r="DD265">
            <v>75.91</v>
          </cell>
          <cell r="DE265">
            <v>75.91</v>
          </cell>
          <cell r="DF265">
            <v>75.91</v>
          </cell>
          <cell r="DG265">
            <v>75.91</v>
          </cell>
          <cell r="DH265">
            <v>75.91</v>
          </cell>
          <cell r="DI265">
            <v>75.91</v>
          </cell>
          <cell r="DJ265">
            <v>75.91</v>
          </cell>
          <cell r="DK265">
            <v>75.91</v>
          </cell>
          <cell r="DL265">
            <v>75.91</v>
          </cell>
          <cell r="DM265">
            <v>78.260000000000005</v>
          </cell>
          <cell r="DN265">
            <v>78.260000000000005</v>
          </cell>
          <cell r="DO265">
            <v>78.260000000000005</v>
          </cell>
          <cell r="DP265">
            <v>78.260000000000005</v>
          </cell>
          <cell r="DQ265">
            <v>78.260000000000005</v>
          </cell>
          <cell r="DR265">
            <v>78.260000000000005</v>
          </cell>
          <cell r="DS265">
            <v>78.260000000000005</v>
          </cell>
          <cell r="DT265">
            <v>78.260000000000005</v>
          </cell>
          <cell r="DU265">
            <v>78.260000000000005</v>
          </cell>
          <cell r="DV265">
            <v>78.260000000000005</v>
          </cell>
          <cell r="DW265">
            <v>78.260000000000005</v>
          </cell>
          <cell r="DX265">
            <v>78.260000000000005</v>
          </cell>
          <cell r="DY265">
            <v>81.36</v>
          </cell>
          <cell r="DZ265">
            <v>81.36</v>
          </cell>
          <cell r="EA265">
            <v>81.36</v>
          </cell>
          <cell r="EB265">
            <v>81.36</v>
          </cell>
          <cell r="EC265">
            <v>81.36</v>
          </cell>
          <cell r="ED265">
            <v>81.36</v>
          </cell>
          <cell r="EE265">
            <v>81.36</v>
          </cell>
          <cell r="EF265">
            <v>81.36</v>
          </cell>
          <cell r="EG265">
            <v>81.36</v>
          </cell>
          <cell r="EH265">
            <v>81.36</v>
          </cell>
          <cell r="EI265">
            <v>81.36</v>
          </cell>
          <cell r="EJ265">
            <v>81.36</v>
          </cell>
          <cell r="EK265">
            <v>84.21</v>
          </cell>
          <cell r="EL265">
            <v>84.21</v>
          </cell>
          <cell r="EM265">
            <v>84.21</v>
          </cell>
          <cell r="EN265">
            <v>84.21</v>
          </cell>
          <cell r="EO265">
            <v>84.21</v>
          </cell>
          <cell r="EP265">
            <v>84.21</v>
          </cell>
          <cell r="EQ265">
            <v>84.21</v>
          </cell>
          <cell r="ER265">
            <v>84.21</v>
          </cell>
          <cell r="ES265">
            <v>84.21</v>
          </cell>
          <cell r="ET265">
            <v>84.21</v>
          </cell>
          <cell r="EU265">
            <v>84.21</v>
          </cell>
          <cell r="EV265">
            <v>84.21</v>
          </cell>
          <cell r="EW265">
            <v>87.16</v>
          </cell>
          <cell r="EX265">
            <v>87.16</v>
          </cell>
          <cell r="EY265">
            <v>87.16</v>
          </cell>
          <cell r="EZ265">
            <v>87.16</v>
          </cell>
          <cell r="FA265">
            <v>87.16</v>
          </cell>
          <cell r="FB265">
            <v>87.16</v>
          </cell>
          <cell r="FC265">
            <v>87.16</v>
          </cell>
          <cell r="FD265">
            <v>87.16</v>
          </cell>
          <cell r="FE265">
            <v>87.16</v>
          </cell>
          <cell r="FF265">
            <v>87.16</v>
          </cell>
          <cell r="FG265">
            <v>87.16</v>
          </cell>
          <cell r="FH265">
            <v>87.16</v>
          </cell>
          <cell r="FI265">
            <v>90.21</v>
          </cell>
          <cell r="FJ265">
            <v>90.21</v>
          </cell>
          <cell r="FK265">
            <v>90.21</v>
          </cell>
          <cell r="FL265">
            <v>90.21</v>
          </cell>
          <cell r="FM265">
            <v>90.21</v>
          </cell>
          <cell r="FN265">
            <v>90.21</v>
          </cell>
          <cell r="FO265">
            <v>90.21</v>
          </cell>
          <cell r="FP265">
            <v>90.21</v>
          </cell>
          <cell r="FQ265">
            <v>90.21</v>
          </cell>
          <cell r="FR265">
            <v>90.21</v>
          </cell>
          <cell r="FS265">
            <v>90.21</v>
          </cell>
          <cell r="FT265">
            <v>90.21</v>
          </cell>
          <cell r="FU265">
            <v>93.37</v>
          </cell>
          <cell r="FV265">
            <v>93.37</v>
          </cell>
          <cell r="FW265">
            <v>93.37</v>
          </cell>
          <cell r="FX265">
            <v>93.37</v>
          </cell>
          <cell r="FY265">
            <v>93.37</v>
          </cell>
          <cell r="FZ265">
            <v>93.37</v>
          </cell>
          <cell r="GA265">
            <v>93.37</v>
          </cell>
          <cell r="GB265">
            <v>93.37</v>
          </cell>
          <cell r="GC265">
            <v>93.37</v>
          </cell>
          <cell r="GD265">
            <v>93.37</v>
          </cell>
          <cell r="GE265">
            <v>93.37</v>
          </cell>
          <cell r="GF265">
            <v>93.37</v>
          </cell>
          <cell r="GG265">
            <v>102.93</v>
          </cell>
          <cell r="GH265">
            <v>102.93</v>
          </cell>
          <cell r="GI265">
            <v>102.93</v>
          </cell>
          <cell r="GJ265">
            <v>102.93</v>
          </cell>
          <cell r="GK265">
            <v>102.93</v>
          </cell>
          <cell r="GL265">
            <v>102.93</v>
          </cell>
          <cell r="GM265">
            <v>102.93</v>
          </cell>
          <cell r="GN265">
            <v>102.93</v>
          </cell>
          <cell r="GO265">
            <v>102.93</v>
          </cell>
          <cell r="GP265">
            <v>102.93</v>
          </cell>
          <cell r="GQ265">
            <v>96.63</v>
          </cell>
          <cell r="GR265">
            <v>96.63</v>
          </cell>
          <cell r="GS265">
            <v>96.63</v>
          </cell>
          <cell r="GT265">
            <v>96.63</v>
          </cell>
        </row>
        <row r="266">
          <cell r="F266" t="str">
            <v>50000074BD</v>
          </cell>
          <cell r="G266">
            <v>46.16</v>
          </cell>
          <cell r="H266">
            <v>46.16</v>
          </cell>
          <cell r="I266">
            <v>46.16</v>
          </cell>
          <cell r="J266">
            <v>46.16</v>
          </cell>
          <cell r="K266">
            <v>46.16</v>
          </cell>
          <cell r="L266">
            <v>46.16</v>
          </cell>
          <cell r="M266">
            <v>46.16</v>
          </cell>
          <cell r="N266">
            <v>46.16</v>
          </cell>
          <cell r="O266">
            <v>46.16</v>
          </cell>
          <cell r="P266">
            <v>46.16</v>
          </cell>
          <cell r="Q266">
            <v>46.16</v>
          </cell>
          <cell r="R266">
            <v>46.16</v>
          </cell>
          <cell r="S266">
            <v>46.16</v>
          </cell>
          <cell r="T266">
            <v>46.16</v>
          </cell>
          <cell r="U266">
            <v>47.74</v>
          </cell>
          <cell r="V266">
            <v>47.74</v>
          </cell>
          <cell r="W266">
            <v>47.74</v>
          </cell>
          <cell r="X266">
            <v>47.74</v>
          </cell>
          <cell r="Y266">
            <v>47.74</v>
          </cell>
          <cell r="Z266">
            <v>47.74</v>
          </cell>
          <cell r="AA266">
            <v>47.74</v>
          </cell>
          <cell r="AB266">
            <v>47.74</v>
          </cell>
          <cell r="AC266">
            <v>47.74</v>
          </cell>
          <cell r="AD266">
            <v>47.74</v>
          </cell>
          <cell r="AE266">
            <v>47.74</v>
          </cell>
          <cell r="AF266">
            <v>47.74</v>
          </cell>
          <cell r="AG266">
            <v>49.28</v>
          </cell>
          <cell r="AH266">
            <v>49.28</v>
          </cell>
          <cell r="AI266">
            <v>49.28</v>
          </cell>
          <cell r="AJ266">
            <v>49.28</v>
          </cell>
          <cell r="AK266">
            <v>49.28</v>
          </cell>
          <cell r="AL266">
            <v>49.28</v>
          </cell>
          <cell r="AM266">
            <v>49.28</v>
          </cell>
          <cell r="AN266">
            <v>49.28</v>
          </cell>
          <cell r="AO266">
            <v>49.28</v>
          </cell>
          <cell r="AP266">
            <v>49.28</v>
          </cell>
          <cell r="AQ266">
            <v>49.28</v>
          </cell>
          <cell r="AR266">
            <v>49.28</v>
          </cell>
          <cell r="AS266">
            <v>50.8</v>
          </cell>
          <cell r="AT266">
            <v>50.8</v>
          </cell>
          <cell r="AU266">
            <v>50.8</v>
          </cell>
          <cell r="AV266">
            <v>50.8</v>
          </cell>
          <cell r="AW266">
            <v>50.8</v>
          </cell>
          <cell r="AX266">
            <v>50.8</v>
          </cell>
          <cell r="AY266">
            <v>50.8</v>
          </cell>
          <cell r="AZ266">
            <v>50.8</v>
          </cell>
          <cell r="BA266">
            <v>50.8</v>
          </cell>
          <cell r="BB266">
            <v>50.8</v>
          </cell>
          <cell r="BC266">
            <v>50.8</v>
          </cell>
          <cell r="BD266">
            <v>50.8</v>
          </cell>
          <cell r="BE266">
            <v>52.36</v>
          </cell>
          <cell r="BF266">
            <v>52.36</v>
          </cell>
          <cell r="BG266">
            <v>52.36</v>
          </cell>
          <cell r="BH266">
            <v>52.36</v>
          </cell>
          <cell r="BI266">
            <v>52.36</v>
          </cell>
          <cell r="BJ266">
            <v>52.36</v>
          </cell>
          <cell r="BK266">
            <v>52.36</v>
          </cell>
          <cell r="BL266">
            <v>52.36</v>
          </cell>
          <cell r="BM266">
            <v>52.36</v>
          </cell>
          <cell r="BN266">
            <v>52.36</v>
          </cell>
          <cell r="BO266">
            <v>52.36</v>
          </cell>
          <cell r="BP266">
            <v>52.36</v>
          </cell>
          <cell r="BQ266">
            <v>53.93</v>
          </cell>
          <cell r="BR266">
            <v>53.93</v>
          </cell>
          <cell r="BS266">
            <v>53.93</v>
          </cell>
          <cell r="BT266">
            <v>53.93</v>
          </cell>
          <cell r="BU266">
            <v>53.93</v>
          </cell>
          <cell r="BV266">
            <v>53.93</v>
          </cell>
          <cell r="BW266">
            <v>53.93</v>
          </cell>
          <cell r="BX266">
            <v>53.93</v>
          </cell>
          <cell r="BY266">
            <v>53.93</v>
          </cell>
          <cell r="BZ266">
            <v>53.93</v>
          </cell>
          <cell r="CA266">
            <v>53.93</v>
          </cell>
          <cell r="CB266">
            <v>53.93</v>
          </cell>
          <cell r="CC266">
            <v>55.54</v>
          </cell>
          <cell r="CD266">
            <v>55.54</v>
          </cell>
          <cell r="CE266">
            <v>55.54</v>
          </cell>
          <cell r="CF266">
            <v>55.54</v>
          </cell>
          <cell r="CG266">
            <v>55.54</v>
          </cell>
          <cell r="CH266">
            <v>55.54</v>
          </cell>
          <cell r="CI266">
            <v>55.54</v>
          </cell>
          <cell r="CJ266">
            <v>55.54</v>
          </cell>
          <cell r="CK266">
            <v>55.54</v>
          </cell>
          <cell r="CL266">
            <v>55.54</v>
          </cell>
          <cell r="CM266">
            <v>55.54</v>
          </cell>
          <cell r="CN266">
            <v>55.54</v>
          </cell>
          <cell r="CO266">
            <v>57.21</v>
          </cell>
          <cell r="CP266">
            <v>57.21</v>
          </cell>
          <cell r="CQ266">
            <v>57.21</v>
          </cell>
          <cell r="CR266">
            <v>57.21</v>
          </cell>
          <cell r="CS266">
            <v>57.21</v>
          </cell>
          <cell r="CT266">
            <v>57.21</v>
          </cell>
          <cell r="CU266">
            <v>57.21</v>
          </cell>
          <cell r="CV266">
            <v>57.21</v>
          </cell>
          <cell r="CW266">
            <v>57.21</v>
          </cell>
          <cell r="CX266">
            <v>57.21</v>
          </cell>
          <cell r="CY266">
            <v>57.21</v>
          </cell>
          <cell r="CZ266">
            <v>57.21</v>
          </cell>
          <cell r="DA266">
            <v>58.95</v>
          </cell>
          <cell r="DB266">
            <v>58.95</v>
          </cell>
          <cell r="DC266">
            <v>58.95</v>
          </cell>
          <cell r="DD266">
            <v>58.95</v>
          </cell>
          <cell r="DE266">
            <v>58.95</v>
          </cell>
          <cell r="DF266">
            <v>58.95</v>
          </cell>
          <cell r="DG266">
            <v>58.95</v>
          </cell>
          <cell r="DH266">
            <v>58.95</v>
          </cell>
          <cell r="DI266">
            <v>58.95</v>
          </cell>
          <cell r="DJ266">
            <v>58.95</v>
          </cell>
          <cell r="DK266">
            <v>58.95</v>
          </cell>
          <cell r="DL266">
            <v>58.95</v>
          </cell>
          <cell r="DM266">
            <v>60.78</v>
          </cell>
          <cell r="DN266">
            <v>60.78</v>
          </cell>
          <cell r="DO266">
            <v>60.78</v>
          </cell>
          <cell r="DP266">
            <v>60.78</v>
          </cell>
          <cell r="DQ266">
            <v>60.78</v>
          </cell>
          <cell r="DR266">
            <v>60.78</v>
          </cell>
          <cell r="DS266">
            <v>60.78</v>
          </cell>
          <cell r="DT266">
            <v>60.78</v>
          </cell>
          <cell r="DU266">
            <v>60.78</v>
          </cell>
          <cell r="DV266">
            <v>60.78</v>
          </cell>
          <cell r="DW266">
            <v>60.78</v>
          </cell>
          <cell r="DX266">
            <v>60.78</v>
          </cell>
          <cell r="DY266">
            <v>63.19</v>
          </cell>
          <cell r="DZ266">
            <v>63.19</v>
          </cell>
          <cell r="EA266">
            <v>63.19</v>
          </cell>
          <cell r="EB266">
            <v>63.19</v>
          </cell>
          <cell r="EC266">
            <v>63.19</v>
          </cell>
          <cell r="ED266">
            <v>63.19</v>
          </cell>
          <cell r="EE266">
            <v>63.19</v>
          </cell>
          <cell r="EF266">
            <v>63.19</v>
          </cell>
          <cell r="EG266">
            <v>63.19</v>
          </cell>
          <cell r="EH266">
            <v>63.19</v>
          </cell>
          <cell r="EI266">
            <v>63.19</v>
          </cell>
          <cell r="EJ266">
            <v>63.19</v>
          </cell>
          <cell r="EK266">
            <v>65.400000000000006</v>
          </cell>
          <cell r="EL266">
            <v>65.400000000000006</v>
          </cell>
          <cell r="EM266">
            <v>65.400000000000006</v>
          </cell>
          <cell r="EN266">
            <v>65.400000000000006</v>
          </cell>
          <cell r="EO266">
            <v>65.400000000000006</v>
          </cell>
          <cell r="EP266">
            <v>65.400000000000006</v>
          </cell>
          <cell r="EQ266">
            <v>65.400000000000006</v>
          </cell>
          <cell r="ER266">
            <v>65.400000000000006</v>
          </cell>
          <cell r="ES266">
            <v>65.400000000000006</v>
          </cell>
          <cell r="ET266">
            <v>65.400000000000006</v>
          </cell>
          <cell r="EU266">
            <v>65.400000000000006</v>
          </cell>
          <cell r="EV266">
            <v>65.400000000000006</v>
          </cell>
          <cell r="EW266">
            <v>67.69</v>
          </cell>
          <cell r="EX266">
            <v>67.69</v>
          </cell>
          <cell r="EY266">
            <v>67.69</v>
          </cell>
          <cell r="EZ266">
            <v>67.69</v>
          </cell>
          <cell r="FA266">
            <v>67.69</v>
          </cell>
          <cell r="FB266">
            <v>67.69</v>
          </cell>
          <cell r="FC266">
            <v>67.69</v>
          </cell>
          <cell r="FD266">
            <v>67.69</v>
          </cell>
          <cell r="FE266">
            <v>67.69</v>
          </cell>
          <cell r="FF266">
            <v>67.69</v>
          </cell>
          <cell r="FG266">
            <v>67.69</v>
          </cell>
          <cell r="FH266">
            <v>67.69</v>
          </cell>
          <cell r="FI266">
            <v>70.06</v>
          </cell>
          <cell r="FJ266">
            <v>70.06</v>
          </cell>
          <cell r="FK266">
            <v>70.06</v>
          </cell>
          <cell r="FL266">
            <v>70.06</v>
          </cell>
          <cell r="FM266">
            <v>70.06</v>
          </cell>
          <cell r="FN266">
            <v>70.06</v>
          </cell>
          <cell r="FO266">
            <v>70.06</v>
          </cell>
          <cell r="FP266">
            <v>70.06</v>
          </cell>
          <cell r="FQ266">
            <v>70.06</v>
          </cell>
          <cell r="FR266">
            <v>70.06</v>
          </cell>
          <cell r="FS266">
            <v>70.06</v>
          </cell>
          <cell r="FT266">
            <v>70.06</v>
          </cell>
          <cell r="FU266">
            <v>72.510000000000005</v>
          </cell>
          <cell r="FV266">
            <v>72.510000000000005</v>
          </cell>
          <cell r="FW266">
            <v>72.510000000000005</v>
          </cell>
          <cell r="FX266">
            <v>72.510000000000005</v>
          </cell>
          <cell r="FY266">
            <v>72.510000000000005</v>
          </cell>
          <cell r="FZ266">
            <v>72.510000000000005</v>
          </cell>
          <cell r="GA266">
            <v>72.510000000000005</v>
          </cell>
          <cell r="GB266">
            <v>72.510000000000005</v>
          </cell>
          <cell r="GC266">
            <v>72.510000000000005</v>
          </cell>
          <cell r="GD266">
            <v>72.510000000000005</v>
          </cell>
          <cell r="GE266">
            <v>72.510000000000005</v>
          </cell>
          <cell r="GF266">
            <v>72.510000000000005</v>
          </cell>
          <cell r="GG266">
            <v>79.930000000000007</v>
          </cell>
          <cell r="GH266">
            <v>79.930000000000007</v>
          </cell>
          <cell r="GI266">
            <v>79.930000000000007</v>
          </cell>
          <cell r="GJ266">
            <v>79.930000000000007</v>
          </cell>
          <cell r="GK266">
            <v>79.930000000000007</v>
          </cell>
          <cell r="GL266">
            <v>79.930000000000007</v>
          </cell>
          <cell r="GM266">
            <v>79.930000000000007</v>
          </cell>
          <cell r="GN266">
            <v>79.930000000000007</v>
          </cell>
          <cell r="GO266">
            <v>79.930000000000007</v>
          </cell>
          <cell r="GP266">
            <v>79.930000000000007</v>
          </cell>
          <cell r="GQ266">
            <v>75.040000000000006</v>
          </cell>
          <cell r="GR266">
            <v>75.040000000000006</v>
          </cell>
          <cell r="GS266">
            <v>75.040000000000006</v>
          </cell>
          <cell r="GT266">
            <v>75.040000000000006</v>
          </cell>
        </row>
        <row r="267">
          <cell r="F267" t="str">
            <v>50000074TC</v>
          </cell>
          <cell r="G267">
            <v>53.1</v>
          </cell>
          <cell r="H267">
            <v>53.1</v>
          </cell>
          <cell r="I267">
            <v>53.1</v>
          </cell>
          <cell r="J267">
            <v>53.1</v>
          </cell>
          <cell r="K267">
            <v>53.1</v>
          </cell>
          <cell r="L267">
            <v>53.1</v>
          </cell>
          <cell r="M267">
            <v>53.1</v>
          </cell>
          <cell r="N267">
            <v>53.1</v>
          </cell>
          <cell r="O267">
            <v>53.1</v>
          </cell>
          <cell r="P267">
            <v>53.1</v>
          </cell>
          <cell r="Q267">
            <v>53.1</v>
          </cell>
          <cell r="R267">
            <v>53.1</v>
          </cell>
          <cell r="S267">
            <v>53.1</v>
          </cell>
          <cell r="T267">
            <v>53.1</v>
          </cell>
          <cell r="U267">
            <v>54.92</v>
          </cell>
          <cell r="V267">
            <v>54.92</v>
          </cell>
          <cell r="W267">
            <v>54.92</v>
          </cell>
          <cell r="X267">
            <v>54.92</v>
          </cell>
          <cell r="Y267">
            <v>54.92</v>
          </cell>
          <cell r="Z267">
            <v>54.92</v>
          </cell>
          <cell r="AA267">
            <v>54.92</v>
          </cell>
          <cell r="AB267">
            <v>54.92</v>
          </cell>
          <cell r="AC267">
            <v>54.92</v>
          </cell>
          <cell r="AD267">
            <v>54.92</v>
          </cell>
          <cell r="AE267">
            <v>54.92</v>
          </cell>
          <cell r="AF267">
            <v>54.92</v>
          </cell>
          <cell r="AG267">
            <v>56.68</v>
          </cell>
          <cell r="AH267">
            <v>56.68</v>
          </cell>
          <cell r="AI267">
            <v>56.68</v>
          </cell>
          <cell r="AJ267">
            <v>56.68</v>
          </cell>
          <cell r="AK267">
            <v>56.68</v>
          </cell>
          <cell r="AL267">
            <v>56.68</v>
          </cell>
          <cell r="AM267">
            <v>56.68</v>
          </cell>
          <cell r="AN267">
            <v>56.68</v>
          </cell>
          <cell r="AO267">
            <v>56.68</v>
          </cell>
          <cell r="AP267">
            <v>56.68</v>
          </cell>
          <cell r="AQ267">
            <v>56.68</v>
          </cell>
          <cell r="AR267">
            <v>56.68</v>
          </cell>
          <cell r="AS267">
            <v>58.44</v>
          </cell>
          <cell r="AT267">
            <v>58.44</v>
          </cell>
          <cell r="AU267">
            <v>58.44</v>
          </cell>
          <cell r="AV267">
            <v>58.44</v>
          </cell>
          <cell r="AW267">
            <v>58.44</v>
          </cell>
          <cell r="AX267">
            <v>58.44</v>
          </cell>
          <cell r="AY267">
            <v>58.44</v>
          </cell>
          <cell r="AZ267">
            <v>58.44</v>
          </cell>
          <cell r="BA267">
            <v>58.44</v>
          </cell>
          <cell r="BB267">
            <v>58.44</v>
          </cell>
          <cell r="BC267">
            <v>58.44</v>
          </cell>
          <cell r="BD267">
            <v>58.44</v>
          </cell>
          <cell r="BE267">
            <v>60.23</v>
          </cell>
          <cell r="BF267">
            <v>60.23</v>
          </cell>
          <cell r="BG267">
            <v>60.23</v>
          </cell>
          <cell r="BH267">
            <v>60.23</v>
          </cell>
          <cell r="BI267">
            <v>60.23</v>
          </cell>
          <cell r="BJ267">
            <v>60.23</v>
          </cell>
          <cell r="BK267">
            <v>60.23</v>
          </cell>
          <cell r="BL267">
            <v>60.23</v>
          </cell>
          <cell r="BM267">
            <v>60.23</v>
          </cell>
          <cell r="BN267">
            <v>60.23</v>
          </cell>
          <cell r="BO267">
            <v>60.23</v>
          </cell>
          <cell r="BP267">
            <v>60.23</v>
          </cell>
          <cell r="BQ267">
            <v>62.04</v>
          </cell>
          <cell r="BR267">
            <v>62.04</v>
          </cell>
          <cell r="BS267">
            <v>62.04</v>
          </cell>
          <cell r="BT267">
            <v>62.04</v>
          </cell>
          <cell r="BU267">
            <v>62.04</v>
          </cell>
          <cell r="BV267">
            <v>62.04</v>
          </cell>
          <cell r="BW267">
            <v>62.04</v>
          </cell>
          <cell r="BX267">
            <v>62.04</v>
          </cell>
          <cell r="BY267">
            <v>62.04</v>
          </cell>
          <cell r="BZ267">
            <v>62.04</v>
          </cell>
          <cell r="CA267">
            <v>62.04</v>
          </cell>
          <cell r="CB267">
            <v>62.04</v>
          </cell>
          <cell r="CC267">
            <v>63.9</v>
          </cell>
          <cell r="CD267">
            <v>63.9</v>
          </cell>
          <cell r="CE267">
            <v>63.9</v>
          </cell>
          <cell r="CF267">
            <v>63.9</v>
          </cell>
          <cell r="CG267">
            <v>63.9</v>
          </cell>
          <cell r="CH267">
            <v>63.9</v>
          </cell>
          <cell r="CI267">
            <v>63.9</v>
          </cell>
          <cell r="CJ267">
            <v>63.9</v>
          </cell>
          <cell r="CK267">
            <v>63.9</v>
          </cell>
          <cell r="CL267">
            <v>63.9</v>
          </cell>
          <cell r="CM267">
            <v>63.9</v>
          </cell>
          <cell r="CN267">
            <v>63.9</v>
          </cell>
          <cell r="CO267">
            <v>65.81</v>
          </cell>
          <cell r="CP267">
            <v>65.81</v>
          </cell>
          <cell r="CQ267">
            <v>65.81</v>
          </cell>
          <cell r="CR267">
            <v>65.81</v>
          </cell>
          <cell r="CS267">
            <v>65.81</v>
          </cell>
          <cell r="CT267">
            <v>65.81</v>
          </cell>
          <cell r="CU267">
            <v>65.81</v>
          </cell>
          <cell r="CV267">
            <v>65.81</v>
          </cell>
          <cell r="CW267">
            <v>65.81</v>
          </cell>
          <cell r="CX267">
            <v>65.81</v>
          </cell>
          <cell r="CY267">
            <v>65.81</v>
          </cell>
          <cell r="CZ267">
            <v>65.81</v>
          </cell>
          <cell r="DA267">
            <v>67.81</v>
          </cell>
          <cell r="DB267">
            <v>67.81</v>
          </cell>
          <cell r="DC267">
            <v>67.81</v>
          </cell>
          <cell r="DD267">
            <v>67.81</v>
          </cell>
          <cell r="DE267">
            <v>67.81</v>
          </cell>
          <cell r="DF267">
            <v>67.81</v>
          </cell>
          <cell r="DG267">
            <v>67.81</v>
          </cell>
          <cell r="DH267">
            <v>67.81</v>
          </cell>
          <cell r="DI267">
            <v>67.81</v>
          </cell>
          <cell r="DJ267">
            <v>67.81</v>
          </cell>
          <cell r="DK267">
            <v>67.81</v>
          </cell>
          <cell r="DL267">
            <v>67.81</v>
          </cell>
          <cell r="DM267">
            <v>69.92</v>
          </cell>
          <cell r="DN267">
            <v>69.92</v>
          </cell>
          <cell r="DO267">
            <v>69.92</v>
          </cell>
          <cell r="DP267">
            <v>69.92</v>
          </cell>
          <cell r="DQ267">
            <v>69.92</v>
          </cell>
          <cell r="DR267">
            <v>69.92</v>
          </cell>
          <cell r="DS267">
            <v>69.92</v>
          </cell>
          <cell r="DT267">
            <v>69.92</v>
          </cell>
          <cell r="DU267">
            <v>69.92</v>
          </cell>
          <cell r="DV267">
            <v>69.92</v>
          </cell>
          <cell r="DW267">
            <v>69.92</v>
          </cell>
          <cell r="DX267">
            <v>69.92</v>
          </cell>
          <cell r="DY267">
            <v>72.69</v>
          </cell>
          <cell r="DZ267">
            <v>72.69</v>
          </cell>
          <cell r="EA267">
            <v>72.69</v>
          </cell>
          <cell r="EB267">
            <v>72.69</v>
          </cell>
          <cell r="EC267">
            <v>72.69</v>
          </cell>
          <cell r="ED267">
            <v>72.69</v>
          </cell>
          <cell r="EE267">
            <v>72.69</v>
          </cell>
          <cell r="EF267">
            <v>72.69</v>
          </cell>
          <cell r="EG267">
            <v>72.69</v>
          </cell>
          <cell r="EH267">
            <v>72.69</v>
          </cell>
          <cell r="EI267">
            <v>72.69</v>
          </cell>
          <cell r="EJ267">
            <v>72.69</v>
          </cell>
          <cell r="EK267">
            <v>75.23</v>
          </cell>
          <cell r="EL267">
            <v>75.23</v>
          </cell>
          <cell r="EM267">
            <v>75.23</v>
          </cell>
          <cell r="EN267">
            <v>75.23</v>
          </cell>
          <cell r="EO267">
            <v>75.23</v>
          </cell>
          <cell r="EP267">
            <v>75.23</v>
          </cell>
          <cell r="EQ267">
            <v>75.23</v>
          </cell>
          <cell r="ER267">
            <v>75.23</v>
          </cell>
          <cell r="ES267">
            <v>75.23</v>
          </cell>
          <cell r="ET267">
            <v>75.23</v>
          </cell>
          <cell r="EU267">
            <v>75.23</v>
          </cell>
          <cell r="EV267">
            <v>75.23</v>
          </cell>
          <cell r="EW267">
            <v>77.86</v>
          </cell>
          <cell r="EX267">
            <v>77.86</v>
          </cell>
          <cell r="EY267">
            <v>77.86</v>
          </cell>
          <cell r="EZ267">
            <v>77.86</v>
          </cell>
          <cell r="FA267">
            <v>77.86</v>
          </cell>
          <cell r="FB267">
            <v>77.86</v>
          </cell>
          <cell r="FC267">
            <v>77.86</v>
          </cell>
          <cell r="FD267">
            <v>77.86</v>
          </cell>
          <cell r="FE267">
            <v>77.86</v>
          </cell>
          <cell r="FF267">
            <v>77.86</v>
          </cell>
          <cell r="FG267">
            <v>77.86</v>
          </cell>
          <cell r="FH267">
            <v>77.86</v>
          </cell>
          <cell r="FI267">
            <v>80.59</v>
          </cell>
          <cell r="FJ267">
            <v>80.59</v>
          </cell>
          <cell r="FK267">
            <v>80.59</v>
          </cell>
          <cell r="FL267">
            <v>80.59</v>
          </cell>
          <cell r="FM267">
            <v>80.59</v>
          </cell>
          <cell r="FN267">
            <v>80.59</v>
          </cell>
          <cell r="FO267">
            <v>80.59</v>
          </cell>
          <cell r="FP267">
            <v>80.59</v>
          </cell>
          <cell r="FQ267">
            <v>80.59</v>
          </cell>
          <cell r="FR267">
            <v>80.59</v>
          </cell>
          <cell r="FS267">
            <v>80.59</v>
          </cell>
          <cell r="FT267">
            <v>80.59</v>
          </cell>
          <cell r="FU267">
            <v>83.41</v>
          </cell>
          <cell r="FV267">
            <v>83.41</v>
          </cell>
          <cell r="FW267">
            <v>83.41</v>
          </cell>
          <cell r="FX267">
            <v>83.41</v>
          </cell>
          <cell r="FY267">
            <v>83.41</v>
          </cell>
          <cell r="FZ267">
            <v>83.41</v>
          </cell>
          <cell r="GA267">
            <v>83.41</v>
          </cell>
          <cell r="GB267">
            <v>83.41</v>
          </cell>
          <cell r="GC267">
            <v>83.41</v>
          </cell>
          <cell r="GD267">
            <v>83.41</v>
          </cell>
          <cell r="GE267">
            <v>83.41</v>
          </cell>
          <cell r="GF267">
            <v>83.41</v>
          </cell>
          <cell r="GG267">
            <v>91.95</v>
          </cell>
          <cell r="GH267">
            <v>91.95</v>
          </cell>
          <cell r="GI267">
            <v>91.95</v>
          </cell>
          <cell r="GJ267">
            <v>91.95</v>
          </cell>
          <cell r="GK267">
            <v>91.95</v>
          </cell>
          <cell r="GL267">
            <v>91.95</v>
          </cell>
          <cell r="GM267">
            <v>91.95</v>
          </cell>
          <cell r="GN267">
            <v>91.95</v>
          </cell>
          <cell r="GO267">
            <v>91.95</v>
          </cell>
          <cell r="GP267">
            <v>91.95</v>
          </cell>
          <cell r="GQ267">
            <v>86.33</v>
          </cell>
          <cell r="GR267">
            <v>86.33</v>
          </cell>
          <cell r="GS267">
            <v>86.33</v>
          </cell>
          <cell r="GT267">
            <v>86.33</v>
          </cell>
        </row>
        <row r="268">
          <cell r="F268" t="str">
            <v>50000075MM</v>
          </cell>
          <cell r="G268">
            <v>79.16</v>
          </cell>
          <cell r="H268">
            <v>79.16</v>
          </cell>
          <cell r="I268">
            <v>79.16</v>
          </cell>
          <cell r="J268">
            <v>79.16</v>
          </cell>
          <cell r="K268">
            <v>79.16</v>
          </cell>
          <cell r="L268">
            <v>79.16</v>
          </cell>
          <cell r="M268">
            <v>79.16</v>
          </cell>
          <cell r="N268">
            <v>79.16</v>
          </cell>
          <cell r="O268">
            <v>79.16</v>
          </cell>
          <cell r="P268">
            <v>79.16</v>
          </cell>
          <cell r="Q268">
            <v>79.16</v>
          </cell>
          <cell r="R268">
            <v>79.16</v>
          </cell>
          <cell r="S268">
            <v>79.16</v>
          </cell>
          <cell r="T268">
            <v>79.16</v>
          </cell>
          <cell r="U268">
            <v>81.87</v>
          </cell>
          <cell r="V268">
            <v>81.87</v>
          </cell>
          <cell r="W268">
            <v>81.87</v>
          </cell>
          <cell r="X268">
            <v>81.87</v>
          </cell>
          <cell r="Y268">
            <v>81.87</v>
          </cell>
          <cell r="Z268">
            <v>81.87</v>
          </cell>
          <cell r="AA268">
            <v>81.87</v>
          </cell>
          <cell r="AB268">
            <v>81.87</v>
          </cell>
          <cell r="AC268">
            <v>81.87</v>
          </cell>
          <cell r="AD268">
            <v>81.87</v>
          </cell>
          <cell r="AE268">
            <v>81.87</v>
          </cell>
          <cell r="AF268">
            <v>81.87</v>
          </cell>
          <cell r="AG268">
            <v>84.5</v>
          </cell>
          <cell r="AH268">
            <v>84.5</v>
          </cell>
          <cell r="AI268">
            <v>84.5</v>
          </cell>
          <cell r="AJ268">
            <v>84.5</v>
          </cell>
          <cell r="AK268">
            <v>84.5</v>
          </cell>
          <cell r="AL268">
            <v>84.5</v>
          </cell>
          <cell r="AM268">
            <v>84.5</v>
          </cell>
          <cell r="AN268">
            <v>84.5</v>
          </cell>
          <cell r="AO268">
            <v>84.5</v>
          </cell>
          <cell r="AP268">
            <v>84.5</v>
          </cell>
          <cell r="AQ268">
            <v>84.5</v>
          </cell>
          <cell r="AR268">
            <v>84.5</v>
          </cell>
          <cell r="AS268">
            <v>87.12</v>
          </cell>
          <cell r="AT268">
            <v>87.12</v>
          </cell>
          <cell r="AU268">
            <v>87.12</v>
          </cell>
          <cell r="AV268">
            <v>87.12</v>
          </cell>
          <cell r="AW268">
            <v>87.12</v>
          </cell>
          <cell r="AX268">
            <v>87.12</v>
          </cell>
          <cell r="AY268">
            <v>87.12</v>
          </cell>
          <cell r="AZ268">
            <v>87.12</v>
          </cell>
          <cell r="BA268">
            <v>87.12</v>
          </cell>
          <cell r="BB268">
            <v>87.12</v>
          </cell>
          <cell r="BC268">
            <v>87.12</v>
          </cell>
          <cell r="BD268">
            <v>87.12</v>
          </cell>
          <cell r="BE268">
            <v>89.79</v>
          </cell>
          <cell r="BF268">
            <v>89.79</v>
          </cell>
          <cell r="BG268">
            <v>89.79</v>
          </cell>
          <cell r="BH268">
            <v>89.79</v>
          </cell>
          <cell r="BI268">
            <v>89.79</v>
          </cell>
          <cell r="BJ268">
            <v>89.79</v>
          </cell>
          <cell r="BK268">
            <v>89.79</v>
          </cell>
          <cell r="BL268">
            <v>89.79</v>
          </cell>
          <cell r="BM268">
            <v>89.79</v>
          </cell>
          <cell r="BN268">
            <v>89.79</v>
          </cell>
          <cell r="BO268">
            <v>89.79</v>
          </cell>
          <cell r="BP268">
            <v>89.79</v>
          </cell>
          <cell r="BQ268">
            <v>92.48</v>
          </cell>
          <cell r="BR268">
            <v>92.48</v>
          </cell>
          <cell r="BS268">
            <v>92.48</v>
          </cell>
          <cell r="BT268">
            <v>92.48</v>
          </cell>
          <cell r="BU268">
            <v>92.48</v>
          </cell>
          <cell r="BV268">
            <v>92.48</v>
          </cell>
          <cell r="BW268">
            <v>92.48</v>
          </cell>
          <cell r="BX268">
            <v>92.48</v>
          </cell>
          <cell r="BY268">
            <v>92.48</v>
          </cell>
          <cell r="BZ268">
            <v>92.48</v>
          </cell>
          <cell r="CA268">
            <v>92.48</v>
          </cell>
          <cell r="CB268">
            <v>92.48</v>
          </cell>
          <cell r="CC268">
            <v>95.25</v>
          </cell>
          <cell r="CD268">
            <v>95.25</v>
          </cell>
          <cell r="CE268">
            <v>95.25</v>
          </cell>
          <cell r="CF268">
            <v>95.25</v>
          </cell>
          <cell r="CG268">
            <v>95.25</v>
          </cell>
          <cell r="CH268">
            <v>95.25</v>
          </cell>
          <cell r="CI268">
            <v>95.25</v>
          </cell>
          <cell r="CJ268">
            <v>95.25</v>
          </cell>
          <cell r="CK268">
            <v>95.25</v>
          </cell>
          <cell r="CL268">
            <v>95.25</v>
          </cell>
          <cell r="CM268">
            <v>95.25</v>
          </cell>
          <cell r="CN268">
            <v>95.25</v>
          </cell>
          <cell r="CO268">
            <v>98.11</v>
          </cell>
          <cell r="CP268">
            <v>98.11</v>
          </cell>
          <cell r="CQ268">
            <v>98.11</v>
          </cell>
          <cell r="CR268">
            <v>98.11</v>
          </cell>
          <cell r="CS268">
            <v>98.11</v>
          </cell>
          <cell r="CT268">
            <v>98.11</v>
          </cell>
          <cell r="CU268">
            <v>98.11</v>
          </cell>
          <cell r="CV268">
            <v>98.11</v>
          </cell>
          <cell r="CW268">
            <v>98.11</v>
          </cell>
          <cell r="CX268">
            <v>98.11</v>
          </cell>
          <cell r="CY268">
            <v>98.11</v>
          </cell>
          <cell r="CZ268">
            <v>98.11</v>
          </cell>
          <cell r="DA268">
            <v>101.1</v>
          </cell>
          <cell r="DB268">
            <v>101.1</v>
          </cell>
          <cell r="DC268">
            <v>101.1</v>
          </cell>
          <cell r="DD268">
            <v>101.1</v>
          </cell>
          <cell r="DE268">
            <v>101.1</v>
          </cell>
          <cell r="DF268">
            <v>101.1</v>
          </cell>
          <cell r="DG268">
            <v>101.1</v>
          </cell>
          <cell r="DH268">
            <v>101.1</v>
          </cell>
          <cell r="DI268">
            <v>101.1</v>
          </cell>
          <cell r="DJ268">
            <v>101.1</v>
          </cell>
          <cell r="DK268">
            <v>101.1</v>
          </cell>
          <cell r="DL268">
            <v>101.1</v>
          </cell>
          <cell r="DM268">
            <v>104.23</v>
          </cell>
          <cell r="DN268">
            <v>104.23</v>
          </cell>
          <cell r="DO268">
            <v>104.23</v>
          </cell>
          <cell r="DP268">
            <v>104.23</v>
          </cell>
          <cell r="DQ268">
            <v>104.23</v>
          </cell>
          <cell r="DR268">
            <v>104.23</v>
          </cell>
          <cell r="DS268">
            <v>104.23</v>
          </cell>
          <cell r="DT268">
            <v>104.23</v>
          </cell>
          <cell r="DU268">
            <v>104.23</v>
          </cell>
          <cell r="DV268">
            <v>104.23</v>
          </cell>
          <cell r="DW268">
            <v>104.23</v>
          </cell>
          <cell r="DX268">
            <v>104.23</v>
          </cell>
          <cell r="DY268">
            <v>108.36</v>
          </cell>
          <cell r="DZ268">
            <v>108.36</v>
          </cell>
          <cell r="EA268">
            <v>108.36</v>
          </cell>
          <cell r="EB268">
            <v>108.36</v>
          </cell>
          <cell r="EC268">
            <v>108.36</v>
          </cell>
          <cell r="ED268">
            <v>108.36</v>
          </cell>
          <cell r="EE268">
            <v>108.36</v>
          </cell>
          <cell r="EF268">
            <v>108.36</v>
          </cell>
          <cell r="EG268">
            <v>108.36</v>
          </cell>
          <cell r="EH268">
            <v>108.36</v>
          </cell>
          <cell r="EI268">
            <v>108.36</v>
          </cell>
          <cell r="EJ268">
            <v>108.36</v>
          </cell>
          <cell r="EK268">
            <v>112.15</v>
          </cell>
          <cell r="EL268">
            <v>112.15</v>
          </cell>
          <cell r="EM268">
            <v>112.15</v>
          </cell>
          <cell r="EN268">
            <v>112.15</v>
          </cell>
          <cell r="EO268">
            <v>112.15</v>
          </cell>
          <cell r="EP268">
            <v>112.15</v>
          </cell>
          <cell r="EQ268">
            <v>112.15</v>
          </cell>
          <cell r="ER268">
            <v>112.15</v>
          </cell>
          <cell r="ES268">
            <v>112.15</v>
          </cell>
          <cell r="ET268">
            <v>112.15</v>
          </cell>
          <cell r="EU268">
            <v>112.15</v>
          </cell>
          <cell r="EV268">
            <v>112.15</v>
          </cell>
          <cell r="EW268">
            <v>116.08</v>
          </cell>
          <cell r="EX268">
            <v>116.08</v>
          </cell>
          <cell r="EY268">
            <v>116.08</v>
          </cell>
          <cell r="EZ268">
            <v>116.08</v>
          </cell>
          <cell r="FA268">
            <v>116.08</v>
          </cell>
          <cell r="FB268">
            <v>116.08</v>
          </cell>
          <cell r="FC268">
            <v>116.08</v>
          </cell>
          <cell r="FD268">
            <v>116.08</v>
          </cell>
          <cell r="FE268">
            <v>116.08</v>
          </cell>
          <cell r="FF268">
            <v>116.08</v>
          </cell>
          <cell r="FG268">
            <v>116.08</v>
          </cell>
          <cell r="FH268">
            <v>116.08</v>
          </cell>
          <cell r="FI268">
            <v>120.14</v>
          </cell>
          <cell r="FJ268">
            <v>120.14</v>
          </cell>
          <cell r="FK268">
            <v>120.14</v>
          </cell>
          <cell r="FL268">
            <v>120.14</v>
          </cell>
          <cell r="FM268">
            <v>120.14</v>
          </cell>
          <cell r="FN268">
            <v>120.14</v>
          </cell>
          <cell r="FO268">
            <v>120.14</v>
          </cell>
          <cell r="FP268">
            <v>120.14</v>
          </cell>
          <cell r="FQ268">
            <v>120.14</v>
          </cell>
          <cell r="FR268">
            <v>120.14</v>
          </cell>
          <cell r="FS268">
            <v>120.14</v>
          </cell>
          <cell r="FT268">
            <v>120.14</v>
          </cell>
          <cell r="FU268">
            <v>124.34</v>
          </cell>
          <cell r="FV268">
            <v>124.34</v>
          </cell>
          <cell r="FW268">
            <v>124.34</v>
          </cell>
          <cell r="FX268">
            <v>124.34</v>
          </cell>
          <cell r="FY268">
            <v>124.34</v>
          </cell>
          <cell r="FZ268">
            <v>124.34</v>
          </cell>
          <cell r="GA268">
            <v>124.34</v>
          </cell>
          <cell r="GB268">
            <v>124.34</v>
          </cell>
          <cell r="GC268">
            <v>124.34</v>
          </cell>
          <cell r="GD268">
            <v>124.34</v>
          </cell>
          <cell r="GE268">
            <v>124.34</v>
          </cell>
          <cell r="GF268">
            <v>124.34</v>
          </cell>
          <cell r="GG268">
            <v>137.08000000000001</v>
          </cell>
          <cell r="GH268">
            <v>137.08000000000001</v>
          </cell>
          <cell r="GI268">
            <v>137.08000000000001</v>
          </cell>
          <cell r="GJ268">
            <v>137.08000000000001</v>
          </cell>
          <cell r="GK268">
            <v>137.08000000000001</v>
          </cell>
          <cell r="GL268">
            <v>137.08000000000001</v>
          </cell>
          <cell r="GM268">
            <v>137.08000000000001</v>
          </cell>
          <cell r="GN268">
            <v>137.08000000000001</v>
          </cell>
          <cell r="GO268">
            <v>137.08000000000001</v>
          </cell>
          <cell r="GP268">
            <v>137.08000000000001</v>
          </cell>
          <cell r="GQ268">
            <v>128.69</v>
          </cell>
          <cell r="GR268">
            <v>128.69</v>
          </cell>
          <cell r="GS268">
            <v>128.69</v>
          </cell>
          <cell r="GT268">
            <v>128.69</v>
          </cell>
        </row>
        <row r="269">
          <cell r="F269" t="str">
            <v>5000007540</v>
          </cell>
          <cell r="G269">
            <v>64.2</v>
          </cell>
          <cell r="H269">
            <v>64.2</v>
          </cell>
          <cell r="I269">
            <v>64.2</v>
          </cell>
          <cell r="J269">
            <v>64.2</v>
          </cell>
          <cell r="K269">
            <v>64.2</v>
          </cell>
          <cell r="L269">
            <v>64.2</v>
          </cell>
          <cell r="M269">
            <v>64.2</v>
          </cell>
          <cell r="N269">
            <v>64.2</v>
          </cell>
          <cell r="O269">
            <v>64.2</v>
          </cell>
          <cell r="P269">
            <v>64.2</v>
          </cell>
          <cell r="Q269">
            <v>64.2</v>
          </cell>
          <cell r="R269">
            <v>64.2</v>
          </cell>
          <cell r="S269">
            <v>64.2</v>
          </cell>
          <cell r="T269">
            <v>64.2</v>
          </cell>
          <cell r="U269">
            <v>66.400000000000006</v>
          </cell>
          <cell r="V269">
            <v>66.400000000000006</v>
          </cell>
          <cell r="W269">
            <v>66.400000000000006</v>
          </cell>
          <cell r="X269">
            <v>66.400000000000006</v>
          </cell>
          <cell r="Y269">
            <v>66.400000000000006</v>
          </cell>
          <cell r="Z269">
            <v>66.400000000000006</v>
          </cell>
          <cell r="AA269">
            <v>66.400000000000006</v>
          </cell>
          <cell r="AB269">
            <v>66.400000000000006</v>
          </cell>
          <cell r="AC269">
            <v>66.400000000000006</v>
          </cell>
          <cell r="AD269">
            <v>66.400000000000006</v>
          </cell>
          <cell r="AE269">
            <v>66.400000000000006</v>
          </cell>
          <cell r="AF269">
            <v>66.400000000000006</v>
          </cell>
          <cell r="AG269">
            <v>68.53</v>
          </cell>
          <cell r="AH269">
            <v>68.53</v>
          </cell>
          <cell r="AI269">
            <v>68.53</v>
          </cell>
          <cell r="AJ269">
            <v>68.53</v>
          </cell>
          <cell r="AK269">
            <v>68.53</v>
          </cell>
          <cell r="AL269">
            <v>68.53</v>
          </cell>
          <cell r="AM269">
            <v>68.53</v>
          </cell>
          <cell r="AN269">
            <v>68.53</v>
          </cell>
          <cell r="AO269">
            <v>68.53</v>
          </cell>
          <cell r="AP269">
            <v>68.53</v>
          </cell>
          <cell r="AQ269">
            <v>68.53</v>
          </cell>
          <cell r="AR269">
            <v>68.53</v>
          </cell>
          <cell r="AS269">
            <v>70.66</v>
          </cell>
          <cell r="AT269">
            <v>70.66</v>
          </cell>
          <cell r="AU269">
            <v>70.66</v>
          </cell>
          <cell r="AV269">
            <v>70.66</v>
          </cell>
          <cell r="AW269">
            <v>70.66</v>
          </cell>
          <cell r="AX269">
            <v>70.66</v>
          </cell>
          <cell r="AY269">
            <v>70.66</v>
          </cell>
          <cell r="AZ269">
            <v>70.66</v>
          </cell>
          <cell r="BA269">
            <v>70.66</v>
          </cell>
          <cell r="BB269">
            <v>70.66</v>
          </cell>
          <cell r="BC269">
            <v>70.66</v>
          </cell>
          <cell r="BD269">
            <v>70.66</v>
          </cell>
          <cell r="BE269">
            <v>72.819999999999993</v>
          </cell>
          <cell r="BF269">
            <v>72.819999999999993</v>
          </cell>
          <cell r="BG269">
            <v>72.819999999999993</v>
          </cell>
          <cell r="BH269">
            <v>72.819999999999993</v>
          </cell>
          <cell r="BI269">
            <v>72.819999999999993</v>
          </cell>
          <cell r="BJ269">
            <v>72.819999999999993</v>
          </cell>
          <cell r="BK269">
            <v>72.819999999999993</v>
          </cell>
          <cell r="BL269">
            <v>72.819999999999993</v>
          </cell>
          <cell r="BM269">
            <v>72.819999999999993</v>
          </cell>
          <cell r="BN269">
            <v>72.819999999999993</v>
          </cell>
          <cell r="BO269">
            <v>72.819999999999993</v>
          </cell>
          <cell r="BP269">
            <v>72.819999999999993</v>
          </cell>
          <cell r="BQ269">
            <v>75</v>
          </cell>
          <cell r="BR269">
            <v>75</v>
          </cell>
          <cell r="BS269">
            <v>75</v>
          </cell>
          <cell r="BT269">
            <v>75</v>
          </cell>
          <cell r="BU269">
            <v>75</v>
          </cell>
          <cell r="BV269">
            <v>75</v>
          </cell>
          <cell r="BW269">
            <v>75</v>
          </cell>
          <cell r="BX269">
            <v>75</v>
          </cell>
          <cell r="BY269">
            <v>75</v>
          </cell>
          <cell r="BZ269">
            <v>75</v>
          </cell>
          <cell r="CA269">
            <v>75</v>
          </cell>
          <cell r="CB269">
            <v>75</v>
          </cell>
          <cell r="CC269">
            <v>77.25</v>
          </cell>
          <cell r="CD269">
            <v>77.25</v>
          </cell>
          <cell r="CE269">
            <v>77.25</v>
          </cell>
          <cell r="CF269">
            <v>77.25</v>
          </cell>
          <cell r="CG269">
            <v>77.25</v>
          </cell>
          <cell r="CH269">
            <v>77.25</v>
          </cell>
          <cell r="CI269">
            <v>77.25</v>
          </cell>
          <cell r="CJ269">
            <v>77.25</v>
          </cell>
          <cell r="CK269">
            <v>77.25</v>
          </cell>
          <cell r="CL269">
            <v>77.25</v>
          </cell>
          <cell r="CM269">
            <v>77.25</v>
          </cell>
          <cell r="CN269">
            <v>77.25</v>
          </cell>
          <cell r="CO269">
            <v>79.569999999999993</v>
          </cell>
          <cell r="CP269">
            <v>79.569999999999993</v>
          </cell>
          <cell r="CQ269">
            <v>79.569999999999993</v>
          </cell>
          <cell r="CR269">
            <v>79.569999999999993</v>
          </cell>
          <cell r="CS269">
            <v>79.569999999999993</v>
          </cell>
          <cell r="CT269">
            <v>79.569999999999993</v>
          </cell>
          <cell r="CU269">
            <v>79.569999999999993</v>
          </cell>
          <cell r="CV269">
            <v>79.569999999999993</v>
          </cell>
          <cell r="CW269">
            <v>79.569999999999993</v>
          </cell>
          <cell r="CX269">
            <v>79.569999999999993</v>
          </cell>
          <cell r="CY269">
            <v>79.569999999999993</v>
          </cell>
          <cell r="CZ269">
            <v>79.569999999999993</v>
          </cell>
          <cell r="DA269">
            <v>81.99</v>
          </cell>
          <cell r="DB269">
            <v>81.99</v>
          </cell>
          <cell r="DC269">
            <v>81.99</v>
          </cell>
          <cell r="DD269">
            <v>81.99</v>
          </cell>
          <cell r="DE269">
            <v>81.99</v>
          </cell>
          <cell r="DF269">
            <v>81.99</v>
          </cell>
          <cell r="DG269">
            <v>81.99</v>
          </cell>
          <cell r="DH269">
            <v>81.99</v>
          </cell>
          <cell r="DI269">
            <v>81.99</v>
          </cell>
          <cell r="DJ269">
            <v>81.99</v>
          </cell>
          <cell r="DK269">
            <v>81.99</v>
          </cell>
          <cell r="DL269">
            <v>81.99</v>
          </cell>
          <cell r="DM269">
            <v>84.53</v>
          </cell>
          <cell r="DN269">
            <v>84.53</v>
          </cell>
          <cell r="DO269">
            <v>84.53</v>
          </cell>
          <cell r="DP269">
            <v>84.53</v>
          </cell>
          <cell r="DQ269">
            <v>84.53</v>
          </cell>
          <cell r="DR269">
            <v>84.53</v>
          </cell>
          <cell r="DS269">
            <v>84.53</v>
          </cell>
          <cell r="DT269">
            <v>84.53</v>
          </cell>
          <cell r="DU269">
            <v>84.53</v>
          </cell>
          <cell r="DV269">
            <v>84.53</v>
          </cell>
          <cell r="DW269">
            <v>84.53</v>
          </cell>
          <cell r="DX269">
            <v>84.53</v>
          </cell>
          <cell r="DY269">
            <v>87.88</v>
          </cell>
          <cell r="DZ269">
            <v>87.88</v>
          </cell>
          <cell r="EA269">
            <v>87.88</v>
          </cell>
          <cell r="EB269">
            <v>87.88</v>
          </cell>
          <cell r="EC269">
            <v>87.88</v>
          </cell>
          <cell r="ED269">
            <v>87.88</v>
          </cell>
          <cell r="EE269">
            <v>87.88</v>
          </cell>
          <cell r="EF269">
            <v>87.88</v>
          </cell>
          <cell r="EG269">
            <v>87.88</v>
          </cell>
          <cell r="EH269">
            <v>87.88</v>
          </cell>
          <cell r="EI269">
            <v>87.88</v>
          </cell>
          <cell r="EJ269">
            <v>87.88</v>
          </cell>
          <cell r="EK269">
            <v>90.96</v>
          </cell>
          <cell r="EL269">
            <v>90.96</v>
          </cell>
          <cell r="EM269">
            <v>90.96</v>
          </cell>
          <cell r="EN269">
            <v>90.96</v>
          </cell>
          <cell r="EO269">
            <v>90.96</v>
          </cell>
          <cell r="EP269">
            <v>90.96</v>
          </cell>
          <cell r="EQ269">
            <v>90.96</v>
          </cell>
          <cell r="ER269">
            <v>90.96</v>
          </cell>
          <cell r="ES269">
            <v>90.96</v>
          </cell>
          <cell r="ET269">
            <v>90.96</v>
          </cell>
          <cell r="EU269">
            <v>90.96</v>
          </cell>
          <cell r="EV269">
            <v>90.96</v>
          </cell>
          <cell r="EW269">
            <v>94.14</v>
          </cell>
          <cell r="EX269">
            <v>94.14</v>
          </cell>
          <cell r="EY269">
            <v>94.14</v>
          </cell>
          <cell r="EZ269">
            <v>94.14</v>
          </cell>
          <cell r="FA269">
            <v>94.14</v>
          </cell>
          <cell r="FB269">
            <v>94.14</v>
          </cell>
          <cell r="FC269">
            <v>94.14</v>
          </cell>
          <cell r="FD269">
            <v>94.14</v>
          </cell>
          <cell r="FE269">
            <v>94.14</v>
          </cell>
          <cell r="FF269">
            <v>94.14</v>
          </cell>
          <cell r="FG269">
            <v>94.14</v>
          </cell>
          <cell r="FH269">
            <v>94.14</v>
          </cell>
          <cell r="FI269">
            <v>97.43</v>
          </cell>
          <cell r="FJ269">
            <v>97.43</v>
          </cell>
          <cell r="FK269">
            <v>97.43</v>
          </cell>
          <cell r="FL269">
            <v>97.43</v>
          </cell>
          <cell r="FM269">
            <v>97.43</v>
          </cell>
          <cell r="FN269">
            <v>97.43</v>
          </cell>
          <cell r="FO269">
            <v>97.43</v>
          </cell>
          <cell r="FP269">
            <v>97.43</v>
          </cell>
          <cell r="FQ269">
            <v>97.43</v>
          </cell>
          <cell r="FR269">
            <v>97.43</v>
          </cell>
          <cell r="FS269">
            <v>97.43</v>
          </cell>
          <cell r="FT269">
            <v>97.43</v>
          </cell>
          <cell r="FU269">
            <v>100.84</v>
          </cell>
          <cell r="FV269">
            <v>100.84</v>
          </cell>
          <cell r="FW269">
            <v>100.84</v>
          </cell>
          <cell r="FX269">
            <v>100.84</v>
          </cell>
          <cell r="FY269">
            <v>100.84</v>
          </cell>
          <cell r="FZ269">
            <v>100.84</v>
          </cell>
          <cell r="GA269">
            <v>100.84</v>
          </cell>
          <cell r="GB269">
            <v>100.84</v>
          </cell>
          <cell r="GC269">
            <v>100.84</v>
          </cell>
          <cell r="GD269">
            <v>100.84</v>
          </cell>
          <cell r="GE269">
            <v>100.84</v>
          </cell>
          <cell r="GF269">
            <v>100.84</v>
          </cell>
          <cell r="GG269">
            <v>111.17</v>
          </cell>
          <cell r="GH269">
            <v>111.17</v>
          </cell>
          <cell r="GI269">
            <v>111.17</v>
          </cell>
          <cell r="GJ269">
            <v>111.17</v>
          </cell>
          <cell r="GK269">
            <v>111.17</v>
          </cell>
          <cell r="GL269">
            <v>111.17</v>
          </cell>
          <cell r="GM269">
            <v>111.17</v>
          </cell>
          <cell r="GN269">
            <v>111.17</v>
          </cell>
          <cell r="GO269">
            <v>111.17</v>
          </cell>
          <cell r="GP269">
            <v>111.17</v>
          </cell>
          <cell r="GQ269">
            <v>104.37</v>
          </cell>
          <cell r="GR269">
            <v>104.37</v>
          </cell>
          <cell r="GS269">
            <v>104.37</v>
          </cell>
          <cell r="GT269">
            <v>104.37</v>
          </cell>
        </row>
        <row r="270">
          <cell r="F270" t="str">
            <v>CSC_SDOM01</v>
          </cell>
          <cell r="G270">
            <v>42.82</v>
          </cell>
          <cell r="H270">
            <v>42.82</v>
          </cell>
          <cell r="I270">
            <v>42.82</v>
          </cell>
          <cell r="J270">
            <v>42.82</v>
          </cell>
          <cell r="K270">
            <v>42.82</v>
          </cell>
          <cell r="L270">
            <v>42.82</v>
          </cell>
          <cell r="M270">
            <v>42.82</v>
          </cell>
          <cell r="N270">
            <v>42.82</v>
          </cell>
          <cell r="O270">
            <v>42.82</v>
          </cell>
          <cell r="P270">
            <v>42.82</v>
          </cell>
          <cell r="Q270">
            <v>42.82</v>
          </cell>
          <cell r="R270">
            <v>42.82</v>
          </cell>
          <cell r="S270">
            <v>42.82</v>
          </cell>
          <cell r="T270">
            <v>42.82</v>
          </cell>
          <cell r="U270">
            <v>44.28</v>
          </cell>
          <cell r="V270">
            <v>44.28</v>
          </cell>
          <cell r="W270">
            <v>44.28</v>
          </cell>
          <cell r="X270">
            <v>44.28</v>
          </cell>
          <cell r="Y270">
            <v>44.28</v>
          </cell>
          <cell r="Z270">
            <v>44.28</v>
          </cell>
          <cell r="AA270">
            <v>44.28</v>
          </cell>
          <cell r="AB270">
            <v>44.28</v>
          </cell>
          <cell r="AC270">
            <v>44.28</v>
          </cell>
          <cell r="AD270">
            <v>44.28</v>
          </cell>
          <cell r="AE270">
            <v>44.28</v>
          </cell>
          <cell r="AF270">
            <v>44.28</v>
          </cell>
          <cell r="AG270">
            <v>45.71</v>
          </cell>
          <cell r="AH270">
            <v>45.71</v>
          </cell>
          <cell r="AI270">
            <v>45.71</v>
          </cell>
          <cell r="AJ270">
            <v>45.71</v>
          </cell>
          <cell r="AK270">
            <v>45.71</v>
          </cell>
          <cell r="AL270">
            <v>45.71</v>
          </cell>
          <cell r="AM270">
            <v>45.71</v>
          </cell>
          <cell r="AN270">
            <v>45.71</v>
          </cell>
          <cell r="AO270">
            <v>45.71</v>
          </cell>
          <cell r="AP270">
            <v>45.71</v>
          </cell>
          <cell r="AQ270">
            <v>45.71</v>
          </cell>
          <cell r="AR270">
            <v>45.71</v>
          </cell>
          <cell r="AS270">
            <v>47.13</v>
          </cell>
          <cell r="AT270">
            <v>47.13</v>
          </cell>
          <cell r="AU270">
            <v>47.13</v>
          </cell>
          <cell r="AV270">
            <v>47.13</v>
          </cell>
          <cell r="AW270">
            <v>47.13</v>
          </cell>
          <cell r="AX270">
            <v>47.13</v>
          </cell>
          <cell r="AY270">
            <v>47.13</v>
          </cell>
          <cell r="AZ270">
            <v>47.13</v>
          </cell>
          <cell r="BA270">
            <v>47.13</v>
          </cell>
          <cell r="BB270">
            <v>47.13</v>
          </cell>
          <cell r="BC270">
            <v>47.13</v>
          </cell>
          <cell r="BD270">
            <v>47.13</v>
          </cell>
          <cell r="BE270">
            <v>48.57</v>
          </cell>
          <cell r="BF270">
            <v>48.57</v>
          </cell>
          <cell r="BG270">
            <v>48.57</v>
          </cell>
          <cell r="BH270">
            <v>48.57</v>
          </cell>
          <cell r="BI270">
            <v>48.57</v>
          </cell>
          <cell r="BJ270">
            <v>48.57</v>
          </cell>
          <cell r="BK270">
            <v>48.57</v>
          </cell>
          <cell r="BL270">
            <v>48.57</v>
          </cell>
          <cell r="BM270">
            <v>48.57</v>
          </cell>
          <cell r="BN270">
            <v>48.57</v>
          </cell>
          <cell r="BO270">
            <v>48.57</v>
          </cell>
          <cell r="BP270">
            <v>48.57</v>
          </cell>
          <cell r="BQ270">
            <v>50.03</v>
          </cell>
          <cell r="BR270">
            <v>50.03</v>
          </cell>
          <cell r="BS270">
            <v>50.03</v>
          </cell>
          <cell r="BT270">
            <v>50.03</v>
          </cell>
          <cell r="BU270">
            <v>50.03</v>
          </cell>
          <cell r="BV270">
            <v>50.03</v>
          </cell>
          <cell r="BW270">
            <v>50.03</v>
          </cell>
          <cell r="BX270">
            <v>50.03</v>
          </cell>
          <cell r="BY270">
            <v>50.03</v>
          </cell>
          <cell r="BZ270">
            <v>50.03</v>
          </cell>
          <cell r="CA270">
            <v>50.03</v>
          </cell>
          <cell r="CB270">
            <v>50.03</v>
          </cell>
          <cell r="CC270">
            <v>51.53</v>
          </cell>
          <cell r="CD270">
            <v>51.53</v>
          </cell>
          <cell r="CE270">
            <v>51.53</v>
          </cell>
          <cell r="CF270">
            <v>51.53</v>
          </cell>
          <cell r="CG270">
            <v>51.53</v>
          </cell>
          <cell r="CH270">
            <v>51.53</v>
          </cell>
          <cell r="CI270">
            <v>51.53</v>
          </cell>
          <cell r="CJ270">
            <v>51.53</v>
          </cell>
          <cell r="CK270">
            <v>51.53</v>
          </cell>
          <cell r="CL270">
            <v>51.53</v>
          </cell>
          <cell r="CM270">
            <v>51.53</v>
          </cell>
          <cell r="CN270">
            <v>51.53</v>
          </cell>
          <cell r="CO270">
            <v>53.07</v>
          </cell>
          <cell r="CP270">
            <v>53.07</v>
          </cell>
          <cell r="CQ270">
            <v>53.07</v>
          </cell>
          <cell r="CR270">
            <v>53.07</v>
          </cell>
          <cell r="CS270">
            <v>53.07</v>
          </cell>
          <cell r="CT270">
            <v>53.07</v>
          </cell>
          <cell r="CU270">
            <v>53.07</v>
          </cell>
          <cell r="CV270">
            <v>53.07</v>
          </cell>
          <cell r="CW270">
            <v>53.07</v>
          </cell>
          <cell r="CX270">
            <v>53.07</v>
          </cell>
          <cell r="CY270">
            <v>53.07</v>
          </cell>
          <cell r="CZ270">
            <v>53.07</v>
          </cell>
          <cell r="DA270">
            <v>54.69</v>
          </cell>
          <cell r="DB270">
            <v>54.69</v>
          </cell>
          <cell r="DC270">
            <v>54.69</v>
          </cell>
          <cell r="DD270">
            <v>54.69</v>
          </cell>
          <cell r="DE270">
            <v>54.69</v>
          </cell>
          <cell r="DF270">
            <v>54.69</v>
          </cell>
          <cell r="DG270">
            <v>54.69</v>
          </cell>
          <cell r="DH270">
            <v>54.69</v>
          </cell>
          <cell r="DI270">
            <v>54.69</v>
          </cell>
          <cell r="DJ270">
            <v>54.69</v>
          </cell>
          <cell r="DK270">
            <v>54.69</v>
          </cell>
          <cell r="DL270">
            <v>54.69</v>
          </cell>
          <cell r="DM270">
            <v>56.38</v>
          </cell>
          <cell r="DN270">
            <v>56.38</v>
          </cell>
          <cell r="DO270">
            <v>56.38</v>
          </cell>
          <cell r="DP270">
            <v>56.38</v>
          </cell>
          <cell r="DQ270">
            <v>56.38</v>
          </cell>
          <cell r="DR270">
            <v>56.38</v>
          </cell>
          <cell r="DS270">
            <v>56.38</v>
          </cell>
          <cell r="DT270">
            <v>56.38</v>
          </cell>
          <cell r="DU270">
            <v>56.38</v>
          </cell>
          <cell r="DV270">
            <v>56.38</v>
          </cell>
          <cell r="DW270">
            <v>56.38</v>
          </cell>
          <cell r="DX270">
            <v>56.38</v>
          </cell>
          <cell r="DY270">
            <v>58.61</v>
          </cell>
          <cell r="DZ270">
            <v>58.61</v>
          </cell>
          <cell r="EA270">
            <v>58.61</v>
          </cell>
          <cell r="EB270">
            <v>58.61</v>
          </cell>
          <cell r="EC270">
            <v>58.61</v>
          </cell>
          <cell r="ED270">
            <v>58.61</v>
          </cell>
          <cell r="EE270">
            <v>58.61</v>
          </cell>
          <cell r="EF270">
            <v>58.61</v>
          </cell>
          <cell r="EG270">
            <v>58.61</v>
          </cell>
          <cell r="EH270">
            <v>58.61</v>
          </cell>
          <cell r="EI270">
            <v>58.61</v>
          </cell>
          <cell r="EJ270">
            <v>58.61</v>
          </cell>
          <cell r="EK270">
            <v>60.67</v>
          </cell>
          <cell r="EL270">
            <v>60.67</v>
          </cell>
          <cell r="EM270">
            <v>60.67</v>
          </cell>
          <cell r="EN270">
            <v>60.67</v>
          </cell>
          <cell r="EO270">
            <v>60.67</v>
          </cell>
          <cell r="EP270">
            <v>60.67</v>
          </cell>
          <cell r="EQ270">
            <v>60.67</v>
          </cell>
          <cell r="ER270">
            <v>60.67</v>
          </cell>
          <cell r="ES270">
            <v>60.67</v>
          </cell>
          <cell r="ET270">
            <v>60.67</v>
          </cell>
          <cell r="EU270">
            <v>60.67</v>
          </cell>
          <cell r="EV270">
            <v>60.67</v>
          </cell>
          <cell r="EW270">
            <v>62.79</v>
          </cell>
          <cell r="EX270">
            <v>62.79</v>
          </cell>
          <cell r="EY270">
            <v>62.79</v>
          </cell>
          <cell r="EZ270">
            <v>62.79</v>
          </cell>
          <cell r="FA270">
            <v>62.79</v>
          </cell>
          <cell r="FB270">
            <v>62.79</v>
          </cell>
          <cell r="FC270">
            <v>62.79</v>
          </cell>
          <cell r="FD270">
            <v>62.79</v>
          </cell>
          <cell r="FE270">
            <v>62.79</v>
          </cell>
          <cell r="FF270">
            <v>62.79</v>
          </cell>
          <cell r="FG270">
            <v>62.79</v>
          </cell>
          <cell r="FH270">
            <v>62.79</v>
          </cell>
          <cell r="FI270">
            <v>64.989999999999995</v>
          </cell>
          <cell r="FJ270">
            <v>64.989999999999995</v>
          </cell>
          <cell r="FK270">
            <v>64.989999999999995</v>
          </cell>
          <cell r="FL270">
            <v>64.989999999999995</v>
          </cell>
          <cell r="FM270">
            <v>64.989999999999995</v>
          </cell>
          <cell r="FN270">
            <v>64.989999999999995</v>
          </cell>
          <cell r="FO270">
            <v>64.989999999999995</v>
          </cell>
          <cell r="FP270">
            <v>64.989999999999995</v>
          </cell>
          <cell r="FQ270">
            <v>64.989999999999995</v>
          </cell>
          <cell r="FR270">
            <v>64.989999999999995</v>
          </cell>
          <cell r="FS270">
            <v>64.989999999999995</v>
          </cell>
          <cell r="FT270">
            <v>64.989999999999995</v>
          </cell>
          <cell r="FU270">
            <v>67.260000000000005</v>
          </cell>
          <cell r="FV270">
            <v>67.260000000000005</v>
          </cell>
          <cell r="FW270">
            <v>67.260000000000005</v>
          </cell>
          <cell r="FX270">
            <v>67.260000000000005</v>
          </cell>
          <cell r="FY270">
            <v>67.260000000000005</v>
          </cell>
          <cell r="FZ270">
            <v>67.260000000000005</v>
          </cell>
          <cell r="GA270">
            <v>67.260000000000005</v>
          </cell>
          <cell r="GB270">
            <v>67.260000000000005</v>
          </cell>
          <cell r="GC270">
            <v>67.260000000000005</v>
          </cell>
          <cell r="GD270">
            <v>67.260000000000005</v>
          </cell>
          <cell r="GE270">
            <v>67.260000000000005</v>
          </cell>
          <cell r="GF270">
            <v>67.260000000000005</v>
          </cell>
          <cell r="GG270">
            <v>74.150000000000006</v>
          </cell>
          <cell r="GH270">
            <v>74.150000000000006</v>
          </cell>
          <cell r="GI270">
            <v>74.150000000000006</v>
          </cell>
          <cell r="GJ270">
            <v>74.150000000000006</v>
          </cell>
          <cell r="GK270">
            <v>74.150000000000006</v>
          </cell>
          <cell r="GL270">
            <v>74.150000000000006</v>
          </cell>
          <cell r="GM270">
            <v>74.150000000000006</v>
          </cell>
          <cell r="GN270">
            <v>74.150000000000006</v>
          </cell>
          <cell r="GO270">
            <v>74.150000000000006</v>
          </cell>
          <cell r="GP270">
            <v>74.150000000000006</v>
          </cell>
          <cell r="GQ270">
            <v>69.61</v>
          </cell>
          <cell r="GR270">
            <v>69.61</v>
          </cell>
          <cell r="GS270">
            <v>69.61</v>
          </cell>
          <cell r="GT270">
            <v>69.61</v>
          </cell>
        </row>
        <row r="271">
          <cell r="F271" t="str">
            <v>CSC_SDOM02</v>
          </cell>
          <cell r="G271">
            <v>17.28</v>
          </cell>
          <cell r="H271">
            <v>17.28</v>
          </cell>
          <cell r="I271">
            <v>17.28</v>
          </cell>
          <cell r="J271">
            <v>17.28</v>
          </cell>
          <cell r="K271">
            <v>17.28</v>
          </cell>
          <cell r="L271">
            <v>17.28</v>
          </cell>
          <cell r="M271">
            <v>17.28</v>
          </cell>
          <cell r="N271">
            <v>17.28</v>
          </cell>
          <cell r="O271">
            <v>17.28</v>
          </cell>
          <cell r="P271">
            <v>17.28</v>
          </cell>
          <cell r="Q271">
            <v>17.28</v>
          </cell>
          <cell r="R271">
            <v>17.28</v>
          </cell>
          <cell r="S271">
            <v>17.28</v>
          </cell>
          <cell r="T271">
            <v>17.28</v>
          </cell>
          <cell r="U271">
            <v>17.87</v>
          </cell>
          <cell r="V271">
            <v>17.87</v>
          </cell>
          <cell r="W271">
            <v>17.87</v>
          </cell>
          <cell r="X271">
            <v>17.87</v>
          </cell>
          <cell r="Y271">
            <v>17.87</v>
          </cell>
          <cell r="Z271">
            <v>17.87</v>
          </cell>
          <cell r="AA271">
            <v>17.87</v>
          </cell>
          <cell r="AB271">
            <v>17.87</v>
          </cell>
          <cell r="AC271">
            <v>17.87</v>
          </cell>
          <cell r="AD271">
            <v>17.87</v>
          </cell>
          <cell r="AE271">
            <v>17.87</v>
          </cell>
          <cell r="AF271">
            <v>17.87</v>
          </cell>
          <cell r="AG271">
            <v>18.45</v>
          </cell>
          <cell r="AH271">
            <v>18.45</v>
          </cell>
          <cell r="AI271">
            <v>18.45</v>
          </cell>
          <cell r="AJ271">
            <v>18.45</v>
          </cell>
          <cell r="AK271">
            <v>18.45</v>
          </cell>
          <cell r="AL271">
            <v>18.45</v>
          </cell>
          <cell r="AM271">
            <v>18.45</v>
          </cell>
          <cell r="AN271">
            <v>18.45</v>
          </cell>
          <cell r="AO271">
            <v>18.45</v>
          </cell>
          <cell r="AP271">
            <v>18.45</v>
          </cell>
          <cell r="AQ271">
            <v>18.45</v>
          </cell>
          <cell r="AR271">
            <v>18.45</v>
          </cell>
          <cell r="AS271">
            <v>19.02</v>
          </cell>
          <cell r="AT271">
            <v>19.02</v>
          </cell>
          <cell r="AU271">
            <v>19.02</v>
          </cell>
          <cell r="AV271">
            <v>19.02</v>
          </cell>
          <cell r="AW271">
            <v>19.02</v>
          </cell>
          <cell r="AX271">
            <v>19.02</v>
          </cell>
          <cell r="AY271">
            <v>19.02</v>
          </cell>
          <cell r="AZ271">
            <v>19.02</v>
          </cell>
          <cell r="BA271">
            <v>19.02</v>
          </cell>
          <cell r="BB271">
            <v>19.02</v>
          </cell>
          <cell r="BC271">
            <v>19.02</v>
          </cell>
          <cell r="BD271">
            <v>19.02</v>
          </cell>
          <cell r="BE271">
            <v>19.600000000000001</v>
          </cell>
          <cell r="BF271">
            <v>19.600000000000001</v>
          </cell>
          <cell r="BG271">
            <v>19.600000000000001</v>
          </cell>
          <cell r="BH271">
            <v>19.600000000000001</v>
          </cell>
          <cell r="BI271">
            <v>19.600000000000001</v>
          </cell>
          <cell r="BJ271">
            <v>19.600000000000001</v>
          </cell>
          <cell r="BK271">
            <v>19.600000000000001</v>
          </cell>
          <cell r="BL271">
            <v>19.600000000000001</v>
          </cell>
          <cell r="BM271">
            <v>19.600000000000001</v>
          </cell>
          <cell r="BN271">
            <v>19.600000000000001</v>
          </cell>
          <cell r="BO271">
            <v>19.600000000000001</v>
          </cell>
          <cell r="BP271">
            <v>19.600000000000001</v>
          </cell>
          <cell r="BQ271">
            <v>20.190000000000001</v>
          </cell>
          <cell r="BR271">
            <v>20.190000000000001</v>
          </cell>
          <cell r="BS271">
            <v>20.190000000000001</v>
          </cell>
          <cell r="BT271">
            <v>20.190000000000001</v>
          </cell>
          <cell r="BU271">
            <v>20.190000000000001</v>
          </cell>
          <cell r="BV271">
            <v>20.190000000000001</v>
          </cell>
          <cell r="BW271">
            <v>20.190000000000001</v>
          </cell>
          <cell r="BX271">
            <v>20.190000000000001</v>
          </cell>
          <cell r="BY271">
            <v>20.190000000000001</v>
          </cell>
          <cell r="BZ271">
            <v>20.190000000000001</v>
          </cell>
          <cell r="CA271">
            <v>20.190000000000001</v>
          </cell>
          <cell r="CB271">
            <v>20.190000000000001</v>
          </cell>
          <cell r="CC271">
            <v>20.79</v>
          </cell>
          <cell r="CD271">
            <v>20.79</v>
          </cell>
          <cell r="CE271">
            <v>20.79</v>
          </cell>
          <cell r="CF271">
            <v>20.79</v>
          </cell>
          <cell r="CG271">
            <v>20.79</v>
          </cell>
          <cell r="CH271">
            <v>20.79</v>
          </cell>
          <cell r="CI271">
            <v>20.79</v>
          </cell>
          <cell r="CJ271">
            <v>20.79</v>
          </cell>
          <cell r="CK271">
            <v>20.79</v>
          </cell>
          <cell r="CL271">
            <v>20.79</v>
          </cell>
          <cell r="CM271">
            <v>20.79</v>
          </cell>
          <cell r="CN271">
            <v>20.79</v>
          </cell>
          <cell r="CO271">
            <v>21.42</v>
          </cell>
          <cell r="CP271">
            <v>21.42</v>
          </cell>
          <cell r="CQ271">
            <v>21.42</v>
          </cell>
          <cell r="CR271">
            <v>21.42</v>
          </cell>
          <cell r="CS271">
            <v>21.42</v>
          </cell>
          <cell r="CT271">
            <v>21.42</v>
          </cell>
          <cell r="CU271">
            <v>21.42</v>
          </cell>
          <cell r="CV271">
            <v>21.42</v>
          </cell>
          <cell r="CW271">
            <v>21.42</v>
          </cell>
          <cell r="CX271">
            <v>21.42</v>
          </cell>
          <cell r="CY271">
            <v>21.42</v>
          </cell>
          <cell r="CZ271">
            <v>21.42</v>
          </cell>
          <cell r="DA271">
            <v>22.07</v>
          </cell>
          <cell r="DB271">
            <v>22.07</v>
          </cell>
          <cell r="DC271">
            <v>22.07</v>
          </cell>
          <cell r="DD271">
            <v>22.07</v>
          </cell>
          <cell r="DE271">
            <v>22.07</v>
          </cell>
          <cell r="DF271">
            <v>22.07</v>
          </cell>
          <cell r="DG271">
            <v>22.07</v>
          </cell>
          <cell r="DH271">
            <v>22.07</v>
          </cell>
          <cell r="DI271">
            <v>22.07</v>
          </cell>
          <cell r="DJ271">
            <v>22.07</v>
          </cell>
          <cell r="DK271">
            <v>22.07</v>
          </cell>
          <cell r="DL271">
            <v>22.07</v>
          </cell>
          <cell r="DM271">
            <v>22.75</v>
          </cell>
          <cell r="DN271">
            <v>22.75</v>
          </cell>
          <cell r="DO271">
            <v>22.75</v>
          </cell>
          <cell r="DP271">
            <v>22.75</v>
          </cell>
          <cell r="DQ271">
            <v>22.75</v>
          </cell>
          <cell r="DR271">
            <v>22.75</v>
          </cell>
          <cell r="DS271">
            <v>22.75</v>
          </cell>
          <cell r="DT271">
            <v>22.75</v>
          </cell>
          <cell r="DU271">
            <v>22.75</v>
          </cell>
          <cell r="DV271">
            <v>22.75</v>
          </cell>
          <cell r="DW271">
            <v>22.75</v>
          </cell>
          <cell r="DX271">
            <v>22.75</v>
          </cell>
          <cell r="DY271">
            <v>23.65</v>
          </cell>
          <cell r="DZ271">
            <v>23.65</v>
          </cell>
          <cell r="EA271">
            <v>23.65</v>
          </cell>
          <cell r="EB271">
            <v>23.65</v>
          </cell>
          <cell r="EC271">
            <v>23.65</v>
          </cell>
          <cell r="ED271">
            <v>23.65</v>
          </cell>
          <cell r="EE271">
            <v>23.65</v>
          </cell>
          <cell r="EF271">
            <v>23.65</v>
          </cell>
          <cell r="EG271">
            <v>23.65</v>
          </cell>
          <cell r="EH271">
            <v>23.65</v>
          </cell>
          <cell r="EI271">
            <v>23.65</v>
          </cell>
          <cell r="EJ271">
            <v>23.65</v>
          </cell>
          <cell r="EK271">
            <v>24.48</v>
          </cell>
          <cell r="EL271">
            <v>24.48</v>
          </cell>
          <cell r="EM271">
            <v>24.48</v>
          </cell>
          <cell r="EN271">
            <v>24.48</v>
          </cell>
          <cell r="EO271">
            <v>24.48</v>
          </cell>
          <cell r="EP271">
            <v>24.48</v>
          </cell>
          <cell r="EQ271">
            <v>24.48</v>
          </cell>
          <cell r="ER271">
            <v>24.48</v>
          </cell>
          <cell r="ES271">
            <v>24.48</v>
          </cell>
          <cell r="ET271">
            <v>24.48</v>
          </cell>
          <cell r="EU271">
            <v>24.48</v>
          </cell>
          <cell r="EV271">
            <v>24.48</v>
          </cell>
          <cell r="EW271">
            <v>25.34</v>
          </cell>
          <cell r="EX271">
            <v>25.34</v>
          </cell>
          <cell r="EY271">
            <v>25.34</v>
          </cell>
          <cell r="EZ271">
            <v>25.34</v>
          </cell>
          <cell r="FA271">
            <v>25.34</v>
          </cell>
          <cell r="FB271">
            <v>25.34</v>
          </cell>
          <cell r="FC271">
            <v>25.34</v>
          </cell>
          <cell r="FD271">
            <v>25.34</v>
          </cell>
          <cell r="FE271">
            <v>25.34</v>
          </cell>
          <cell r="FF271">
            <v>25.34</v>
          </cell>
          <cell r="FG271">
            <v>25.34</v>
          </cell>
          <cell r="FH271">
            <v>25.34</v>
          </cell>
          <cell r="FI271">
            <v>26.23</v>
          </cell>
          <cell r="FJ271">
            <v>26.23</v>
          </cell>
          <cell r="FK271">
            <v>26.23</v>
          </cell>
          <cell r="FL271">
            <v>26.23</v>
          </cell>
          <cell r="FM271">
            <v>26.23</v>
          </cell>
          <cell r="FN271">
            <v>26.23</v>
          </cell>
          <cell r="FO271">
            <v>26.23</v>
          </cell>
          <cell r="FP271">
            <v>26.23</v>
          </cell>
          <cell r="FQ271">
            <v>26.23</v>
          </cell>
          <cell r="FR271">
            <v>26.23</v>
          </cell>
          <cell r="FS271">
            <v>26.23</v>
          </cell>
          <cell r="FT271">
            <v>26.23</v>
          </cell>
          <cell r="FU271">
            <v>27.14</v>
          </cell>
          <cell r="FV271">
            <v>27.14</v>
          </cell>
          <cell r="FW271">
            <v>27.14</v>
          </cell>
          <cell r="FX271">
            <v>27.14</v>
          </cell>
          <cell r="FY271">
            <v>27.14</v>
          </cell>
          <cell r="FZ271">
            <v>27.14</v>
          </cell>
          <cell r="GA271">
            <v>27.14</v>
          </cell>
          <cell r="GB271">
            <v>27.14</v>
          </cell>
          <cell r="GC271">
            <v>27.14</v>
          </cell>
          <cell r="GD271">
            <v>27.14</v>
          </cell>
          <cell r="GE271">
            <v>27.14</v>
          </cell>
          <cell r="GF271">
            <v>27.14</v>
          </cell>
          <cell r="GG271">
            <v>29.92</v>
          </cell>
          <cell r="GH271">
            <v>29.92</v>
          </cell>
          <cell r="GI271">
            <v>29.92</v>
          </cell>
          <cell r="GJ271">
            <v>29.92</v>
          </cell>
          <cell r="GK271">
            <v>29.92</v>
          </cell>
          <cell r="GL271">
            <v>29.92</v>
          </cell>
          <cell r="GM271">
            <v>29.92</v>
          </cell>
          <cell r="GN271">
            <v>29.92</v>
          </cell>
          <cell r="GO271">
            <v>29.92</v>
          </cell>
          <cell r="GP271">
            <v>29.92</v>
          </cell>
          <cell r="GQ271">
            <v>28.09</v>
          </cell>
          <cell r="GR271">
            <v>28.09</v>
          </cell>
          <cell r="GS271">
            <v>28.09</v>
          </cell>
          <cell r="GT271">
            <v>28.09</v>
          </cell>
        </row>
        <row r="272">
          <cell r="F272" t="str">
            <v>CSC_SDOM03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  <cell r="EG272">
            <v>0</v>
          </cell>
          <cell r="EH272">
            <v>0</v>
          </cell>
          <cell r="EI272">
            <v>0</v>
          </cell>
          <cell r="EJ272">
            <v>0</v>
          </cell>
          <cell r="EK272">
            <v>0</v>
          </cell>
          <cell r="EL272">
            <v>0</v>
          </cell>
          <cell r="EM272">
            <v>0</v>
          </cell>
          <cell r="EN272">
            <v>0</v>
          </cell>
          <cell r="EO272">
            <v>0</v>
          </cell>
          <cell r="EP272">
            <v>0</v>
          </cell>
          <cell r="EQ272">
            <v>0</v>
          </cell>
          <cell r="ER272">
            <v>0</v>
          </cell>
          <cell r="ES272">
            <v>0</v>
          </cell>
          <cell r="ET272">
            <v>0</v>
          </cell>
          <cell r="EU272">
            <v>0</v>
          </cell>
          <cell r="EV272">
            <v>0</v>
          </cell>
          <cell r="EW272">
            <v>0</v>
          </cell>
          <cell r="EX272">
            <v>0</v>
          </cell>
          <cell r="EY272">
            <v>0</v>
          </cell>
          <cell r="EZ272">
            <v>0</v>
          </cell>
          <cell r="FA272">
            <v>0</v>
          </cell>
          <cell r="FB272">
            <v>0</v>
          </cell>
          <cell r="FC272">
            <v>0</v>
          </cell>
          <cell r="FD272">
            <v>0</v>
          </cell>
          <cell r="FE272">
            <v>0</v>
          </cell>
          <cell r="FF272">
            <v>0</v>
          </cell>
          <cell r="FG272">
            <v>0</v>
          </cell>
          <cell r="FH272">
            <v>0</v>
          </cell>
          <cell r="FI272">
            <v>0</v>
          </cell>
          <cell r="FJ272">
            <v>0</v>
          </cell>
          <cell r="FK272">
            <v>0</v>
          </cell>
          <cell r="FL272">
            <v>0</v>
          </cell>
          <cell r="FM272">
            <v>0</v>
          </cell>
          <cell r="FN272">
            <v>0</v>
          </cell>
          <cell r="FO272">
            <v>0</v>
          </cell>
          <cell r="FP272">
            <v>0</v>
          </cell>
          <cell r="FQ272">
            <v>0</v>
          </cell>
          <cell r="FR272">
            <v>0</v>
          </cell>
          <cell r="FS272">
            <v>0</v>
          </cell>
          <cell r="FT272">
            <v>0</v>
          </cell>
          <cell r="FU272">
            <v>0</v>
          </cell>
          <cell r="FV272">
            <v>0</v>
          </cell>
          <cell r="FW272">
            <v>0</v>
          </cell>
          <cell r="FX272">
            <v>0</v>
          </cell>
          <cell r="FY272">
            <v>0</v>
          </cell>
          <cell r="FZ272">
            <v>0</v>
          </cell>
          <cell r="GA272">
            <v>0</v>
          </cell>
          <cell r="GB272">
            <v>0</v>
          </cell>
          <cell r="GC272">
            <v>0</v>
          </cell>
          <cell r="GD272">
            <v>0</v>
          </cell>
          <cell r="GE272">
            <v>0</v>
          </cell>
          <cell r="GF272">
            <v>0</v>
          </cell>
          <cell r="GG272">
            <v>0</v>
          </cell>
          <cell r="GH272">
            <v>0</v>
          </cell>
          <cell r="GI272">
            <v>0</v>
          </cell>
          <cell r="GJ272">
            <v>0</v>
          </cell>
          <cell r="GK272">
            <v>0</v>
          </cell>
          <cell r="GL272">
            <v>0</v>
          </cell>
          <cell r="GM272">
            <v>0</v>
          </cell>
          <cell r="GN272">
            <v>0</v>
          </cell>
          <cell r="GO272">
            <v>0</v>
          </cell>
          <cell r="GP272">
            <v>0</v>
          </cell>
          <cell r="GQ272">
            <v>0</v>
          </cell>
          <cell r="GR272">
            <v>0</v>
          </cell>
          <cell r="GS272">
            <v>0</v>
          </cell>
          <cell r="GT272">
            <v>0</v>
          </cell>
        </row>
        <row r="273">
          <cell r="F273" t="str">
            <v>CSC_SDOM04</v>
          </cell>
          <cell r="G273">
            <v>41.84</v>
          </cell>
          <cell r="H273">
            <v>41.84</v>
          </cell>
          <cell r="I273">
            <v>41.84</v>
          </cell>
          <cell r="J273">
            <v>41.84</v>
          </cell>
          <cell r="K273">
            <v>41.84</v>
          </cell>
          <cell r="L273">
            <v>41.84</v>
          </cell>
          <cell r="M273">
            <v>41.84</v>
          </cell>
          <cell r="N273">
            <v>41.84</v>
          </cell>
          <cell r="O273">
            <v>41.84</v>
          </cell>
          <cell r="P273">
            <v>41.84</v>
          </cell>
          <cell r="Q273">
            <v>41.84</v>
          </cell>
          <cell r="R273">
            <v>41.84</v>
          </cell>
          <cell r="S273">
            <v>41.84</v>
          </cell>
          <cell r="T273">
            <v>41.84</v>
          </cell>
          <cell r="U273">
            <v>43.27</v>
          </cell>
          <cell r="V273">
            <v>43.27</v>
          </cell>
          <cell r="W273">
            <v>43.27</v>
          </cell>
          <cell r="X273">
            <v>43.27</v>
          </cell>
          <cell r="Y273">
            <v>43.27</v>
          </cell>
          <cell r="Z273">
            <v>43.27</v>
          </cell>
          <cell r="AA273">
            <v>43.27</v>
          </cell>
          <cell r="AB273">
            <v>43.27</v>
          </cell>
          <cell r="AC273">
            <v>43.27</v>
          </cell>
          <cell r="AD273">
            <v>43.27</v>
          </cell>
          <cell r="AE273">
            <v>43.27</v>
          </cell>
          <cell r="AF273">
            <v>43.27</v>
          </cell>
          <cell r="AG273">
            <v>44.66</v>
          </cell>
          <cell r="AH273">
            <v>44.66</v>
          </cell>
          <cell r="AI273">
            <v>44.66</v>
          </cell>
          <cell r="AJ273">
            <v>44.66</v>
          </cell>
          <cell r="AK273">
            <v>44.66</v>
          </cell>
          <cell r="AL273">
            <v>44.66</v>
          </cell>
          <cell r="AM273">
            <v>44.66</v>
          </cell>
          <cell r="AN273">
            <v>44.66</v>
          </cell>
          <cell r="AO273">
            <v>44.66</v>
          </cell>
          <cell r="AP273">
            <v>44.66</v>
          </cell>
          <cell r="AQ273">
            <v>44.66</v>
          </cell>
          <cell r="AR273">
            <v>44.66</v>
          </cell>
          <cell r="AS273">
            <v>46.05</v>
          </cell>
          <cell r="AT273">
            <v>46.05</v>
          </cell>
          <cell r="AU273">
            <v>46.05</v>
          </cell>
          <cell r="AV273">
            <v>46.05</v>
          </cell>
          <cell r="AW273">
            <v>46.05</v>
          </cell>
          <cell r="AX273">
            <v>46.05</v>
          </cell>
          <cell r="AY273">
            <v>46.05</v>
          </cell>
          <cell r="AZ273">
            <v>46.05</v>
          </cell>
          <cell r="BA273">
            <v>46.05</v>
          </cell>
          <cell r="BB273">
            <v>46.05</v>
          </cell>
          <cell r="BC273">
            <v>46.05</v>
          </cell>
          <cell r="BD273">
            <v>46.05</v>
          </cell>
          <cell r="BE273">
            <v>47.46</v>
          </cell>
          <cell r="BF273">
            <v>47.46</v>
          </cell>
          <cell r="BG273">
            <v>47.46</v>
          </cell>
          <cell r="BH273">
            <v>47.46</v>
          </cell>
          <cell r="BI273">
            <v>47.46</v>
          </cell>
          <cell r="BJ273">
            <v>47.46</v>
          </cell>
          <cell r="BK273">
            <v>47.46</v>
          </cell>
          <cell r="BL273">
            <v>47.46</v>
          </cell>
          <cell r="BM273">
            <v>47.46</v>
          </cell>
          <cell r="BN273">
            <v>47.46</v>
          </cell>
          <cell r="BO273">
            <v>47.46</v>
          </cell>
          <cell r="BP273">
            <v>47.46</v>
          </cell>
          <cell r="BQ273">
            <v>48.88</v>
          </cell>
          <cell r="BR273">
            <v>48.88</v>
          </cell>
          <cell r="BS273">
            <v>48.88</v>
          </cell>
          <cell r="BT273">
            <v>48.88</v>
          </cell>
          <cell r="BU273">
            <v>48.88</v>
          </cell>
          <cell r="BV273">
            <v>48.88</v>
          </cell>
          <cell r="BW273">
            <v>48.88</v>
          </cell>
          <cell r="BX273">
            <v>48.88</v>
          </cell>
          <cell r="BY273">
            <v>48.88</v>
          </cell>
          <cell r="BZ273">
            <v>48.88</v>
          </cell>
          <cell r="CA273">
            <v>48.88</v>
          </cell>
          <cell r="CB273">
            <v>48.88</v>
          </cell>
          <cell r="CC273">
            <v>50.35</v>
          </cell>
          <cell r="CD273">
            <v>50.35</v>
          </cell>
          <cell r="CE273">
            <v>50.35</v>
          </cell>
          <cell r="CF273">
            <v>50.35</v>
          </cell>
          <cell r="CG273">
            <v>50.35</v>
          </cell>
          <cell r="CH273">
            <v>50.35</v>
          </cell>
          <cell r="CI273">
            <v>50.35</v>
          </cell>
          <cell r="CJ273">
            <v>50.35</v>
          </cell>
          <cell r="CK273">
            <v>50.35</v>
          </cell>
          <cell r="CL273">
            <v>50.35</v>
          </cell>
          <cell r="CM273">
            <v>50.35</v>
          </cell>
          <cell r="CN273">
            <v>50.35</v>
          </cell>
          <cell r="CO273">
            <v>51.86</v>
          </cell>
          <cell r="CP273">
            <v>51.86</v>
          </cell>
          <cell r="CQ273">
            <v>51.86</v>
          </cell>
          <cell r="CR273">
            <v>51.86</v>
          </cell>
          <cell r="CS273">
            <v>51.86</v>
          </cell>
          <cell r="CT273">
            <v>51.86</v>
          </cell>
          <cell r="CU273">
            <v>51.86</v>
          </cell>
          <cell r="CV273">
            <v>51.86</v>
          </cell>
          <cell r="CW273">
            <v>51.86</v>
          </cell>
          <cell r="CX273">
            <v>51.86</v>
          </cell>
          <cell r="CY273">
            <v>51.86</v>
          </cell>
          <cell r="CZ273">
            <v>51.86</v>
          </cell>
          <cell r="DA273">
            <v>53.43</v>
          </cell>
          <cell r="DB273">
            <v>53.43</v>
          </cell>
          <cell r="DC273">
            <v>53.43</v>
          </cell>
          <cell r="DD273">
            <v>53.43</v>
          </cell>
          <cell r="DE273">
            <v>53.43</v>
          </cell>
          <cell r="DF273">
            <v>53.43</v>
          </cell>
          <cell r="DG273">
            <v>53.43</v>
          </cell>
          <cell r="DH273">
            <v>53.43</v>
          </cell>
          <cell r="DI273">
            <v>53.43</v>
          </cell>
          <cell r="DJ273">
            <v>53.43</v>
          </cell>
          <cell r="DK273">
            <v>53.43</v>
          </cell>
          <cell r="DL273">
            <v>53.43</v>
          </cell>
          <cell r="DM273">
            <v>55.09</v>
          </cell>
          <cell r="DN273">
            <v>55.09</v>
          </cell>
          <cell r="DO273">
            <v>55.09</v>
          </cell>
          <cell r="DP273">
            <v>55.09</v>
          </cell>
          <cell r="DQ273">
            <v>55.09</v>
          </cell>
          <cell r="DR273">
            <v>55.09</v>
          </cell>
          <cell r="DS273">
            <v>55.09</v>
          </cell>
          <cell r="DT273">
            <v>55.09</v>
          </cell>
          <cell r="DU273">
            <v>55.09</v>
          </cell>
          <cell r="DV273">
            <v>55.09</v>
          </cell>
          <cell r="DW273">
            <v>55.09</v>
          </cell>
          <cell r="DX273">
            <v>55.09</v>
          </cell>
          <cell r="DY273">
            <v>57.27</v>
          </cell>
          <cell r="DZ273">
            <v>57.27</v>
          </cell>
          <cell r="EA273">
            <v>57.27</v>
          </cell>
          <cell r="EB273">
            <v>57.27</v>
          </cell>
          <cell r="EC273">
            <v>57.27</v>
          </cell>
          <cell r="ED273">
            <v>57.27</v>
          </cell>
          <cell r="EE273">
            <v>57.27</v>
          </cell>
          <cell r="EF273">
            <v>57.27</v>
          </cell>
          <cell r="EG273">
            <v>57.27</v>
          </cell>
          <cell r="EH273">
            <v>57.27</v>
          </cell>
          <cell r="EI273">
            <v>57.27</v>
          </cell>
          <cell r="EJ273">
            <v>57.27</v>
          </cell>
          <cell r="EK273">
            <v>59.28</v>
          </cell>
          <cell r="EL273">
            <v>59.28</v>
          </cell>
          <cell r="EM273">
            <v>59.28</v>
          </cell>
          <cell r="EN273">
            <v>59.28</v>
          </cell>
          <cell r="EO273">
            <v>59.28</v>
          </cell>
          <cell r="EP273">
            <v>59.28</v>
          </cell>
          <cell r="EQ273">
            <v>59.28</v>
          </cell>
          <cell r="ER273">
            <v>59.28</v>
          </cell>
          <cell r="ES273">
            <v>59.28</v>
          </cell>
          <cell r="ET273">
            <v>59.28</v>
          </cell>
          <cell r="EU273">
            <v>59.28</v>
          </cell>
          <cell r="EV273">
            <v>59.28</v>
          </cell>
          <cell r="EW273">
            <v>61.35</v>
          </cell>
          <cell r="EX273">
            <v>61.35</v>
          </cell>
          <cell r="EY273">
            <v>61.35</v>
          </cell>
          <cell r="EZ273">
            <v>61.35</v>
          </cell>
          <cell r="FA273">
            <v>61.35</v>
          </cell>
          <cell r="FB273">
            <v>61.35</v>
          </cell>
          <cell r="FC273">
            <v>61.35</v>
          </cell>
          <cell r="FD273">
            <v>61.35</v>
          </cell>
          <cell r="FE273">
            <v>61.35</v>
          </cell>
          <cell r="FF273">
            <v>61.35</v>
          </cell>
          <cell r="FG273">
            <v>61.35</v>
          </cell>
          <cell r="FH273">
            <v>61.35</v>
          </cell>
          <cell r="FI273">
            <v>63.5</v>
          </cell>
          <cell r="FJ273">
            <v>63.5</v>
          </cell>
          <cell r="FK273">
            <v>63.5</v>
          </cell>
          <cell r="FL273">
            <v>63.5</v>
          </cell>
          <cell r="FM273">
            <v>63.5</v>
          </cell>
          <cell r="FN273">
            <v>63.5</v>
          </cell>
          <cell r="FO273">
            <v>63.5</v>
          </cell>
          <cell r="FP273">
            <v>63.5</v>
          </cell>
          <cell r="FQ273">
            <v>63.5</v>
          </cell>
          <cell r="FR273">
            <v>63.5</v>
          </cell>
          <cell r="FS273">
            <v>63.5</v>
          </cell>
          <cell r="FT273">
            <v>63.5</v>
          </cell>
          <cell r="FU273">
            <v>65.72</v>
          </cell>
          <cell r="FV273">
            <v>65.72</v>
          </cell>
          <cell r="FW273">
            <v>65.72</v>
          </cell>
          <cell r="FX273">
            <v>65.72</v>
          </cell>
          <cell r="FY273">
            <v>65.72</v>
          </cell>
          <cell r="FZ273">
            <v>65.72</v>
          </cell>
          <cell r="GA273">
            <v>65.72</v>
          </cell>
          <cell r="GB273">
            <v>65.72</v>
          </cell>
          <cell r="GC273">
            <v>65.72</v>
          </cell>
          <cell r="GD273">
            <v>65.72</v>
          </cell>
          <cell r="GE273">
            <v>65.72</v>
          </cell>
          <cell r="GF273">
            <v>65.72</v>
          </cell>
          <cell r="GG273">
            <v>72.45</v>
          </cell>
          <cell r="GH273">
            <v>72.45</v>
          </cell>
          <cell r="GI273">
            <v>72.45</v>
          </cell>
          <cell r="GJ273">
            <v>72.45</v>
          </cell>
          <cell r="GK273">
            <v>72.45</v>
          </cell>
          <cell r="GL273">
            <v>72.45</v>
          </cell>
          <cell r="GM273">
            <v>72.45</v>
          </cell>
          <cell r="GN273">
            <v>72.45</v>
          </cell>
          <cell r="GO273">
            <v>72.45</v>
          </cell>
          <cell r="GP273">
            <v>72.45</v>
          </cell>
          <cell r="GQ273">
            <v>68.02</v>
          </cell>
          <cell r="GR273">
            <v>68.02</v>
          </cell>
          <cell r="GS273">
            <v>68.02</v>
          </cell>
          <cell r="GT273">
            <v>68.02</v>
          </cell>
        </row>
        <row r="274">
          <cell r="F274" t="str">
            <v>CSC_SDOM05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  <cell r="EG274">
            <v>0</v>
          </cell>
          <cell r="EH274">
            <v>0</v>
          </cell>
          <cell r="EI274">
            <v>0</v>
          </cell>
          <cell r="EJ274">
            <v>0</v>
          </cell>
          <cell r="EK274">
            <v>0</v>
          </cell>
          <cell r="EL274">
            <v>0</v>
          </cell>
          <cell r="EM274">
            <v>0</v>
          </cell>
          <cell r="EN274">
            <v>0</v>
          </cell>
          <cell r="EO274">
            <v>0</v>
          </cell>
          <cell r="EP274">
            <v>0</v>
          </cell>
          <cell r="EQ274">
            <v>0</v>
          </cell>
          <cell r="ER274">
            <v>0</v>
          </cell>
          <cell r="ES274">
            <v>0</v>
          </cell>
          <cell r="ET274">
            <v>0</v>
          </cell>
          <cell r="EU274">
            <v>0</v>
          </cell>
          <cell r="EV274">
            <v>0</v>
          </cell>
          <cell r="EW274">
            <v>0</v>
          </cell>
          <cell r="EX274">
            <v>0</v>
          </cell>
          <cell r="EY274">
            <v>0</v>
          </cell>
          <cell r="EZ274">
            <v>0</v>
          </cell>
          <cell r="FA274">
            <v>0</v>
          </cell>
          <cell r="FB274">
            <v>0</v>
          </cell>
          <cell r="FC274">
            <v>0</v>
          </cell>
          <cell r="FD274">
            <v>0</v>
          </cell>
          <cell r="FE274">
            <v>0</v>
          </cell>
          <cell r="FF274">
            <v>0</v>
          </cell>
          <cell r="FG274">
            <v>0</v>
          </cell>
          <cell r="FH274">
            <v>0</v>
          </cell>
          <cell r="FI274">
            <v>0</v>
          </cell>
          <cell r="FJ274">
            <v>0</v>
          </cell>
          <cell r="FK274">
            <v>0</v>
          </cell>
          <cell r="FL274">
            <v>0</v>
          </cell>
          <cell r="FM274">
            <v>0</v>
          </cell>
          <cell r="FN274">
            <v>0</v>
          </cell>
          <cell r="FO274">
            <v>0</v>
          </cell>
          <cell r="FP274">
            <v>0</v>
          </cell>
          <cell r="FQ274">
            <v>0</v>
          </cell>
          <cell r="FR274">
            <v>0</v>
          </cell>
          <cell r="FS274">
            <v>0</v>
          </cell>
          <cell r="FT274">
            <v>0</v>
          </cell>
          <cell r="FU274">
            <v>0</v>
          </cell>
          <cell r="FV274">
            <v>0</v>
          </cell>
          <cell r="FW274">
            <v>0</v>
          </cell>
          <cell r="FX274">
            <v>0</v>
          </cell>
          <cell r="FY274">
            <v>0</v>
          </cell>
          <cell r="FZ274">
            <v>0</v>
          </cell>
          <cell r="GA274">
            <v>0</v>
          </cell>
          <cell r="GB274">
            <v>0</v>
          </cell>
          <cell r="GC274">
            <v>0</v>
          </cell>
          <cell r="GD274">
            <v>0</v>
          </cell>
          <cell r="GE274">
            <v>0</v>
          </cell>
          <cell r="GF274">
            <v>0</v>
          </cell>
          <cell r="GG274">
            <v>0</v>
          </cell>
          <cell r="GH274">
            <v>0</v>
          </cell>
          <cell r="GI274">
            <v>0</v>
          </cell>
          <cell r="GJ274">
            <v>0</v>
          </cell>
          <cell r="GK274">
            <v>0</v>
          </cell>
          <cell r="GL274">
            <v>0</v>
          </cell>
          <cell r="GM274">
            <v>0</v>
          </cell>
          <cell r="GN274">
            <v>0</v>
          </cell>
          <cell r="GO274">
            <v>0</v>
          </cell>
          <cell r="GP274">
            <v>0</v>
          </cell>
          <cell r="GQ274">
            <v>0</v>
          </cell>
          <cell r="GR274">
            <v>0</v>
          </cell>
          <cell r="GS274">
            <v>0</v>
          </cell>
          <cell r="GT274">
            <v>0</v>
          </cell>
        </row>
        <row r="275">
          <cell r="F275" t="str">
            <v>CSC_SDOM06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  <cell r="EG275">
            <v>0</v>
          </cell>
          <cell r="EH275">
            <v>0</v>
          </cell>
          <cell r="EI275">
            <v>0</v>
          </cell>
          <cell r="EJ275">
            <v>0</v>
          </cell>
          <cell r="EK275">
            <v>0</v>
          </cell>
          <cell r="EL275">
            <v>0</v>
          </cell>
          <cell r="EM275">
            <v>0</v>
          </cell>
          <cell r="EN275">
            <v>0</v>
          </cell>
          <cell r="EO275">
            <v>0</v>
          </cell>
          <cell r="EP275">
            <v>0</v>
          </cell>
          <cell r="EQ275">
            <v>0</v>
          </cell>
          <cell r="ER275">
            <v>0</v>
          </cell>
          <cell r="ES275">
            <v>0</v>
          </cell>
          <cell r="ET275">
            <v>0</v>
          </cell>
          <cell r="EU275">
            <v>0</v>
          </cell>
          <cell r="EV275">
            <v>0</v>
          </cell>
          <cell r="EW275">
            <v>0</v>
          </cell>
          <cell r="EX275">
            <v>0</v>
          </cell>
          <cell r="EY275">
            <v>0</v>
          </cell>
          <cell r="EZ275">
            <v>0</v>
          </cell>
          <cell r="FA275">
            <v>0</v>
          </cell>
          <cell r="FB275">
            <v>0</v>
          </cell>
          <cell r="FC275">
            <v>0</v>
          </cell>
          <cell r="FD275">
            <v>0</v>
          </cell>
          <cell r="FE275">
            <v>0</v>
          </cell>
          <cell r="FF275">
            <v>0</v>
          </cell>
          <cell r="FG275">
            <v>0</v>
          </cell>
          <cell r="FH275">
            <v>0</v>
          </cell>
          <cell r="FI275">
            <v>0</v>
          </cell>
          <cell r="FJ275">
            <v>0</v>
          </cell>
          <cell r="FK275">
            <v>0</v>
          </cell>
          <cell r="FL275">
            <v>0</v>
          </cell>
          <cell r="FM275">
            <v>0</v>
          </cell>
          <cell r="FN275">
            <v>0</v>
          </cell>
          <cell r="FO275">
            <v>0</v>
          </cell>
          <cell r="FP275">
            <v>0</v>
          </cell>
          <cell r="FQ275">
            <v>0</v>
          </cell>
          <cell r="FR275">
            <v>0</v>
          </cell>
          <cell r="FS275">
            <v>0</v>
          </cell>
          <cell r="FT275">
            <v>0</v>
          </cell>
          <cell r="FU275">
            <v>0</v>
          </cell>
          <cell r="FV275">
            <v>0</v>
          </cell>
          <cell r="FW275">
            <v>0</v>
          </cell>
          <cell r="FX275">
            <v>0</v>
          </cell>
          <cell r="FY275">
            <v>0</v>
          </cell>
          <cell r="FZ275">
            <v>0</v>
          </cell>
          <cell r="GA275">
            <v>0</v>
          </cell>
          <cell r="GB275">
            <v>0</v>
          </cell>
          <cell r="GC275">
            <v>0</v>
          </cell>
          <cell r="GD275">
            <v>0</v>
          </cell>
          <cell r="GE275">
            <v>0</v>
          </cell>
          <cell r="GF275">
            <v>0</v>
          </cell>
          <cell r="GG275">
            <v>0</v>
          </cell>
          <cell r="GH275">
            <v>0</v>
          </cell>
          <cell r="GI275">
            <v>0</v>
          </cell>
          <cell r="GJ275">
            <v>0</v>
          </cell>
          <cell r="GK275">
            <v>0</v>
          </cell>
          <cell r="GL275">
            <v>0</v>
          </cell>
          <cell r="GM275">
            <v>0</v>
          </cell>
          <cell r="GN275">
            <v>0</v>
          </cell>
          <cell r="GO275">
            <v>0</v>
          </cell>
          <cell r="GP275">
            <v>0</v>
          </cell>
          <cell r="GQ275">
            <v>0</v>
          </cell>
          <cell r="GR275">
            <v>0</v>
          </cell>
          <cell r="GS275">
            <v>0</v>
          </cell>
          <cell r="GT275">
            <v>0</v>
          </cell>
        </row>
        <row r="276">
          <cell r="F276" t="str">
            <v>CSC_SDOM07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0</v>
          </cell>
          <cell r="EH276">
            <v>0</v>
          </cell>
          <cell r="EI276">
            <v>0</v>
          </cell>
          <cell r="EJ276">
            <v>0</v>
          </cell>
          <cell r="EK276">
            <v>0</v>
          </cell>
          <cell r="EL276">
            <v>0</v>
          </cell>
          <cell r="EM276">
            <v>0</v>
          </cell>
          <cell r="EN276">
            <v>0</v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0</v>
          </cell>
          <cell r="EW276">
            <v>0</v>
          </cell>
          <cell r="EX276">
            <v>0</v>
          </cell>
          <cell r="EY276">
            <v>0</v>
          </cell>
          <cell r="EZ276">
            <v>0</v>
          </cell>
          <cell r="FA276">
            <v>0</v>
          </cell>
          <cell r="FB276">
            <v>0</v>
          </cell>
          <cell r="FC276">
            <v>0</v>
          </cell>
          <cell r="FD276">
            <v>0</v>
          </cell>
          <cell r="FE276">
            <v>0</v>
          </cell>
          <cell r="FF276">
            <v>0</v>
          </cell>
          <cell r="FG276">
            <v>0</v>
          </cell>
          <cell r="FH276">
            <v>0</v>
          </cell>
          <cell r="FI276">
            <v>0</v>
          </cell>
          <cell r="FJ276">
            <v>0</v>
          </cell>
          <cell r="FK276">
            <v>0</v>
          </cell>
          <cell r="FL276">
            <v>0</v>
          </cell>
          <cell r="FM276">
            <v>0</v>
          </cell>
          <cell r="FN276">
            <v>0</v>
          </cell>
          <cell r="FO276">
            <v>0</v>
          </cell>
          <cell r="FP276">
            <v>0</v>
          </cell>
          <cell r="FQ276">
            <v>0</v>
          </cell>
          <cell r="FR276">
            <v>0</v>
          </cell>
          <cell r="FS276">
            <v>0</v>
          </cell>
          <cell r="FT276">
            <v>0</v>
          </cell>
          <cell r="FU276">
            <v>0</v>
          </cell>
          <cell r="FV276">
            <v>0</v>
          </cell>
          <cell r="FW276">
            <v>0</v>
          </cell>
          <cell r="FX276">
            <v>0</v>
          </cell>
          <cell r="FY276">
            <v>0</v>
          </cell>
          <cell r="FZ276">
            <v>0</v>
          </cell>
          <cell r="GA276">
            <v>0</v>
          </cell>
          <cell r="GB276">
            <v>0</v>
          </cell>
          <cell r="GC276">
            <v>0</v>
          </cell>
          <cell r="GD276">
            <v>0</v>
          </cell>
          <cell r="GE276">
            <v>0</v>
          </cell>
          <cell r="GF276">
            <v>0</v>
          </cell>
          <cell r="GG276">
            <v>0</v>
          </cell>
          <cell r="GH276">
            <v>0</v>
          </cell>
          <cell r="GI276">
            <v>0</v>
          </cell>
          <cell r="GJ276">
            <v>0</v>
          </cell>
          <cell r="GK276">
            <v>0</v>
          </cell>
          <cell r="GL276">
            <v>0</v>
          </cell>
          <cell r="GM276">
            <v>0</v>
          </cell>
          <cell r="GN276">
            <v>0</v>
          </cell>
          <cell r="GO276">
            <v>0</v>
          </cell>
          <cell r="GP276">
            <v>0</v>
          </cell>
          <cell r="GQ276">
            <v>0</v>
          </cell>
          <cell r="GR276">
            <v>0</v>
          </cell>
          <cell r="GS276">
            <v>0</v>
          </cell>
          <cell r="GT276">
            <v>0</v>
          </cell>
        </row>
        <row r="277">
          <cell r="F277" t="str">
            <v>CSC_SDOM08</v>
          </cell>
          <cell r="G277">
            <v>19.09</v>
          </cell>
          <cell r="H277">
            <v>19.09</v>
          </cell>
          <cell r="I277">
            <v>19.09</v>
          </cell>
          <cell r="J277">
            <v>19.09</v>
          </cell>
          <cell r="K277">
            <v>19.09</v>
          </cell>
          <cell r="L277">
            <v>19.09</v>
          </cell>
          <cell r="M277">
            <v>19.09</v>
          </cell>
          <cell r="N277">
            <v>19.09</v>
          </cell>
          <cell r="O277">
            <v>19.09</v>
          </cell>
          <cell r="P277">
            <v>19.09</v>
          </cell>
          <cell r="Q277">
            <v>19.09</v>
          </cell>
          <cell r="R277">
            <v>19.09</v>
          </cell>
          <cell r="S277">
            <v>19.09</v>
          </cell>
          <cell r="T277">
            <v>19.09</v>
          </cell>
          <cell r="U277">
            <v>19.739999999999998</v>
          </cell>
          <cell r="V277">
            <v>19.739999999999998</v>
          </cell>
          <cell r="W277">
            <v>19.739999999999998</v>
          </cell>
          <cell r="X277">
            <v>19.739999999999998</v>
          </cell>
          <cell r="Y277">
            <v>19.739999999999998</v>
          </cell>
          <cell r="Z277">
            <v>19.739999999999998</v>
          </cell>
          <cell r="AA277">
            <v>19.739999999999998</v>
          </cell>
          <cell r="AB277">
            <v>19.739999999999998</v>
          </cell>
          <cell r="AC277">
            <v>19.739999999999998</v>
          </cell>
          <cell r="AD277">
            <v>19.739999999999998</v>
          </cell>
          <cell r="AE277">
            <v>19.739999999999998</v>
          </cell>
          <cell r="AF277">
            <v>19.739999999999998</v>
          </cell>
          <cell r="AG277">
            <v>20.38</v>
          </cell>
          <cell r="AH277">
            <v>20.38</v>
          </cell>
          <cell r="AI277">
            <v>20.38</v>
          </cell>
          <cell r="AJ277">
            <v>20.38</v>
          </cell>
          <cell r="AK277">
            <v>20.38</v>
          </cell>
          <cell r="AL277">
            <v>20.38</v>
          </cell>
          <cell r="AM277">
            <v>20.38</v>
          </cell>
          <cell r="AN277">
            <v>20.38</v>
          </cell>
          <cell r="AO277">
            <v>20.38</v>
          </cell>
          <cell r="AP277">
            <v>20.38</v>
          </cell>
          <cell r="AQ277">
            <v>20.38</v>
          </cell>
          <cell r="AR277">
            <v>20.38</v>
          </cell>
          <cell r="AS277">
            <v>21.01</v>
          </cell>
          <cell r="AT277">
            <v>21.01</v>
          </cell>
          <cell r="AU277">
            <v>21.01</v>
          </cell>
          <cell r="AV277">
            <v>21.01</v>
          </cell>
          <cell r="AW277">
            <v>21.01</v>
          </cell>
          <cell r="AX277">
            <v>21.01</v>
          </cell>
          <cell r="AY277">
            <v>21.01</v>
          </cell>
          <cell r="AZ277">
            <v>21.01</v>
          </cell>
          <cell r="BA277">
            <v>21.01</v>
          </cell>
          <cell r="BB277">
            <v>21.01</v>
          </cell>
          <cell r="BC277">
            <v>21.01</v>
          </cell>
          <cell r="BD277">
            <v>21.01</v>
          </cell>
          <cell r="BE277">
            <v>21.65</v>
          </cell>
          <cell r="BF277">
            <v>21.65</v>
          </cell>
          <cell r="BG277">
            <v>21.65</v>
          </cell>
          <cell r="BH277">
            <v>21.65</v>
          </cell>
          <cell r="BI277">
            <v>21.65</v>
          </cell>
          <cell r="BJ277">
            <v>21.65</v>
          </cell>
          <cell r="BK277">
            <v>21.65</v>
          </cell>
          <cell r="BL277">
            <v>21.65</v>
          </cell>
          <cell r="BM277">
            <v>21.65</v>
          </cell>
          <cell r="BN277">
            <v>21.65</v>
          </cell>
          <cell r="BO277">
            <v>21.65</v>
          </cell>
          <cell r="BP277">
            <v>21.65</v>
          </cell>
          <cell r="BQ277">
            <v>22.3</v>
          </cell>
          <cell r="BR277">
            <v>22.3</v>
          </cell>
          <cell r="BS277">
            <v>22.3</v>
          </cell>
          <cell r="BT277">
            <v>22.3</v>
          </cell>
          <cell r="BU277">
            <v>22.3</v>
          </cell>
          <cell r="BV277">
            <v>22.3</v>
          </cell>
          <cell r="BW277">
            <v>22.3</v>
          </cell>
          <cell r="BX277">
            <v>22.3</v>
          </cell>
          <cell r="BY277">
            <v>22.3</v>
          </cell>
          <cell r="BZ277">
            <v>22.3</v>
          </cell>
          <cell r="CA277">
            <v>22.3</v>
          </cell>
          <cell r="CB277">
            <v>22.3</v>
          </cell>
          <cell r="CC277">
            <v>22.97</v>
          </cell>
          <cell r="CD277">
            <v>22.97</v>
          </cell>
          <cell r="CE277">
            <v>22.97</v>
          </cell>
          <cell r="CF277">
            <v>22.97</v>
          </cell>
          <cell r="CG277">
            <v>22.97</v>
          </cell>
          <cell r="CH277">
            <v>22.97</v>
          </cell>
          <cell r="CI277">
            <v>22.97</v>
          </cell>
          <cell r="CJ277">
            <v>22.97</v>
          </cell>
          <cell r="CK277">
            <v>22.97</v>
          </cell>
          <cell r="CL277">
            <v>22.97</v>
          </cell>
          <cell r="CM277">
            <v>22.97</v>
          </cell>
          <cell r="CN277">
            <v>22.97</v>
          </cell>
          <cell r="CO277">
            <v>23.66</v>
          </cell>
          <cell r="CP277">
            <v>23.66</v>
          </cell>
          <cell r="CQ277">
            <v>23.66</v>
          </cell>
          <cell r="CR277">
            <v>23.66</v>
          </cell>
          <cell r="CS277">
            <v>23.66</v>
          </cell>
          <cell r="CT277">
            <v>23.66</v>
          </cell>
          <cell r="CU277">
            <v>23.66</v>
          </cell>
          <cell r="CV277">
            <v>23.66</v>
          </cell>
          <cell r="CW277">
            <v>23.66</v>
          </cell>
          <cell r="CX277">
            <v>23.66</v>
          </cell>
          <cell r="CY277">
            <v>23.66</v>
          </cell>
          <cell r="CZ277">
            <v>23.66</v>
          </cell>
          <cell r="DA277">
            <v>24.38</v>
          </cell>
          <cell r="DB277">
            <v>24.38</v>
          </cell>
          <cell r="DC277">
            <v>24.38</v>
          </cell>
          <cell r="DD277">
            <v>24.38</v>
          </cell>
          <cell r="DE277">
            <v>24.38</v>
          </cell>
          <cell r="DF277">
            <v>24.38</v>
          </cell>
          <cell r="DG277">
            <v>24.38</v>
          </cell>
          <cell r="DH277">
            <v>24.38</v>
          </cell>
          <cell r="DI277">
            <v>24.38</v>
          </cell>
          <cell r="DJ277">
            <v>24.38</v>
          </cell>
          <cell r="DK277">
            <v>24.38</v>
          </cell>
          <cell r="DL277">
            <v>24.38</v>
          </cell>
          <cell r="DM277">
            <v>25.14</v>
          </cell>
          <cell r="DN277">
            <v>25.14</v>
          </cell>
          <cell r="DO277">
            <v>25.14</v>
          </cell>
          <cell r="DP277">
            <v>25.14</v>
          </cell>
          <cell r="DQ277">
            <v>25.14</v>
          </cell>
          <cell r="DR277">
            <v>25.14</v>
          </cell>
          <cell r="DS277">
            <v>25.14</v>
          </cell>
          <cell r="DT277">
            <v>25.14</v>
          </cell>
          <cell r="DU277">
            <v>25.14</v>
          </cell>
          <cell r="DV277">
            <v>25.14</v>
          </cell>
          <cell r="DW277">
            <v>25.14</v>
          </cell>
          <cell r="DX277">
            <v>25.14</v>
          </cell>
          <cell r="DY277">
            <v>26.13</v>
          </cell>
          <cell r="DZ277">
            <v>26.13</v>
          </cell>
          <cell r="EA277">
            <v>26.13</v>
          </cell>
          <cell r="EB277">
            <v>26.13</v>
          </cell>
          <cell r="EC277">
            <v>26.13</v>
          </cell>
          <cell r="ED277">
            <v>26.13</v>
          </cell>
          <cell r="EE277">
            <v>26.13</v>
          </cell>
          <cell r="EF277">
            <v>26.13</v>
          </cell>
          <cell r="EG277">
            <v>26.13</v>
          </cell>
          <cell r="EH277">
            <v>26.13</v>
          </cell>
          <cell r="EI277">
            <v>26.13</v>
          </cell>
          <cell r="EJ277">
            <v>26.13</v>
          </cell>
          <cell r="EK277">
            <v>27.05</v>
          </cell>
          <cell r="EL277">
            <v>27.05</v>
          </cell>
          <cell r="EM277">
            <v>27.05</v>
          </cell>
          <cell r="EN277">
            <v>27.05</v>
          </cell>
          <cell r="EO277">
            <v>27.05</v>
          </cell>
          <cell r="EP277">
            <v>27.05</v>
          </cell>
          <cell r="EQ277">
            <v>27.05</v>
          </cell>
          <cell r="ER277">
            <v>27.05</v>
          </cell>
          <cell r="ES277">
            <v>27.05</v>
          </cell>
          <cell r="ET277">
            <v>27.05</v>
          </cell>
          <cell r="EU277">
            <v>27.05</v>
          </cell>
          <cell r="EV277">
            <v>27.05</v>
          </cell>
          <cell r="EW277">
            <v>27.99</v>
          </cell>
          <cell r="EX277">
            <v>27.99</v>
          </cell>
          <cell r="EY277">
            <v>27.99</v>
          </cell>
          <cell r="EZ277">
            <v>27.99</v>
          </cell>
          <cell r="FA277">
            <v>27.99</v>
          </cell>
          <cell r="FB277">
            <v>27.99</v>
          </cell>
          <cell r="FC277">
            <v>27.99</v>
          </cell>
          <cell r="FD277">
            <v>27.99</v>
          </cell>
          <cell r="FE277">
            <v>27.99</v>
          </cell>
          <cell r="FF277">
            <v>27.99</v>
          </cell>
          <cell r="FG277">
            <v>27.99</v>
          </cell>
          <cell r="FH277">
            <v>27.99</v>
          </cell>
          <cell r="FI277">
            <v>28.97</v>
          </cell>
          <cell r="FJ277">
            <v>28.97</v>
          </cell>
          <cell r="FK277">
            <v>28.97</v>
          </cell>
          <cell r="FL277">
            <v>28.97</v>
          </cell>
          <cell r="FM277">
            <v>28.97</v>
          </cell>
          <cell r="FN277">
            <v>28.97</v>
          </cell>
          <cell r="FO277">
            <v>28.97</v>
          </cell>
          <cell r="FP277">
            <v>28.97</v>
          </cell>
          <cell r="FQ277">
            <v>28.97</v>
          </cell>
          <cell r="FR277">
            <v>28.97</v>
          </cell>
          <cell r="FS277">
            <v>28.97</v>
          </cell>
          <cell r="FT277">
            <v>28.97</v>
          </cell>
          <cell r="FU277">
            <v>29.99</v>
          </cell>
          <cell r="FV277">
            <v>29.99</v>
          </cell>
          <cell r="FW277">
            <v>29.99</v>
          </cell>
          <cell r="FX277">
            <v>29.99</v>
          </cell>
          <cell r="FY277">
            <v>29.99</v>
          </cell>
          <cell r="FZ277">
            <v>29.99</v>
          </cell>
          <cell r="GA277">
            <v>29.99</v>
          </cell>
          <cell r="GB277">
            <v>29.99</v>
          </cell>
          <cell r="GC277">
            <v>29.99</v>
          </cell>
          <cell r="GD277">
            <v>29.99</v>
          </cell>
          <cell r="GE277">
            <v>29.99</v>
          </cell>
          <cell r="GF277">
            <v>29.99</v>
          </cell>
          <cell r="GG277">
            <v>33.06</v>
          </cell>
          <cell r="GH277">
            <v>33.06</v>
          </cell>
          <cell r="GI277">
            <v>33.06</v>
          </cell>
          <cell r="GJ277">
            <v>33.06</v>
          </cell>
          <cell r="GK277">
            <v>33.06</v>
          </cell>
          <cell r="GL277">
            <v>33.06</v>
          </cell>
          <cell r="GM277">
            <v>33.06</v>
          </cell>
          <cell r="GN277">
            <v>33.06</v>
          </cell>
          <cell r="GO277">
            <v>33.06</v>
          </cell>
          <cell r="GP277">
            <v>33.06</v>
          </cell>
          <cell r="GQ277">
            <v>31.04</v>
          </cell>
          <cell r="GR277">
            <v>31.04</v>
          </cell>
          <cell r="GS277">
            <v>31.04</v>
          </cell>
          <cell r="GT277">
            <v>31.04</v>
          </cell>
        </row>
        <row r="278">
          <cell r="F278" t="str">
            <v>CSC_SDOM09</v>
          </cell>
          <cell r="G278">
            <v>16.920000000000002</v>
          </cell>
          <cell r="H278">
            <v>16.920000000000002</v>
          </cell>
          <cell r="I278">
            <v>16.920000000000002</v>
          </cell>
          <cell r="J278">
            <v>16.920000000000002</v>
          </cell>
          <cell r="K278">
            <v>16.920000000000002</v>
          </cell>
          <cell r="L278">
            <v>16.920000000000002</v>
          </cell>
          <cell r="M278">
            <v>16.920000000000002</v>
          </cell>
          <cell r="N278">
            <v>16.920000000000002</v>
          </cell>
          <cell r="O278">
            <v>16.920000000000002</v>
          </cell>
          <cell r="P278">
            <v>16.920000000000002</v>
          </cell>
          <cell r="Q278">
            <v>16.920000000000002</v>
          </cell>
          <cell r="R278">
            <v>16.920000000000002</v>
          </cell>
          <cell r="S278">
            <v>16.920000000000002</v>
          </cell>
          <cell r="T278">
            <v>16.920000000000002</v>
          </cell>
          <cell r="U278">
            <v>17.5</v>
          </cell>
          <cell r="V278">
            <v>17.5</v>
          </cell>
          <cell r="W278">
            <v>17.5</v>
          </cell>
          <cell r="X278">
            <v>17.5</v>
          </cell>
          <cell r="Y278">
            <v>17.5</v>
          </cell>
          <cell r="Z278">
            <v>17.5</v>
          </cell>
          <cell r="AA278">
            <v>17.5</v>
          </cell>
          <cell r="AB278">
            <v>17.5</v>
          </cell>
          <cell r="AC278">
            <v>17.5</v>
          </cell>
          <cell r="AD278">
            <v>17.5</v>
          </cell>
          <cell r="AE278">
            <v>17.5</v>
          </cell>
          <cell r="AF278">
            <v>17.5</v>
          </cell>
          <cell r="AG278">
            <v>18.059999999999999</v>
          </cell>
          <cell r="AH278">
            <v>18.059999999999999</v>
          </cell>
          <cell r="AI278">
            <v>18.059999999999999</v>
          </cell>
          <cell r="AJ278">
            <v>18.059999999999999</v>
          </cell>
          <cell r="AK278">
            <v>18.059999999999999</v>
          </cell>
          <cell r="AL278">
            <v>18.059999999999999</v>
          </cell>
          <cell r="AM278">
            <v>18.059999999999999</v>
          </cell>
          <cell r="AN278">
            <v>18.059999999999999</v>
          </cell>
          <cell r="AO278">
            <v>18.059999999999999</v>
          </cell>
          <cell r="AP278">
            <v>18.059999999999999</v>
          </cell>
          <cell r="AQ278">
            <v>18.059999999999999</v>
          </cell>
          <cell r="AR278">
            <v>18.059999999999999</v>
          </cell>
          <cell r="AS278">
            <v>18.62</v>
          </cell>
          <cell r="AT278">
            <v>18.62</v>
          </cell>
          <cell r="AU278">
            <v>18.62</v>
          </cell>
          <cell r="AV278">
            <v>18.62</v>
          </cell>
          <cell r="AW278">
            <v>18.62</v>
          </cell>
          <cell r="AX278">
            <v>18.62</v>
          </cell>
          <cell r="AY278">
            <v>18.62</v>
          </cell>
          <cell r="AZ278">
            <v>18.62</v>
          </cell>
          <cell r="BA278">
            <v>18.62</v>
          </cell>
          <cell r="BB278">
            <v>18.62</v>
          </cell>
          <cell r="BC278">
            <v>18.62</v>
          </cell>
          <cell r="BD278">
            <v>18.62</v>
          </cell>
          <cell r="BE278">
            <v>19.190000000000001</v>
          </cell>
          <cell r="BF278">
            <v>19.190000000000001</v>
          </cell>
          <cell r="BG278">
            <v>19.190000000000001</v>
          </cell>
          <cell r="BH278">
            <v>19.190000000000001</v>
          </cell>
          <cell r="BI278">
            <v>19.190000000000001</v>
          </cell>
          <cell r="BJ278">
            <v>19.190000000000001</v>
          </cell>
          <cell r="BK278">
            <v>19.190000000000001</v>
          </cell>
          <cell r="BL278">
            <v>19.190000000000001</v>
          </cell>
          <cell r="BM278">
            <v>19.190000000000001</v>
          </cell>
          <cell r="BN278">
            <v>19.190000000000001</v>
          </cell>
          <cell r="BO278">
            <v>19.190000000000001</v>
          </cell>
          <cell r="BP278">
            <v>19.190000000000001</v>
          </cell>
          <cell r="BQ278">
            <v>19.77</v>
          </cell>
          <cell r="BR278">
            <v>19.77</v>
          </cell>
          <cell r="BS278">
            <v>19.77</v>
          </cell>
          <cell r="BT278">
            <v>19.77</v>
          </cell>
          <cell r="BU278">
            <v>19.77</v>
          </cell>
          <cell r="BV278">
            <v>19.77</v>
          </cell>
          <cell r="BW278">
            <v>19.77</v>
          </cell>
          <cell r="BX278">
            <v>19.77</v>
          </cell>
          <cell r="BY278">
            <v>19.77</v>
          </cell>
          <cell r="BZ278">
            <v>19.77</v>
          </cell>
          <cell r="CA278">
            <v>19.77</v>
          </cell>
          <cell r="CB278">
            <v>19.77</v>
          </cell>
          <cell r="CC278">
            <v>20.36</v>
          </cell>
          <cell r="CD278">
            <v>20.36</v>
          </cell>
          <cell r="CE278">
            <v>20.36</v>
          </cell>
          <cell r="CF278">
            <v>20.36</v>
          </cell>
          <cell r="CG278">
            <v>20.36</v>
          </cell>
          <cell r="CH278">
            <v>20.36</v>
          </cell>
          <cell r="CI278">
            <v>20.36</v>
          </cell>
          <cell r="CJ278">
            <v>20.36</v>
          </cell>
          <cell r="CK278">
            <v>20.36</v>
          </cell>
          <cell r="CL278">
            <v>20.36</v>
          </cell>
          <cell r="CM278">
            <v>20.36</v>
          </cell>
          <cell r="CN278">
            <v>20.36</v>
          </cell>
          <cell r="CO278">
            <v>20.97</v>
          </cell>
          <cell r="CP278">
            <v>20.97</v>
          </cell>
          <cell r="CQ278">
            <v>20.97</v>
          </cell>
          <cell r="CR278">
            <v>20.97</v>
          </cell>
          <cell r="CS278">
            <v>20.97</v>
          </cell>
          <cell r="CT278">
            <v>20.97</v>
          </cell>
          <cell r="CU278">
            <v>20.97</v>
          </cell>
          <cell r="CV278">
            <v>20.97</v>
          </cell>
          <cell r="CW278">
            <v>20.97</v>
          </cell>
          <cell r="CX278">
            <v>20.97</v>
          </cell>
          <cell r="CY278">
            <v>20.97</v>
          </cell>
          <cell r="CZ278">
            <v>20.97</v>
          </cell>
          <cell r="DA278">
            <v>21.61</v>
          </cell>
          <cell r="DB278">
            <v>21.61</v>
          </cell>
          <cell r="DC278">
            <v>21.61</v>
          </cell>
          <cell r="DD278">
            <v>21.61</v>
          </cell>
          <cell r="DE278">
            <v>21.61</v>
          </cell>
          <cell r="DF278">
            <v>21.61</v>
          </cell>
          <cell r="DG278">
            <v>21.61</v>
          </cell>
          <cell r="DH278">
            <v>21.61</v>
          </cell>
          <cell r="DI278">
            <v>21.61</v>
          </cell>
          <cell r="DJ278">
            <v>21.61</v>
          </cell>
          <cell r="DK278">
            <v>21.61</v>
          </cell>
          <cell r="DL278">
            <v>21.61</v>
          </cell>
          <cell r="DM278">
            <v>22.28</v>
          </cell>
          <cell r="DN278">
            <v>22.28</v>
          </cell>
          <cell r="DO278">
            <v>22.28</v>
          </cell>
          <cell r="DP278">
            <v>22.28</v>
          </cell>
          <cell r="DQ278">
            <v>22.28</v>
          </cell>
          <cell r="DR278">
            <v>22.28</v>
          </cell>
          <cell r="DS278">
            <v>22.28</v>
          </cell>
          <cell r="DT278">
            <v>22.28</v>
          </cell>
          <cell r="DU278">
            <v>22.28</v>
          </cell>
          <cell r="DV278">
            <v>22.28</v>
          </cell>
          <cell r="DW278">
            <v>22.28</v>
          </cell>
          <cell r="DX278">
            <v>22.28</v>
          </cell>
          <cell r="DY278">
            <v>23.16</v>
          </cell>
          <cell r="DZ278">
            <v>23.16</v>
          </cell>
          <cell r="EA278">
            <v>23.16</v>
          </cell>
          <cell r="EB278">
            <v>23.16</v>
          </cell>
          <cell r="EC278">
            <v>23.16</v>
          </cell>
          <cell r="ED278">
            <v>23.16</v>
          </cell>
          <cell r="EE278">
            <v>23.16</v>
          </cell>
          <cell r="EF278">
            <v>23.16</v>
          </cell>
          <cell r="EG278">
            <v>23.16</v>
          </cell>
          <cell r="EH278">
            <v>23.16</v>
          </cell>
          <cell r="EI278">
            <v>23.16</v>
          </cell>
          <cell r="EJ278">
            <v>23.16</v>
          </cell>
          <cell r="EK278">
            <v>23.97</v>
          </cell>
          <cell r="EL278">
            <v>23.97</v>
          </cell>
          <cell r="EM278">
            <v>23.97</v>
          </cell>
          <cell r="EN278">
            <v>23.97</v>
          </cell>
          <cell r="EO278">
            <v>23.97</v>
          </cell>
          <cell r="EP278">
            <v>23.97</v>
          </cell>
          <cell r="EQ278">
            <v>23.97</v>
          </cell>
          <cell r="ER278">
            <v>23.97</v>
          </cell>
          <cell r="ES278">
            <v>23.97</v>
          </cell>
          <cell r="ET278">
            <v>23.97</v>
          </cell>
          <cell r="EU278">
            <v>23.97</v>
          </cell>
          <cell r="EV278">
            <v>23.97</v>
          </cell>
          <cell r="EW278">
            <v>24.81</v>
          </cell>
          <cell r="EX278">
            <v>24.81</v>
          </cell>
          <cell r="EY278">
            <v>24.81</v>
          </cell>
          <cell r="EZ278">
            <v>24.81</v>
          </cell>
          <cell r="FA278">
            <v>24.81</v>
          </cell>
          <cell r="FB278">
            <v>24.81</v>
          </cell>
          <cell r="FC278">
            <v>24.81</v>
          </cell>
          <cell r="FD278">
            <v>24.81</v>
          </cell>
          <cell r="FE278">
            <v>24.81</v>
          </cell>
          <cell r="FF278">
            <v>24.81</v>
          </cell>
          <cell r="FG278">
            <v>24.81</v>
          </cell>
          <cell r="FH278">
            <v>24.81</v>
          </cell>
          <cell r="FI278">
            <v>25.68</v>
          </cell>
          <cell r="FJ278">
            <v>25.68</v>
          </cell>
          <cell r="FK278">
            <v>25.68</v>
          </cell>
          <cell r="FL278">
            <v>25.68</v>
          </cell>
          <cell r="FM278">
            <v>25.68</v>
          </cell>
          <cell r="FN278">
            <v>25.68</v>
          </cell>
          <cell r="FO278">
            <v>25.68</v>
          </cell>
          <cell r="FP278">
            <v>25.68</v>
          </cell>
          <cell r="FQ278">
            <v>25.68</v>
          </cell>
          <cell r="FR278">
            <v>25.68</v>
          </cell>
          <cell r="FS278">
            <v>25.68</v>
          </cell>
          <cell r="FT278">
            <v>25.68</v>
          </cell>
          <cell r="FU278">
            <v>26.58</v>
          </cell>
          <cell r="FV278">
            <v>26.58</v>
          </cell>
          <cell r="FW278">
            <v>26.58</v>
          </cell>
          <cell r="FX278">
            <v>26.58</v>
          </cell>
          <cell r="FY278">
            <v>26.58</v>
          </cell>
          <cell r="FZ278">
            <v>26.58</v>
          </cell>
          <cell r="GA278">
            <v>26.58</v>
          </cell>
          <cell r="GB278">
            <v>26.58</v>
          </cell>
          <cell r="GC278">
            <v>26.58</v>
          </cell>
          <cell r="GD278">
            <v>26.58</v>
          </cell>
          <cell r="GE278">
            <v>26.58</v>
          </cell>
          <cell r="GF278">
            <v>26.58</v>
          </cell>
          <cell r="GG278">
            <v>29.3</v>
          </cell>
          <cell r="GH278">
            <v>29.3</v>
          </cell>
          <cell r="GI278">
            <v>29.3</v>
          </cell>
          <cell r="GJ278">
            <v>29.3</v>
          </cell>
          <cell r="GK278">
            <v>29.3</v>
          </cell>
          <cell r="GL278">
            <v>29.3</v>
          </cell>
          <cell r="GM278">
            <v>29.3</v>
          </cell>
          <cell r="GN278">
            <v>29.3</v>
          </cell>
          <cell r="GO278">
            <v>29.3</v>
          </cell>
          <cell r="GP278">
            <v>29.3</v>
          </cell>
          <cell r="GQ278">
            <v>27.51</v>
          </cell>
          <cell r="GR278">
            <v>27.51</v>
          </cell>
          <cell r="GS278">
            <v>27.51</v>
          </cell>
          <cell r="GT278">
            <v>27.51</v>
          </cell>
        </row>
        <row r="279">
          <cell r="F279" t="str">
            <v>CSC_SDOM10</v>
          </cell>
          <cell r="G279">
            <v>19.84</v>
          </cell>
          <cell r="H279">
            <v>19.84</v>
          </cell>
          <cell r="I279">
            <v>19.84</v>
          </cell>
          <cell r="J279">
            <v>19.84</v>
          </cell>
          <cell r="K279">
            <v>19.84</v>
          </cell>
          <cell r="L279">
            <v>19.84</v>
          </cell>
          <cell r="M279">
            <v>19.84</v>
          </cell>
          <cell r="N279">
            <v>19.84</v>
          </cell>
          <cell r="O279">
            <v>19.84</v>
          </cell>
          <cell r="P279">
            <v>19.84</v>
          </cell>
          <cell r="Q279">
            <v>19.84</v>
          </cell>
          <cell r="R279">
            <v>19.84</v>
          </cell>
          <cell r="S279">
            <v>19.84</v>
          </cell>
          <cell r="T279">
            <v>19.84</v>
          </cell>
          <cell r="U279">
            <v>20.52</v>
          </cell>
          <cell r="V279">
            <v>20.52</v>
          </cell>
          <cell r="W279">
            <v>20.52</v>
          </cell>
          <cell r="X279">
            <v>20.52</v>
          </cell>
          <cell r="Y279">
            <v>20.52</v>
          </cell>
          <cell r="Z279">
            <v>20.52</v>
          </cell>
          <cell r="AA279">
            <v>20.52</v>
          </cell>
          <cell r="AB279">
            <v>20.52</v>
          </cell>
          <cell r="AC279">
            <v>20.52</v>
          </cell>
          <cell r="AD279">
            <v>20.52</v>
          </cell>
          <cell r="AE279">
            <v>20.52</v>
          </cell>
          <cell r="AF279">
            <v>20.52</v>
          </cell>
          <cell r="AG279">
            <v>21.18</v>
          </cell>
          <cell r="AH279">
            <v>21.18</v>
          </cell>
          <cell r="AI279">
            <v>21.18</v>
          </cell>
          <cell r="AJ279">
            <v>21.18</v>
          </cell>
          <cell r="AK279">
            <v>21.18</v>
          </cell>
          <cell r="AL279">
            <v>21.18</v>
          </cell>
          <cell r="AM279">
            <v>21.18</v>
          </cell>
          <cell r="AN279">
            <v>21.18</v>
          </cell>
          <cell r="AO279">
            <v>21.18</v>
          </cell>
          <cell r="AP279">
            <v>21.18</v>
          </cell>
          <cell r="AQ279">
            <v>21.18</v>
          </cell>
          <cell r="AR279">
            <v>21.18</v>
          </cell>
          <cell r="AS279">
            <v>21.84</v>
          </cell>
          <cell r="AT279">
            <v>21.84</v>
          </cell>
          <cell r="AU279">
            <v>21.84</v>
          </cell>
          <cell r="AV279">
            <v>21.84</v>
          </cell>
          <cell r="AW279">
            <v>21.84</v>
          </cell>
          <cell r="AX279">
            <v>21.84</v>
          </cell>
          <cell r="AY279">
            <v>21.84</v>
          </cell>
          <cell r="AZ279">
            <v>21.84</v>
          </cell>
          <cell r="BA279">
            <v>21.84</v>
          </cell>
          <cell r="BB279">
            <v>21.84</v>
          </cell>
          <cell r="BC279">
            <v>21.84</v>
          </cell>
          <cell r="BD279">
            <v>21.84</v>
          </cell>
          <cell r="BE279">
            <v>22.5</v>
          </cell>
          <cell r="BF279">
            <v>22.5</v>
          </cell>
          <cell r="BG279">
            <v>22.5</v>
          </cell>
          <cell r="BH279">
            <v>22.5</v>
          </cell>
          <cell r="BI279">
            <v>22.5</v>
          </cell>
          <cell r="BJ279">
            <v>22.5</v>
          </cell>
          <cell r="BK279">
            <v>22.5</v>
          </cell>
          <cell r="BL279">
            <v>22.5</v>
          </cell>
          <cell r="BM279">
            <v>22.5</v>
          </cell>
          <cell r="BN279">
            <v>22.5</v>
          </cell>
          <cell r="BO279">
            <v>22.5</v>
          </cell>
          <cell r="BP279">
            <v>22.5</v>
          </cell>
          <cell r="BQ279">
            <v>23.18</v>
          </cell>
          <cell r="BR279">
            <v>23.18</v>
          </cell>
          <cell r="BS279">
            <v>23.18</v>
          </cell>
          <cell r="BT279">
            <v>23.18</v>
          </cell>
          <cell r="BU279">
            <v>23.18</v>
          </cell>
          <cell r="BV279">
            <v>23.18</v>
          </cell>
          <cell r="BW279">
            <v>23.18</v>
          </cell>
          <cell r="BX279">
            <v>23.18</v>
          </cell>
          <cell r="BY279">
            <v>23.18</v>
          </cell>
          <cell r="BZ279">
            <v>23.18</v>
          </cell>
          <cell r="CA279">
            <v>23.18</v>
          </cell>
          <cell r="CB279">
            <v>23.18</v>
          </cell>
          <cell r="CC279">
            <v>23.87</v>
          </cell>
          <cell r="CD279">
            <v>23.87</v>
          </cell>
          <cell r="CE279">
            <v>23.87</v>
          </cell>
          <cell r="CF279">
            <v>23.87</v>
          </cell>
          <cell r="CG279">
            <v>23.87</v>
          </cell>
          <cell r="CH279">
            <v>23.87</v>
          </cell>
          <cell r="CI279">
            <v>23.87</v>
          </cell>
          <cell r="CJ279">
            <v>23.87</v>
          </cell>
          <cell r="CK279">
            <v>23.87</v>
          </cell>
          <cell r="CL279">
            <v>23.87</v>
          </cell>
          <cell r="CM279">
            <v>23.87</v>
          </cell>
          <cell r="CN279">
            <v>23.87</v>
          </cell>
          <cell r="CO279">
            <v>24.59</v>
          </cell>
          <cell r="CP279">
            <v>24.59</v>
          </cell>
          <cell r="CQ279">
            <v>24.59</v>
          </cell>
          <cell r="CR279">
            <v>24.59</v>
          </cell>
          <cell r="CS279">
            <v>24.59</v>
          </cell>
          <cell r="CT279">
            <v>24.59</v>
          </cell>
          <cell r="CU279">
            <v>24.59</v>
          </cell>
          <cell r="CV279">
            <v>24.59</v>
          </cell>
          <cell r="CW279">
            <v>24.59</v>
          </cell>
          <cell r="CX279">
            <v>24.59</v>
          </cell>
          <cell r="CY279">
            <v>24.59</v>
          </cell>
          <cell r="CZ279">
            <v>24.59</v>
          </cell>
          <cell r="DA279">
            <v>25.34</v>
          </cell>
          <cell r="DB279">
            <v>25.34</v>
          </cell>
          <cell r="DC279">
            <v>25.34</v>
          </cell>
          <cell r="DD279">
            <v>25.34</v>
          </cell>
          <cell r="DE279">
            <v>25.34</v>
          </cell>
          <cell r="DF279">
            <v>25.34</v>
          </cell>
          <cell r="DG279">
            <v>25.34</v>
          </cell>
          <cell r="DH279">
            <v>25.34</v>
          </cell>
          <cell r="DI279">
            <v>25.34</v>
          </cell>
          <cell r="DJ279">
            <v>25.34</v>
          </cell>
          <cell r="DK279">
            <v>25.34</v>
          </cell>
          <cell r="DL279">
            <v>25.34</v>
          </cell>
          <cell r="DM279">
            <v>26.12</v>
          </cell>
          <cell r="DN279">
            <v>26.12</v>
          </cell>
          <cell r="DO279">
            <v>26.12</v>
          </cell>
          <cell r="DP279">
            <v>26.12</v>
          </cell>
          <cell r="DQ279">
            <v>26.12</v>
          </cell>
          <cell r="DR279">
            <v>26.12</v>
          </cell>
          <cell r="DS279">
            <v>26.12</v>
          </cell>
          <cell r="DT279">
            <v>26.12</v>
          </cell>
          <cell r="DU279">
            <v>26.12</v>
          </cell>
          <cell r="DV279">
            <v>26.12</v>
          </cell>
          <cell r="DW279">
            <v>26.12</v>
          </cell>
          <cell r="DX279">
            <v>26.12</v>
          </cell>
          <cell r="DY279">
            <v>27.16</v>
          </cell>
          <cell r="DZ279">
            <v>27.16</v>
          </cell>
          <cell r="EA279">
            <v>27.16</v>
          </cell>
          <cell r="EB279">
            <v>27.16</v>
          </cell>
          <cell r="EC279">
            <v>27.16</v>
          </cell>
          <cell r="ED279">
            <v>27.16</v>
          </cell>
          <cell r="EE279">
            <v>27.16</v>
          </cell>
          <cell r="EF279">
            <v>27.16</v>
          </cell>
          <cell r="EG279">
            <v>27.16</v>
          </cell>
          <cell r="EH279">
            <v>27.16</v>
          </cell>
          <cell r="EI279">
            <v>27.16</v>
          </cell>
          <cell r="EJ279">
            <v>27.16</v>
          </cell>
          <cell r="EK279">
            <v>28.11</v>
          </cell>
          <cell r="EL279">
            <v>28.11</v>
          </cell>
          <cell r="EM279">
            <v>28.11</v>
          </cell>
          <cell r="EN279">
            <v>28.11</v>
          </cell>
          <cell r="EO279">
            <v>28.11</v>
          </cell>
          <cell r="EP279">
            <v>28.11</v>
          </cell>
          <cell r="EQ279">
            <v>28.11</v>
          </cell>
          <cell r="ER279">
            <v>28.11</v>
          </cell>
          <cell r="ES279">
            <v>28.11</v>
          </cell>
          <cell r="ET279">
            <v>28.11</v>
          </cell>
          <cell r="EU279">
            <v>28.11</v>
          </cell>
          <cell r="EV279">
            <v>28.11</v>
          </cell>
          <cell r="EW279">
            <v>29.09</v>
          </cell>
          <cell r="EX279">
            <v>29.09</v>
          </cell>
          <cell r="EY279">
            <v>29.09</v>
          </cell>
          <cell r="EZ279">
            <v>29.09</v>
          </cell>
          <cell r="FA279">
            <v>29.09</v>
          </cell>
          <cell r="FB279">
            <v>29.09</v>
          </cell>
          <cell r="FC279">
            <v>29.09</v>
          </cell>
          <cell r="FD279">
            <v>29.09</v>
          </cell>
          <cell r="FE279">
            <v>29.09</v>
          </cell>
          <cell r="FF279">
            <v>29.09</v>
          </cell>
          <cell r="FG279">
            <v>29.09</v>
          </cell>
          <cell r="FH279">
            <v>29.09</v>
          </cell>
          <cell r="FI279">
            <v>30.11</v>
          </cell>
          <cell r="FJ279">
            <v>30.11</v>
          </cell>
          <cell r="FK279">
            <v>30.11</v>
          </cell>
          <cell r="FL279">
            <v>30.11</v>
          </cell>
          <cell r="FM279">
            <v>30.11</v>
          </cell>
          <cell r="FN279">
            <v>30.11</v>
          </cell>
          <cell r="FO279">
            <v>30.11</v>
          </cell>
          <cell r="FP279">
            <v>30.11</v>
          </cell>
          <cell r="FQ279">
            <v>30.11</v>
          </cell>
          <cell r="FR279">
            <v>30.11</v>
          </cell>
          <cell r="FS279">
            <v>30.11</v>
          </cell>
          <cell r="FT279">
            <v>30.11</v>
          </cell>
          <cell r="FU279">
            <v>31.16</v>
          </cell>
          <cell r="FV279">
            <v>31.16</v>
          </cell>
          <cell r="FW279">
            <v>31.16</v>
          </cell>
          <cell r="FX279">
            <v>31.16</v>
          </cell>
          <cell r="FY279">
            <v>31.16</v>
          </cell>
          <cell r="FZ279">
            <v>31.16</v>
          </cell>
          <cell r="GA279">
            <v>31.16</v>
          </cell>
          <cell r="GB279">
            <v>31.16</v>
          </cell>
          <cell r="GC279">
            <v>31.16</v>
          </cell>
          <cell r="GD279">
            <v>31.16</v>
          </cell>
          <cell r="GE279">
            <v>31.16</v>
          </cell>
          <cell r="GF279">
            <v>31.16</v>
          </cell>
          <cell r="GG279">
            <v>34.36</v>
          </cell>
          <cell r="GH279">
            <v>34.36</v>
          </cell>
          <cell r="GI279">
            <v>34.36</v>
          </cell>
          <cell r="GJ279">
            <v>34.36</v>
          </cell>
          <cell r="GK279">
            <v>34.36</v>
          </cell>
          <cell r="GL279">
            <v>34.36</v>
          </cell>
          <cell r="GM279">
            <v>34.36</v>
          </cell>
          <cell r="GN279">
            <v>34.36</v>
          </cell>
          <cell r="GO279">
            <v>34.36</v>
          </cell>
          <cell r="GP279">
            <v>34.36</v>
          </cell>
          <cell r="GQ279">
            <v>32.25</v>
          </cell>
          <cell r="GR279">
            <v>32.25</v>
          </cell>
          <cell r="GS279">
            <v>32.25</v>
          </cell>
          <cell r="GT279">
            <v>32.25</v>
          </cell>
        </row>
        <row r="280">
          <cell r="F280" t="str">
            <v>CSC_SDOM11</v>
          </cell>
          <cell r="G280">
            <v>15.77</v>
          </cell>
          <cell r="H280">
            <v>15.77</v>
          </cell>
          <cell r="I280">
            <v>15.77</v>
          </cell>
          <cell r="J280">
            <v>15.77</v>
          </cell>
          <cell r="K280">
            <v>15.77</v>
          </cell>
          <cell r="L280">
            <v>15.77</v>
          </cell>
          <cell r="M280">
            <v>15.77</v>
          </cell>
          <cell r="N280">
            <v>15.77</v>
          </cell>
          <cell r="O280">
            <v>15.77</v>
          </cell>
          <cell r="P280">
            <v>15.77</v>
          </cell>
          <cell r="Q280">
            <v>15.77</v>
          </cell>
          <cell r="R280">
            <v>15.77</v>
          </cell>
          <cell r="S280">
            <v>15.77</v>
          </cell>
          <cell r="T280">
            <v>15.77</v>
          </cell>
          <cell r="U280">
            <v>16.309999999999999</v>
          </cell>
          <cell r="V280">
            <v>16.309999999999999</v>
          </cell>
          <cell r="W280">
            <v>16.309999999999999</v>
          </cell>
          <cell r="X280">
            <v>16.309999999999999</v>
          </cell>
          <cell r="Y280">
            <v>16.309999999999999</v>
          </cell>
          <cell r="Z280">
            <v>16.309999999999999</v>
          </cell>
          <cell r="AA280">
            <v>16.309999999999999</v>
          </cell>
          <cell r="AB280">
            <v>16.309999999999999</v>
          </cell>
          <cell r="AC280">
            <v>16.309999999999999</v>
          </cell>
          <cell r="AD280">
            <v>16.309999999999999</v>
          </cell>
          <cell r="AE280">
            <v>16.309999999999999</v>
          </cell>
          <cell r="AF280">
            <v>16.309999999999999</v>
          </cell>
          <cell r="AG280">
            <v>16.829999999999998</v>
          </cell>
          <cell r="AH280">
            <v>16.829999999999998</v>
          </cell>
          <cell r="AI280">
            <v>16.829999999999998</v>
          </cell>
          <cell r="AJ280">
            <v>16.829999999999998</v>
          </cell>
          <cell r="AK280">
            <v>16.829999999999998</v>
          </cell>
          <cell r="AL280">
            <v>16.829999999999998</v>
          </cell>
          <cell r="AM280">
            <v>16.829999999999998</v>
          </cell>
          <cell r="AN280">
            <v>16.829999999999998</v>
          </cell>
          <cell r="AO280">
            <v>16.829999999999998</v>
          </cell>
          <cell r="AP280">
            <v>16.829999999999998</v>
          </cell>
          <cell r="AQ280">
            <v>16.829999999999998</v>
          </cell>
          <cell r="AR280">
            <v>16.829999999999998</v>
          </cell>
          <cell r="AS280">
            <v>17.36</v>
          </cell>
          <cell r="AT280">
            <v>17.36</v>
          </cell>
          <cell r="AU280">
            <v>17.36</v>
          </cell>
          <cell r="AV280">
            <v>17.36</v>
          </cell>
          <cell r="AW280">
            <v>17.36</v>
          </cell>
          <cell r="AX280">
            <v>17.36</v>
          </cell>
          <cell r="AY280">
            <v>17.36</v>
          </cell>
          <cell r="AZ280">
            <v>17.36</v>
          </cell>
          <cell r="BA280">
            <v>17.36</v>
          </cell>
          <cell r="BB280">
            <v>17.36</v>
          </cell>
          <cell r="BC280">
            <v>17.36</v>
          </cell>
          <cell r="BD280">
            <v>17.36</v>
          </cell>
          <cell r="BE280">
            <v>17.89</v>
          </cell>
          <cell r="BF280">
            <v>17.89</v>
          </cell>
          <cell r="BG280">
            <v>17.89</v>
          </cell>
          <cell r="BH280">
            <v>17.89</v>
          </cell>
          <cell r="BI280">
            <v>17.89</v>
          </cell>
          <cell r="BJ280">
            <v>17.89</v>
          </cell>
          <cell r="BK280">
            <v>17.89</v>
          </cell>
          <cell r="BL280">
            <v>17.89</v>
          </cell>
          <cell r="BM280">
            <v>17.89</v>
          </cell>
          <cell r="BN280">
            <v>17.89</v>
          </cell>
          <cell r="BO280">
            <v>17.89</v>
          </cell>
          <cell r="BP280">
            <v>17.89</v>
          </cell>
          <cell r="BQ280">
            <v>18.420000000000002</v>
          </cell>
          <cell r="BR280">
            <v>18.420000000000002</v>
          </cell>
          <cell r="BS280">
            <v>18.420000000000002</v>
          </cell>
          <cell r="BT280">
            <v>18.420000000000002</v>
          </cell>
          <cell r="BU280">
            <v>18.420000000000002</v>
          </cell>
          <cell r="BV280">
            <v>18.420000000000002</v>
          </cell>
          <cell r="BW280">
            <v>18.420000000000002</v>
          </cell>
          <cell r="BX280">
            <v>18.420000000000002</v>
          </cell>
          <cell r="BY280">
            <v>18.420000000000002</v>
          </cell>
          <cell r="BZ280">
            <v>18.420000000000002</v>
          </cell>
          <cell r="CA280">
            <v>18.420000000000002</v>
          </cell>
          <cell r="CB280">
            <v>18.420000000000002</v>
          </cell>
          <cell r="CC280">
            <v>18.98</v>
          </cell>
          <cell r="CD280">
            <v>18.98</v>
          </cell>
          <cell r="CE280">
            <v>18.98</v>
          </cell>
          <cell r="CF280">
            <v>18.98</v>
          </cell>
          <cell r="CG280">
            <v>18.98</v>
          </cell>
          <cell r="CH280">
            <v>18.98</v>
          </cell>
          <cell r="CI280">
            <v>18.98</v>
          </cell>
          <cell r="CJ280">
            <v>18.98</v>
          </cell>
          <cell r="CK280">
            <v>18.98</v>
          </cell>
          <cell r="CL280">
            <v>18.98</v>
          </cell>
          <cell r="CM280">
            <v>18.98</v>
          </cell>
          <cell r="CN280">
            <v>18.98</v>
          </cell>
          <cell r="CO280">
            <v>19.55</v>
          </cell>
          <cell r="CP280">
            <v>19.55</v>
          </cell>
          <cell r="CQ280">
            <v>19.55</v>
          </cell>
          <cell r="CR280">
            <v>19.55</v>
          </cell>
          <cell r="CS280">
            <v>19.55</v>
          </cell>
          <cell r="CT280">
            <v>19.55</v>
          </cell>
          <cell r="CU280">
            <v>19.55</v>
          </cell>
          <cell r="CV280">
            <v>19.55</v>
          </cell>
          <cell r="CW280">
            <v>19.55</v>
          </cell>
          <cell r="CX280">
            <v>19.55</v>
          </cell>
          <cell r="CY280">
            <v>19.55</v>
          </cell>
          <cell r="CZ280">
            <v>19.55</v>
          </cell>
          <cell r="DA280">
            <v>20.14</v>
          </cell>
          <cell r="DB280">
            <v>20.14</v>
          </cell>
          <cell r="DC280">
            <v>20.14</v>
          </cell>
          <cell r="DD280">
            <v>20.14</v>
          </cell>
          <cell r="DE280">
            <v>20.14</v>
          </cell>
          <cell r="DF280">
            <v>20.14</v>
          </cell>
          <cell r="DG280">
            <v>20.14</v>
          </cell>
          <cell r="DH280">
            <v>20.14</v>
          </cell>
          <cell r="DI280">
            <v>20.14</v>
          </cell>
          <cell r="DJ280">
            <v>20.14</v>
          </cell>
          <cell r="DK280">
            <v>20.14</v>
          </cell>
          <cell r="DL280">
            <v>20.14</v>
          </cell>
          <cell r="DM280">
            <v>20.76</v>
          </cell>
          <cell r="DN280">
            <v>20.76</v>
          </cell>
          <cell r="DO280">
            <v>20.76</v>
          </cell>
          <cell r="DP280">
            <v>20.76</v>
          </cell>
          <cell r="DQ280">
            <v>20.76</v>
          </cell>
          <cell r="DR280">
            <v>20.76</v>
          </cell>
          <cell r="DS280">
            <v>20.76</v>
          </cell>
          <cell r="DT280">
            <v>20.76</v>
          </cell>
          <cell r="DU280">
            <v>20.76</v>
          </cell>
          <cell r="DV280">
            <v>20.76</v>
          </cell>
          <cell r="DW280">
            <v>20.76</v>
          </cell>
          <cell r="DX280">
            <v>20.76</v>
          </cell>
          <cell r="DY280">
            <v>21.59</v>
          </cell>
          <cell r="DZ280">
            <v>21.59</v>
          </cell>
          <cell r="EA280">
            <v>21.59</v>
          </cell>
          <cell r="EB280">
            <v>21.59</v>
          </cell>
          <cell r="EC280">
            <v>21.59</v>
          </cell>
          <cell r="ED280">
            <v>21.59</v>
          </cell>
          <cell r="EE280">
            <v>21.59</v>
          </cell>
          <cell r="EF280">
            <v>21.59</v>
          </cell>
          <cell r="EG280">
            <v>21.59</v>
          </cell>
          <cell r="EH280">
            <v>21.59</v>
          </cell>
          <cell r="EI280">
            <v>21.59</v>
          </cell>
          <cell r="EJ280">
            <v>21.59</v>
          </cell>
          <cell r="EK280">
            <v>22.34</v>
          </cell>
          <cell r="EL280">
            <v>22.34</v>
          </cell>
          <cell r="EM280">
            <v>22.34</v>
          </cell>
          <cell r="EN280">
            <v>22.34</v>
          </cell>
          <cell r="EO280">
            <v>22.34</v>
          </cell>
          <cell r="EP280">
            <v>22.34</v>
          </cell>
          <cell r="EQ280">
            <v>22.34</v>
          </cell>
          <cell r="ER280">
            <v>22.34</v>
          </cell>
          <cell r="ES280">
            <v>22.34</v>
          </cell>
          <cell r="ET280">
            <v>22.34</v>
          </cell>
          <cell r="EU280">
            <v>22.34</v>
          </cell>
          <cell r="EV280">
            <v>22.34</v>
          </cell>
          <cell r="EW280">
            <v>23.12</v>
          </cell>
          <cell r="EX280">
            <v>23.12</v>
          </cell>
          <cell r="EY280">
            <v>23.12</v>
          </cell>
          <cell r="EZ280">
            <v>23.12</v>
          </cell>
          <cell r="FA280">
            <v>23.12</v>
          </cell>
          <cell r="FB280">
            <v>23.12</v>
          </cell>
          <cell r="FC280">
            <v>23.12</v>
          </cell>
          <cell r="FD280">
            <v>23.12</v>
          </cell>
          <cell r="FE280">
            <v>23.12</v>
          </cell>
          <cell r="FF280">
            <v>23.12</v>
          </cell>
          <cell r="FG280">
            <v>23.12</v>
          </cell>
          <cell r="FH280">
            <v>23.12</v>
          </cell>
          <cell r="FI280">
            <v>23.93</v>
          </cell>
          <cell r="FJ280">
            <v>23.93</v>
          </cell>
          <cell r="FK280">
            <v>23.93</v>
          </cell>
          <cell r="FL280">
            <v>23.93</v>
          </cell>
          <cell r="FM280">
            <v>23.93</v>
          </cell>
          <cell r="FN280">
            <v>23.93</v>
          </cell>
          <cell r="FO280">
            <v>23.93</v>
          </cell>
          <cell r="FP280">
            <v>23.93</v>
          </cell>
          <cell r="FQ280">
            <v>23.93</v>
          </cell>
          <cell r="FR280">
            <v>23.93</v>
          </cell>
          <cell r="FS280">
            <v>23.93</v>
          </cell>
          <cell r="FT280">
            <v>23.93</v>
          </cell>
          <cell r="FU280">
            <v>24.77</v>
          </cell>
          <cell r="FV280">
            <v>24.77</v>
          </cell>
          <cell r="FW280">
            <v>24.77</v>
          </cell>
          <cell r="FX280">
            <v>24.77</v>
          </cell>
          <cell r="FY280">
            <v>24.77</v>
          </cell>
          <cell r="FZ280">
            <v>24.77</v>
          </cell>
          <cell r="GA280">
            <v>24.77</v>
          </cell>
          <cell r="GB280">
            <v>24.77</v>
          </cell>
          <cell r="GC280">
            <v>24.77</v>
          </cell>
          <cell r="GD280">
            <v>24.77</v>
          </cell>
          <cell r="GE280">
            <v>24.77</v>
          </cell>
          <cell r="GF280">
            <v>24.77</v>
          </cell>
          <cell r="GG280">
            <v>27.31</v>
          </cell>
          <cell r="GH280">
            <v>27.31</v>
          </cell>
          <cell r="GI280">
            <v>27.31</v>
          </cell>
          <cell r="GJ280">
            <v>27.31</v>
          </cell>
          <cell r="GK280">
            <v>27.31</v>
          </cell>
          <cell r="GL280">
            <v>27.31</v>
          </cell>
          <cell r="GM280">
            <v>27.31</v>
          </cell>
          <cell r="GN280">
            <v>27.31</v>
          </cell>
          <cell r="GO280">
            <v>27.31</v>
          </cell>
          <cell r="GP280">
            <v>27.31</v>
          </cell>
          <cell r="GQ280">
            <v>25.64</v>
          </cell>
          <cell r="GR280">
            <v>25.64</v>
          </cell>
          <cell r="GS280">
            <v>25.64</v>
          </cell>
          <cell r="GT280">
            <v>25.64</v>
          </cell>
        </row>
        <row r="281">
          <cell r="F281" t="str">
            <v>CSC_SDOM12</v>
          </cell>
          <cell r="G281">
            <v>18.809999999999999</v>
          </cell>
          <cell r="H281">
            <v>18.809999999999999</v>
          </cell>
          <cell r="I281">
            <v>18.809999999999999</v>
          </cell>
          <cell r="J281">
            <v>18.809999999999999</v>
          </cell>
          <cell r="K281">
            <v>18.809999999999999</v>
          </cell>
          <cell r="L281">
            <v>18.809999999999999</v>
          </cell>
          <cell r="M281">
            <v>18.809999999999999</v>
          </cell>
          <cell r="N281">
            <v>18.809999999999999</v>
          </cell>
          <cell r="O281">
            <v>18.809999999999999</v>
          </cell>
          <cell r="P281">
            <v>18.809999999999999</v>
          </cell>
          <cell r="Q281">
            <v>18.809999999999999</v>
          </cell>
          <cell r="R281">
            <v>18.809999999999999</v>
          </cell>
          <cell r="S281">
            <v>18.809999999999999</v>
          </cell>
          <cell r="T281">
            <v>18.809999999999999</v>
          </cell>
          <cell r="U281">
            <v>19.45</v>
          </cell>
          <cell r="V281">
            <v>19.45</v>
          </cell>
          <cell r="W281">
            <v>19.45</v>
          </cell>
          <cell r="X281">
            <v>19.45</v>
          </cell>
          <cell r="Y281">
            <v>19.45</v>
          </cell>
          <cell r="Z281">
            <v>19.45</v>
          </cell>
          <cell r="AA281">
            <v>19.45</v>
          </cell>
          <cell r="AB281">
            <v>19.45</v>
          </cell>
          <cell r="AC281">
            <v>19.45</v>
          </cell>
          <cell r="AD281">
            <v>19.45</v>
          </cell>
          <cell r="AE281">
            <v>19.45</v>
          </cell>
          <cell r="AF281">
            <v>19.45</v>
          </cell>
          <cell r="AG281">
            <v>20.079999999999998</v>
          </cell>
          <cell r="AH281">
            <v>20.079999999999998</v>
          </cell>
          <cell r="AI281">
            <v>20.079999999999998</v>
          </cell>
          <cell r="AJ281">
            <v>20.079999999999998</v>
          </cell>
          <cell r="AK281">
            <v>20.079999999999998</v>
          </cell>
          <cell r="AL281">
            <v>20.079999999999998</v>
          </cell>
          <cell r="AM281">
            <v>20.079999999999998</v>
          </cell>
          <cell r="AN281">
            <v>20.079999999999998</v>
          </cell>
          <cell r="AO281">
            <v>20.079999999999998</v>
          </cell>
          <cell r="AP281">
            <v>20.079999999999998</v>
          </cell>
          <cell r="AQ281">
            <v>20.079999999999998</v>
          </cell>
          <cell r="AR281">
            <v>20.079999999999998</v>
          </cell>
          <cell r="AS281">
            <v>20.7</v>
          </cell>
          <cell r="AT281">
            <v>20.7</v>
          </cell>
          <cell r="AU281">
            <v>20.7</v>
          </cell>
          <cell r="AV281">
            <v>20.7</v>
          </cell>
          <cell r="AW281">
            <v>20.7</v>
          </cell>
          <cell r="AX281">
            <v>20.7</v>
          </cell>
          <cell r="AY281">
            <v>20.7</v>
          </cell>
          <cell r="AZ281">
            <v>20.7</v>
          </cell>
          <cell r="BA281">
            <v>20.7</v>
          </cell>
          <cell r="BB281">
            <v>20.7</v>
          </cell>
          <cell r="BC281">
            <v>20.7</v>
          </cell>
          <cell r="BD281">
            <v>20.7</v>
          </cell>
          <cell r="BE281">
            <v>21.34</v>
          </cell>
          <cell r="BF281">
            <v>21.34</v>
          </cell>
          <cell r="BG281">
            <v>21.34</v>
          </cell>
          <cell r="BH281">
            <v>21.34</v>
          </cell>
          <cell r="BI281">
            <v>21.34</v>
          </cell>
          <cell r="BJ281">
            <v>21.34</v>
          </cell>
          <cell r="BK281">
            <v>21.34</v>
          </cell>
          <cell r="BL281">
            <v>21.34</v>
          </cell>
          <cell r="BM281">
            <v>21.34</v>
          </cell>
          <cell r="BN281">
            <v>21.34</v>
          </cell>
          <cell r="BO281">
            <v>21.34</v>
          </cell>
          <cell r="BP281">
            <v>21.34</v>
          </cell>
          <cell r="BQ281">
            <v>21.98</v>
          </cell>
          <cell r="BR281">
            <v>21.98</v>
          </cell>
          <cell r="BS281">
            <v>21.98</v>
          </cell>
          <cell r="BT281">
            <v>21.98</v>
          </cell>
          <cell r="BU281">
            <v>21.98</v>
          </cell>
          <cell r="BV281">
            <v>21.98</v>
          </cell>
          <cell r="BW281">
            <v>21.98</v>
          </cell>
          <cell r="BX281">
            <v>21.98</v>
          </cell>
          <cell r="BY281">
            <v>21.98</v>
          </cell>
          <cell r="BZ281">
            <v>21.98</v>
          </cell>
          <cell r="CA281">
            <v>21.98</v>
          </cell>
          <cell r="CB281">
            <v>21.98</v>
          </cell>
          <cell r="CC281">
            <v>22.63</v>
          </cell>
          <cell r="CD281">
            <v>22.63</v>
          </cell>
          <cell r="CE281">
            <v>22.63</v>
          </cell>
          <cell r="CF281">
            <v>22.63</v>
          </cell>
          <cell r="CG281">
            <v>22.63</v>
          </cell>
          <cell r="CH281">
            <v>22.63</v>
          </cell>
          <cell r="CI281">
            <v>22.63</v>
          </cell>
          <cell r="CJ281">
            <v>22.63</v>
          </cell>
          <cell r="CK281">
            <v>22.63</v>
          </cell>
          <cell r="CL281">
            <v>22.63</v>
          </cell>
          <cell r="CM281">
            <v>22.63</v>
          </cell>
          <cell r="CN281">
            <v>22.63</v>
          </cell>
          <cell r="CO281">
            <v>23.31</v>
          </cell>
          <cell r="CP281">
            <v>23.31</v>
          </cell>
          <cell r="CQ281">
            <v>23.31</v>
          </cell>
          <cell r="CR281">
            <v>23.31</v>
          </cell>
          <cell r="CS281">
            <v>23.31</v>
          </cell>
          <cell r="CT281">
            <v>23.31</v>
          </cell>
          <cell r="CU281">
            <v>23.31</v>
          </cell>
          <cell r="CV281">
            <v>23.31</v>
          </cell>
          <cell r="CW281">
            <v>23.31</v>
          </cell>
          <cell r="CX281">
            <v>23.31</v>
          </cell>
          <cell r="CY281">
            <v>23.31</v>
          </cell>
          <cell r="CZ281">
            <v>23.31</v>
          </cell>
          <cell r="DA281">
            <v>24.02</v>
          </cell>
          <cell r="DB281">
            <v>24.02</v>
          </cell>
          <cell r="DC281">
            <v>24.02</v>
          </cell>
          <cell r="DD281">
            <v>24.02</v>
          </cell>
          <cell r="DE281">
            <v>24.02</v>
          </cell>
          <cell r="DF281">
            <v>24.02</v>
          </cell>
          <cell r="DG281">
            <v>24.02</v>
          </cell>
          <cell r="DH281">
            <v>24.02</v>
          </cell>
          <cell r="DI281">
            <v>24.02</v>
          </cell>
          <cell r="DJ281">
            <v>24.02</v>
          </cell>
          <cell r="DK281">
            <v>24.02</v>
          </cell>
          <cell r="DL281">
            <v>24.02</v>
          </cell>
          <cell r="DM281">
            <v>24.77</v>
          </cell>
          <cell r="DN281">
            <v>24.77</v>
          </cell>
          <cell r="DO281">
            <v>24.77</v>
          </cell>
          <cell r="DP281">
            <v>24.77</v>
          </cell>
          <cell r="DQ281">
            <v>24.77</v>
          </cell>
          <cell r="DR281">
            <v>24.77</v>
          </cell>
          <cell r="DS281">
            <v>24.77</v>
          </cell>
          <cell r="DT281">
            <v>24.77</v>
          </cell>
          <cell r="DU281">
            <v>24.77</v>
          </cell>
          <cell r="DV281">
            <v>24.77</v>
          </cell>
          <cell r="DW281">
            <v>24.77</v>
          </cell>
          <cell r="DX281">
            <v>24.77</v>
          </cell>
          <cell r="DY281">
            <v>25.75</v>
          </cell>
          <cell r="DZ281">
            <v>25.75</v>
          </cell>
          <cell r="EA281">
            <v>25.75</v>
          </cell>
          <cell r="EB281">
            <v>25.75</v>
          </cell>
          <cell r="EC281">
            <v>25.75</v>
          </cell>
          <cell r="ED281">
            <v>25.75</v>
          </cell>
          <cell r="EE281">
            <v>25.75</v>
          </cell>
          <cell r="EF281">
            <v>25.75</v>
          </cell>
          <cell r="EG281">
            <v>25.75</v>
          </cell>
          <cell r="EH281">
            <v>25.75</v>
          </cell>
          <cell r="EI281">
            <v>25.75</v>
          </cell>
          <cell r="EJ281">
            <v>25.75</v>
          </cell>
          <cell r="EK281">
            <v>26.65</v>
          </cell>
          <cell r="EL281">
            <v>26.65</v>
          </cell>
          <cell r="EM281">
            <v>26.65</v>
          </cell>
          <cell r="EN281">
            <v>26.65</v>
          </cell>
          <cell r="EO281">
            <v>26.65</v>
          </cell>
          <cell r="EP281">
            <v>26.65</v>
          </cell>
          <cell r="EQ281">
            <v>26.65</v>
          </cell>
          <cell r="ER281">
            <v>26.65</v>
          </cell>
          <cell r="ES281">
            <v>26.65</v>
          </cell>
          <cell r="ET281">
            <v>26.65</v>
          </cell>
          <cell r="EU281">
            <v>26.65</v>
          </cell>
          <cell r="EV281">
            <v>26.65</v>
          </cell>
          <cell r="EW281">
            <v>27.58</v>
          </cell>
          <cell r="EX281">
            <v>27.58</v>
          </cell>
          <cell r="EY281">
            <v>27.58</v>
          </cell>
          <cell r="EZ281">
            <v>27.58</v>
          </cell>
          <cell r="FA281">
            <v>27.58</v>
          </cell>
          <cell r="FB281">
            <v>27.58</v>
          </cell>
          <cell r="FC281">
            <v>27.58</v>
          </cell>
          <cell r="FD281">
            <v>27.58</v>
          </cell>
          <cell r="FE281">
            <v>27.58</v>
          </cell>
          <cell r="FF281">
            <v>27.58</v>
          </cell>
          <cell r="FG281">
            <v>27.58</v>
          </cell>
          <cell r="FH281">
            <v>27.58</v>
          </cell>
          <cell r="FI281">
            <v>28.55</v>
          </cell>
          <cell r="FJ281">
            <v>28.55</v>
          </cell>
          <cell r="FK281">
            <v>28.55</v>
          </cell>
          <cell r="FL281">
            <v>28.55</v>
          </cell>
          <cell r="FM281">
            <v>28.55</v>
          </cell>
          <cell r="FN281">
            <v>28.55</v>
          </cell>
          <cell r="FO281">
            <v>28.55</v>
          </cell>
          <cell r="FP281">
            <v>28.55</v>
          </cell>
          <cell r="FQ281">
            <v>28.55</v>
          </cell>
          <cell r="FR281">
            <v>28.55</v>
          </cell>
          <cell r="FS281">
            <v>28.55</v>
          </cell>
          <cell r="FT281">
            <v>28.55</v>
          </cell>
          <cell r="FU281">
            <v>29.55</v>
          </cell>
          <cell r="FV281">
            <v>29.55</v>
          </cell>
          <cell r="FW281">
            <v>29.55</v>
          </cell>
          <cell r="FX281">
            <v>29.55</v>
          </cell>
          <cell r="FY281">
            <v>29.55</v>
          </cell>
          <cell r="FZ281">
            <v>29.55</v>
          </cell>
          <cell r="GA281">
            <v>29.55</v>
          </cell>
          <cell r="GB281">
            <v>29.55</v>
          </cell>
          <cell r="GC281">
            <v>29.55</v>
          </cell>
          <cell r="GD281">
            <v>29.55</v>
          </cell>
          <cell r="GE281">
            <v>29.55</v>
          </cell>
          <cell r="GF281">
            <v>29.55</v>
          </cell>
          <cell r="GG281">
            <v>32.57</v>
          </cell>
          <cell r="GH281">
            <v>32.57</v>
          </cell>
          <cell r="GI281">
            <v>32.57</v>
          </cell>
          <cell r="GJ281">
            <v>32.57</v>
          </cell>
          <cell r="GK281">
            <v>32.57</v>
          </cell>
          <cell r="GL281">
            <v>32.57</v>
          </cell>
          <cell r="GM281">
            <v>32.57</v>
          </cell>
          <cell r="GN281">
            <v>32.57</v>
          </cell>
          <cell r="GO281">
            <v>32.57</v>
          </cell>
          <cell r="GP281">
            <v>32.57</v>
          </cell>
          <cell r="GQ281">
            <v>30.58</v>
          </cell>
          <cell r="GR281">
            <v>30.58</v>
          </cell>
          <cell r="GS281">
            <v>30.58</v>
          </cell>
          <cell r="GT281">
            <v>30.58</v>
          </cell>
        </row>
        <row r="282">
          <cell r="F282" t="str">
            <v>CSC_SDOM13</v>
          </cell>
          <cell r="G282">
            <v>34.35</v>
          </cell>
          <cell r="H282">
            <v>34.35</v>
          </cell>
          <cell r="I282">
            <v>34.35</v>
          </cell>
          <cell r="J282">
            <v>34.35</v>
          </cell>
          <cell r="K282">
            <v>34.35</v>
          </cell>
          <cell r="L282">
            <v>34.35</v>
          </cell>
          <cell r="M282">
            <v>34.35</v>
          </cell>
          <cell r="N282">
            <v>34.35</v>
          </cell>
          <cell r="O282">
            <v>34.35</v>
          </cell>
          <cell r="P282">
            <v>34.35</v>
          </cell>
          <cell r="Q282">
            <v>34.35</v>
          </cell>
          <cell r="R282">
            <v>34.35</v>
          </cell>
          <cell r="S282">
            <v>34.35</v>
          </cell>
          <cell r="T282">
            <v>34.35</v>
          </cell>
          <cell r="U282">
            <v>35.520000000000003</v>
          </cell>
          <cell r="V282">
            <v>35.520000000000003</v>
          </cell>
          <cell r="W282">
            <v>35.520000000000003</v>
          </cell>
          <cell r="X282">
            <v>35.520000000000003</v>
          </cell>
          <cell r="Y282">
            <v>35.520000000000003</v>
          </cell>
          <cell r="Z282">
            <v>35.520000000000003</v>
          </cell>
          <cell r="AA282">
            <v>35.520000000000003</v>
          </cell>
          <cell r="AB282">
            <v>35.520000000000003</v>
          </cell>
          <cell r="AC282">
            <v>35.520000000000003</v>
          </cell>
          <cell r="AD282">
            <v>35.520000000000003</v>
          </cell>
          <cell r="AE282">
            <v>35.520000000000003</v>
          </cell>
          <cell r="AF282">
            <v>35.520000000000003</v>
          </cell>
          <cell r="AG282">
            <v>36.67</v>
          </cell>
          <cell r="AH282">
            <v>36.67</v>
          </cell>
          <cell r="AI282">
            <v>36.67</v>
          </cell>
          <cell r="AJ282">
            <v>36.67</v>
          </cell>
          <cell r="AK282">
            <v>36.67</v>
          </cell>
          <cell r="AL282">
            <v>36.67</v>
          </cell>
          <cell r="AM282">
            <v>36.67</v>
          </cell>
          <cell r="AN282">
            <v>36.67</v>
          </cell>
          <cell r="AO282">
            <v>36.67</v>
          </cell>
          <cell r="AP282">
            <v>36.67</v>
          </cell>
          <cell r="AQ282">
            <v>36.67</v>
          </cell>
          <cell r="AR282">
            <v>36.67</v>
          </cell>
          <cell r="AS282">
            <v>37.81</v>
          </cell>
          <cell r="AT282">
            <v>37.81</v>
          </cell>
          <cell r="AU282">
            <v>37.81</v>
          </cell>
          <cell r="AV282">
            <v>37.81</v>
          </cell>
          <cell r="AW282">
            <v>37.81</v>
          </cell>
          <cell r="AX282">
            <v>37.81</v>
          </cell>
          <cell r="AY282">
            <v>37.81</v>
          </cell>
          <cell r="AZ282">
            <v>37.81</v>
          </cell>
          <cell r="BA282">
            <v>37.81</v>
          </cell>
          <cell r="BB282">
            <v>37.81</v>
          </cell>
          <cell r="BC282">
            <v>37.81</v>
          </cell>
          <cell r="BD282">
            <v>37.81</v>
          </cell>
          <cell r="BE282">
            <v>38.96</v>
          </cell>
          <cell r="BF282">
            <v>38.96</v>
          </cell>
          <cell r="BG282">
            <v>38.96</v>
          </cell>
          <cell r="BH282">
            <v>38.96</v>
          </cell>
          <cell r="BI282">
            <v>38.96</v>
          </cell>
          <cell r="BJ282">
            <v>38.96</v>
          </cell>
          <cell r="BK282">
            <v>38.96</v>
          </cell>
          <cell r="BL282">
            <v>38.96</v>
          </cell>
          <cell r="BM282">
            <v>38.96</v>
          </cell>
          <cell r="BN282">
            <v>38.96</v>
          </cell>
          <cell r="BO282">
            <v>38.96</v>
          </cell>
          <cell r="BP282">
            <v>38.96</v>
          </cell>
          <cell r="BQ282">
            <v>40.130000000000003</v>
          </cell>
          <cell r="BR282">
            <v>40.130000000000003</v>
          </cell>
          <cell r="BS282">
            <v>40.130000000000003</v>
          </cell>
          <cell r="BT282">
            <v>40.130000000000003</v>
          </cell>
          <cell r="BU282">
            <v>40.130000000000003</v>
          </cell>
          <cell r="BV282">
            <v>40.130000000000003</v>
          </cell>
          <cell r="BW282">
            <v>40.130000000000003</v>
          </cell>
          <cell r="BX282">
            <v>40.130000000000003</v>
          </cell>
          <cell r="BY282">
            <v>40.130000000000003</v>
          </cell>
          <cell r="BZ282">
            <v>40.130000000000003</v>
          </cell>
          <cell r="CA282">
            <v>40.130000000000003</v>
          </cell>
          <cell r="CB282">
            <v>40.130000000000003</v>
          </cell>
          <cell r="CC282">
            <v>41.33</v>
          </cell>
          <cell r="CD282">
            <v>41.33</v>
          </cell>
          <cell r="CE282">
            <v>41.33</v>
          </cell>
          <cell r="CF282">
            <v>41.33</v>
          </cell>
          <cell r="CG282">
            <v>41.33</v>
          </cell>
          <cell r="CH282">
            <v>41.33</v>
          </cell>
          <cell r="CI282">
            <v>41.33</v>
          </cell>
          <cell r="CJ282">
            <v>41.33</v>
          </cell>
          <cell r="CK282">
            <v>41.33</v>
          </cell>
          <cell r="CL282">
            <v>41.33</v>
          </cell>
          <cell r="CM282">
            <v>41.33</v>
          </cell>
          <cell r="CN282">
            <v>41.33</v>
          </cell>
          <cell r="CO282">
            <v>42.57</v>
          </cell>
          <cell r="CP282">
            <v>42.57</v>
          </cell>
          <cell r="CQ282">
            <v>42.57</v>
          </cell>
          <cell r="CR282">
            <v>42.57</v>
          </cell>
          <cell r="CS282">
            <v>42.57</v>
          </cell>
          <cell r="CT282">
            <v>42.57</v>
          </cell>
          <cell r="CU282">
            <v>42.57</v>
          </cell>
          <cell r="CV282">
            <v>42.57</v>
          </cell>
          <cell r="CW282">
            <v>42.57</v>
          </cell>
          <cell r="CX282">
            <v>42.57</v>
          </cell>
          <cell r="CY282">
            <v>42.57</v>
          </cell>
          <cell r="CZ282">
            <v>42.57</v>
          </cell>
          <cell r="DA282">
            <v>43.87</v>
          </cell>
          <cell r="DB282">
            <v>43.87</v>
          </cell>
          <cell r="DC282">
            <v>43.87</v>
          </cell>
          <cell r="DD282">
            <v>43.87</v>
          </cell>
          <cell r="DE282">
            <v>43.87</v>
          </cell>
          <cell r="DF282">
            <v>43.87</v>
          </cell>
          <cell r="DG282">
            <v>43.87</v>
          </cell>
          <cell r="DH282">
            <v>43.87</v>
          </cell>
          <cell r="DI282">
            <v>43.87</v>
          </cell>
          <cell r="DJ282">
            <v>43.87</v>
          </cell>
          <cell r="DK282">
            <v>43.87</v>
          </cell>
          <cell r="DL282">
            <v>43.87</v>
          </cell>
          <cell r="DM282">
            <v>45.23</v>
          </cell>
          <cell r="DN282">
            <v>45.23</v>
          </cell>
          <cell r="DO282">
            <v>45.23</v>
          </cell>
          <cell r="DP282">
            <v>45.23</v>
          </cell>
          <cell r="DQ282">
            <v>45.23</v>
          </cell>
          <cell r="DR282">
            <v>45.23</v>
          </cell>
          <cell r="DS282">
            <v>45.23</v>
          </cell>
          <cell r="DT282">
            <v>45.23</v>
          </cell>
          <cell r="DU282">
            <v>45.23</v>
          </cell>
          <cell r="DV282">
            <v>45.23</v>
          </cell>
          <cell r="DW282">
            <v>45.23</v>
          </cell>
          <cell r="DX282">
            <v>45.23</v>
          </cell>
          <cell r="DY282">
            <v>47.02</v>
          </cell>
          <cell r="DZ282">
            <v>47.02</v>
          </cell>
          <cell r="EA282">
            <v>47.02</v>
          </cell>
          <cell r="EB282">
            <v>47.02</v>
          </cell>
          <cell r="EC282">
            <v>47.02</v>
          </cell>
          <cell r="ED282">
            <v>47.02</v>
          </cell>
          <cell r="EE282">
            <v>47.02</v>
          </cell>
          <cell r="EF282">
            <v>47.02</v>
          </cell>
          <cell r="EG282">
            <v>47.02</v>
          </cell>
          <cell r="EH282">
            <v>47.02</v>
          </cell>
          <cell r="EI282">
            <v>47.02</v>
          </cell>
          <cell r="EJ282">
            <v>47.02</v>
          </cell>
          <cell r="EK282">
            <v>48.67</v>
          </cell>
          <cell r="EL282">
            <v>48.67</v>
          </cell>
          <cell r="EM282">
            <v>48.67</v>
          </cell>
          <cell r="EN282">
            <v>48.67</v>
          </cell>
          <cell r="EO282">
            <v>48.67</v>
          </cell>
          <cell r="EP282">
            <v>48.67</v>
          </cell>
          <cell r="EQ282">
            <v>48.67</v>
          </cell>
          <cell r="ER282">
            <v>48.67</v>
          </cell>
          <cell r="ES282">
            <v>48.67</v>
          </cell>
          <cell r="ET282">
            <v>48.67</v>
          </cell>
          <cell r="EU282">
            <v>48.67</v>
          </cell>
          <cell r="EV282">
            <v>48.67</v>
          </cell>
          <cell r="EW282">
            <v>50.37</v>
          </cell>
          <cell r="EX282">
            <v>50.37</v>
          </cell>
          <cell r="EY282">
            <v>50.37</v>
          </cell>
          <cell r="EZ282">
            <v>50.37</v>
          </cell>
          <cell r="FA282">
            <v>50.37</v>
          </cell>
          <cell r="FB282">
            <v>50.37</v>
          </cell>
          <cell r="FC282">
            <v>50.37</v>
          </cell>
          <cell r="FD282">
            <v>50.37</v>
          </cell>
          <cell r="FE282">
            <v>50.37</v>
          </cell>
          <cell r="FF282">
            <v>50.37</v>
          </cell>
          <cell r="FG282">
            <v>50.37</v>
          </cell>
          <cell r="FH282">
            <v>50.37</v>
          </cell>
          <cell r="FI282">
            <v>52.13</v>
          </cell>
          <cell r="FJ282">
            <v>52.13</v>
          </cell>
          <cell r="FK282">
            <v>52.13</v>
          </cell>
          <cell r="FL282">
            <v>52.13</v>
          </cell>
          <cell r="FM282">
            <v>52.13</v>
          </cell>
          <cell r="FN282">
            <v>52.13</v>
          </cell>
          <cell r="FO282">
            <v>52.13</v>
          </cell>
          <cell r="FP282">
            <v>52.13</v>
          </cell>
          <cell r="FQ282">
            <v>52.13</v>
          </cell>
          <cell r="FR282">
            <v>52.13</v>
          </cell>
          <cell r="FS282">
            <v>52.13</v>
          </cell>
          <cell r="FT282">
            <v>52.13</v>
          </cell>
          <cell r="FU282">
            <v>53.96</v>
          </cell>
          <cell r="FV282">
            <v>53.96</v>
          </cell>
          <cell r="FW282">
            <v>53.96</v>
          </cell>
          <cell r="FX282">
            <v>53.96</v>
          </cell>
          <cell r="FY282">
            <v>53.96</v>
          </cell>
          <cell r="FZ282">
            <v>53.96</v>
          </cell>
          <cell r="GA282">
            <v>53.96</v>
          </cell>
          <cell r="GB282">
            <v>53.96</v>
          </cell>
          <cell r="GC282">
            <v>53.96</v>
          </cell>
          <cell r="GD282">
            <v>53.96</v>
          </cell>
          <cell r="GE282">
            <v>53.96</v>
          </cell>
          <cell r="GF282">
            <v>53.96</v>
          </cell>
          <cell r="GG282">
            <v>59.48</v>
          </cell>
          <cell r="GH282">
            <v>59.48</v>
          </cell>
          <cell r="GI282">
            <v>59.48</v>
          </cell>
          <cell r="GJ282">
            <v>59.48</v>
          </cell>
          <cell r="GK282">
            <v>59.48</v>
          </cell>
          <cell r="GL282">
            <v>59.48</v>
          </cell>
          <cell r="GM282">
            <v>59.48</v>
          </cell>
          <cell r="GN282">
            <v>59.48</v>
          </cell>
          <cell r="GO282">
            <v>59.48</v>
          </cell>
          <cell r="GP282">
            <v>59.48</v>
          </cell>
          <cell r="GQ282">
            <v>55.84</v>
          </cell>
          <cell r="GR282">
            <v>55.84</v>
          </cell>
          <cell r="GS282">
            <v>55.84</v>
          </cell>
          <cell r="GT282">
            <v>55.84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0</v>
          </cell>
          <cell r="EH283">
            <v>0</v>
          </cell>
          <cell r="EI283">
            <v>0</v>
          </cell>
          <cell r="EJ283">
            <v>0</v>
          </cell>
          <cell r="EK283">
            <v>0</v>
          </cell>
          <cell r="EL283">
            <v>0</v>
          </cell>
          <cell r="EM283">
            <v>0</v>
          </cell>
          <cell r="EN283">
            <v>0</v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0</v>
          </cell>
          <cell r="EW283">
            <v>0</v>
          </cell>
          <cell r="EX283">
            <v>0</v>
          </cell>
          <cell r="EY283">
            <v>0</v>
          </cell>
          <cell r="EZ283">
            <v>0</v>
          </cell>
          <cell r="FA283">
            <v>0</v>
          </cell>
          <cell r="FB283">
            <v>0</v>
          </cell>
          <cell r="FC283">
            <v>0</v>
          </cell>
          <cell r="FD283">
            <v>0</v>
          </cell>
          <cell r="FE283">
            <v>0</v>
          </cell>
          <cell r="FF283">
            <v>0</v>
          </cell>
          <cell r="FG283">
            <v>0</v>
          </cell>
          <cell r="FH283">
            <v>0</v>
          </cell>
          <cell r="FI283">
            <v>0</v>
          </cell>
          <cell r="FJ283">
            <v>0</v>
          </cell>
          <cell r="FK283">
            <v>0</v>
          </cell>
          <cell r="FL283">
            <v>0</v>
          </cell>
          <cell r="FM283">
            <v>0</v>
          </cell>
          <cell r="FN283">
            <v>0</v>
          </cell>
          <cell r="FO283">
            <v>0</v>
          </cell>
          <cell r="FP283">
            <v>0</v>
          </cell>
          <cell r="FQ283">
            <v>0</v>
          </cell>
          <cell r="FR283">
            <v>0</v>
          </cell>
          <cell r="FS283">
            <v>0</v>
          </cell>
          <cell r="FT283">
            <v>0</v>
          </cell>
          <cell r="FU283">
            <v>0</v>
          </cell>
          <cell r="FV283">
            <v>0</v>
          </cell>
          <cell r="FW283">
            <v>0</v>
          </cell>
          <cell r="FX283">
            <v>0</v>
          </cell>
          <cell r="FY283">
            <v>0</v>
          </cell>
          <cell r="FZ283">
            <v>0</v>
          </cell>
          <cell r="GA283">
            <v>0</v>
          </cell>
          <cell r="GB283">
            <v>0</v>
          </cell>
          <cell r="GC283">
            <v>0</v>
          </cell>
          <cell r="GD283">
            <v>0</v>
          </cell>
          <cell r="GE283">
            <v>0</v>
          </cell>
          <cell r="GF283">
            <v>0</v>
          </cell>
          <cell r="GG283">
            <v>0</v>
          </cell>
          <cell r="GH283">
            <v>0</v>
          </cell>
          <cell r="GI283">
            <v>0</v>
          </cell>
          <cell r="GJ283">
            <v>0</v>
          </cell>
          <cell r="GK283">
            <v>0</v>
          </cell>
          <cell r="GL283">
            <v>0</v>
          </cell>
          <cell r="GM283">
            <v>0</v>
          </cell>
          <cell r="GN283">
            <v>0</v>
          </cell>
          <cell r="GO283">
            <v>0</v>
          </cell>
          <cell r="GP283">
            <v>0</v>
          </cell>
          <cell r="GQ283">
            <v>0</v>
          </cell>
          <cell r="GR283">
            <v>0</v>
          </cell>
          <cell r="GS283">
            <v>0</v>
          </cell>
          <cell r="GT283">
            <v>0</v>
          </cell>
        </row>
      </sheetData>
      <sheetData sheetId="10" refreshError="1"/>
      <sheetData sheetId="11" refreshError="1"/>
      <sheetData sheetId="12" refreshError="1">
        <row r="8">
          <cell r="S8" t="str">
            <v>OH20</v>
          </cell>
          <cell r="T8">
            <v>0.82369999999999999</v>
          </cell>
          <cell r="U8">
            <v>0.82369999999999999</v>
          </cell>
          <cell r="V8">
            <v>0.82369999999999999</v>
          </cell>
          <cell r="W8">
            <v>0.82369999999999999</v>
          </cell>
          <cell r="X8">
            <v>0.82369999999999999</v>
          </cell>
          <cell r="Y8">
            <v>0.82369999999999999</v>
          </cell>
          <cell r="Z8">
            <v>0.82369999999999999</v>
          </cell>
          <cell r="AA8">
            <v>0.82369999999999999</v>
          </cell>
          <cell r="AB8">
            <v>0.82369999999999999</v>
          </cell>
          <cell r="AC8">
            <v>0.82369999999999999</v>
          </cell>
          <cell r="AD8">
            <v>0.82369999999999999</v>
          </cell>
          <cell r="AE8">
            <v>0.82369999999999999</v>
          </cell>
          <cell r="AF8">
            <v>0.82369999999999999</v>
          </cell>
          <cell r="AG8">
            <v>0.82369999999999999</v>
          </cell>
          <cell r="AH8">
            <v>0.82369999999999999</v>
          </cell>
          <cell r="AI8">
            <v>0.82369999999999999</v>
          </cell>
          <cell r="AJ8">
            <v>0.82369999999999999</v>
          </cell>
          <cell r="AK8">
            <v>0.82369999999999999</v>
          </cell>
          <cell r="AL8">
            <v>0.82369999999999999</v>
          </cell>
          <cell r="AM8">
            <v>0.82369999999999999</v>
          </cell>
          <cell r="AN8">
            <v>0.82369999999999999</v>
          </cell>
          <cell r="AO8">
            <v>0.82369999999999999</v>
          </cell>
          <cell r="AP8">
            <v>0.82369999999999999</v>
          </cell>
          <cell r="AQ8">
            <v>0.82369999999999999</v>
          </cell>
          <cell r="AR8">
            <v>0.82369999999999999</v>
          </cell>
          <cell r="AS8">
            <v>0.82369999999999999</v>
          </cell>
          <cell r="AT8">
            <v>0.82369999999999999</v>
          </cell>
          <cell r="AU8">
            <v>0.82369999999999999</v>
          </cell>
          <cell r="AV8">
            <v>0.82369999999999999</v>
          </cell>
          <cell r="AW8">
            <v>0.82369999999999999</v>
          </cell>
          <cell r="AX8">
            <v>0.82369999999999999</v>
          </cell>
          <cell r="AY8">
            <v>0.82369999999999999</v>
          </cell>
          <cell r="AZ8">
            <v>0.82369999999999999</v>
          </cell>
          <cell r="BA8">
            <v>0.82369999999999999</v>
          </cell>
          <cell r="BB8">
            <v>0.82369999999999999</v>
          </cell>
          <cell r="BC8">
            <v>0.82369999999999999</v>
          </cell>
          <cell r="BD8">
            <v>0.82369999999999999</v>
          </cell>
          <cell r="BE8">
            <v>0.82369999999999999</v>
          </cell>
          <cell r="BF8">
            <v>0.82369999999999999</v>
          </cell>
          <cell r="BG8">
            <v>0.82369999999999999</v>
          </cell>
          <cell r="BH8">
            <v>0.82369999999999999</v>
          </cell>
          <cell r="BI8">
            <v>0.82369999999999999</v>
          </cell>
          <cell r="BJ8">
            <v>0.82369999999999999</v>
          </cell>
          <cell r="BK8">
            <v>0.82369999999999999</v>
          </cell>
          <cell r="BL8">
            <v>0.82369999999999999</v>
          </cell>
          <cell r="BM8">
            <v>0.82369999999999999</v>
          </cell>
          <cell r="BN8">
            <v>0.82369999999999999</v>
          </cell>
          <cell r="BO8">
            <v>0.82369999999999999</v>
          </cell>
          <cell r="BP8">
            <v>0.82369999999999999</v>
          </cell>
          <cell r="BQ8">
            <v>0.82369999999999999</v>
          </cell>
          <cell r="BR8">
            <v>0.82369999999999999</v>
          </cell>
          <cell r="BS8">
            <v>0.82369999999999999</v>
          </cell>
          <cell r="BT8">
            <v>0.82369999999999999</v>
          </cell>
          <cell r="BU8">
            <v>0.82369999999999999</v>
          </cell>
          <cell r="BV8">
            <v>0.82369999999999999</v>
          </cell>
          <cell r="BW8">
            <v>0.82369999999999999</v>
          </cell>
          <cell r="BX8">
            <v>0.82369999999999999</v>
          </cell>
          <cell r="BY8">
            <v>0.82369999999999999</v>
          </cell>
          <cell r="BZ8">
            <v>0.82369999999999999</v>
          </cell>
          <cell r="CA8">
            <v>0.82369999999999999</v>
          </cell>
          <cell r="CB8">
            <v>0.82369999999999999</v>
          </cell>
          <cell r="CC8">
            <v>0.82369999999999999</v>
          </cell>
          <cell r="CD8">
            <v>0.82369999999999999</v>
          </cell>
          <cell r="CE8">
            <v>0.82369999999999999</v>
          </cell>
          <cell r="CF8">
            <v>0.82369999999999999</v>
          </cell>
          <cell r="CG8">
            <v>0.82369999999999999</v>
          </cell>
          <cell r="CH8">
            <v>0.82369999999999999</v>
          </cell>
          <cell r="CI8">
            <v>0.82369999999999999</v>
          </cell>
          <cell r="CJ8">
            <v>0.82369999999999999</v>
          </cell>
          <cell r="CK8">
            <v>0.82369999999999999</v>
          </cell>
          <cell r="CL8">
            <v>0.82369999999999999</v>
          </cell>
          <cell r="CM8">
            <v>0.82369999999999999</v>
          </cell>
          <cell r="CN8">
            <v>0.82369999999999999</v>
          </cell>
          <cell r="CO8">
            <v>0.82369999999999999</v>
          </cell>
          <cell r="CP8">
            <v>0.82369999999999999</v>
          </cell>
          <cell r="CQ8">
            <v>0.82369999999999999</v>
          </cell>
          <cell r="CR8">
            <v>0.82369999999999999</v>
          </cell>
          <cell r="CS8">
            <v>0.82369999999999999</v>
          </cell>
          <cell r="CT8">
            <v>0.82369999999999999</v>
          </cell>
          <cell r="CU8">
            <v>0.82369999999999999</v>
          </cell>
          <cell r="CV8">
            <v>0.82369999999999999</v>
          </cell>
          <cell r="CW8">
            <v>0.82369999999999999</v>
          </cell>
          <cell r="CX8">
            <v>0.82369999999999999</v>
          </cell>
          <cell r="CY8">
            <v>0.82369999999999999</v>
          </cell>
          <cell r="CZ8">
            <v>0.82369999999999999</v>
          </cell>
          <cell r="DA8">
            <v>0.82369999999999999</v>
          </cell>
          <cell r="DB8">
            <v>0.82369999999999999</v>
          </cell>
          <cell r="DC8">
            <v>0.82369999999999999</v>
          </cell>
          <cell r="DD8">
            <v>0.82369999999999999</v>
          </cell>
          <cell r="DE8">
            <v>0.82369999999999999</v>
          </cell>
          <cell r="DF8">
            <v>0.82369999999999999</v>
          </cell>
          <cell r="DG8">
            <v>0.82369999999999999</v>
          </cell>
          <cell r="DH8">
            <v>0.82369999999999999</v>
          </cell>
          <cell r="DI8">
            <v>0.82369999999999999</v>
          </cell>
          <cell r="DJ8">
            <v>0.82369999999999999</v>
          </cell>
          <cell r="DK8">
            <v>0.82369999999999999</v>
          </cell>
          <cell r="DL8">
            <v>0.82369999999999999</v>
          </cell>
          <cell r="DM8">
            <v>0.82369999999999999</v>
          </cell>
          <cell r="DN8">
            <v>0.82369999999999999</v>
          </cell>
          <cell r="DO8">
            <v>0.82369999999999999</v>
          </cell>
          <cell r="DP8">
            <v>0.82369999999999999</v>
          </cell>
          <cell r="DQ8">
            <v>0.82369999999999999</v>
          </cell>
          <cell r="DR8">
            <v>0.82369999999999999</v>
          </cell>
          <cell r="DS8">
            <v>0.82369999999999999</v>
          </cell>
          <cell r="DT8">
            <v>0.82369999999999999</v>
          </cell>
          <cell r="DU8">
            <v>0.82369999999999999</v>
          </cell>
          <cell r="DV8">
            <v>0.82369999999999999</v>
          </cell>
          <cell r="DW8">
            <v>0.82369999999999999</v>
          </cell>
          <cell r="DX8">
            <v>0.82369999999999999</v>
          </cell>
          <cell r="DY8">
            <v>0.82369999999999999</v>
          </cell>
          <cell r="DZ8">
            <v>0.82369999999999999</v>
          </cell>
          <cell r="EA8">
            <v>0.82369999999999999</v>
          </cell>
          <cell r="EB8">
            <v>0.82369999999999999</v>
          </cell>
          <cell r="EC8">
            <v>0.82369999999999999</v>
          </cell>
          <cell r="ED8">
            <v>0.82369999999999999</v>
          </cell>
          <cell r="EE8">
            <v>0.82369999999999999</v>
          </cell>
          <cell r="EF8">
            <v>0.82369999999999999</v>
          </cell>
          <cell r="EG8">
            <v>0.82369999999999999</v>
          </cell>
          <cell r="EH8">
            <v>0.82369999999999999</v>
          </cell>
          <cell r="EI8">
            <v>0.82369999999999999</v>
          </cell>
          <cell r="EJ8">
            <v>0.82369999999999999</v>
          </cell>
          <cell r="EK8">
            <v>0.82369999999999999</v>
          </cell>
          <cell r="EL8">
            <v>0.82369999999999999</v>
          </cell>
          <cell r="EM8">
            <v>0.82369999999999999</v>
          </cell>
          <cell r="EN8">
            <v>0.82369999999999999</v>
          </cell>
          <cell r="EO8">
            <v>0.82369999999999999</v>
          </cell>
          <cell r="EP8">
            <v>0.82369999999999999</v>
          </cell>
          <cell r="EQ8">
            <v>0.82369999999999999</v>
          </cell>
          <cell r="ER8">
            <v>0.82369999999999999</v>
          </cell>
          <cell r="ES8">
            <v>0.82369999999999999</v>
          </cell>
          <cell r="ET8">
            <v>0.82369999999999999</v>
          </cell>
          <cell r="EU8">
            <v>0.82369999999999999</v>
          </cell>
          <cell r="EV8">
            <v>0.82369999999999999</v>
          </cell>
          <cell r="EW8">
            <v>0.82369999999999999</v>
          </cell>
          <cell r="EX8">
            <v>0.82369999999999999</v>
          </cell>
          <cell r="EY8">
            <v>0.82369999999999999</v>
          </cell>
          <cell r="EZ8">
            <v>0.82369999999999999</v>
          </cell>
          <cell r="FA8">
            <v>0.82369999999999999</v>
          </cell>
          <cell r="FB8">
            <v>0.82369999999999999</v>
          </cell>
          <cell r="FC8">
            <v>0.82369999999999999</v>
          </cell>
          <cell r="FD8">
            <v>0.82369999999999999</v>
          </cell>
          <cell r="FE8">
            <v>0.82369999999999999</v>
          </cell>
          <cell r="FF8">
            <v>0.82369999999999999</v>
          </cell>
          <cell r="FG8">
            <v>0.82369999999999999</v>
          </cell>
          <cell r="FH8">
            <v>0.82369999999999999</v>
          </cell>
          <cell r="FI8">
            <v>0.82369999999999999</v>
          </cell>
          <cell r="FJ8">
            <v>0.82369999999999999</v>
          </cell>
          <cell r="FK8">
            <v>0.82369999999999999</v>
          </cell>
          <cell r="FL8">
            <v>0.82369999999999999</v>
          </cell>
          <cell r="FM8">
            <v>0.82369999999999999</v>
          </cell>
          <cell r="FN8">
            <v>0.82369999999999999</v>
          </cell>
          <cell r="FO8">
            <v>0.82369999999999999</v>
          </cell>
          <cell r="FP8">
            <v>0.82369999999999999</v>
          </cell>
          <cell r="FQ8">
            <v>0.82369999999999999</v>
          </cell>
          <cell r="FR8">
            <v>0.82369999999999999</v>
          </cell>
          <cell r="FS8">
            <v>0.82369999999999999</v>
          </cell>
          <cell r="FT8">
            <v>0.82369999999999999</v>
          </cell>
          <cell r="FU8">
            <v>0.82369999999999999</v>
          </cell>
          <cell r="FV8">
            <v>0.82369999999999999</v>
          </cell>
          <cell r="FW8">
            <v>0.82369999999999999</v>
          </cell>
          <cell r="FX8">
            <v>0.82369999999999999</v>
          </cell>
          <cell r="FY8">
            <v>0.82369999999999999</v>
          </cell>
          <cell r="FZ8">
            <v>0.82369999999999999</v>
          </cell>
          <cell r="GA8">
            <v>0.82369999999999999</v>
          </cell>
          <cell r="GB8">
            <v>0.82369999999999999</v>
          </cell>
          <cell r="GC8">
            <v>0.82369999999999999</v>
          </cell>
          <cell r="GD8">
            <v>0.82369999999999999</v>
          </cell>
          <cell r="GE8">
            <v>0.82369999999999999</v>
          </cell>
          <cell r="GF8">
            <v>0.82369999999999999</v>
          </cell>
          <cell r="GG8">
            <v>0.82369999999999999</v>
          </cell>
          <cell r="GH8">
            <v>0.82369999999999999</v>
          </cell>
          <cell r="GI8">
            <v>0.82369999999999999</v>
          </cell>
          <cell r="GJ8">
            <v>0.82369999999999999</v>
          </cell>
          <cell r="GK8">
            <v>0.82369999999999999</v>
          </cell>
          <cell r="GL8">
            <v>0.82369999999999999</v>
          </cell>
          <cell r="GM8">
            <v>0.82369999999999999</v>
          </cell>
          <cell r="GN8">
            <v>0.82369999999999999</v>
          </cell>
          <cell r="GO8">
            <v>0.82369999999999999</v>
          </cell>
          <cell r="GP8">
            <v>0.82369999999999999</v>
          </cell>
          <cell r="GQ8">
            <v>0.82369999999999999</v>
          </cell>
          <cell r="GR8">
            <v>0.82369999999999999</v>
          </cell>
          <cell r="GS8">
            <v>0.82369999999999999</v>
          </cell>
          <cell r="GT8">
            <v>0.82369999999999999</v>
          </cell>
          <cell r="GU8">
            <v>0.82369999999999999</v>
          </cell>
          <cell r="GV8">
            <v>0.82369999999999999</v>
          </cell>
          <cell r="GW8">
            <v>0.82369999999999999</v>
          </cell>
        </row>
        <row r="9">
          <cell r="S9" t="str">
            <v>OH21</v>
          </cell>
          <cell r="T9">
            <v>0.60640000000000005</v>
          </cell>
          <cell r="U9">
            <v>0.60640000000000005</v>
          </cell>
          <cell r="V9">
            <v>0.60640000000000005</v>
          </cell>
          <cell r="W9">
            <v>0.60640000000000005</v>
          </cell>
          <cell r="X9">
            <v>0.60640000000000005</v>
          </cell>
          <cell r="Y9">
            <v>0.60640000000000005</v>
          </cell>
          <cell r="Z9">
            <v>0.60640000000000005</v>
          </cell>
          <cell r="AA9">
            <v>0.60640000000000005</v>
          </cell>
          <cell r="AB9">
            <v>0.60640000000000005</v>
          </cell>
          <cell r="AC9">
            <v>0.60640000000000005</v>
          </cell>
          <cell r="AD9">
            <v>0.60640000000000005</v>
          </cell>
          <cell r="AE9">
            <v>0.60640000000000005</v>
          </cell>
          <cell r="AF9">
            <v>0.60640000000000005</v>
          </cell>
          <cell r="AG9">
            <v>0.60640000000000005</v>
          </cell>
          <cell r="AH9">
            <v>0.60640000000000005</v>
          </cell>
          <cell r="AI9">
            <v>0.60640000000000005</v>
          </cell>
          <cell r="AJ9">
            <v>0.60640000000000005</v>
          </cell>
          <cell r="AK9">
            <v>0.60640000000000005</v>
          </cell>
          <cell r="AL9">
            <v>0.60640000000000005</v>
          </cell>
          <cell r="AM9">
            <v>0.60640000000000005</v>
          </cell>
          <cell r="AN9">
            <v>0.60640000000000005</v>
          </cell>
          <cell r="AO9">
            <v>0.60640000000000005</v>
          </cell>
          <cell r="AP9">
            <v>0.60640000000000005</v>
          </cell>
          <cell r="AQ9">
            <v>0.60640000000000005</v>
          </cell>
          <cell r="AR9">
            <v>0.60640000000000005</v>
          </cell>
          <cell r="AS9">
            <v>0.60640000000000005</v>
          </cell>
          <cell r="AT9">
            <v>0.60640000000000005</v>
          </cell>
          <cell r="AU9">
            <v>0.60640000000000005</v>
          </cell>
          <cell r="AV9">
            <v>0.60640000000000005</v>
          </cell>
          <cell r="AW9">
            <v>0.60640000000000005</v>
          </cell>
          <cell r="AX9">
            <v>0.60640000000000005</v>
          </cell>
          <cell r="AY9">
            <v>0.60640000000000005</v>
          </cell>
          <cell r="AZ9">
            <v>0.60640000000000005</v>
          </cell>
          <cell r="BA9">
            <v>0.60640000000000005</v>
          </cell>
          <cell r="BB9">
            <v>0.60640000000000005</v>
          </cell>
          <cell r="BC9">
            <v>0.60640000000000005</v>
          </cell>
          <cell r="BD9">
            <v>0.60640000000000005</v>
          </cell>
          <cell r="BE9">
            <v>0.60640000000000005</v>
          </cell>
          <cell r="BF9">
            <v>0.60640000000000005</v>
          </cell>
          <cell r="BG9">
            <v>0.60640000000000005</v>
          </cell>
          <cell r="BH9">
            <v>0.60640000000000005</v>
          </cell>
          <cell r="BI9">
            <v>0.60640000000000005</v>
          </cell>
          <cell r="BJ9">
            <v>0.60640000000000005</v>
          </cell>
          <cell r="BK9">
            <v>0.60640000000000005</v>
          </cell>
          <cell r="BL9">
            <v>0.60640000000000005</v>
          </cell>
          <cell r="BM9">
            <v>0.60640000000000005</v>
          </cell>
          <cell r="BN9">
            <v>0.60640000000000005</v>
          </cell>
          <cell r="BO9">
            <v>0.60640000000000005</v>
          </cell>
          <cell r="BP9">
            <v>0.60640000000000005</v>
          </cell>
          <cell r="BQ9">
            <v>0.60640000000000005</v>
          </cell>
          <cell r="BR9">
            <v>0.60640000000000005</v>
          </cell>
          <cell r="BS9">
            <v>0.60640000000000005</v>
          </cell>
          <cell r="BT9">
            <v>0.60640000000000005</v>
          </cell>
          <cell r="BU9">
            <v>0.60640000000000005</v>
          </cell>
          <cell r="BV9">
            <v>0.60640000000000005</v>
          </cell>
          <cell r="BW9">
            <v>0.60640000000000005</v>
          </cell>
          <cell r="BX9">
            <v>0.60640000000000005</v>
          </cell>
          <cell r="BY9">
            <v>0.60640000000000005</v>
          </cell>
          <cell r="BZ9">
            <v>0.60640000000000005</v>
          </cell>
          <cell r="CA9">
            <v>0.60640000000000005</v>
          </cell>
          <cell r="CB9">
            <v>0.60640000000000005</v>
          </cell>
          <cell r="CC9">
            <v>0.60640000000000005</v>
          </cell>
          <cell r="CD9">
            <v>0.60640000000000005</v>
          </cell>
          <cell r="CE9">
            <v>0.60640000000000005</v>
          </cell>
          <cell r="CF9">
            <v>0.60640000000000005</v>
          </cell>
          <cell r="CG9">
            <v>0.60640000000000005</v>
          </cell>
          <cell r="CH9">
            <v>0.60640000000000005</v>
          </cell>
          <cell r="CI9">
            <v>0.60640000000000005</v>
          </cell>
          <cell r="CJ9">
            <v>0.60640000000000005</v>
          </cell>
          <cell r="CK9">
            <v>0.60640000000000005</v>
          </cell>
          <cell r="CL9">
            <v>0.60640000000000005</v>
          </cell>
          <cell r="CM9">
            <v>0.60640000000000005</v>
          </cell>
          <cell r="CN9">
            <v>0.60640000000000005</v>
          </cell>
          <cell r="CO9">
            <v>0.60640000000000005</v>
          </cell>
          <cell r="CP9">
            <v>0.60640000000000005</v>
          </cell>
          <cell r="CQ9">
            <v>0.60640000000000005</v>
          </cell>
          <cell r="CR9">
            <v>0.60640000000000005</v>
          </cell>
          <cell r="CS9">
            <v>0.60640000000000005</v>
          </cell>
          <cell r="CT9">
            <v>0.60640000000000005</v>
          </cell>
          <cell r="CU9">
            <v>0.60640000000000005</v>
          </cell>
          <cell r="CV9">
            <v>0.60640000000000005</v>
          </cell>
          <cell r="CW9">
            <v>0.60640000000000005</v>
          </cell>
          <cell r="CX9">
            <v>0.60640000000000005</v>
          </cell>
          <cell r="CY9">
            <v>0.60640000000000005</v>
          </cell>
          <cell r="CZ9">
            <v>0.60640000000000005</v>
          </cell>
          <cell r="DA9">
            <v>0.60640000000000005</v>
          </cell>
          <cell r="DB9">
            <v>0.60640000000000005</v>
          </cell>
          <cell r="DC9">
            <v>0.60640000000000005</v>
          </cell>
          <cell r="DD9">
            <v>0.60640000000000005</v>
          </cell>
          <cell r="DE9">
            <v>0.60640000000000005</v>
          </cell>
          <cell r="DF9">
            <v>0.60640000000000005</v>
          </cell>
          <cell r="DG9">
            <v>0.60640000000000005</v>
          </cell>
          <cell r="DH9">
            <v>0.60640000000000005</v>
          </cell>
          <cell r="DI9">
            <v>0.60640000000000005</v>
          </cell>
          <cell r="DJ9">
            <v>0.60640000000000005</v>
          </cell>
          <cell r="DK9">
            <v>0.60640000000000005</v>
          </cell>
          <cell r="DL9">
            <v>0.60640000000000005</v>
          </cell>
          <cell r="DM9">
            <v>0.60640000000000005</v>
          </cell>
          <cell r="DN9">
            <v>0.60640000000000005</v>
          </cell>
          <cell r="DO9">
            <v>0.60640000000000005</v>
          </cell>
          <cell r="DP9">
            <v>0.60640000000000005</v>
          </cell>
          <cell r="DQ9">
            <v>0.60640000000000005</v>
          </cell>
          <cell r="DR9">
            <v>0.60640000000000005</v>
          </cell>
          <cell r="DS9">
            <v>0.60640000000000005</v>
          </cell>
          <cell r="DT9">
            <v>0.60640000000000005</v>
          </cell>
          <cell r="DU9">
            <v>0.60640000000000005</v>
          </cell>
          <cell r="DV9">
            <v>0.60640000000000005</v>
          </cell>
          <cell r="DW9">
            <v>0.60640000000000005</v>
          </cell>
          <cell r="DX9">
            <v>0.60640000000000005</v>
          </cell>
          <cell r="DY9">
            <v>0.60640000000000005</v>
          </cell>
          <cell r="DZ9">
            <v>0.60640000000000005</v>
          </cell>
          <cell r="EA9">
            <v>0.60640000000000005</v>
          </cell>
          <cell r="EB9">
            <v>0.60640000000000005</v>
          </cell>
          <cell r="EC9">
            <v>0.60640000000000005</v>
          </cell>
          <cell r="ED9">
            <v>0.60640000000000005</v>
          </cell>
          <cell r="EE9">
            <v>0.60640000000000005</v>
          </cell>
          <cell r="EF9">
            <v>0.60640000000000005</v>
          </cell>
          <cell r="EG9">
            <v>0.60640000000000005</v>
          </cell>
          <cell r="EH9">
            <v>0.60640000000000005</v>
          </cell>
          <cell r="EI9">
            <v>0.60640000000000005</v>
          </cell>
          <cell r="EJ9">
            <v>0.60640000000000005</v>
          </cell>
          <cell r="EK9">
            <v>0.60640000000000005</v>
          </cell>
          <cell r="EL9">
            <v>0.60640000000000005</v>
          </cell>
          <cell r="EM9">
            <v>0.60640000000000005</v>
          </cell>
          <cell r="EN9">
            <v>0.60640000000000005</v>
          </cell>
          <cell r="EO9">
            <v>0.60640000000000005</v>
          </cell>
          <cell r="EP9">
            <v>0.60640000000000005</v>
          </cell>
          <cell r="EQ9">
            <v>0.60640000000000005</v>
          </cell>
          <cell r="ER9">
            <v>0.60640000000000005</v>
          </cell>
          <cell r="ES9">
            <v>0.60640000000000005</v>
          </cell>
          <cell r="ET9">
            <v>0.60640000000000005</v>
          </cell>
          <cell r="EU9">
            <v>0.60640000000000005</v>
          </cell>
          <cell r="EV9">
            <v>0.60640000000000005</v>
          </cell>
          <cell r="EW9">
            <v>0.60640000000000005</v>
          </cell>
          <cell r="EX9">
            <v>0.60640000000000005</v>
          </cell>
          <cell r="EY9">
            <v>0.60640000000000005</v>
          </cell>
          <cell r="EZ9">
            <v>0.60640000000000005</v>
          </cell>
          <cell r="FA9">
            <v>0.60640000000000005</v>
          </cell>
          <cell r="FB9">
            <v>0.60640000000000005</v>
          </cell>
          <cell r="FC9">
            <v>0.60640000000000005</v>
          </cell>
          <cell r="FD9">
            <v>0.60640000000000005</v>
          </cell>
          <cell r="FE9">
            <v>0.60640000000000005</v>
          </cell>
          <cell r="FF9">
            <v>0.60640000000000005</v>
          </cell>
          <cell r="FG9">
            <v>0.60640000000000005</v>
          </cell>
          <cell r="FH9">
            <v>0.60640000000000005</v>
          </cell>
          <cell r="FI9">
            <v>0.60640000000000005</v>
          </cell>
          <cell r="FJ9">
            <v>0.60640000000000005</v>
          </cell>
          <cell r="FK9">
            <v>0.60640000000000005</v>
          </cell>
          <cell r="FL9">
            <v>0.60640000000000005</v>
          </cell>
          <cell r="FM9">
            <v>0.60640000000000005</v>
          </cell>
          <cell r="FN9">
            <v>0.60640000000000005</v>
          </cell>
          <cell r="FO9">
            <v>0.60640000000000005</v>
          </cell>
          <cell r="FP9">
            <v>0.60640000000000005</v>
          </cell>
          <cell r="FQ9">
            <v>0.60640000000000005</v>
          </cell>
          <cell r="FR9">
            <v>0.60640000000000005</v>
          </cell>
          <cell r="FS9">
            <v>0.60640000000000005</v>
          </cell>
          <cell r="FT9">
            <v>0.60640000000000005</v>
          </cell>
          <cell r="FU9">
            <v>0.60640000000000005</v>
          </cell>
          <cell r="FV9">
            <v>0.60640000000000005</v>
          </cell>
          <cell r="FW9">
            <v>0.60640000000000005</v>
          </cell>
          <cell r="FX9">
            <v>0.60640000000000005</v>
          </cell>
          <cell r="FY9">
            <v>0.60640000000000005</v>
          </cell>
          <cell r="FZ9">
            <v>0.60640000000000005</v>
          </cell>
          <cell r="GA9">
            <v>0.60640000000000005</v>
          </cell>
          <cell r="GB9">
            <v>0.60640000000000005</v>
          </cell>
          <cell r="GC9">
            <v>0.60640000000000005</v>
          </cell>
          <cell r="GD9">
            <v>0.60640000000000005</v>
          </cell>
          <cell r="GE9">
            <v>0.60640000000000005</v>
          </cell>
          <cell r="GF9">
            <v>0.60640000000000005</v>
          </cell>
          <cell r="GG9">
            <v>0.60640000000000005</v>
          </cell>
          <cell r="GH9">
            <v>0.60640000000000005</v>
          </cell>
          <cell r="GI9">
            <v>0.60640000000000005</v>
          </cell>
          <cell r="GJ9">
            <v>0.60640000000000005</v>
          </cell>
          <cell r="GK9">
            <v>0.60640000000000005</v>
          </cell>
          <cell r="GL9">
            <v>0.60640000000000005</v>
          </cell>
          <cell r="GM9">
            <v>0.60640000000000005</v>
          </cell>
          <cell r="GN9">
            <v>0.60640000000000005</v>
          </cell>
          <cell r="GO9">
            <v>0.60640000000000005</v>
          </cell>
          <cell r="GP9">
            <v>0.60640000000000005</v>
          </cell>
          <cell r="GQ9">
            <v>0.60640000000000005</v>
          </cell>
          <cell r="GR9">
            <v>0.60640000000000005</v>
          </cell>
          <cell r="GS9">
            <v>0.60640000000000005</v>
          </cell>
          <cell r="GT9">
            <v>0.60640000000000005</v>
          </cell>
          <cell r="GU9">
            <v>0.60640000000000005</v>
          </cell>
          <cell r="GV9">
            <v>0.60640000000000005</v>
          </cell>
          <cell r="GW9">
            <v>0.60640000000000005</v>
          </cell>
        </row>
        <row r="10">
          <cell r="S10" t="str">
            <v>OH22</v>
          </cell>
          <cell r="T10">
            <v>0.70860000000000001</v>
          </cell>
          <cell r="U10">
            <v>0.70860000000000001</v>
          </cell>
          <cell r="V10">
            <v>0.70860000000000001</v>
          </cell>
          <cell r="W10">
            <v>0.70860000000000001</v>
          </cell>
          <cell r="X10">
            <v>0.70860000000000001</v>
          </cell>
          <cell r="Y10">
            <v>0.70860000000000001</v>
          </cell>
          <cell r="Z10">
            <v>0.70860000000000001</v>
          </cell>
          <cell r="AA10">
            <v>0.70860000000000001</v>
          </cell>
          <cell r="AB10">
            <v>0.70860000000000001</v>
          </cell>
          <cell r="AC10">
            <v>0.70860000000000001</v>
          </cell>
          <cell r="AD10">
            <v>0.70860000000000001</v>
          </cell>
          <cell r="AE10">
            <v>0.70860000000000001</v>
          </cell>
          <cell r="AF10">
            <v>0.70860000000000001</v>
          </cell>
          <cell r="AG10">
            <v>0.70860000000000001</v>
          </cell>
          <cell r="AH10">
            <v>0.70860000000000001</v>
          </cell>
          <cell r="AI10">
            <v>0.70860000000000001</v>
          </cell>
          <cell r="AJ10">
            <v>0.70860000000000001</v>
          </cell>
          <cell r="AK10">
            <v>0.70860000000000001</v>
          </cell>
          <cell r="AL10">
            <v>0.70860000000000001</v>
          </cell>
          <cell r="AM10">
            <v>0.70860000000000001</v>
          </cell>
          <cell r="AN10">
            <v>0.70860000000000001</v>
          </cell>
          <cell r="AO10">
            <v>0.70860000000000001</v>
          </cell>
          <cell r="AP10">
            <v>0.70860000000000001</v>
          </cell>
          <cell r="AQ10">
            <v>0.70860000000000001</v>
          </cell>
          <cell r="AR10">
            <v>0.70860000000000001</v>
          </cell>
          <cell r="AS10">
            <v>0.70860000000000001</v>
          </cell>
          <cell r="AT10">
            <v>0.70860000000000001</v>
          </cell>
          <cell r="AU10">
            <v>0.70860000000000001</v>
          </cell>
          <cell r="AV10">
            <v>0.70860000000000001</v>
          </cell>
          <cell r="AW10">
            <v>0.70860000000000001</v>
          </cell>
          <cell r="AX10">
            <v>0.70860000000000001</v>
          </cell>
          <cell r="AY10">
            <v>0.70860000000000001</v>
          </cell>
          <cell r="AZ10">
            <v>0.70860000000000001</v>
          </cell>
          <cell r="BA10">
            <v>0.70860000000000001</v>
          </cell>
          <cell r="BB10">
            <v>0.70860000000000001</v>
          </cell>
          <cell r="BC10">
            <v>0.70860000000000001</v>
          </cell>
          <cell r="BD10">
            <v>0.70860000000000001</v>
          </cell>
          <cell r="BE10">
            <v>0.70860000000000001</v>
          </cell>
          <cell r="BF10">
            <v>0.70860000000000001</v>
          </cell>
          <cell r="BG10">
            <v>0.70860000000000001</v>
          </cell>
          <cell r="BH10">
            <v>0.70860000000000001</v>
          </cell>
          <cell r="BI10">
            <v>0.70860000000000001</v>
          </cell>
          <cell r="BJ10">
            <v>0.70860000000000001</v>
          </cell>
          <cell r="BK10">
            <v>0.70860000000000001</v>
          </cell>
          <cell r="BL10">
            <v>0.70860000000000001</v>
          </cell>
          <cell r="BM10">
            <v>0.70860000000000001</v>
          </cell>
          <cell r="BN10">
            <v>0.70860000000000001</v>
          </cell>
          <cell r="BO10">
            <v>0.70860000000000001</v>
          </cell>
          <cell r="BP10">
            <v>0.70860000000000001</v>
          </cell>
          <cell r="BQ10">
            <v>0.70860000000000001</v>
          </cell>
          <cell r="BR10">
            <v>0.70860000000000001</v>
          </cell>
          <cell r="BS10">
            <v>0.70860000000000001</v>
          </cell>
          <cell r="BT10">
            <v>0.70860000000000001</v>
          </cell>
          <cell r="BU10">
            <v>0.70860000000000001</v>
          </cell>
          <cell r="BV10">
            <v>0.70860000000000001</v>
          </cell>
          <cell r="BW10">
            <v>0.70860000000000001</v>
          </cell>
          <cell r="BX10">
            <v>0.70860000000000001</v>
          </cell>
          <cell r="BY10">
            <v>0.70860000000000001</v>
          </cell>
          <cell r="BZ10">
            <v>0.70860000000000001</v>
          </cell>
          <cell r="CA10">
            <v>0.70860000000000001</v>
          </cell>
          <cell r="CB10">
            <v>0.70860000000000001</v>
          </cell>
          <cell r="CC10">
            <v>0.70860000000000001</v>
          </cell>
          <cell r="CD10">
            <v>0.70860000000000001</v>
          </cell>
          <cell r="CE10">
            <v>0.70860000000000001</v>
          </cell>
          <cell r="CF10">
            <v>0.70860000000000001</v>
          </cell>
          <cell r="CG10">
            <v>0.70860000000000001</v>
          </cell>
          <cell r="CH10">
            <v>0.70860000000000001</v>
          </cell>
          <cell r="CI10">
            <v>0.70860000000000001</v>
          </cell>
          <cell r="CJ10">
            <v>0.70860000000000001</v>
          </cell>
          <cell r="CK10">
            <v>0.70860000000000001</v>
          </cell>
          <cell r="CL10">
            <v>0.70860000000000001</v>
          </cell>
          <cell r="CM10">
            <v>0.70860000000000001</v>
          </cell>
          <cell r="CN10">
            <v>0.70860000000000001</v>
          </cell>
          <cell r="CO10">
            <v>0.70860000000000001</v>
          </cell>
          <cell r="CP10">
            <v>0.70860000000000001</v>
          </cell>
          <cell r="CQ10">
            <v>0.70860000000000001</v>
          </cell>
          <cell r="CR10">
            <v>0.70860000000000001</v>
          </cell>
          <cell r="CS10">
            <v>0.70860000000000001</v>
          </cell>
          <cell r="CT10">
            <v>0.70860000000000001</v>
          </cell>
          <cell r="CU10">
            <v>0.70860000000000001</v>
          </cell>
          <cell r="CV10">
            <v>0.70860000000000001</v>
          </cell>
          <cell r="CW10">
            <v>0.70860000000000001</v>
          </cell>
          <cell r="CX10">
            <v>0.70860000000000001</v>
          </cell>
          <cell r="CY10">
            <v>0.70860000000000001</v>
          </cell>
          <cell r="CZ10">
            <v>0.70860000000000001</v>
          </cell>
          <cell r="DA10">
            <v>0.70860000000000001</v>
          </cell>
          <cell r="DB10">
            <v>0.70860000000000001</v>
          </cell>
          <cell r="DC10">
            <v>0.70860000000000001</v>
          </cell>
          <cell r="DD10">
            <v>0.70860000000000001</v>
          </cell>
          <cell r="DE10">
            <v>0.70860000000000001</v>
          </cell>
          <cell r="DF10">
            <v>0.70860000000000001</v>
          </cell>
          <cell r="DG10">
            <v>0.70860000000000001</v>
          </cell>
          <cell r="DH10">
            <v>0.70860000000000001</v>
          </cell>
          <cell r="DI10">
            <v>0.70860000000000001</v>
          </cell>
          <cell r="DJ10">
            <v>0.70860000000000001</v>
          </cell>
          <cell r="DK10">
            <v>0.70860000000000001</v>
          </cell>
          <cell r="DL10">
            <v>0.70860000000000001</v>
          </cell>
          <cell r="DM10">
            <v>0.70860000000000001</v>
          </cell>
          <cell r="DN10">
            <v>0.70860000000000001</v>
          </cell>
          <cell r="DO10">
            <v>0.70860000000000001</v>
          </cell>
          <cell r="DP10">
            <v>0.70860000000000001</v>
          </cell>
          <cell r="DQ10">
            <v>0.70860000000000001</v>
          </cell>
          <cell r="DR10">
            <v>0.70860000000000001</v>
          </cell>
          <cell r="DS10">
            <v>0.70860000000000001</v>
          </cell>
          <cell r="DT10">
            <v>0.70860000000000001</v>
          </cell>
          <cell r="DU10">
            <v>0.70860000000000001</v>
          </cell>
          <cell r="DV10">
            <v>0.70860000000000001</v>
          </cell>
          <cell r="DW10">
            <v>0.70860000000000001</v>
          </cell>
          <cell r="DX10">
            <v>0.70860000000000001</v>
          </cell>
          <cell r="DY10">
            <v>0.70860000000000001</v>
          </cell>
          <cell r="DZ10">
            <v>0.70860000000000001</v>
          </cell>
          <cell r="EA10">
            <v>0.70860000000000001</v>
          </cell>
          <cell r="EB10">
            <v>0.70860000000000001</v>
          </cell>
          <cell r="EC10">
            <v>0.70860000000000001</v>
          </cell>
          <cell r="ED10">
            <v>0.70860000000000001</v>
          </cell>
          <cell r="EE10">
            <v>0.70860000000000001</v>
          </cell>
          <cell r="EF10">
            <v>0.70860000000000001</v>
          </cell>
          <cell r="EG10">
            <v>0.70860000000000001</v>
          </cell>
          <cell r="EH10">
            <v>0.70860000000000001</v>
          </cell>
          <cell r="EI10">
            <v>0.70860000000000001</v>
          </cell>
          <cell r="EJ10">
            <v>0.70860000000000001</v>
          </cell>
          <cell r="EK10">
            <v>0.70860000000000001</v>
          </cell>
          <cell r="EL10">
            <v>0.70860000000000001</v>
          </cell>
          <cell r="EM10">
            <v>0.70860000000000001</v>
          </cell>
          <cell r="EN10">
            <v>0.70860000000000001</v>
          </cell>
          <cell r="EO10">
            <v>0.70860000000000001</v>
          </cell>
          <cell r="EP10">
            <v>0.70860000000000001</v>
          </cell>
          <cell r="EQ10">
            <v>0.70860000000000001</v>
          </cell>
          <cell r="ER10">
            <v>0.70860000000000001</v>
          </cell>
          <cell r="ES10">
            <v>0.70860000000000001</v>
          </cell>
          <cell r="ET10">
            <v>0.70860000000000001</v>
          </cell>
          <cell r="EU10">
            <v>0.70860000000000001</v>
          </cell>
          <cell r="EV10">
            <v>0.70860000000000001</v>
          </cell>
          <cell r="EW10">
            <v>0.70860000000000001</v>
          </cell>
          <cell r="EX10">
            <v>0.70860000000000001</v>
          </cell>
          <cell r="EY10">
            <v>0.70860000000000001</v>
          </cell>
          <cell r="EZ10">
            <v>0.70860000000000001</v>
          </cell>
          <cell r="FA10">
            <v>0.70860000000000001</v>
          </cell>
          <cell r="FB10">
            <v>0.70860000000000001</v>
          </cell>
          <cell r="FC10">
            <v>0.70860000000000001</v>
          </cell>
          <cell r="FD10">
            <v>0.70860000000000001</v>
          </cell>
          <cell r="FE10">
            <v>0.70860000000000001</v>
          </cell>
          <cell r="FF10">
            <v>0.70860000000000001</v>
          </cell>
          <cell r="FG10">
            <v>0.70860000000000001</v>
          </cell>
          <cell r="FH10">
            <v>0.70860000000000001</v>
          </cell>
          <cell r="FI10">
            <v>0.70860000000000001</v>
          </cell>
          <cell r="FJ10">
            <v>0.70860000000000001</v>
          </cell>
          <cell r="FK10">
            <v>0.70860000000000001</v>
          </cell>
          <cell r="FL10">
            <v>0.70860000000000001</v>
          </cell>
          <cell r="FM10">
            <v>0.70860000000000001</v>
          </cell>
          <cell r="FN10">
            <v>0.70860000000000001</v>
          </cell>
          <cell r="FO10">
            <v>0.70860000000000001</v>
          </cell>
          <cell r="FP10">
            <v>0.70860000000000001</v>
          </cell>
          <cell r="FQ10">
            <v>0.70860000000000001</v>
          </cell>
          <cell r="FR10">
            <v>0.70860000000000001</v>
          </cell>
          <cell r="FS10">
            <v>0.70860000000000001</v>
          </cell>
          <cell r="FT10">
            <v>0.70860000000000001</v>
          </cell>
          <cell r="FU10">
            <v>0.70860000000000001</v>
          </cell>
          <cell r="FV10">
            <v>0.70860000000000001</v>
          </cell>
          <cell r="FW10">
            <v>0.70860000000000001</v>
          </cell>
          <cell r="FX10">
            <v>0.70860000000000001</v>
          </cell>
          <cell r="FY10">
            <v>0.70860000000000001</v>
          </cell>
          <cell r="FZ10">
            <v>0.70860000000000001</v>
          </cell>
          <cell r="GA10">
            <v>0.70860000000000001</v>
          </cell>
          <cell r="GB10">
            <v>0.70860000000000001</v>
          </cell>
          <cell r="GC10">
            <v>0.70860000000000001</v>
          </cell>
          <cell r="GD10">
            <v>0.70860000000000001</v>
          </cell>
          <cell r="GE10">
            <v>0.70860000000000001</v>
          </cell>
          <cell r="GF10">
            <v>0.70860000000000001</v>
          </cell>
          <cell r="GG10">
            <v>0.70860000000000001</v>
          </cell>
          <cell r="GH10">
            <v>0.70860000000000001</v>
          </cell>
          <cell r="GI10">
            <v>0.70860000000000001</v>
          </cell>
          <cell r="GJ10">
            <v>0.70860000000000001</v>
          </cell>
          <cell r="GK10">
            <v>0.70860000000000001</v>
          </cell>
          <cell r="GL10">
            <v>0.70860000000000001</v>
          </cell>
          <cell r="GM10">
            <v>0.70860000000000001</v>
          </cell>
          <cell r="GN10">
            <v>0.70860000000000001</v>
          </cell>
          <cell r="GO10">
            <v>0.70860000000000001</v>
          </cell>
          <cell r="GP10">
            <v>0.70860000000000001</v>
          </cell>
          <cell r="GQ10">
            <v>0.70860000000000001</v>
          </cell>
          <cell r="GR10">
            <v>0.70860000000000001</v>
          </cell>
          <cell r="GS10">
            <v>0.70860000000000001</v>
          </cell>
          <cell r="GT10">
            <v>0.70860000000000001</v>
          </cell>
          <cell r="GU10">
            <v>0.70860000000000001</v>
          </cell>
          <cell r="GV10">
            <v>0.70860000000000001</v>
          </cell>
          <cell r="GW10">
            <v>0.70860000000000001</v>
          </cell>
        </row>
        <row r="11">
          <cell r="S11" t="str">
            <v>OH23</v>
          </cell>
          <cell r="T11">
            <v>0.69440000000000002</v>
          </cell>
          <cell r="U11">
            <v>0.69440000000000002</v>
          </cell>
          <cell r="V11">
            <v>0.69440000000000002</v>
          </cell>
          <cell r="W11">
            <v>0.69440000000000002</v>
          </cell>
          <cell r="X11">
            <v>0.69440000000000002</v>
          </cell>
          <cell r="Y11">
            <v>0.69440000000000002</v>
          </cell>
          <cell r="Z11">
            <v>0.69440000000000002</v>
          </cell>
          <cell r="AA11">
            <v>0.69440000000000002</v>
          </cell>
          <cell r="AB11">
            <v>0.69440000000000002</v>
          </cell>
          <cell r="AC11">
            <v>0.69440000000000002</v>
          </cell>
          <cell r="AD11">
            <v>0.69440000000000002</v>
          </cell>
          <cell r="AE11">
            <v>0.69440000000000002</v>
          </cell>
          <cell r="AF11">
            <v>0.69440000000000002</v>
          </cell>
          <cell r="AG11">
            <v>0.69440000000000002</v>
          </cell>
          <cell r="AH11">
            <v>0.69440000000000002</v>
          </cell>
          <cell r="AI11">
            <v>0.69440000000000002</v>
          </cell>
          <cell r="AJ11">
            <v>0.69440000000000002</v>
          </cell>
          <cell r="AK11">
            <v>0.69440000000000002</v>
          </cell>
          <cell r="AL11">
            <v>0.69440000000000002</v>
          </cell>
          <cell r="AM11">
            <v>0.69440000000000002</v>
          </cell>
          <cell r="AN11">
            <v>0.69440000000000002</v>
          </cell>
          <cell r="AO11">
            <v>0.69440000000000002</v>
          </cell>
          <cell r="AP11">
            <v>0.69440000000000002</v>
          </cell>
          <cell r="AQ11">
            <v>0.69440000000000002</v>
          </cell>
          <cell r="AR11">
            <v>0.69440000000000002</v>
          </cell>
          <cell r="AS11">
            <v>0.69440000000000002</v>
          </cell>
          <cell r="AT11">
            <v>0.69440000000000002</v>
          </cell>
          <cell r="AU11">
            <v>0.69440000000000002</v>
          </cell>
          <cell r="AV11">
            <v>0.69440000000000002</v>
          </cell>
          <cell r="AW11">
            <v>0.69440000000000002</v>
          </cell>
          <cell r="AX11">
            <v>0.69440000000000002</v>
          </cell>
          <cell r="AY11">
            <v>0.69440000000000002</v>
          </cell>
          <cell r="AZ11">
            <v>0.69440000000000002</v>
          </cell>
          <cell r="BA11">
            <v>0.69440000000000002</v>
          </cell>
          <cell r="BB11">
            <v>0.69440000000000002</v>
          </cell>
          <cell r="BC11">
            <v>0.69440000000000002</v>
          </cell>
          <cell r="BD11">
            <v>0.69440000000000002</v>
          </cell>
          <cell r="BE11">
            <v>0.69440000000000002</v>
          </cell>
          <cell r="BF11">
            <v>0.69440000000000002</v>
          </cell>
          <cell r="BG11">
            <v>0.69440000000000002</v>
          </cell>
          <cell r="BH11">
            <v>0.69440000000000002</v>
          </cell>
          <cell r="BI11">
            <v>0.69440000000000002</v>
          </cell>
          <cell r="BJ11">
            <v>0.69440000000000002</v>
          </cell>
          <cell r="BK11">
            <v>0.69440000000000002</v>
          </cell>
          <cell r="BL11">
            <v>0.69440000000000002</v>
          </cell>
          <cell r="BM11">
            <v>0.69440000000000002</v>
          </cell>
          <cell r="BN11">
            <v>0.69440000000000002</v>
          </cell>
          <cell r="BO11">
            <v>0.69440000000000002</v>
          </cell>
          <cell r="BP11">
            <v>0.69440000000000002</v>
          </cell>
          <cell r="BQ11">
            <v>0.69440000000000002</v>
          </cell>
          <cell r="BR11">
            <v>0.69440000000000002</v>
          </cell>
          <cell r="BS11">
            <v>0.69440000000000002</v>
          </cell>
          <cell r="BT11">
            <v>0.69440000000000002</v>
          </cell>
          <cell r="BU11">
            <v>0.69440000000000002</v>
          </cell>
          <cell r="BV11">
            <v>0.69440000000000002</v>
          </cell>
          <cell r="BW11">
            <v>0.69440000000000002</v>
          </cell>
          <cell r="BX11">
            <v>0.69440000000000002</v>
          </cell>
          <cell r="BY11">
            <v>0.69440000000000002</v>
          </cell>
          <cell r="BZ11">
            <v>0.69440000000000002</v>
          </cell>
          <cell r="CA11">
            <v>0.69440000000000002</v>
          </cell>
          <cell r="CB11">
            <v>0.69440000000000002</v>
          </cell>
          <cell r="CC11">
            <v>0.69440000000000002</v>
          </cell>
          <cell r="CD11">
            <v>0.69440000000000002</v>
          </cell>
          <cell r="CE11">
            <v>0.69440000000000002</v>
          </cell>
          <cell r="CF11">
            <v>0.69440000000000002</v>
          </cell>
          <cell r="CG11">
            <v>0.69440000000000002</v>
          </cell>
          <cell r="CH11">
            <v>0.69440000000000002</v>
          </cell>
          <cell r="CI11">
            <v>0.69440000000000002</v>
          </cell>
          <cell r="CJ11">
            <v>0.69440000000000002</v>
          </cell>
          <cell r="CK11">
            <v>0.69440000000000002</v>
          </cell>
          <cell r="CL11">
            <v>0.69440000000000002</v>
          </cell>
          <cell r="CM11">
            <v>0.69440000000000002</v>
          </cell>
          <cell r="CN11">
            <v>0.69440000000000002</v>
          </cell>
          <cell r="CO11">
            <v>0.69440000000000002</v>
          </cell>
          <cell r="CP11">
            <v>0.69440000000000002</v>
          </cell>
          <cell r="CQ11">
            <v>0.69440000000000002</v>
          </cell>
          <cell r="CR11">
            <v>0.69440000000000002</v>
          </cell>
          <cell r="CS11">
            <v>0.69440000000000002</v>
          </cell>
          <cell r="CT11">
            <v>0.69440000000000002</v>
          </cell>
          <cell r="CU11">
            <v>0.69440000000000002</v>
          </cell>
          <cell r="CV11">
            <v>0.69440000000000002</v>
          </cell>
          <cell r="CW11">
            <v>0.69440000000000002</v>
          </cell>
          <cell r="CX11">
            <v>0.69440000000000002</v>
          </cell>
          <cell r="CY11">
            <v>0.69440000000000002</v>
          </cell>
          <cell r="CZ11">
            <v>0.69440000000000002</v>
          </cell>
          <cell r="DA11">
            <v>0.69440000000000002</v>
          </cell>
          <cell r="DB11">
            <v>0.69440000000000002</v>
          </cell>
          <cell r="DC11">
            <v>0.69440000000000002</v>
          </cell>
          <cell r="DD11">
            <v>0.69440000000000002</v>
          </cell>
          <cell r="DE11">
            <v>0.69440000000000002</v>
          </cell>
          <cell r="DF11">
            <v>0.69440000000000002</v>
          </cell>
          <cell r="DG11">
            <v>0.69440000000000002</v>
          </cell>
          <cell r="DH11">
            <v>0.69440000000000002</v>
          </cell>
          <cell r="DI11">
            <v>0.69440000000000002</v>
          </cell>
          <cell r="DJ11">
            <v>0.69440000000000002</v>
          </cell>
          <cell r="DK11">
            <v>0.69440000000000002</v>
          </cell>
          <cell r="DL11">
            <v>0.69440000000000002</v>
          </cell>
          <cell r="DM11">
            <v>0.69440000000000002</v>
          </cell>
          <cell r="DN11">
            <v>0.69440000000000002</v>
          </cell>
          <cell r="DO11">
            <v>0.69440000000000002</v>
          </cell>
          <cell r="DP11">
            <v>0.69440000000000002</v>
          </cell>
          <cell r="DQ11">
            <v>0.69440000000000002</v>
          </cell>
          <cell r="DR11">
            <v>0.69440000000000002</v>
          </cell>
          <cell r="DS11">
            <v>0.69440000000000002</v>
          </cell>
          <cell r="DT11">
            <v>0.69440000000000002</v>
          </cell>
          <cell r="DU11">
            <v>0.69440000000000002</v>
          </cell>
          <cell r="DV11">
            <v>0.69440000000000002</v>
          </cell>
          <cell r="DW11">
            <v>0.69440000000000002</v>
          </cell>
          <cell r="DX11">
            <v>0.69440000000000002</v>
          </cell>
          <cell r="DY11">
            <v>0.69440000000000002</v>
          </cell>
          <cell r="DZ11">
            <v>0.69440000000000002</v>
          </cell>
          <cell r="EA11">
            <v>0.69440000000000002</v>
          </cell>
          <cell r="EB11">
            <v>0.69440000000000002</v>
          </cell>
          <cell r="EC11">
            <v>0.69440000000000002</v>
          </cell>
          <cell r="ED11">
            <v>0.69440000000000002</v>
          </cell>
          <cell r="EE11">
            <v>0.69440000000000002</v>
          </cell>
          <cell r="EF11">
            <v>0.69440000000000002</v>
          </cell>
          <cell r="EG11">
            <v>0.69440000000000002</v>
          </cell>
          <cell r="EH11">
            <v>0.69440000000000002</v>
          </cell>
          <cell r="EI11">
            <v>0.69440000000000002</v>
          </cell>
          <cell r="EJ11">
            <v>0.69440000000000002</v>
          </cell>
          <cell r="EK11">
            <v>0.69440000000000002</v>
          </cell>
          <cell r="EL11">
            <v>0.69440000000000002</v>
          </cell>
          <cell r="EM11">
            <v>0.69440000000000002</v>
          </cell>
          <cell r="EN11">
            <v>0.69440000000000002</v>
          </cell>
          <cell r="EO11">
            <v>0.69440000000000002</v>
          </cell>
          <cell r="EP11">
            <v>0.69440000000000002</v>
          </cell>
          <cell r="EQ11">
            <v>0.69440000000000002</v>
          </cell>
          <cell r="ER11">
            <v>0.69440000000000002</v>
          </cell>
          <cell r="ES11">
            <v>0.69440000000000002</v>
          </cell>
          <cell r="ET11">
            <v>0.69440000000000002</v>
          </cell>
          <cell r="EU11">
            <v>0.69440000000000002</v>
          </cell>
          <cell r="EV11">
            <v>0.69440000000000002</v>
          </cell>
          <cell r="EW11">
            <v>0.69440000000000002</v>
          </cell>
          <cell r="EX11">
            <v>0.69440000000000002</v>
          </cell>
          <cell r="EY11">
            <v>0.69440000000000002</v>
          </cell>
          <cell r="EZ11">
            <v>0.69440000000000002</v>
          </cell>
          <cell r="FA11">
            <v>0.69440000000000002</v>
          </cell>
          <cell r="FB11">
            <v>0.69440000000000002</v>
          </cell>
          <cell r="FC11">
            <v>0.69440000000000002</v>
          </cell>
          <cell r="FD11">
            <v>0.69440000000000002</v>
          </cell>
          <cell r="FE11">
            <v>0.69440000000000002</v>
          </cell>
          <cell r="FF11">
            <v>0.69440000000000002</v>
          </cell>
          <cell r="FG11">
            <v>0.69440000000000002</v>
          </cell>
          <cell r="FH11">
            <v>0.69440000000000002</v>
          </cell>
          <cell r="FI11">
            <v>0.69440000000000002</v>
          </cell>
          <cell r="FJ11">
            <v>0.69440000000000002</v>
          </cell>
          <cell r="FK11">
            <v>0.69440000000000002</v>
          </cell>
          <cell r="FL11">
            <v>0.69440000000000002</v>
          </cell>
          <cell r="FM11">
            <v>0.69440000000000002</v>
          </cell>
          <cell r="FN11">
            <v>0.69440000000000002</v>
          </cell>
          <cell r="FO11">
            <v>0.69440000000000002</v>
          </cell>
          <cell r="FP11">
            <v>0.69440000000000002</v>
          </cell>
          <cell r="FQ11">
            <v>0.69440000000000002</v>
          </cell>
          <cell r="FR11">
            <v>0.69440000000000002</v>
          </cell>
          <cell r="FS11">
            <v>0.69440000000000002</v>
          </cell>
          <cell r="FT11">
            <v>0.69440000000000002</v>
          </cell>
          <cell r="FU11">
            <v>0.69440000000000002</v>
          </cell>
          <cell r="FV11">
            <v>0.69440000000000002</v>
          </cell>
          <cell r="FW11">
            <v>0.69440000000000002</v>
          </cell>
          <cell r="FX11">
            <v>0.69440000000000002</v>
          </cell>
          <cell r="FY11">
            <v>0.69440000000000002</v>
          </cell>
          <cell r="FZ11">
            <v>0.69440000000000002</v>
          </cell>
          <cell r="GA11">
            <v>0.69440000000000002</v>
          </cell>
          <cell r="GB11">
            <v>0.69440000000000002</v>
          </cell>
          <cell r="GC11">
            <v>0.69440000000000002</v>
          </cell>
          <cell r="GD11">
            <v>0.69440000000000002</v>
          </cell>
          <cell r="GE11">
            <v>0.69440000000000002</v>
          </cell>
          <cell r="GF11">
            <v>0.69440000000000002</v>
          </cell>
          <cell r="GG11">
            <v>0.69440000000000002</v>
          </cell>
          <cell r="GH11">
            <v>0.69440000000000002</v>
          </cell>
          <cell r="GI11">
            <v>0.69440000000000002</v>
          </cell>
          <cell r="GJ11">
            <v>0.69440000000000002</v>
          </cell>
          <cell r="GK11">
            <v>0.69440000000000002</v>
          </cell>
          <cell r="GL11">
            <v>0.69440000000000002</v>
          </cell>
          <cell r="GM11">
            <v>0.69440000000000002</v>
          </cell>
          <cell r="GN11">
            <v>0.69440000000000002</v>
          </cell>
          <cell r="GO11">
            <v>0.69440000000000002</v>
          </cell>
          <cell r="GP11">
            <v>0.69440000000000002</v>
          </cell>
          <cell r="GQ11">
            <v>0.69440000000000002</v>
          </cell>
          <cell r="GR11">
            <v>0.69440000000000002</v>
          </cell>
          <cell r="GS11">
            <v>0.69440000000000002</v>
          </cell>
          <cell r="GT11">
            <v>0.69440000000000002</v>
          </cell>
          <cell r="GU11">
            <v>0.69440000000000002</v>
          </cell>
          <cell r="GV11">
            <v>0.69440000000000002</v>
          </cell>
          <cell r="GW11">
            <v>0.69440000000000002</v>
          </cell>
        </row>
        <row r="12">
          <cell r="S12" t="str">
            <v>OH24</v>
          </cell>
          <cell r="T12">
            <v>0.64400000000000002</v>
          </cell>
          <cell r="U12">
            <v>0.64400000000000002</v>
          </cell>
          <cell r="V12">
            <v>0.64400000000000002</v>
          </cell>
          <cell r="W12">
            <v>0.64400000000000002</v>
          </cell>
          <cell r="X12">
            <v>0.64400000000000002</v>
          </cell>
          <cell r="Y12">
            <v>0.64400000000000002</v>
          </cell>
          <cell r="Z12">
            <v>0.64400000000000002</v>
          </cell>
          <cell r="AA12">
            <v>0.64400000000000002</v>
          </cell>
          <cell r="AB12">
            <v>0.64400000000000002</v>
          </cell>
          <cell r="AC12">
            <v>0.64400000000000002</v>
          </cell>
          <cell r="AD12">
            <v>0.64400000000000002</v>
          </cell>
          <cell r="AE12">
            <v>0.64400000000000002</v>
          </cell>
          <cell r="AF12">
            <v>0.64400000000000002</v>
          </cell>
          <cell r="AG12">
            <v>0.64400000000000002</v>
          </cell>
          <cell r="AH12">
            <v>0.64400000000000002</v>
          </cell>
          <cell r="AI12">
            <v>0.64400000000000002</v>
          </cell>
          <cell r="AJ12">
            <v>0.64400000000000002</v>
          </cell>
          <cell r="AK12">
            <v>0.64400000000000002</v>
          </cell>
          <cell r="AL12">
            <v>0.64400000000000002</v>
          </cell>
          <cell r="AM12">
            <v>0.64400000000000002</v>
          </cell>
          <cell r="AN12">
            <v>0.64400000000000002</v>
          </cell>
          <cell r="AO12">
            <v>0.64400000000000002</v>
          </cell>
          <cell r="AP12">
            <v>0.64400000000000002</v>
          </cell>
          <cell r="AQ12">
            <v>0.64400000000000002</v>
          </cell>
          <cell r="AR12">
            <v>0.64400000000000002</v>
          </cell>
          <cell r="AS12">
            <v>0.64400000000000002</v>
          </cell>
          <cell r="AT12">
            <v>0.64400000000000002</v>
          </cell>
          <cell r="AU12">
            <v>0.64400000000000002</v>
          </cell>
          <cell r="AV12">
            <v>0.64400000000000002</v>
          </cell>
          <cell r="AW12">
            <v>0.64400000000000002</v>
          </cell>
          <cell r="AX12">
            <v>0.64400000000000002</v>
          </cell>
          <cell r="AY12">
            <v>0.64400000000000002</v>
          </cell>
          <cell r="AZ12">
            <v>0.64400000000000002</v>
          </cell>
          <cell r="BA12">
            <v>0.64400000000000002</v>
          </cell>
          <cell r="BB12">
            <v>0.64400000000000002</v>
          </cell>
          <cell r="BC12">
            <v>0.64400000000000002</v>
          </cell>
          <cell r="BD12">
            <v>0.64400000000000002</v>
          </cell>
          <cell r="BE12">
            <v>0.64400000000000002</v>
          </cell>
          <cell r="BF12">
            <v>0.64400000000000002</v>
          </cell>
          <cell r="BG12">
            <v>0.64400000000000002</v>
          </cell>
          <cell r="BH12">
            <v>0.64400000000000002</v>
          </cell>
          <cell r="BI12">
            <v>0.64400000000000002</v>
          </cell>
          <cell r="BJ12">
            <v>0.64400000000000002</v>
          </cell>
          <cell r="BK12">
            <v>0.64400000000000002</v>
          </cell>
          <cell r="BL12">
            <v>0.64400000000000002</v>
          </cell>
          <cell r="BM12">
            <v>0.64400000000000002</v>
          </cell>
          <cell r="BN12">
            <v>0.64400000000000002</v>
          </cell>
          <cell r="BO12">
            <v>0.64400000000000002</v>
          </cell>
          <cell r="BP12">
            <v>0.64400000000000002</v>
          </cell>
          <cell r="BQ12">
            <v>0.64400000000000002</v>
          </cell>
          <cell r="BR12">
            <v>0.64400000000000002</v>
          </cell>
          <cell r="BS12">
            <v>0.64400000000000002</v>
          </cell>
          <cell r="BT12">
            <v>0.64400000000000002</v>
          </cell>
          <cell r="BU12">
            <v>0.64400000000000002</v>
          </cell>
          <cell r="BV12">
            <v>0.64400000000000002</v>
          </cell>
          <cell r="BW12">
            <v>0.64400000000000002</v>
          </cell>
          <cell r="BX12">
            <v>0.64400000000000002</v>
          </cell>
          <cell r="BY12">
            <v>0.64400000000000002</v>
          </cell>
          <cell r="BZ12">
            <v>0.64400000000000002</v>
          </cell>
          <cell r="CA12">
            <v>0.64400000000000002</v>
          </cell>
          <cell r="CB12">
            <v>0.64400000000000002</v>
          </cell>
          <cell r="CC12">
            <v>0.64400000000000002</v>
          </cell>
          <cell r="CD12">
            <v>0.64400000000000002</v>
          </cell>
          <cell r="CE12">
            <v>0.64400000000000002</v>
          </cell>
          <cell r="CF12">
            <v>0.64400000000000002</v>
          </cell>
          <cell r="CG12">
            <v>0.64400000000000002</v>
          </cell>
          <cell r="CH12">
            <v>0.64400000000000002</v>
          </cell>
          <cell r="CI12">
            <v>0.64400000000000002</v>
          </cell>
          <cell r="CJ12">
            <v>0.64400000000000002</v>
          </cell>
          <cell r="CK12">
            <v>0.64400000000000002</v>
          </cell>
          <cell r="CL12">
            <v>0.64400000000000002</v>
          </cell>
          <cell r="CM12">
            <v>0.64400000000000002</v>
          </cell>
          <cell r="CN12">
            <v>0.64400000000000002</v>
          </cell>
          <cell r="CO12">
            <v>0.64400000000000002</v>
          </cell>
          <cell r="CP12">
            <v>0.64400000000000002</v>
          </cell>
          <cell r="CQ12">
            <v>0.64400000000000002</v>
          </cell>
          <cell r="CR12">
            <v>0.64400000000000002</v>
          </cell>
          <cell r="CS12">
            <v>0.64400000000000002</v>
          </cell>
          <cell r="CT12">
            <v>0.64400000000000002</v>
          </cell>
          <cell r="CU12">
            <v>0.64400000000000002</v>
          </cell>
          <cell r="CV12">
            <v>0.64400000000000002</v>
          </cell>
          <cell r="CW12">
            <v>0.64400000000000002</v>
          </cell>
          <cell r="CX12">
            <v>0.64400000000000002</v>
          </cell>
          <cell r="CY12">
            <v>0.64400000000000002</v>
          </cell>
          <cell r="CZ12">
            <v>0.64400000000000002</v>
          </cell>
          <cell r="DA12">
            <v>0.64400000000000002</v>
          </cell>
          <cell r="DB12">
            <v>0.64400000000000002</v>
          </cell>
          <cell r="DC12">
            <v>0.64400000000000002</v>
          </cell>
          <cell r="DD12">
            <v>0.64400000000000002</v>
          </cell>
          <cell r="DE12">
            <v>0.64400000000000002</v>
          </cell>
          <cell r="DF12">
            <v>0.64400000000000002</v>
          </cell>
          <cell r="DG12">
            <v>0.64400000000000002</v>
          </cell>
          <cell r="DH12">
            <v>0.64400000000000002</v>
          </cell>
          <cell r="DI12">
            <v>0.64400000000000002</v>
          </cell>
          <cell r="DJ12">
            <v>0.64400000000000002</v>
          </cell>
          <cell r="DK12">
            <v>0.64400000000000002</v>
          </cell>
          <cell r="DL12">
            <v>0.64400000000000002</v>
          </cell>
          <cell r="DM12">
            <v>0.64400000000000002</v>
          </cell>
          <cell r="DN12">
            <v>0.64400000000000002</v>
          </cell>
          <cell r="DO12">
            <v>0.64400000000000002</v>
          </cell>
          <cell r="DP12">
            <v>0.64400000000000002</v>
          </cell>
          <cell r="DQ12">
            <v>0.64400000000000002</v>
          </cell>
          <cell r="DR12">
            <v>0.64400000000000002</v>
          </cell>
          <cell r="DS12">
            <v>0.64400000000000002</v>
          </cell>
          <cell r="DT12">
            <v>0.64400000000000002</v>
          </cell>
          <cell r="DU12">
            <v>0.64400000000000002</v>
          </cell>
          <cell r="DV12">
            <v>0.64400000000000002</v>
          </cell>
          <cell r="DW12">
            <v>0.64400000000000002</v>
          </cell>
          <cell r="DX12">
            <v>0.64400000000000002</v>
          </cell>
          <cell r="DY12">
            <v>0.64400000000000002</v>
          </cell>
          <cell r="DZ12">
            <v>0.64400000000000002</v>
          </cell>
          <cell r="EA12">
            <v>0.64400000000000002</v>
          </cell>
          <cell r="EB12">
            <v>0.64400000000000002</v>
          </cell>
          <cell r="EC12">
            <v>0.64400000000000002</v>
          </cell>
          <cell r="ED12">
            <v>0.64400000000000002</v>
          </cell>
          <cell r="EE12">
            <v>0.64400000000000002</v>
          </cell>
          <cell r="EF12">
            <v>0.64400000000000002</v>
          </cell>
          <cell r="EG12">
            <v>0.64400000000000002</v>
          </cell>
          <cell r="EH12">
            <v>0.64400000000000002</v>
          </cell>
          <cell r="EI12">
            <v>0.64400000000000002</v>
          </cell>
          <cell r="EJ12">
            <v>0.64400000000000002</v>
          </cell>
          <cell r="EK12">
            <v>0.64400000000000002</v>
          </cell>
          <cell r="EL12">
            <v>0.64400000000000002</v>
          </cell>
          <cell r="EM12">
            <v>0.64400000000000002</v>
          </cell>
          <cell r="EN12">
            <v>0.64400000000000002</v>
          </cell>
          <cell r="EO12">
            <v>0.64400000000000002</v>
          </cell>
          <cell r="EP12">
            <v>0.64400000000000002</v>
          </cell>
          <cell r="EQ12">
            <v>0.64400000000000002</v>
          </cell>
          <cell r="ER12">
            <v>0.64400000000000002</v>
          </cell>
          <cell r="ES12">
            <v>0.64400000000000002</v>
          </cell>
          <cell r="ET12">
            <v>0.64400000000000002</v>
          </cell>
          <cell r="EU12">
            <v>0.64400000000000002</v>
          </cell>
          <cell r="EV12">
            <v>0.64400000000000002</v>
          </cell>
          <cell r="EW12">
            <v>0.64400000000000002</v>
          </cell>
          <cell r="EX12">
            <v>0.64400000000000002</v>
          </cell>
          <cell r="EY12">
            <v>0.64400000000000002</v>
          </cell>
          <cell r="EZ12">
            <v>0.64400000000000002</v>
          </cell>
          <cell r="FA12">
            <v>0.64400000000000002</v>
          </cell>
          <cell r="FB12">
            <v>0.64400000000000002</v>
          </cell>
          <cell r="FC12">
            <v>0.64400000000000002</v>
          </cell>
          <cell r="FD12">
            <v>0.64400000000000002</v>
          </cell>
          <cell r="FE12">
            <v>0.64400000000000002</v>
          </cell>
          <cell r="FF12">
            <v>0.64400000000000002</v>
          </cell>
          <cell r="FG12">
            <v>0.64400000000000002</v>
          </cell>
          <cell r="FH12">
            <v>0.64400000000000002</v>
          </cell>
          <cell r="FI12">
            <v>0.64400000000000002</v>
          </cell>
          <cell r="FJ12">
            <v>0.64400000000000002</v>
          </cell>
          <cell r="FK12">
            <v>0.64400000000000002</v>
          </cell>
          <cell r="FL12">
            <v>0.64400000000000002</v>
          </cell>
          <cell r="FM12">
            <v>0.64400000000000002</v>
          </cell>
          <cell r="FN12">
            <v>0.64400000000000002</v>
          </cell>
          <cell r="FO12">
            <v>0.64400000000000002</v>
          </cell>
          <cell r="FP12">
            <v>0.64400000000000002</v>
          </cell>
          <cell r="FQ12">
            <v>0.64400000000000002</v>
          </cell>
          <cell r="FR12">
            <v>0.64400000000000002</v>
          </cell>
          <cell r="FS12">
            <v>0.64400000000000002</v>
          </cell>
          <cell r="FT12">
            <v>0.64400000000000002</v>
          </cell>
          <cell r="FU12">
            <v>0.64400000000000002</v>
          </cell>
          <cell r="FV12">
            <v>0.64400000000000002</v>
          </cell>
          <cell r="FW12">
            <v>0.64400000000000002</v>
          </cell>
          <cell r="FX12">
            <v>0.64400000000000002</v>
          </cell>
          <cell r="FY12">
            <v>0.64400000000000002</v>
          </cell>
          <cell r="FZ12">
            <v>0.64400000000000002</v>
          </cell>
          <cell r="GA12">
            <v>0.64400000000000002</v>
          </cell>
          <cell r="GB12">
            <v>0.64400000000000002</v>
          </cell>
          <cell r="GC12">
            <v>0.64400000000000002</v>
          </cell>
          <cell r="GD12">
            <v>0.64400000000000002</v>
          </cell>
          <cell r="GE12">
            <v>0.64400000000000002</v>
          </cell>
          <cell r="GF12">
            <v>0.64400000000000002</v>
          </cell>
          <cell r="GG12">
            <v>0.64400000000000002</v>
          </cell>
          <cell r="GH12">
            <v>0.64400000000000002</v>
          </cell>
          <cell r="GI12">
            <v>0.64400000000000002</v>
          </cell>
          <cell r="GJ12">
            <v>0.64400000000000002</v>
          </cell>
          <cell r="GK12">
            <v>0.64400000000000002</v>
          </cell>
          <cell r="GL12">
            <v>0.64400000000000002</v>
          </cell>
          <cell r="GM12">
            <v>0.64400000000000002</v>
          </cell>
          <cell r="GN12">
            <v>0.64400000000000002</v>
          </cell>
          <cell r="GO12">
            <v>0.64400000000000002</v>
          </cell>
          <cell r="GP12">
            <v>0.64400000000000002</v>
          </cell>
          <cell r="GQ12">
            <v>0.64400000000000002</v>
          </cell>
          <cell r="GR12">
            <v>0.64400000000000002</v>
          </cell>
          <cell r="GS12">
            <v>0.64400000000000002</v>
          </cell>
          <cell r="GT12">
            <v>0.64400000000000002</v>
          </cell>
          <cell r="GU12">
            <v>0.64400000000000002</v>
          </cell>
          <cell r="GV12">
            <v>0.64400000000000002</v>
          </cell>
          <cell r="GW12">
            <v>0.64400000000000002</v>
          </cell>
        </row>
        <row r="13">
          <cell r="S13" t="str">
            <v>OH25</v>
          </cell>
          <cell r="T13">
            <v>0.49130000000000001</v>
          </cell>
          <cell r="U13">
            <v>0.49130000000000001</v>
          </cell>
          <cell r="V13">
            <v>0.49130000000000001</v>
          </cell>
          <cell r="W13">
            <v>0.49130000000000001</v>
          </cell>
          <cell r="X13">
            <v>0.49130000000000001</v>
          </cell>
          <cell r="Y13">
            <v>0.49130000000000001</v>
          </cell>
          <cell r="Z13">
            <v>0.49130000000000001</v>
          </cell>
          <cell r="AA13">
            <v>0.49130000000000001</v>
          </cell>
          <cell r="AB13">
            <v>0.49130000000000001</v>
          </cell>
          <cell r="AC13">
            <v>0.49130000000000001</v>
          </cell>
          <cell r="AD13">
            <v>0.49130000000000001</v>
          </cell>
          <cell r="AE13">
            <v>0.49130000000000001</v>
          </cell>
          <cell r="AF13">
            <v>0.49130000000000001</v>
          </cell>
          <cell r="AG13">
            <v>0.49130000000000001</v>
          </cell>
          <cell r="AH13">
            <v>0.49130000000000001</v>
          </cell>
          <cell r="AI13">
            <v>0.49130000000000001</v>
          </cell>
          <cell r="AJ13">
            <v>0.49130000000000001</v>
          </cell>
          <cell r="AK13">
            <v>0.49130000000000001</v>
          </cell>
          <cell r="AL13">
            <v>0.49130000000000001</v>
          </cell>
          <cell r="AM13">
            <v>0.49130000000000001</v>
          </cell>
          <cell r="AN13">
            <v>0.49130000000000001</v>
          </cell>
          <cell r="AO13">
            <v>0.49130000000000001</v>
          </cell>
          <cell r="AP13">
            <v>0.49130000000000001</v>
          </cell>
          <cell r="AQ13">
            <v>0.49130000000000001</v>
          </cell>
          <cell r="AR13">
            <v>0.49130000000000001</v>
          </cell>
          <cell r="AS13">
            <v>0.49130000000000001</v>
          </cell>
          <cell r="AT13">
            <v>0.49130000000000001</v>
          </cell>
          <cell r="AU13">
            <v>0.49130000000000001</v>
          </cell>
          <cell r="AV13">
            <v>0.49130000000000001</v>
          </cell>
          <cell r="AW13">
            <v>0.49130000000000001</v>
          </cell>
          <cell r="AX13">
            <v>0.49130000000000001</v>
          </cell>
          <cell r="AY13">
            <v>0.49130000000000001</v>
          </cell>
          <cell r="AZ13">
            <v>0.49130000000000001</v>
          </cell>
          <cell r="BA13">
            <v>0.49130000000000001</v>
          </cell>
          <cell r="BB13">
            <v>0.49130000000000001</v>
          </cell>
          <cell r="BC13">
            <v>0.49130000000000001</v>
          </cell>
          <cell r="BD13">
            <v>0.49130000000000001</v>
          </cell>
          <cell r="BE13">
            <v>0.49130000000000001</v>
          </cell>
          <cell r="BF13">
            <v>0.49130000000000001</v>
          </cell>
          <cell r="BG13">
            <v>0.49130000000000001</v>
          </cell>
          <cell r="BH13">
            <v>0.49130000000000001</v>
          </cell>
          <cell r="BI13">
            <v>0.49130000000000001</v>
          </cell>
          <cell r="BJ13">
            <v>0.49130000000000001</v>
          </cell>
          <cell r="BK13">
            <v>0.49130000000000001</v>
          </cell>
          <cell r="BL13">
            <v>0.49130000000000001</v>
          </cell>
          <cell r="BM13">
            <v>0.49130000000000001</v>
          </cell>
          <cell r="BN13">
            <v>0.49130000000000001</v>
          </cell>
          <cell r="BO13">
            <v>0.49130000000000001</v>
          </cell>
          <cell r="BP13">
            <v>0.49130000000000001</v>
          </cell>
          <cell r="BQ13">
            <v>0.49130000000000001</v>
          </cell>
          <cell r="BR13">
            <v>0.49130000000000001</v>
          </cell>
          <cell r="BS13">
            <v>0.49130000000000001</v>
          </cell>
          <cell r="BT13">
            <v>0.49130000000000001</v>
          </cell>
          <cell r="BU13">
            <v>0.49130000000000001</v>
          </cell>
          <cell r="BV13">
            <v>0.49130000000000001</v>
          </cell>
          <cell r="BW13">
            <v>0.49130000000000001</v>
          </cell>
          <cell r="BX13">
            <v>0.49130000000000001</v>
          </cell>
          <cell r="BY13">
            <v>0.49130000000000001</v>
          </cell>
          <cell r="BZ13">
            <v>0.49130000000000001</v>
          </cell>
          <cell r="CA13">
            <v>0.49130000000000001</v>
          </cell>
          <cell r="CB13">
            <v>0.49130000000000001</v>
          </cell>
          <cell r="CC13">
            <v>0.49130000000000001</v>
          </cell>
          <cell r="CD13">
            <v>0.49130000000000001</v>
          </cell>
          <cell r="CE13">
            <v>0.49130000000000001</v>
          </cell>
          <cell r="CF13">
            <v>0.49130000000000001</v>
          </cell>
          <cell r="CG13">
            <v>0.49130000000000001</v>
          </cell>
          <cell r="CH13">
            <v>0.49130000000000001</v>
          </cell>
          <cell r="CI13">
            <v>0.49130000000000001</v>
          </cell>
          <cell r="CJ13">
            <v>0.49130000000000001</v>
          </cell>
          <cell r="CK13">
            <v>0.49130000000000001</v>
          </cell>
          <cell r="CL13">
            <v>0.49130000000000001</v>
          </cell>
          <cell r="CM13">
            <v>0.49130000000000001</v>
          </cell>
          <cell r="CN13">
            <v>0.49130000000000001</v>
          </cell>
          <cell r="CO13">
            <v>0.49130000000000001</v>
          </cell>
          <cell r="CP13">
            <v>0.49130000000000001</v>
          </cell>
          <cell r="CQ13">
            <v>0.49130000000000001</v>
          </cell>
          <cell r="CR13">
            <v>0.49130000000000001</v>
          </cell>
          <cell r="CS13">
            <v>0.49130000000000001</v>
          </cell>
          <cell r="CT13">
            <v>0.49130000000000001</v>
          </cell>
          <cell r="CU13">
            <v>0.49130000000000001</v>
          </cell>
          <cell r="CV13">
            <v>0.49130000000000001</v>
          </cell>
          <cell r="CW13">
            <v>0.49130000000000001</v>
          </cell>
          <cell r="CX13">
            <v>0.49130000000000001</v>
          </cell>
          <cell r="CY13">
            <v>0.49130000000000001</v>
          </cell>
          <cell r="CZ13">
            <v>0.49130000000000001</v>
          </cell>
          <cell r="DA13">
            <v>0.49130000000000001</v>
          </cell>
          <cell r="DB13">
            <v>0.49130000000000001</v>
          </cell>
          <cell r="DC13">
            <v>0.49130000000000001</v>
          </cell>
          <cell r="DD13">
            <v>0.49130000000000001</v>
          </cell>
          <cell r="DE13">
            <v>0.49130000000000001</v>
          </cell>
          <cell r="DF13">
            <v>0.49130000000000001</v>
          </cell>
          <cell r="DG13">
            <v>0.49130000000000001</v>
          </cell>
          <cell r="DH13">
            <v>0.49130000000000001</v>
          </cell>
          <cell r="DI13">
            <v>0.49130000000000001</v>
          </cell>
          <cell r="DJ13">
            <v>0.49130000000000001</v>
          </cell>
          <cell r="DK13">
            <v>0.49130000000000001</v>
          </cell>
          <cell r="DL13">
            <v>0.49130000000000001</v>
          </cell>
          <cell r="DM13">
            <v>0.49130000000000001</v>
          </cell>
          <cell r="DN13">
            <v>0.49130000000000001</v>
          </cell>
          <cell r="DO13">
            <v>0.49130000000000001</v>
          </cell>
          <cell r="DP13">
            <v>0.49130000000000001</v>
          </cell>
          <cell r="DQ13">
            <v>0.49130000000000001</v>
          </cell>
          <cell r="DR13">
            <v>0.49130000000000001</v>
          </cell>
          <cell r="DS13">
            <v>0.49130000000000001</v>
          </cell>
          <cell r="DT13">
            <v>0.49130000000000001</v>
          </cell>
          <cell r="DU13">
            <v>0.49130000000000001</v>
          </cell>
          <cell r="DV13">
            <v>0.49130000000000001</v>
          </cell>
          <cell r="DW13">
            <v>0.49130000000000001</v>
          </cell>
          <cell r="DX13">
            <v>0.49130000000000001</v>
          </cell>
          <cell r="DY13">
            <v>0.49130000000000001</v>
          </cell>
          <cell r="DZ13">
            <v>0.49130000000000001</v>
          </cell>
          <cell r="EA13">
            <v>0.49130000000000001</v>
          </cell>
          <cell r="EB13">
            <v>0.49130000000000001</v>
          </cell>
          <cell r="EC13">
            <v>0.49130000000000001</v>
          </cell>
          <cell r="ED13">
            <v>0.49130000000000001</v>
          </cell>
          <cell r="EE13">
            <v>0.49130000000000001</v>
          </cell>
          <cell r="EF13">
            <v>0.49130000000000001</v>
          </cell>
          <cell r="EG13">
            <v>0.49130000000000001</v>
          </cell>
          <cell r="EH13">
            <v>0.49130000000000001</v>
          </cell>
          <cell r="EI13">
            <v>0.49130000000000001</v>
          </cell>
          <cell r="EJ13">
            <v>0.49130000000000001</v>
          </cell>
          <cell r="EK13">
            <v>0.49130000000000001</v>
          </cell>
          <cell r="EL13">
            <v>0.49130000000000001</v>
          </cell>
          <cell r="EM13">
            <v>0.49130000000000001</v>
          </cell>
          <cell r="EN13">
            <v>0.49130000000000001</v>
          </cell>
          <cell r="EO13">
            <v>0.49130000000000001</v>
          </cell>
          <cell r="EP13">
            <v>0.49130000000000001</v>
          </cell>
          <cell r="EQ13">
            <v>0.49130000000000001</v>
          </cell>
          <cell r="ER13">
            <v>0.49130000000000001</v>
          </cell>
          <cell r="ES13">
            <v>0.49130000000000001</v>
          </cell>
          <cell r="ET13">
            <v>0.49130000000000001</v>
          </cell>
          <cell r="EU13">
            <v>0.49130000000000001</v>
          </cell>
          <cell r="EV13">
            <v>0.49130000000000001</v>
          </cell>
          <cell r="EW13">
            <v>0.49130000000000001</v>
          </cell>
          <cell r="EX13">
            <v>0.49130000000000001</v>
          </cell>
          <cell r="EY13">
            <v>0.49130000000000001</v>
          </cell>
          <cell r="EZ13">
            <v>0.49130000000000001</v>
          </cell>
          <cell r="FA13">
            <v>0.49130000000000001</v>
          </cell>
          <cell r="FB13">
            <v>0.49130000000000001</v>
          </cell>
          <cell r="FC13">
            <v>0.49130000000000001</v>
          </cell>
          <cell r="FD13">
            <v>0.49130000000000001</v>
          </cell>
          <cell r="FE13">
            <v>0.49130000000000001</v>
          </cell>
          <cell r="FF13">
            <v>0.49130000000000001</v>
          </cell>
          <cell r="FG13">
            <v>0.49130000000000001</v>
          </cell>
          <cell r="FH13">
            <v>0.49130000000000001</v>
          </cell>
          <cell r="FI13">
            <v>0.49130000000000001</v>
          </cell>
          <cell r="FJ13">
            <v>0.49130000000000001</v>
          </cell>
          <cell r="FK13">
            <v>0.49130000000000001</v>
          </cell>
          <cell r="FL13">
            <v>0.49130000000000001</v>
          </cell>
          <cell r="FM13">
            <v>0.49130000000000001</v>
          </cell>
          <cell r="FN13">
            <v>0.49130000000000001</v>
          </cell>
          <cell r="FO13">
            <v>0.49130000000000001</v>
          </cell>
          <cell r="FP13">
            <v>0.49130000000000001</v>
          </cell>
          <cell r="FQ13">
            <v>0.49130000000000001</v>
          </cell>
          <cell r="FR13">
            <v>0.49130000000000001</v>
          </cell>
          <cell r="FS13">
            <v>0.49130000000000001</v>
          </cell>
          <cell r="FT13">
            <v>0.49130000000000001</v>
          </cell>
          <cell r="FU13">
            <v>0.49130000000000001</v>
          </cell>
          <cell r="FV13">
            <v>0.49130000000000001</v>
          </cell>
          <cell r="FW13">
            <v>0.49130000000000001</v>
          </cell>
          <cell r="FX13">
            <v>0.49130000000000001</v>
          </cell>
          <cell r="FY13">
            <v>0.49130000000000001</v>
          </cell>
          <cell r="FZ13">
            <v>0.49130000000000001</v>
          </cell>
          <cell r="GA13">
            <v>0.49130000000000001</v>
          </cell>
          <cell r="GB13">
            <v>0.49130000000000001</v>
          </cell>
          <cell r="GC13">
            <v>0.49130000000000001</v>
          </cell>
          <cell r="GD13">
            <v>0.49130000000000001</v>
          </cell>
          <cell r="GE13">
            <v>0.49130000000000001</v>
          </cell>
          <cell r="GF13">
            <v>0.49130000000000001</v>
          </cell>
          <cell r="GG13">
            <v>0.49130000000000001</v>
          </cell>
          <cell r="GH13">
            <v>0.49130000000000001</v>
          </cell>
          <cell r="GI13">
            <v>0.49130000000000001</v>
          </cell>
          <cell r="GJ13">
            <v>0.49130000000000001</v>
          </cell>
          <cell r="GK13">
            <v>0.49130000000000001</v>
          </cell>
          <cell r="GL13">
            <v>0.49130000000000001</v>
          </cell>
          <cell r="GM13">
            <v>0.49130000000000001</v>
          </cell>
          <cell r="GN13">
            <v>0.49130000000000001</v>
          </cell>
          <cell r="GO13">
            <v>0.49130000000000001</v>
          </cell>
          <cell r="GP13">
            <v>0.49130000000000001</v>
          </cell>
          <cell r="GQ13">
            <v>0.49130000000000001</v>
          </cell>
          <cell r="GR13">
            <v>0.49130000000000001</v>
          </cell>
          <cell r="GS13">
            <v>0.49130000000000001</v>
          </cell>
          <cell r="GT13">
            <v>0.49130000000000001</v>
          </cell>
          <cell r="GU13">
            <v>0.49130000000000001</v>
          </cell>
          <cell r="GV13">
            <v>0.49130000000000001</v>
          </cell>
          <cell r="GW13">
            <v>0.49130000000000001</v>
          </cell>
        </row>
        <row r="16">
          <cell r="S16" t="str">
            <v>MHX</v>
          </cell>
          <cell r="T16">
            <v>2.63E-2</v>
          </cell>
          <cell r="U16">
            <v>2.63E-2</v>
          </cell>
          <cell r="V16">
            <v>2.63E-2</v>
          </cell>
          <cell r="W16">
            <v>2.63E-2</v>
          </cell>
          <cell r="X16">
            <v>2.63E-2</v>
          </cell>
          <cell r="Y16">
            <v>2.63E-2</v>
          </cell>
          <cell r="Z16">
            <v>2.63E-2</v>
          </cell>
          <cell r="AA16">
            <v>2.63E-2</v>
          </cell>
          <cell r="AB16">
            <v>2.63E-2</v>
          </cell>
          <cell r="AC16">
            <v>2.63E-2</v>
          </cell>
          <cell r="AD16">
            <v>2.63E-2</v>
          </cell>
          <cell r="AE16">
            <v>2.63E-2</v>
          </cell>
          <cell r="AF16">
            <v>2.63E-2</v>
          </cell>
          <cell r="AG16">
            <v>2.63E-2</v>
          </cell>
          <cell r="AH16">
            <v>2.63E-2</v>
          </cell>
          <cell r="AI16">
            <v>2.63E-2</v>
          </cell>
          <cell r="AJ16">
            <v>2.63E-2</v>
          </cell>
          <cell r="AK16">
            <v>2.63E-2</v>
          </cell>
          <cell r="AL16">
            <v>2.63E-2</v>
          </cell>
          <cell r="AM16">
            <v>2.63E-2</v>
          </cell>
          <cell r="AN16">
            <v>2.63E-2</v>
          </cell>
          <cell r="AO16">
            <v>2.63E-2</v>
          </cell>
          <cell r="AP16">
            <v>2.63E-2</v>
          </cell>
          <cell r="AQ16">
            <v>2.63E-2</v>
          </cell>
          <cell r="AR16">
            <v>2.63E-2</v>
          </cell>
          <cell r="AS16">
            <v>2.63E-2</v>
          </cell>
          <cell r="AT16">
            <v>2.63E-2</v>
          </cell>
          <cell r="AU16">
            <v>2.63E-2</v>
          </cell>
          <cell r="AV16">
            <v>2.63E-2</v>
          </cell>
          <cell r="AW16">
            <v>2.63E-2</v>
          </cell>
          <cell r="AX16">
            <v>2.63E-2</v>
          </cell>
          <cell r="AY16">
            <v>2.63E-2</v>
          </cell>
          <cell r="AZ16">
            <v>2.63E-2</v>
          </cell>
          <cell r="BA16">
            <v>2.63E-2</v>
          </cell>
          <cell r="BB16">
            <v>2.63E-2</v>
          </cell>
          <cell r="BC16">
            <v>2.63E-2</v>
          </cell>
          <cell r="BD16">
            <v>2.63E-2</v>
          </cell>
          <cell r="BE16">
            <v>2.63E-2</v>
          </cell>
          <cell r="BF16">
            <v>2.63E-2</v>
          </cell>
          <cell r="BG16">
            <v>2.63E-2</v>
          </cell>
          <cell r="BH16">
            <v>2.63E-2</v>
          </cell>
          <cell r="BI16">
            <v>2.63E-2</v>
          </cell>
          <cell r="BJ16">
            <v>2.63E-2</v>
          </cell>
          <cell r="BK16">
            <v>2.63E-2</v>
          </cell>
          <cell r="BL16">
            <v>2.63E-2</v>
          </cell>
          <cell r="BM16">
            <v>2.63E-2</v>
          </cell>
          <cell r="BN16">
            <v>2.63E-2</v>
          </cell>
          <cell r="BO16">
            <v>2.63E-2</v>
          </cell>
          <cell r="BP16">
            <v>2.63E-2</v>
          </cell>
          <cell r="BQ16">
            <v>2.63E-2</v>
          </cell>
          <cell r="BR16">
            <v>2.63E-2</v>
          </cell>
          <cell r="BS16">
            <v>2.63E-2</v>
          </cell>
          <cell r="BT16">
            <v>2.63E-2</v>
          </cell>
          <cell r="BU16">
            <v>2.63E-2</v>
          </cell>
          <cell r="BV16">
            <v>2.63E-2</v>
          </cell>
          <cell r="BW16">
            <v>2.63E-2</v>
          </cell>
          <cell r="BX16">
            <v>2.63E-2</v>
          </cell>
          <cell r="BY16">
            <v>2.63E-2</v>
          </cell>
          <cell r="BZ16">
            <v>2.63E-2</v>
          </cell>
          <cell r="CA16">
            <v>2.63E-2</v>
          </cell>
          <cell r="CB16">
            <v>2.63E-2</v>
          </cell>
          <cell r="CC16">
            <v>2.63E-2</v>
          </cell>
          <cell r="CD16">
            <v>2.63E-2</v>
          </cell>
          <cell r="CE16">
            <v>2.63E-2</v>
          </cell>
          <cell r="CF16">
            <v>2.63E-2</v>
          </cell>
          <cell r="CG16">
            <v>2.63E-2</v>
          </cell>
          <cell r="CH16">
            <v>2.63E-2</v>
          </cell>
          <cell r="CI16">
            <v>2.63E-2</v>
          </cell>
          <cell r="CJ16">
            <v>2.63E-2</v>
          </cell>
          <cell r="CK16">
            <v>2.63E-2</v>
          </cell>
          <cell r="CL16">
            <v>2.63E-2</v>
          </cell>
          <cell r="CM16">
            <v>2.63E-2</v>
          </cell>
          <cell r="CN16">
            <v>2.63E-2</v>
          </cell>
          <cell r="CO16">
            <v>2.63E-2</v>
          </cell>
          <cell r="CP16">
            <v>2.63E-2</v>
          </cell>
          <cell r="CQ16">
            <v>2.63E-2</v>
          </cell>
          <cell r="CR16">
            <v>2.63E-2</v>
          </cell>
          <cell r="CS16">
            <v>2.63E-2</v>
          </cell>
          <cell r="CT16">
            <v>2.63E-2</v>
          </cell>
          <cell r="CU16">
            <v>2.63E-2</v>
          </cell>
          <cell r="CV16">
            <v>2.63E-2</v>
          </cell>
          <cell r="CW16">
            <v>2.63E-2</v>
          </cell>
          <cell r="CX16">
            <v>2.63E-2</v>
          </cell>
          <cell r="CY16">
            <v>2.63E-2</v>
          </cell>
          <cell r="CZ16">
            <v>2.63E-2</v>
          </cell>
          <cell r="DA16">
            <v>2.63E-2</v>
          </cell>
          <cell r="DB16">
            <v>2.63E-2</v>
          </cell>
          <cell r="DC16">
            <v>2.63E-2</v>
          </cell>
          <cell r="DD16">
            <v>2.63E-2</v>
          </cell>
          <cell r="DE16">
            <v>2.63E-2</v>
          </cell>
          <cell r="DF16">
            <v>2.63E-2</v>
          </cell>
          <cell r="DG16">
            <v>2.63E-2</v>
          </cell>
          <cell r="DH16">
            <v>2.63E-2</v>
          </cell>
          <cell r="DI16">
            <v>2.63E-2</v>
          </cell>
          <cell r="DJ16">
            <v>2.63E-2</v>
          </cell>
          <cell r="DK16">
            <v>2.63E-2</v>
          </cell>
          <cell r="DL16">
            <v>2.63E-2</v>
          </cell>
          <cell r="DM16">
            <v>2.63E-2</v>
          </cell>
          <cell r="DN16">
            <v>2.63E-2</v>
          </cell>
          <cell r="DO16">
            <v>2.63E-2</v>
          </cell>
          <cell r="DP16">
            <v>2.63E-2</v>
          </cell>
          <cell r="DQ16">
            <v>2.63E-2</v>
          </cell>
          <cell r="DR16">
            <v>2.63E-2</v>
          </cell>
          <cell r="DS16">
            <v>2.63E-2</v>
          </cell>
          <cell r="DT16">
            <v>2.63E-2</v>
          </cell>
          <cell r="DU16">
            <v>2.63E-2</v>
          </cell>
          <cell r="DV16">
            <v>2.63E-2</v>
          </cell>
          <cell r="DW16">
            <v>2.63E-2</v>
          </cell>
          <cell r="DX16">
            <v>2.63E-2</v>
          </cell>
          <cell r="DY16">
            <v>2.63E-2</v>
          </cell>
          <cell r="DZ16">
            <v>2.63E-2</v>
          </cell>
          <cell r="EA16">
            <v>2.63E-2</v>
          </cell>
          <cell r="EB16">
            <v>2.63E-2</v>
          </cell>
          <cell r="EC16">
            <v>2.63E-2</v>
          </cell>
          <cell r="ED16">
            <v>2.63E-2</v>
          </cell>
          <cell r="EE16">
            <v>2.63E-2</v>
          </cell>
          <cell r="EF16">
            <v>2.63E-2</v>
          </cell>
          <cell r="EG16">
            <v>2.63E-2</v>
          </cell>
          <cell r="EH16">
            <v>2.63E-2</v>
          </cell>
          <cell r="EI16">
            <v>2.63E-2</v>
          </cell>
          <cell r="EJ16">
            <v>2.63E-2</v>
          </cell>
          <cell r="EK16">
            <v>2.63E-2</v>
          </cell>
          <cell r="EL16">
            <v>2.63E-2</v>
          </cell>
          <cell r="EM16">
            <v>2.63E-2</v>
          </cell>
          <cell r="EN16">
            <v>2.63E-2</v>
          </cell>
          <cell r="EO16">
            <v>2.63E-2</v>
          </cell>
          <cell r="EP16">
            <v>2.63E-2</v>
          </cell>
          <cell r="EQ16">
            <v>2.63E-2</v>
          </cell>
          <cell r="ER16">
            <v>2.63E-2</v>
          </cell>
          <cell r="ES16">
            <v>2.63E-2</v>
          </cell>
          <cell r="ET16">
            <v>2.63E-2</v>
          </cell>
          <cell r="EU16">
            <v>2.63E-2</v>
          </cell>
          <cell r="EV16">
            <v>2.63E-2</v>
          </cell>
          <cell r="EW16">
            <v>2.63E-2</v>
          </cell>
          <cell r="EX16">
            <v>2.63E-2</v>
          </cell>
          <cell r="EY16">
            <v>2.63E-2</v>
          </cell>
          <cell r="EZ16">
            <v>2.63E-2</v>
          </cell>
          <cell r="FA16">
            <v>2.63E-2</v>
          </cell>
          <cell r="FB16">
            <v>2.63E-2</v>
          </cell>
          <cell r="FC16">
            <v>2.63E-2</v>
          </cell>
          <cell r="FD16">
            <v>2.63E-2</v>
          </cell>
          <cell r="FE16">
            <v>2.63E-2</v>
          </cell>
          <cell r="FF16">
            <v>2.63E-2</v>
          </cell>
          <cell r="FG16">
            <v>2.63E-2</v>
          </cell>
          <cell r="FH16">
            <v>2.63E-2</v>
          </cell>
          <cell r="FI16">
            <v>2.63E-2</v>
          </cell>
          <cell r="FJ16">
            <v>2.63E-2</v>
          </cell>
          <cell r="FK16">
            <v>2.63E-2</v>
          </cell>
          <cell r="FL16">
            <v>2.63E-2</v>
          </cell>
          <cell r="FM16">
            <v>2.63E-2</v>
          </cell>
          <cell r="FN16">
            <v>2.63E-2</v>
          </cell>
          <cell r="FO16">
            <v>2.63E-2</v>
          </cell>
          <cell r="FP16">
            <v>2.63E-2</v>
          </cell>
          <cell r="FQ16">
            <v>2.63E-2</v>
          </cell>
          <cell r="FR16">
            <v>2.63E-2</v>
          </cell>
          <cell r="FS16">
            <v>2.63E-2</v>
          </cell>
          <cell r="FT16">
            <v>2.63E-2</v>
          </cell>
          <cell r="FU16">
            <v>2.63E-2</v>
          </cell>
          <cell r="FV16">
            <v>2.63E-2</v>
          </cell>
          <cell r="FW16">
            <v>2.63E-2</v>
          </cell>
          <cell r="FX16">
            <v>2.63E-2</v>
          </cell>
          <cell r="FY16">
            <v>2.63E-2</v>
          </cell>
          <cell r="FZ16">
            <v>2.63E-2</v>
          </cell>
          <cell r="GA16">
            <v>2.63E-2</v>
          </cell>
          <cell r="GB16">
            <v>2.63E-2</v>
          </cell>
          <cell r="GC16">
            <v>2.63E-2</v>
          </cell>
          <cell r="GD16">
            <v>2.63E-2</v>
          </cell>
          <cell r="GE16">
            <v>2.63E-2</v>
          </cell>
          <cell r="GF16">
            <v>2.63E-2</v>
          </cell>
          <cell r="GG16">
            <v>2.63E-2</v>
          </cell>
          <cell r="GH16">
            <v>2.63E-2</v>
          </cell>
          <cell r="GI16">
            <v>2.63E-2</v>
          </cell>
          <cell r="GJ16">
            <v>2.63E-2</v>
          </cell>
          <cell r="GK16">
            <v>2.63E-2</v>
          </cell>
          <cell r="GL16">
            <v>2.63E-2</v>
          </cell>
          <cell r="GM16">
            <v>2.63E-2</v>
          </cell>
          <cell r="GN16">
            <v>2.63E-2</v>
          </cell>
          <cell r="GO16">
            <v>2.63E-2</v>
          </cell>
          <cell r="GP16">
            <v>2.63E-2</v>
          </cell>
          <cell r="GQ16">
            <v>2.63E-2</v>
          </cell>
          <cell r="GR16">
            <v>2.63E-2</v>
          </cell>
          <cell r="GS16">
            <v>2.63E-2</v>
          </cell>
          <cell r="GT16">
            <v>2.63E-2</v>
          </cell>
          <cell r="GU16">
            <v>2.63E-2</v>
          </cell>
          <cell r="GV16">
            <v>2.63E-2</v>
          </cell>
          <cell r="GW16">
            <v>2.63E-2</v>
          </cell>
        </row>
        <row r="17">
          <cell r="S17" t="str">
            <v>MHX_SP</v>
          </cell>
          <cell r="T17">
            <v>0.02</v>
          </cell>
          <cell r="U17">
            <v>0.02</v>
          </cell>
          <cell r="V17">
            <v>0.02</v>
          </cell>
          <cell r="W17">
            <v>0.02</v>
          </cell>
          <cell r="X17">
            <v>0.02</v>
          </cell>
          <cell r="Y17">
            <v>0.02</v>
          </cell>
          <cell r="Z17">
            <v>0.02</v>
          </cell>
          <cell r="AA17">
            <v>0.02</v>
          </cell>
          <cell r="AB17">
            <v>0.02</v>
          </cell>
          <cell r="AC17">
            <v>0.02</v>
          </cell>
          <cell r="AD17">
            <v>0.02</v>
          </cell>
          <cell r="AE17">
            <v>0.02</v>
          </cell>
          <cell r="AF17">
            <v>0.02</v>
          </cell>
          <cell r="AG17">
            <v>0.02</v>
          </cell>
          <cell r="AH17">
            <v>0.02</v>
          </cell>
          <cell r="AI17">
            <v>0.02</v>
          </cell>
          <cell r="AJ17">
            <v>0.02</v>
          </cell>
          <cell r="AK17">
            <v>0.02</v>
          </cell>
          <cell r="AL17">
            <v>0.02</v>
          </cell>
          <cell r="AM17">
            <v>0.02</v>
          </cell>
          <cell r="AN17">
            <v>0.02</v>
          </cell>
          <cell r="AO17">
            <v>0.02</v>
          </cell>
          <cell r="AP17">
            <v>0.02</v>
          </cell>
          <cell r="AQ17">
            <v>0.02</v>
          </cell>
          <cell r="AR17">
            <v>0.02</v>
          </cell>
          <cell r="AS17">
            <v>0.02</v>
          </cell>
          <cell r="AT17">
            <v>0.02</v>
          </cell>
          <cell r="AU17">
            <v>0.02</v>
          </cell>
          <cell r="AV17">
            <v>0.02</v>
          </cell>
          <cell r="AW17">
            <v>0.02</v>
          </cell>
          <cell r="AX17">
            <v>0.02</v>
          </cell>
          <cell r="AY17">
            <v>0.02</v>
          </cell>
          <cell r="AZ17">
            <v>0.02</v>
          </cell>
          <cell r="BA17">
            <v>0.02</v>
          </cell>
          <cell r="BB17">
            <v>0.02</v>
          </cell>
          <cell r="BC17">
            <v>0.02</v>
          </cell>
          <cell r="BD17">
            <v>0.02</v>
          </cell>
          <cell r="BE17">
            <v>0.02</v>
          </cell>
          <cell r="BF17">
            <v>0.02</v>
          </cell>
          <cell r="BG17">
            <v>0.02</v>
          </cell>
          <cell r="BH17">
            <v>0.02</v>
          </cell>
          <cell r="BI17">
            <v>0.02</v>
          </cell>
          <cell r="BJ17">
            <v>0.02</v>
          </cell>
          <cell r="BK17">
            <v>0.02</v>
          </cell>
          <cell r="BL17">
            <v>0.02</v>
          </cell>
          <cell r="BM17">
            <v>0.02</v>
          </cell>
          <cell r="BN17">
            <v>0.02</v>
          </cell>
          <cell r="BO17">
            <v>0.02</v>
          </cell>
          <cell r="BP17">
            <v>0.02</v>
          </cell>
          <cell r="BQ17">
            <v>0.02</v>
          </cell>
          <cell r="BR17">
            <v>0.02</v>
          </cell>
          <cell r="BS17">
            <v>0.02</v>
          </cell>
          <cell r="BT17">
            <v>0.02</v>
          </cell>
          <cell r="BU17">
            <v>0.02</v>
          </cell>
          <cell r="BV17">
            <v>0.02</v>
          </cell>
          <cell r="BW17">
            <v>0.02</v>
          </cell>
          <cell r="BX17">
            <v>0.02</v>
          </cell>
          <cell r="BY17">
            <v>0.02</v>
          </cell>
          <cell r="BZ17">
            <v>0.02</v>
          </cell>
          <cell r="CA17">
            <v>0.02</v>
          </cell>
          <cell r="CB17">
            <v>0.02</v>
          </cell>
          <cell r="CC17">
            <v>0.02</v>
          </cell>
          <cell r="CD17">
            <v>0.02</v>
          </cell>
          <cell r="CE17">
            <v>0.02</v>
          </cell>
          <cell r="CF17">
            <v>0.02</v>
          </cell>
          <cell r="CG17">
            <v>0.02</v>
          </cell>
          <cell r="CH17">
            <v>0.02</v>
          </cell>
          <cell r="CI17">
            <v>0.02</v>
          </cell>
          <cell r="CJ17">
            <v>0.02</v>
          </cell>
          <cell r="CK17">
            <v>0.02</v>
          </cell>
          <cell r="CL17">
            <v>0.02</v>
          </cell>
          <cell r="CM17">
            <v>0.02</v>
          </cell>
          <cell r="CN17">
            <v>0.02</v>
          </cell>
          <cell r="CO17">
            <v>0.02</v>
          </cell>
          <cell r="CP17">
            <v>0.02</v>
          </cell>
          <cell r="CQ17">
            <v>0.02</v>
          </cell>
          <cell r="CR17">
            <v>0.02</v>
          </cell>
          <cell r="CS17">
            <v>0.02</v>
          </cell>
          <cell r="CT17">
            <v>0.02</v>
          </cell>
          <cell r="CU17">
            <v>0.02</v>
          </cell>
          <cell r="CV17">
            <v>0.02</v>
          </cell>
          <cell r="CW17">
            <v>0.02</v>
          </cell>
          <cell r="CX17">
            <v>0.02</v>
          </cell>
          <cell r="CY17">
            <v>0.02</v>
          </cell>
          <cell r="CZ17">
            <v>0.02</v>
          </cell>
          <cell r="DA17">
            <v>0.02</v>
          </cell>
          <cell r="DB17">
            <v>0.02</v>
          </cell>
          <cell r="DC17">
            <v>0.02</v>
          </cell>
          <cell r="DD17">
            <v>0.02</v>
          </cell>
          <cell r="DE17">
            <v>0.02</v>
          </cell>
          <cell r="DF17">
            <v>0.02</v>
          </cell>
          <cell r="DG17">
            <v>0.02</v>
          </cell>
          <cell r="DH17">
            <v>0.02</v>
          </cell>
          <cell r="DI17">
            <v>0.02</v>
          </cell>
          <cell r="DJ17">
            <v>0.02</v>
          </cell>
          <cell r="DK17">
            <v>0.02</v>
          </cell>
          <cell r="DL17">
            <v>0.02</v>
          </cell>
          <cell r="DM17">
            <v>0.02</v>
          </cell>
          <cell r="DN17">
            <v>0.02</v>
          </cell>
          <cell r="DO17">
            <v>0.02</v>
          </cell>
          <cell r="DP17">
            <v>0.02</v>
          </cell>
          <cell r="DQ17">
            <v>0.02</v>
          </cell>
          <cell r="DR17">
            <v>0.02</v>
          </cell>
          <cell r="DS17">
            <v>0.02</v>
          </cell>
          <cell r="DT17">
            <v>0.02</v>
          </cell>
          <cell r="DU17">
            <v>0.02</v>
          </cell>
          <cell r="DV17">
            <v>0.02</v>
          </cell>
          <cell r="DW17">
            <v>0.02</v>
          </cell>
          <cell r="DX17">
            <v>0.02</v>
          </cell>
          <cell r="DY17">
            <v>0.02</v>
          </cell>
          <cell r="DZ17">
            <v>0.02</v>
          </cell>
          <cell r="EA17">
            <v>0.02</v>
          </cell>
          <cell r="EB17">
            <v>0.02</v>
          </cell>
          <cell r="EC17">
            <v>0.02</v>
          </cell>
          <cell r="ED17">
            <v>0.02</v>
          </cell>
          <cell r="EE17">
            <v>0.02</v>
          </cell>
          <cell r="EF17">
            <v>0.02</v>
          </cell>
          <cell r="EG17">
            <v>0.02</v>
          </cell>
          <cell r="EH17">
            <v>0.02</v>
          </cell>
          <cell r="EI17">
            <v>0.02</v>
          </cell>
          <cell r="EJ17">
            <v>0.02</v>
          </cell>
          <cell r="EK17">
            <v>0.02</v>
          </cell>
          <cell r="EL17">
            <v>0.02</v>
          </cell>
          <cell r="EM17">
            <v>0.02</v>
          </cell>
          <cell r="EN17">
            <v>0.02</v>
          </cell>
          <cell r="EO17">
            <v>0.02</v>
          </cell>
          <cell r="EP17">
            <v>0.02</v>
          </cell>
          <cell r="EQ17">
            <v>0.02</v>
          </cell>
          <cell r="ER17">
            <v>0.02</v>
          </cell>
          <cell r="ES17">
            <v>0.02</v>
          </cell>
          <cell r="ET17">
            <v>0.02</v>
          </cell>
          <cell r="EU17">
            <v>0.02</v>
          </cell>
          <cell r="EV17">
            <v>0.02</v>
          </cell>
          <cell r="EW17">
            <v>0.02</v>
          </cell>
          <cell r="EX17">
            <v>0.02</v>
          </cell>
          <cell r="EY17">
            <v>0.02</v>
          </cell>
          <cell r="EZ17">
            <v>0.02</v>
          </cell>
          <cell r="FA17">
            <v>0.02</v>
          </cell>
          <cell r="FB17">
            <v>0.02</v>
          </cell>
          <cell r="FC17">
            <v>0.02</v>
          </cell>
          <cell r="FD17">
            <v>0.02</v>
          </cell>
          <cell r="FE17">
            <v>0.02</v>
          </cell>
          <cell r="FF17">
            <v>0.02</v>
          </cell>
          <cell r="FG17">
            <v>0.02</v>
          </cell>
          <cell r="FH17">
            <v>0.02</v>
          </cell>
          <cell r="FI17">
            <v>0.02</v>
          </cell>
          <cell r="FJ17">
            <v>0.02</v>
          </cell>
          <cell r="FK17">
            <v>0.02</v>
          </cell>
          <cell r="FL17">
            <v>0.02</v>
          </cell>
          <cell r="FM17">
            <v>0.02</v>
          </cell>
          <cell r="FN17">
            <v>0.02</v>
          </cell>
          <cell r="FO17">
            <v>0.02</v>
          </cell>
          <cell r="FP17">
            <v>0.02</v>
          </cell>
          <cell r="FQ17">
            <v>0.02</v>
          </cell>
          <cell r="FR17">
            <v>0.02</v>
          </cell>
          <cell r="FS17">
            <v>0.02</v>
          </cell>
          <cell r="FT17">
            <v>0.02</v>
          </cell>
          <cell r="FU17">
            <v>0.02</v>
          </cell>
          <cell r="FV17">
            <v>0.02</v>
          </cell>
          <cell r="FW17">
            <v>0.02</v>
          </cell>
          <cell r="FX17">
            <v>0.02</v>
          </cell>
          <cell r="FY17">
            <v>0.02</v>
          </cell>
          <cell r="FZ17">
            <v>0.02</v>
          </cell>
          <cell r="GA17">
            <v>0.02</v>
          </cell>
          <cell r="GB17">
            <v>0.02</v>
          </cell>
          <cell r="GC17">
            <v>0.02</v>
          </cell>
          <cell r="GD17">
            <v>0.02</v>
          </cell>
          <cell r="GE17">
            <v>0.02</v>
          </cell>
          <cell r="GF17">
            <v>0.02</v>
          </cell>
          <cell r="GG17">
            <v>0.02</v>
          </cell>
          <cell r="GH17">
            <v>0.02</v>
          </cell>
          <cell r="GI17">
            <v>0.02</v>
          </cell>
          <cell r="GJ17">
            <v>0.02</v>
          </cell>
          <cell r="GK17">
            <v>0.02</v>
          </cell>
          <cell r="GL17">
            <v>0.02</v>
          </cell>
          <cell r="GM17">
            <v>0.02</v>
          </cell>
          <cell r="GN17">
            <v>0.02</v>
          </cell>
          <cell r="GO17">
            <v>0.02</v>
          </cell>
          <cell r="GP17">
            <v>0.02</v>
          </cell>
          <cell r="GQ17">
            <v>0.02</v>
          </cell>
          <cell r="GR17">
            <v>0.02</v>
          </cell>
          <cell r="GS17">
            <v>0.02</v>
          </cell>
          <cell r="GT17">
            <v>0.02</v>
          </cell>
          <cell r="GU17">
            <v>0.02</v>
          </cell>
          <cell r="GV17">
            <v>0.02</v>
          </cell>
          <cell r="GW17">
            <v>0.02</v>
          </cell>
        </row>
        <row r="18">
          <cell r="S18" t="str">
            <v>COMMHX</v>
          </cell>
          <cell r="T18">
            <v>2.0000000000000002E-5</v>
          </cell>
          <cell r="U18">
            <v>2.0000000000000002E-5</v>
          </cell>
          <cell r="V18">
            <v>2.0000000000000002E-5</v>
          </cell>
          <cell r="W18">
            <v>2.0000000000000002E-5</v>
          </cell>
          <cell r="X18">
            <v>2.0000000000000002E-5</v>
          </cell>
          <cell r="Y18">
            <v>2.0000000000000002E-5</v>
          </cell>
          <cell r="Z18">
            <v>2.0000000000000002E-5</v>
          </cell>
          <cell r="AA18">
            <v>2.0000000000000002E-5</v>
          </cell>
          <cell r="AB18">
            <v>2.0000000000000002E-5</v>
          </cell>
          <cell r="AC18">
            <v>2.0000000000000002E-5</v>
          </cell>
          <cell r="AD18">
            <v>2.0000000000000002E-5</v>
          </cell>
          <cell r="AE18">
            <v>2.0000000000000002E-5</v>
          </cell>
          <cell r="AF18">
            <v>2.0000000000000002E-5</v>
          </cell>
          <cell r="AG18">
            <v>2.0000000000000002E-5</v>
          </cell>
          <cell r="AH18">
            <v>2.0000000000000002E-5</v>
          </cell>
          <cell r="AI18">
            <v>2.0000000000000002E-5</v>
          </cell>
          <cell r="AJ18">
            <v>2.0000000000000002E-5</v>
          </cell>
          <cell r="AK18">
            <v>2.0000000000000002E-5</v>
          </cell>
          <cell r="AL18">
            <v>2.0000000000000002E-5</v>
          </cell>
          <cell r="AM18">
            <v>2.0000000000000002E-5</v>
          </cell>
          <cell r="AN18">
            <v>2.0000000000000002E-5</v>
          </cell>
          <cell r="AO18">
            <v>2.0000000000000002E-5</v>
          </cell>
          <cell r="AP18">
            <v>2.0000000000000002E-5</v>
          </cell>
          <cell r="AQ18">
            <v>2.0000000000000002E-5</v>
          </cell>
          <cell r="AR18">
            <v>2.0000000000000002E-5</v>
          </cell>
          <cell r="AS18">
            <v>2.0000000000000002E-5</v>
          </cell>
          <cell r="AT18">
            <v>2.0000000000000002E-5</v>
          </cell>
          <cell r="AU18">
            <v>2.0000000000000002E-5</v>
          </cell>
          <cell r="AV18">
            <v>2.0000000000000002E-5</v>
          </cell>
          <cell r="AW18">
            <v>2.0000000000000002E-5</v>
          </cell>
          <cell r="AX18">
            <v>2.0000000000000002E-5</v>
          </cell>
          <cell r="AY18">
            <v>2.0000000000000002E-5</v>
          </cell>
          <cell r="AZ18">
            <v>2.0000000000000002E-5</v>
          </cell>
          <cell r="BA18">
            <v>2.0000000000000002E-5</v>
          </cell>
          <cell r="BB18">
            <v>2.0000000000000002E-5</v>
          </cell>
          <cell r="BC18">
            <v>2.0000000000000002E-5</v>
          </cell>
          <cell r="BD18">
            <v>2.0000000000000002E-5</v>
          </cell>
          <cell r="BE18">
            <v>2.0000000000000002E-5</v>
          </cell>
          <cell r="BF18">
            <v>2.0000000000000002E-5</v>
          </cell>
          <cell r="BG18">
            <v>2.0000000000000002E-5</v>
          </cell>
          <cell r="BH18">
            <v>2.0000000000000002E-5</v>
          </cell>
          <cell r="BI18">
            <v>2.0000000000000002E-5</v>
          </cell>
          <cell r="BJ18">
            <v>2.0000000000000002E-5</v>
          </cell>
          <cell r="BK18">
            <v>2.0000000000000002E-5</v>
          </cell>
          <cell r="BL18">
            <v>2.0000000000000002E-5</v>
          </cell>
          <cell r="BM18">
            <v>2.0000000000000002E-5</v>
          </cell>
          <cell r="BN18">
            <v>2.0000000000000002E-5</v>
          </cell>
          <cell r="BO18">
            <v>2.0000000000000002E-5</v>
          </cell>
          <cell r="BP18">
            <v>2.0000000000000002E-5</v>
          </cell>
          <cell r="BQ18">
            <v>2.0000000000000002E-5</v>
          </cell>
          <cell r="BR18">
            <v>2.0000000000000002E-5</v>
          </cell>
          <cell r="BS18">
            <v>2.0000000000000002E-5</v>
          </cell>
          <cell r="BT18">
            <v>2.0000000000000002E-5</v>
          </cell>
          <cell r="BU18">
            <v>2.0000000000000002E-5</v>
          </cell>
          <cell r="BV18">
            <v>2.0000000000000002E-5</v>
          </cell>
          <cell r="BW18">
            <v>2.0000000000000002E-5</v>
          </cell>
          <cell r="BX18">
            <v>2.0000000000000002E-5</v>
          </cell>
          <cell r="BY18">
            <v>2.0000000000000002E-5</v>
          </cell>
          <cell r="BZ18">
            <v>2.0000000000000002E-5</v>
          </cell>
          <cell r="CA18">
            <v>2.0000000000000002E-5</v>
          </cell>
          <cell r="CB18">
            <v>2.0000000000000002E-5</v>
          </cell>
          <cell r="CC18">
            <v>2.0000000000000002E-5</v>
          </cell>
          <cell r="CD18">
            <v>2.0000000000000002E-5</v>
          </cell>
          <cell r="CE18">
            <v>2.0000000000000002E-5</v>
          </cell>
          <cell r="CF18">
            <v>2.0000000000000002E-5</v>
          </cell>
          <cell r="CG18">
            <v>2.0000000000000002E-5</v>
          </cell>
          <cell r="CH18">
            <v>2.0000000000000002E-5</v>
          </cell>
          <cell r="CI18">
            <v>2.0000000000000002E-5</v>
          </cell>
          <cell r="CJ18">
            <v>2.0000000000000002E-5</v>
          </cell>
          <cell r="CK18">
            <v>2.0000000000000002E-5</v>
          </cell>
          <cell r="CL18">
            <v>2.0000000000000002E-5</v>
          </cell>
          <cell r="CM18">
            <v>2.0000000000000002E-5</v>
          </cell>
          <cell r="CN18">
            <v>2.0000000000000002E-5</v>
          </cell>
          <cell r="CO18">
            <v>2.0000000000000002E-5</v>
          </cell>
          <cell r="CP18">
            <v>2.0000000000000002E-5</v>
          </cell>
          <cell r="CQ18">
            <v>2.0000000000000002E-5</v>
          </cell>
          <cell r="CR18">
            <v>2.0000000000000002E-5</v>
          </cell>
          <cell r="CS18">
            <v>2.0000000000000002E-5</v>
          </cell>
          <cell r="CT18">
            <v>2.0000000000000002E-5</v>
          </cell>
          <cell r="CU18">
            <v>2.0000000000000002E-5</v>
          </cell>
          <cell r="CV18">
            <v>2.0000000000000002E-5</v>
          </cell>
          <cell r="CW18">
            <v>2.0000000000000002E-5</v>
          </cell>
          <cell r="CX18">
            <v>2.0000000000000002E-5</v>
          </cell>
          <cell r="CY18">
            <v>2.0000000000000002E-5</v>
          </cell>
          <cell r="CZ18">
            <v>2.0000000000000002E-5</v>
          </cell>
          <cell r="DA18">
            <v>2.0000000000000002E-5</v>
          </cell>
          <cell r="DB18">
            <v>2.0000000000000002E-5</v>
          </cell>
          <cell r="DC18">
            <v>2.0000000000000002E-5</v>
          </cell>
          <cell r="DD18">
            <v>2.0000000000000002E-5</v>
          </cell>
          <cell r="DE18">
            <v>2.0000000000000002E-5</v>
          </cell>
          <cell r="DF18">
            <v>2.0000000000000002E-5</v>
          </cell>
          <cell r="DG18">
            <v>2.0000000000000002E-5</v>
          </cell>
          <cell r="DH18">
            <v>2.0000000000000002E-5</v>
          </cell>
          <cell r="DI18">
            <v>2.0000000000000002E-5</v>
          </cell>
          <cell r="DJ18">
            <v>2.0000000000000002E-5</v>
          </cell>
          <cell r="DK18">
            <v>2.0000000000000002E-5</v>
          </cell>
          <cell r="DL18">
            <v>2.0000000000000002E-5</v>
          </cell>
          <cell r="DM18">
            <v>2.0000000000000002E-5</v>
          </cell>
          <cell r="DN18">
            <v>2.0000000000000002E-5</v>
          </cell>
          <cell r="DO18">
            <v>2.0000000000000002E-5</v>
          </cell>
          <cell r="DP18">
            <v>2.0000000000000002E-5</v>
          </cell>
          <cell r="DQ18">
            <v>2.0000000000000002E-5</v>
          </cell>
          <cell r="DR18">
            <v>2.0000000000000002E-5</v>
          </cell>
          <cell r="DS18">
            <v>2.0000000000000002E-5</v>
          </cell>
          <cell r="DT18">
            <v>2.0000000000000002E-5</v>
          </cell>
          <cell r="DU18">
            <v>2.0000000000000002E-5</v>
          </cell>
          <cell r="DV18">
            <v>2.0000000000000002E-5</v>
          </cell>
          <cell r="DW18">
            <v>2.0000000000000002E-5</v>
          </cell>
          <cell r="DX18">
            <v>2.0000000000000002E-5</v>
          </cell>
          <cell r="DY18">
            <v>2.0000000000000002E-5</v>
          </cell>
          <cell r="DZ18">
            <v>2.0000000000000002E-5</v>
          </cell>
          <cell r="EA18">
            <v>2.0000000000000002E-5</v>
          </cell>
          <cell r="EB18">
            <v>2.0000000000000002E-5</v>
          </cell>
          <cell r="EC18">
            <v>2.0000000000000002E-5</v>
          </cell>
          <cell r="ED18">
            <v>2.0000000000000002E-5</v>
          </cell>
          <cell r="EE18">
            <v>2.0000000000000002E-5</v>
          </cell>
          <cell r="EF18">
            <v>2.0000000000000002E-5</v>
          </cell>
          <cell r="EG18">
            <v>2.0000000000000002E-5</v>
          </cell>
          <cell r="EH18">
            <v>2.0000000000000002E-5</v>
          </cell>
          <cell r="EI18">
            <v>2.0000000000000002E-5</v>
          </cell>
          <cell r="EJ18">
            <v>2.0000000000000002E-5</v>
          </cell>
          <cell r="EK18">
            <v>2.0000000000000002E-5</v>
          </cell>
          <cell r="EL18">
            <v>2.0000000000000002E-5</v>
          </cell>
          <cell r="EM18">
            <v>2.0000000000000002E-5</v>
          </cell>
          <cell r="EN18">
            <v>2.0000000000000002E-5</v>
          </cell>
          <cell r="EO18">
            <v>2.0000000000000002E-5</v>
          </cell>
          <cell r="EP18">
            <v>2.0000000000000002E-5</v>
          </cell>
          <cell r="EQ18">
            <v>2.0000000000000002E-5</v>
          </cell>
          <cell r="ER18">
            <v>2.0000000000000002E-5</v>
          </cell>
          <cell r="ES18">
            <v>2.0000000000000002E-5</v>
          </cell>
          <cell r="ET18">
            <v>2.0000000000000002E-5</v>
          </cell>
          <cell r="EU18">
            <v>2.0000000000000002E-5</v>
          </cell>
          <cell r="EV18">
            <v>2.0000000000000002E-5</v>
          </cell>
          <cell r="EW18">
            <v>2.0000000000000002E-5</v>
          </cell>
          <cell r="EX18">
            <v>2.0000000000000002E-5</v>
          </cell>
          <cell r="EY18">
            <v>2.0000000000000002E-5</v>
          </cell>
          <cell r="EZ18">
            <v>2.0000000000000002E-5</v>
          </cell>
          <cell r="FA18">
            <v>2.0000000000000002E-5</v>
          </cell>
          <cell r="FB18">
            <v>2.0000000000000002E-5</v>
          </cell>
          <cell r="FC18">
            <v>2.0000000000000002E-5</v>
          </cell>
          <cell r="FD18">
            <v>2.0000000000000002E-5</v>
          </cell>
          <cell r="FE18">
            <v>2.0000000000000002E-5</v>
          </cell>
          <cell r="FF18">
            <v>2.0000000000000002E-5</v>
          </cell>
          <cell r="FG18">
            <v>2.0000000000000002E-5</v>
          </cell>
          <cell r="FH18">
            <v>2.0000000000000002E-5</v>
          </cell>
          <cell r="FI18">
            <v>2.0000000000000002E-5</v>
          </cell>
          <cell r="FJ18">
            <v>2.0000000000000002E-5</v>
          </cell>
          <cell r="FK18">
            <v>2.0000000000000002E-5</v>
          </cell>
          <cell r="FL18">
            <v>2.0000000000000002E-5</v>
          </cell>
          <cell r="FM18">
            <v>2.0000000000000002E-5</v>
          </cell>
          <cell r="FN18">
            <v>2.0000000000000002E-5</v>
          </cell>
          <cell r="FO18">
            <v>2.0000000000000002E-5</v>
          </cell>
          <cell r="FP18">
            <v>2.0000000000000002E-5</v>
          </cell>
          <cell r="FQ18">
            <v>2.0000000000000002E-5</v>
          </cell>
          <cell r="FR18">
            <v>2.0000000000000002E-5</v>
          </cell>
          <cell r="FS18">
            <v>2.0000000000000002E-5</v>
          </cell>
          <cell r="FT18">
            <v>2.0000000000000002E-5</v>
          </cell>
          <cell r="FU18">
            <v>2.0000000000000002E-5</v>
          </cell>
          <cell r="FV18">
            <v>2.0000000000000002E-5</v>
          </cell>
          <cell r="FW18">
            <v>2.0000000000000002E-5</v>
          </cell>
          <cell r="FX18">
            <v>2.0000000000000002E-5</v>
          </cell>
          <cell r="FY18">
            <v>2.0000000000000002E-5</v>
          </cell>
          <cell r="FZ18">
            <v>2.0000000000000002E-5</v>
          </cell>
          <cell r="GA18">
            <v>2.0000000000000002E-5</v>
          </cell>
          <cell r="GB18">
            <v>2.0000000000000002E-5</v>
          </cell>
          <cell r="GC18">
            <v>2.0000000000000002E-5</v>
          </cell>
          <cell r="GD18">
            <v>2.0000000000000002E-5</v>
          </cell>
          <cell r="GE18">
            <v>2.0000000000000002E-5</v>
          </cell>
          <cell r="GF18">
            <v>2.0000000000000002E-5</v>
          </cell>
          <cell r="GG18">
            <v>2.0000000000000002E-5</v>
          </cell>
          <cell r="GH18">
            <v>2.0000000000000002E-5</v>
          </cell>
          <cell r="GI18">
            <v>2.0000000000000002E-5</v>
          </cell>
          <cell r="GJ18">
            <v>2.0000000000000002E-5</v>
          </cell>
          <cell r="GK18">
            <v>2.0000000000000002E-5</v>
          </cell>
          <cell r="GL18">
            <v>2.0000000000000002E-5</v>
          </cell>
          <cell r="GM18">
            <v>2.0000000000000002E-5</v>
          </cell>
          <cell r="GN18">
            <v>2.0000000000000002E-5</v>
          </cell>
          <cell r="GO18">
            <v>2.0000000000000002E-5</v>
          </cell>
          <cell r="GP18">
            <v>2.0000000000000002E-5</v>
          </cell>
          <cell r="GQ18">
            <v>2.0000000000000002E-5</v>
          </cell>
          <cell r="GR18">
            <v>2.0000000000000002E-5</v>
          </cell>
          <cell r="GS18">
            <v>2.0000000000000002E-5</v>
          </cell>
          <cell r="GT18">
            <v>2.0000000000000002E-5</v>
          </cell>
          <cell r="GU18">
            <v>2.0000000000000002E-5</v>
          </cell>
          <cell r="GV18">
            <v>2.0000000000000002E-5</v>
          </cell>
          <cell r="GW18">
            <v>2.0000000000000002E-5</v>
          </cell>
        </row>
        <row r="20">
          <cell r="S20" t="str">
            <v>GABU</v>
          </cell>
          <cell r="T20">
            <v>6.8699999999999997E-2</v>
          </cell>
          <cell r="U20">
            <v>6.8699999999999997E-2</v>
          </cell>
          <cell r="V20">
            <v>6.8699999999999997E-2</v>
          </cell>
          <cell r="W20">
            <v>6.8699999999999997E-2</v>
          </cell>
          <cell r="X20">
            <v>6.8699999999999997E-2</v>
          </cell>
          <cell r="Y20">
            <v>6.8699999999999997E-2</v>
          </cell>
          <cell r="Z20">
            <v>6.8699999999999997E-2</v>
          </cell>
          <cell r="AA20">
            <v>6.8699999999999997E-2</v>
          </cell>
          <cell r="AB20">
            <v>6.8699999999999997E-2</v>
          </cell>
          <cell r="AC20">
            <v>6.8699999999999997E-2</v>
          </cell>
          <cell r="AD20">
            <v>6.8699999999999997E-2</v>
          </cell>
          <cell r="AE20">
            <v>6.8699999999999997E-2</v>
          </cell>
          <cell r="AF20">
            <v>6.8699999999999997E-2</v>
          </cell>
          <cell r="AG20">
            <v>6.8699999999999997E-2</v>
          </cell>
          <cell r="AH20">
            <v>6.8699999999999997E-2</v>
          </cell>
          <cell r="AI20">
            <v>6.8699999999999997E-2</v>
          </cell>
          <cell r="AJ20">
            <v>6.8699999999999997E-2</v>
          </cell>
          <cell r="AK20">
            <v>6.8699999999999997E-2</v>
          </cell>
          <cell r="AL20">
            <v>6.8699999999999997E-2</v>
          </cell>
          <cell r="AM20">
            <v>6.8699999999999997E-2</v>
          </cell>
          <cell r="AN20">
            <v>6.8699999999999997E-2</v>
          </cell>
          <cell r="AO20">
            <v>6.8699999999999997E-2</v>
          </cell>
          <cell r="AP20">
            <v>6.8699999999999997E-2</v>
          </cell>
          <cell r="AQ20">
            <v>6.8699999999999997E-2</v>
          </cell>
          <cell r="AR20">
            <v>6.8699999999999997E-2</v>
          </cell>
          <cell r="AS20">
            <v>6.8699999999999997E-2</v>
          </cell>
          <cell r="AT20">
            <v>6.8699999999999997E-2</v>
          </cell>
          <cell r="AU20">
            <v>6.8699999999999997E-2</v>
          </cell>
          <cell r="AV20">
            <v>6.8699999999999997E-2</v>
          </cell>
          <cell r="AW20">
            <v>6.8699999999999997E-2</v>
          </cell>
          <cell r="AX20">
            <v>6.8699999999999997E-2</v>
          </cell>
          <cell r="AY20">
            <v>6.8699999999999997E-2</v>
          </cell>
          <cell r="AZ20">
            <v>6.8699999999999997E-2</v>
          </cell>
          <cell r="BA20">
            <v>6.8699999999999997E-2</v>
          </cell>
          <cell r="BB20">
            <v>6.8699999999999997E-2</v>
          </cell>
          <cell r="BC20">
            <v>6.8699999999999997E-2</v>
          </cell>
          <cell r="BD20">
            <v>6.8699999999999997E-2</v>
          </cell>
          <cell r="BE20">
            <v>6.8699999999999997E-2</v>
          </cell>
          <cell r="BF20">
            <v>6.8699999999999997E-2</v>
          </cell>
          <cell r="BG20">
            <v>6.8699999999999997E-2</v>
          </cell>
          <cell r="BH20">
            <v>6.8699999999999997E-2</v>
          </cell>
          <cell r="BI20">
            <v>6.8699999999999997E-2</v>
          </cell>
          <cell r="BJ20">
            <v>6.8699999999999997E-2</v>
          </cell>
          <cell r="BK20">
            <v>6.8699999999999997E-2</v>
          </cell>
          <cell r="BL20">
            <v>6.8699999999999997E-2</v>
          </cell>
          <cell r="BM20">
            <v>6.8699999999999997E-2</v>
          </cell>
          <cell r="BN20">
            <v>6.8699999999999997E-2</v>
          </cell>
          <cell r="BO20">
            <v>6.8699999999999997E-2</v>
          </cell>
          <cell r="BP20">
            <v>6.8699999999999997E-2</v>
          </cell>
          <cell r="BQ20">
            <v>6.8699999999999997E-2</v>
          </cell>
          <cell r="BR20">
            <v>6.8699999999999997E-2</v>
          </cell>
          <cell r="BS20">
            <v>6.8699999999999997E-2</v>
          </cell>
          <cell r="BT20">
            <v>6.8699999999999997E-2</v>
          </cell>
          <cell r="BU20">
            <v>6.8699999999999997E-2</v>
          </cell>
          <cell r="BV20">
            <v>6.8699999999999997E-2</v>
          </cell>
          <cell r="BW20">
            <v>6.8699999999999997E-2</v>
          </cell>
          <cell r="BX20">
            <v>6.8699999999999997E-2</v>
          </cell>
          <cell r="BY20">
            <v>6.8699999999999997E-2</v>
          </cell>
          <cell r="BZ20">
            <v>6.8699999999999997E-2</v>
          </cell>
          <cell r="CA20">
            <v>6.8699999999999997E-2</v>
          </cell>
          <cell r="CB20">
            <v>6.8699999999999997E-2</v>
          </cell>
          <cell r="CC20">
            <v>6.8699999999999997E-2</v>
          </cell>
          <cell r="CD20">
            <v>6.8699999999999997E-2</v>
          </cell>
          <cell r="CE20">
            <v>6.8699999999999997E-2</v>
          </cell>
          <cell r="CF20">
            <v>6.8699999999999997E-2</v>
          </cell>
          <cell r="CG20">
            <v>6.8699999999999997E-2</v>
          </cell>
          <cell r="CH20">
            <v>6.8699999999999997E-2</v>
          </cell>
          <cell r="CI20">
            <v>6.8699999999999997E-2</v>
          </cell>
          <cell r="CJ20">
            <v>6.8699999999999997E-2</v>
          </cell>
          <cell r="CK20">
            <v>6.8699999999999997E-2</v>
          </cell>
          <cell r="CL20">
            <v>6.8699999999999997E-2</v>
          </cell>
          <cell r="CM20">
            <v>6.8699999999999997E-2</v>
          </cell>
          <cell r="CN20">
            <v>6.8699999999999997E-2</v>
          </cell>
          <cell r="CO20">
            <v>6.8699999999999997E-2</v>
          </cell>
          <cell r="CP20">
            <v>6.8699999999999997E-2</v>
          </cell>
          <cell r="CQ20">
            <v>6.8699999999999997E-2</v>
          </cell>
          <cell r="CR20">
            <v>6.8699999999999997E-2</v>
          </cell>
          <cell r="CS20">
            <v>6.8699999999999997E-2</v>
          </cell>
          <cell r="CT20">
            <v>6.8699999999999997E-2</v>
          </cell>
          <cell r="CU20">
            <v>6.8699999999999997E-2</v>
          </cell>
          <cell r="CV20">
            <v>6.8699999999999997E-2</v>
          </cell>
          <cell r="CW20">
            <v>6.8699999999999997E-2</v>
          </cell>
          <cell r="CX20">
            <v>6.8699999999999997E-2</v>
          </cell>
          <cell r="CY20">
            <v>6.8699999999999997E-2</v>
          </cell>
          <cell r="CZ20">
            <v>6.8699999999999997E-2</v>
          </cell>
          <cell r="DA20">
            <v>6.8699999999999997E-2</v>
          </cell>
          <cell r="DB20">
            <v>6.8699999999999997E-2</v>
          </cell>
          <cell r="DC20">
            <v>6.8699999999999997E-2</v>
          </cell>
          <cell r="DD20">
            <v>6.8699999999999997E-2</v>
          </cell>
          <cell r="DE20">
            <v>6.8699999999999997E-2</v>
          </cell>
          <cell r="DF20">
            <v>6.8699999999999997E-2</v>
          </cell>
          <cell r="DG20">
            <v>6.8699999999999997E-2</v>
          </cell>
          <cell r="DH20">
            <v>6.8699999999999997E-2</v>
          </cell>
          <cell r="DI20">
            <v>6.8699999999999997E-2</v>
          </cell>
          <cell r="DJ20">
            <v>6.8699999999999997E-2</v>
          </cell>
          <cell r="DK20">
            <v>6.8699999999999997E-2</v>
          </cell>
          <cell r="DL20">
            <v>6.8699999999999997E-2</v>
          </cell>
          <cell r="DM20">
            <v>6.8699999999999997E-2</v>
          </cell>
          <cell r="DN20">
            <v>6.8699999999999997E-2</v>
          </cell>
          <cell r="DO20">
            <v>6.8699999999999997E-2</v>
          </cell>
          <cell r="DP20">
            <v>6.8699999999999997E-2</v>
          </cell>
          <cell r="DQ20">
            <v>6.8699999999999997E-2</v>
          </cell>
          <cell r="DR20">
            <v>6.8699999999999997E-2</v>
          </cell>
          <cell r="DS20">
            <v>6.8699999999999997E-2</v>
          </cell>
          <cell r="DT20">
            <v>6.8699999999999997E-2</v>
          </cell>
          <cell r="DU20">
            <v>6.8699999999999997E-2</v>
          </cell>
          <cell r="DV20">
            <v>6.8699999999999997E-2</v>
          </cell>
          <cell r="DW20">
            <v>6.8699999999999997E-2</v>
          </cell>
          <cell r="DX20">
            <v>6.8699999999999997E-2</v>
          </cell>
          <cell r="DY20">
            <v>6.8699999999999997E-2</v>
          </cell>
          <cell r="DZ20">
            <v>6.8699999999999997E-2</v>
          </cell>
          <cell r="EA20">
            <v>6.8699999999999997E-2</v>
          </cell>
          <cell r="EB20">
            <v>6.8699999999999997E-2</v>
          </cell>
          <cell r="EC20">
            <v>6.8699999999999997E-2</v>
          </cell>
          <cell r="ED20">
            <v>6.8699999999999997E-2</v>
          </cell>
          <cell r="EE20">
            <v>6.8699999999999997E-2</v>
          </cell>
          <cell r="EF20">
            <v>6.8699999999999997E-2</v>
          </cell>
          <cell r="EG20">
            <v>6.8699999999999997E-2</v>
          </cell>
          <cell r="EH20">
            <v>6.8699999999999997E-2</v>
          </cell>
          <cell r="EI20">
            <v>6.8699999999999997E-2</v>
          </cell>
          <cell r="EJ20">
            <v>6.8699999999999997E-2</v>
          </cell>
          <cell r="EK20">
            <v>6.8699999999999997E-2</v>
          </cell>
          <cell r="EL20">
            <v>6.8699999999999997E-2</v>
          </cell>
          <cell r="EM20">
            <v>6.8699999999999997E-2</v>
          </cell>
          <cell r="EN20">
            <v>6.8699999999999997E-2</v>
          </cell>
          <cell r="EO20">
            <v>6.8699999999999997E-2</v>
          </cell>
          <cell r="EP20">
            <v>6.8699999999999997E-2</v>
          </cell>
          <cell r="EQ20">
            <v>6.8699999999999997E-2</v>
          </cell>
          <cell r="ER20">
            <v>6.8699999999999997E-2</v>
          </cell>
          <cell r="ES20">
            <v>6.8699999999999997E-2</v>
          </cell>
          <cell r="ET20">
            <v>6.8699999999999997E-2</v>
          </cell>
          <cell r="EU20">
            <v>6.8699999999999997E-2</v>
          </cell>
          <cell r="EV20">
            <v>6.8699999999999997E-2</v>
          </cell>
          <cell r="EW20">
            <v>6.8699999999999997E-2</v>
          </cell>
          <cell r="EX20">
            <v>6.8699999999999997E-2</v>
          </cell>
          <cell r="EY20">
            <v>6.8699999999999997E-2</v>
          </cell>
          <cell r="EZ20">
            <v>6.8699999999999997E-2</v>
          </cell>
          <cell r="FA20">
            <v>6.8699999999999997E-2</v>
          </cell>
          <cell r="FB20">
            <v>6.8699999999999997E-2</v>
          </cell>
          <cell r="FC20">
            <v>6.8699999999999997E-2</v>
          </cell>
          <cell r="FD20">
            <v>6.8699999999999997E-2</v>
          </cell>
          <cell r="FE20">
            <v>6.8699999999999997E-2</v>
          </cell>
          <cell r="FF20">
            <v>6.8699999999999997E-2</v>
          </cell>
          <cell r="FG20">
            <v>6.8699999999999997E-2</v>
          </cell>
          <cell r="FH20">
            <v>6.8699999999999997E-2</v>
          </cell>
          <cell r="FI20">
            <v>6.8699999999999997E-2</v>
          </cell>
          <cell r="FJ20">
            <v>6.8699999999999997E-2</v>
          </cell>
          <cell r="FK20">
            <v>6.8699999999999997E-2</v>
          </cell>
          <cell r="FL20">
            <v>6.8699999999999997E-2</v>
          </cell>
          <cell r="FM20">
            <v>6.8699999999999997E-2</v>
          </cell>
          <cell r="FN20">
            <v>6.8699999999999997E-2</v>
          </cell>
          <cell r="FO20">
            <v>6.8699999999999997E-2</v>
          </cell>
          <cell r="FP20">
            <v>6.8699999999999997E-2</v>
          </cell>
          <cell r="FQ20">
            <v>6.8699999999999997E-2</v>
          </cell>
          <cell r="FR20">
            <v>6.8699999999999997E-2</v>
          </cell>
          <cell r="FS20">
            <v>6.8699999999999997E-2</v>
          </cell>
          <cell r="FT20">
            <v>6.8699999999999997E-2</v>
          </cell>
          <cell r="FU20">
            <v>6.8699999999999997E-2</v>
          </cell>
          <cell r="FV20">
            <v>6.8699999999999997E-2</v>
          </cell>
          <cell r="FW20">
            <v>6.8699999999999997E-2</v>
          </cell>
          <cell r="FX20">
            <v>6.8699999999999997E-2</v>
          </cell>
          <cell r="FY20">
            <v>6.8699999999999997E-2</v>
          </cell>
          <cell r="FZ20">
            <v>6.8699999999999997E-2</v>
          </cell>
          <cell r="GA20">
            <v>6.8699999999999997E-2</v>
          </cell>
          <cell r="GB20">
            <v>6.8699999999999997E-2</v>
          </cell>
          <cell r="GC20">
            <v>6.8699999999999997E-2</v>
          </cell>
          <cell r="GD20">
            <v>6.8699999999999997E-2</v>
          </cell>
          <cell r="GE20">
            <v>6.8699999999999997E-2</v>
          </cell>
          <cell r="GF20">
            <v>6.8699999999999997E-2</v>
          </cell>
          <cell r="GG20">
            <v>6.8699999999999997E-2</v>
          </cell>
          <cell r="GH20">
            <v>6.8699999999999997E-2</v>
          </cell>
          <cell r="GI20">
            <v>6.8699999999999997E-2</v>
          </cell>
          <cell r="GJ20">
            <v>6.8699999999999997E-2</v>
          </cell>
          <cell r="GK20">
            <v>6.8699999999999997E-2</v>
          </cell>
          <cell r="GL20">
            <v>6.8699999999999997E-2</v>
          </cell>
          <cell r="GM20">
            <v>6.8699999999999997E-2</v>
          </cell>
          <cell r="GN20">
            <v>6.8699999999999997E-2</v>
          </cell>
          <cell r="GO20">
            <v>6.8699999999999997E-2</v>
          </cell>
          <cell r="GP20">
            <v>6.8699999999999997E-2</v>
          </cell>
          <cell r="GQ20">
            <v>6.8699999999999997E-2</v>
          </cell>
          <cell r="GR20">
            <v>6.8699999999999997E-2</v>
          </cell>
          <cell r="GS20">
            <v>6.8699999999999997E-2</v>
          </cell>
          <cell r="GT20">
            <v>6.8699999999999997E-2</v>
          </cell>
          <cell r="GU20">
            <v>6.8699999999999997E-2</v>
          </cell>
          <cell r="GV20">
            <v>6.8699999999999997E-2</v>
          </cell>
          <cell r="GW20">
            <v>6.8699999999999997E-2</v>
          </cell>
        </row>
        <row r="21">
          <cell r="S21" t="str">
            <v>GABU_SS</v>
          </cell>
          <cell r="T21">
            <v>0.05</v>
          </cell>
          <cell r="U21">
            <v>0.05</v>
          </cell>
          <cell r="V21">
            <v>0.05</v>
          </cell>
          <cell r="W21">
            <v>0.05</v>
          </cell>
          <cell r="X21">
            <v>0.05</v>
          </cell>
          <cell r="Y21">
            <v>0.05</v>
          </cell>
          <cell r="Z21">
            <v>0.05</v>
          </cell>
          <cell r="AA21">
            <v>0.05</v>
          </cell>
          <cell r="AB21">
            <v>0.05</v>
          </cell>
          <cell r="AC21">
            <v>0.05</v>
          </cell>
          <cell r="AD21">
            <v>0.05</v>
          </cell>
          <cell r="AE21">
            <v>0.05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0.05</v>
          </cell>
          <cell r="AS21">
            <v>0.05</v>
          </cell>
          <cell r="AT21">
            <v>0.05</v>
          </cell>
          <cell r="AU21">
            <v>0.05</v>
          </cell>
          <cell r="AV21">
            <v>0.05</v>
          </cell>
          <cell r="AW21">
            <v>0.05</v>
          </cell>
          <cell r="AX21">
            <v>0.05</v>
          </cell>
          <cell r="AY21">
            <v>0.05</v>
          </cell>
          <cell r="AZ21">
            <v>0.05</v>
          </cell>
          <cell r="BA21">
            <v>0.05</v>
          </cell>
          <cell r="BB21">
            <v>0.05</v>
          </cell>
          <cell r="BC21">
            <v>0.05</v>
          </cell>
          <cell r="BD21">
            <v>0.05</v>
          </cell>
          <cell r="BE21">
            <v>0.05</v>
          </cell>
          <cell r="BF21">
            <v>0.05</v>
          </cell>
          <cell r="BG21">
            <v>0.05</v>
          </cell>
          <cell r="BH21">
            <v>0.05</v>
          </cell>
          <cell r="BI21">
            <v>0.05</v>
          </cell>
          <cell r="BJ21">
            <v>0.05</v>
          </cell>
          <cell r="BK21">
            <v>0.05</v>
          </cell>
          <cell r="BL21">
            <v>0.05</v>
          </cell>
          <cell r="BM21">
            <v>0.05</v>
          </cell>
          <cell r="BN21">
            <v>0.05</v>
          </cell>
          <cell r="BO21">
            <v>0.05</v>
          </cell>
          <cell r="BP21">
            <v>0.05</v>
          </cell>
          <cell r="BQ21">
            <v>0.05</v>
          </cell>
          <cell r="BR21">
            <v>0.05</v>
          </cell>
          <cell r="BS21">
            <v>0.05</v>
          </cell>
          <cell r="BT21">
            <v>0.05</v>
          </cell>
          <cell r="BU21">
            <v>0.05</v>
          </cell>
          <cell r="BV21">
            <v>0.05</v>
          </cell>
          <cell r="BW21">
            <v>0.05</v>
          </cell>
          <cell r="BX21">
            <v>0.05</v>
          </cell>
          <cell r="BY21">
            <v>0.05</v>
          </cell>
          <cell r="BZ21">
            <v>0.05</v>
          </cell>
          <cell r="CA21">
            <v>0.05</v>
          </cell>
          <cell r="CB21">
            <v>0.05</v>
          </cell>
          <cell r="CC21">
            <v>0.05</v>
          </cell>
          <cell r="CD21">
            <v>0.05</v>
          </cell>
          <cell r="CE21">
            <v>0.05</v>
          </cell>
          <cell r="CF21">
            <v>0.05</v>
          </cell>
          <cell r="CG21">
            <v>0.05</v>
          </cell>
          <cell r="CH21">
            <v>0.05</v>
          </cell>
          <cell r="CI21">
            <v>0.05</v>
          </cell>
          <cell r="CJ21">
            <v>0.05</v>
          </cell>
          <cell r="CK21">
            <v>0.05</v>
          </cell>
          <cell r="CL21">
            <v>0.05</v>
          </cell>
          <cell r="CM21">
            <v>0.05</v>
          </cell>
          <cell r="CN21">
            <v>0.05</v>
          </cell>
          <cell r="CO21">
            <v>0.05</v>
          </cell>
          <cell r="CP21">
            <v>0.05</v>
          </cell>
          <cell r="CQ21">
            <v>0.05</v>
          </cell>
          <cell r="CR21">
            <v>0.05</v>
          </cell>
          <cell r="CS21">
            <v>0.05</v>
          </cell>
          <cell r="CT21">
            <v>0.05</v>
          </cell>
          <cell r="CU21">
            <v>0.05</v>
          </cell>
          <cell r="CV21">
            <v>0.05</v>
          </cell>
          <cell r="CW21">
            <v>0.05</v>
          </cell>
          <cell r="CX21">
            <v>0.05</v>
          </cell>
          <cell r="CY21">
            <v>0.05</v>
          </cell>
          <cell r="CZ21">
            <v>0.05</v>
          </cell>
          <cell r="DA21">
            <v>0.05</v>
          </cell>
          <cell r="DB21">
            <v>0.05</v>
          </cell>
          <cell r="DC21">
            <v>0.05</v>
          </cell>
          <cell r="DD21">
            <v>0.05</v>
          </cell>
          <cell r="DE21">
            <v>0.05</v>
          </cell>
          <cell r="DF21">
            <v>0.05</v>
          </cell>
          <cell r="DG21">
            <v>0.05</v>
          </cell>
          <cell r="DH21">
            <v>0.05</v>
          </cell>
          <cell r="DI21">
            <v>0.05</v>
          </cell>
          <cell r="DJ21">
            <v>0.05</v>
          </cell>
          <cell r="DK21">
            <v>0.05</v>
          </cell>
          <cell r="DL21">
            <v>0.05</v>
          </cell>
          <cell r="DM21">
            <v>0.05</v>
          </cell>
          <cell r="DN21">
            <v>0.05</v>
          </cell>
          <cell r="DO21">
            <v>0.05</v>
          </cell>
          <cell r="DP21">
            <v>0.05</v>
          </cell>
          <cell r="DQ21">
            <v>0.05</v>
          </cell>
          <cell r="DR21">
            <v>0.05</v>
          </cell>
          <cell r="DS21">
            <v>0.05</v>
          </cell>
          <cell r="DT21">
            <v>0.05</v>
          </cell>
          <cell r="DU21">
            <v>0.05</v>
          </cell>
          <cell r="DV21">
            <v>0.05</v>
          </cell>
          <cell r="DW21">
            <v>0.05</v>
          </cell>
          <cell r="DX21">
            <v>0.05</v>
          </cell>
          <cell r="DY21">
            <v>0.05</v>
          </cell>
          <cell r="DZ21">
            <v>0.05</v>
          </cell>
          <cell r="EA21">
            <v>0.05</v>
          </cell>
          <cell r="EB21">
            <v>0.05</v>
          </cell>
          <cell r="EC21">
            <v>0.05</v>
          </cell>
          <cell r="ED21">
            <v>0.05</v>
          </cell>
          <cell r="EE21">
            <v>0.05</v>
          </cell>
          <cell r="EF21">
            <v>0.05</v>
          </cell>
          <cell r="EG21">
            <v>0.05</v>
          </cell>
          <cell r="EH21">
            <v>0.05</v>
          </cell>
          <cell r="EI21">
            <v>0.05</v>
          </cell>
          <cell r="EJ21">
            <v>0.05</v>
          </cell>
          <cell r="EK21">
            <v>0.05</v>
          </cell>
          <cell r="EL21">
            <v>0.05</v>
          </cell>
          <cell r="EM21">
            <v>0.05</v>
          </cell>
          <cell r="EN21">
            <v>0.05</v>
          </cell>
          <cell r="EO21">
            <v>0.05</v>
          </cell>
          <cell r="EP21">
            <v>0.05</v>
          </cell>
          <cell r="EQ21">
            <v>0.05</v>
          </cell>
          <cell r="ER21">
            <v>0.05</v>
          </cell>
          <cell r="ES21">
            <v>0.05</v>
          </cell>
          <cell r="ET21">
            <v>0.05</v>
          </cell>
          <cell r="EU21">
            <v>0.05</v>
          </cell>
          <cell r="EV21">
            <v>0.05</v>
          </cell>
          <cell r="EW21">
            <v>0.05</v>
          </cell>
          <cell r="EX21">
            <v>0.05</v>
          </cell>
          <cell r="EY21">
            <v>0.05</v>
          </cell>
          <cell r="EZ21">
            <v>0.05</v>
          </cell>
          <cell r="FA21">
            <v>0.05</v>
          </cell>
          <cell r="FB21">
            <v>0.05</v>
          </cell>
          <cell r="FC21">
            <v>0.05</v>
          </cell>
          <cell r="FD21">
            <v>0.05</v>
          </cell>
          <cell r="FE21">
            <v>0.05</v>
          </cell>
          <cell r="FF21">
            <v>0.05</v>
          </cell>
          <cell r="FG21">
            <v>0.05</v>
          </cell>
          <cell r="FH21">
            <v>0.05</v>
          </cell>
          <cell r="FI21">
            <v>0.05</v>
          </cell>
          <cell r="FJ21">
            <v>0.05</v>
          </cell>
          <cell r="FK21">
            <v>0.05</v>
          </cell>
          <cell r="FL21">
            <v>0.05</v>
          </cell>
          <cell r="FM21">
            <v>0.05</v>
          </cell>
          <cell r="FN21">
            <v>0.05</v>
          </cell>
          <cell r="FO21">
            <v>0.05</v>
          </cell>
          <cell r="FP21">
            <v>0.05</v>
          </cell>
          <cell r="FQ21">
            <v>0.05</v>
          </cell>
          <cell r="FR21">
            <v>0.05</v>
          </cell>
          <cell r="FS21">
            <v>0.05</v>
          </cell>
          <cell r="FT21">
            <v>0.05</v>
          </cell>
          <cell r="FU21">
            <v>0.05</v>
          </cell>
          <cell r="FV21">
            <v>0.05</v>
          </cell>
          <cell r="FW21">
            <v>0.05</v>
          </cell>
          <cell r="FX21">
            <v>0.05</v>
          </cell>
          <cell r="FY21">
            <v>0.05</v>
          </cell>
          <cell r="FZ21">
            <v>0.05</v>
          </cell>
          <cell r="GA21">
            <v>0.05</v>
          </cell>
          <cell r="GB21">
            <v>0.05</v>
          </cell>
          <cell r="GC21">
            <v>0.05</v>
          </cell>
          <cell r="GD21">
            <v>0.05</v>
          </cell>
          <cell r="GE21">
            <v>0.05</v>
          </cell>
          <cell r="GF21">
            <v>0.05</v>
          </cell>
          <cell r="GG21">
            <v>0.05</v>
          </cell>
          <cell r="GH21">
            <v>0.05</v>
          </cell>
          <cell r="GI21">
            <v>0.05</v>
          </cell>
          <cell r="GJ21">
            <v>0.05</v>
          </cell>
          <cell r="GK21">
            <v>0.05</v>
          </cell>
          <cell r="GL21">
            <v>0.05</v>
          </cell>
          <cell r="GM21">
            <v>0.05</v>
          </cell>
          <cell r="GN21">
            <v>0.05</v>
          </cell>
          <cell r="GO21">
            <v>0.05</v>
          </cell>
          <cell r="GP21">
            <v>0.05</v>
          </cell>
          <cell r="GQ21">
            <v>0.05</v>
          </cell>
          <cell r="GR21">
            <v>0.05</v>
          </cell>
          <cell r="GS21">
            <v>0.05</v>
          </cell>
          <cell r="GT21">
            <v>0.05</v>
          </cell>
          <cell r="GU21">
            <v>0.05</v>
          </cell>
          <cell r="GV21">
            <v>0.05</v>
          </cell>
          <cell r="GW21">
            <v>0.05</v>
          </cell>
        </row>
        <row r="22">
          <cell r="S22" t="str">
            <v>COMGABU</v>
          </cell>
          <cell r="T22">
            <v>2.3000000000000001E-4</v>
          </cell>
          <cell r="U22">
            <v>2.3000000000000001E-4</v>
          </cell>
          <cell r="V22">
            <v>2.3000000000000001E-4</v>
          </cell>
          <cell r="W22">
            <v>2.3000000000000001E-4</v>
          </cell>
          <cell r="X22">
            <v>2.3000000000000001E-4</v>
          </cell>
          <cell r="Y22">
            <v>2.3000000000000001E-4</v>
          </cell>
          <cell r="Z22">
            <v>2.3000000000000001E-4</v>
          </cell>
          <cell r="AA22">
            <v>2.3000000000000001E-4</v>
          </cell>
          <cell r="AB22">
            <v>2.3000000000000001E-4</v>
          </cell>
          <cell r="AC22">
            <v>2.3000000000000001E-4</v>
          </cell>
          <cell r="AD22">
            <v>2.3000000000000001E-4</v>
          </cell>
          <cell r="AE22">
            <v>2.3000000000000001E-4</v>
          </cell>
          <cell r="AF22">
            <v>2.3000000000000001E-4</v>
          </cell>
          <cell r="AG22">
            <v>2.3000000000000001E-4</v>
          </cell>
          <cell r="AH22">
            <v>2.3000000000000001E-4</v>
          </cell>
          <cell r="AI22">
            <v>2.3000000000000001E-4</v>
          </cell>
          <cell r="AJ22">
            <v>2.3000000000000001E-4</v>
          </cell>
          <cell r="AK22">
            <v>2.3000000000000001E-4</v>
          </cell>
          <cell r="AL22">
            <v>2.3000000000000001E-4</v>
          </cell>
          <cell r="AM22">
            <v>2.3000000000000001E-4</v>
          </cell>
          <cell r="AN22">
            <v>2.3000000000000001E-4</v>
          </cell>
          <cell r="AO22">
            <v>2.3000000000000001E-4</v>
          </cell>
          <cell r="AP22">
            <v>2.3000000000000001E-4</v>
          </cell>
          <cell r="AQ22">
            <v>2.3000000000000001E-4</v>
          </cell>
          <cell r="AR22">
            <v>2.3000000000000001E-4</v>
          </cell>
          <cell r="AS22">
            <v>2.3000000000000001E-4</v>
          </cell>
          <cell r="AT22">
            <v>2.3000000000000001E-4</v>
          </cell>
          <cell r="AU22">
            <v>2.3000000000000001E-4</v>
          </cell>
          <cell r="AV22">
            <v>2.3000000000000001E-4</v>
          </cell>
          <cell r="AW22">
            <v>2.3000000000000001E-4</v>
          </cell>
          <cell r="AX22">
            <v>2.3000000000000001E-4</v>
          </cell>
          <cell r="AY22">
            <v>2.3000000000000001E-4</v>
          </cell>
          <cell r="AZ22">
            <v>2.3000000000000001E-4</v>
          </cell>
          <cell r="BA22">
            <v>2.3000000000000001E-4</v>
          </cell>
          <cell r="BB22">
            <v>2.3000000000000001E-4</v>
          </cell>
          <cell r="BC22">
            <v>2.3000000000000001E-4</v>
          </cell>
          <cell r="BD22">
            <v>2.3000000000000001E-4</v>
          </cell>
          <cell r="BE22">
            <v>2.3000000000000001E-4</v>
          </cell>
          <cell r="BF22">
            <v>2.3000000000000001E-4</v>
          </cell>
          <cell r="BG22">
            <v>2.3000000000000001E-4</v>
          </cell>
          <cell r="BH22">
            <v>2.3000000000000001E-4</v>
          </cell>
          <cell r="BI22">
            <v>2.3000000000000001E-4</v>
          </cell>
          <cell r="BJ22">
            <v>2.3000000000000001E-4</v>
          </cell>
          <cell r="BK22">
            <v>2.3000000000000001E-4</v>
          </cell>
          <cell r="BL22">
            <v>2.3000000000000001E-4</v>
          </cell>
          <cell r="BM22">
            <v>2.3000000000000001E-4</v>
          </cell>
          <cell r="BN22">
            <v>2.3000000000000001E-4</v>
          </cell>
          <cell r="BO22">
            <v>2.3000000000000001E-4</v>
          </cell>
          <cell r="BP22">
            <v>2.3000000000000001E-4</v>
          </cell>
          <cell r="BQ22">
            <v>2.3000000000000001E-4</v>
          </cell>
          <cell r="BR22">
            <v>2.3000000000000001E-4</v>
          </cell>
          <cell r="BS22">
            <v>2.3000000000000001E-4</v>
          </cell>
          <cell r="BT22">
            <v>2.3000000000000001E-4</v>
          </cell>
          <cell r="BU22">
            <v>2.3000000000000001E-4</v>
          </cell>
          <cell r="BV22">
            <v>2.3000000000000001E-4</v>
          </cell>
          <cell r="BW22">
            <v>2.3000000000000001E-4</v>
          </cell>
          <cell r="BX22">
            <v>2.3000000000000001E-4</v>
          </cell>
          <cell r="BY22">
            <v>2.3000000000000001E-4</v>
          </cell>
          <cell r="BZ22">
            <v>2.3000000000000001E-4</v>
          </cell>
          <cell r="CA22">
            <v>2.3000000000000001E-4</v>
          </cell>
          <cell r="CB22">
            <v>2.3000000000000001E-4</v>
          </cell>
          <cell r="CC22">
            <v>2.3000000000000001E-4</v>
          </cell>
          <cell r="CD22">
            <v>2.3000000000000001E-4</v>
          </cell>
          <cell r="CE22">
            <v>2.3000000000000001E-4</v>
          </cell>
          <cell r="CF22">
            <v>2.3000000000000001E-4</v>
          </cell>
          <cell r="CG22">
            <v>2.3000000000000001E-4</v>
          </cell>
          <cell r="CH22">
            <v>2.3000000000000001E-4</v>
          </cell>
          <cell r="CI22">
            <v>2.3000000000000001E-4</v>
          </cell>
          <cell r="CJ22">
            <v>2.3000000000000001E-4</v>
          </cell>
          <cell r="CK22">
            <v>2.3000000000000001E-4</v>
          </cell>
          <cell r="CL22">
            <v>2.3000000000000001E-4</v>
          </cell>
          <cell r="CM22">
            <v>2.3000000000000001E-4</v>
          </cell>
          <cell r="CN22">
            <v>2.3000000000000001E-4</v>
          </cell>
          <cell r="CO22">
            <v>2.3000000000000001E-4</v>
          </cell>
          <cell r="CP22">
            <v>2.3000000000000001E-4</v>
          </cell>
          <cell r="CQ22">
            <v>2.3000000000000001E-4</v>
          </cell>
          <cell r="CR22">
            <v>2.3000000000000001E-4</v>
          </cell>
          <cell r="CS22">
            <v>2.3000000000000001E-4</v>
          </cell>
          <cell r="CT22">
            <v>2.3000000000000001E-4</v>
          </cell>
          <cell r="CU22">
            <v>2.3000000000000001E-4</v>
          </cell>
          <cell r="CV22">
            <v>2.3000000000000001E-4</v>
          </cell>
          <cell r="CW22">
            <v>2.3000000000000001E-4</v>
          </cell>
          <cell r="CX22">
            <v>2.3000000000000001E-4</v>
          </cell>
          <cell r="CY22">
            <v>2.3000000000000001E-4</v>
          </cell>
          <cell r="CZ22">
            <v>2.3000000000000001E-4</v>
          </cell>
          <cell r="DA22">
            <v>2.3000000000000001E-4</v>
          </cell>
          <cell r="DB22">
            <v>2.3000000000000001E-4</v>
          </cell>
          <cell r="DC22">
            <v>2.3000000000000001E-4</v>
          </cell>
          <cell r="DD22">
            <v>2.3000000000000001E-4</v>
          </cell>
          <cell r="DE22">
            <v>2.3000000000000001E-4</v>
          </cell>
          <cell r="DF22">
            <v>2.3000000000000001E-4</v>
          </cell>
          <cell r="DG22">
            <v>2.3000000000000001E-4</v>
          </cell>
          <cell r="DH22">
            <v>2.3000000000000001E-4</v>
          </cell>
          <cell r="DI22">
            <v>2.3000000000000001E-4</v>
          </cell>
          <cell r="DJ22">
            <v>2.3000000000000001E-4</v>
          </cell>
          <cell r="DK22">
            <v>2.3000000000000001E-4</v>
          </cell>
          <cell r="DL22">
            <v>2.3000000000000001E-4</v>
          </cell>
          <cell r="DM22">
            <v>2.3000000000000001E-4</v>
          </cell>
          <cell r="DN22">
            <v>2.3000000000000001E-4</v>
          </cell>
          <cell r="DO22">
            <v>2.3000000000000001E-4</v>
          </cell>
          <cell r="DP22">
            <v>2.3000000000000001E-4</v>
          </cell>
          <cell r="DQ22">
            <v>2.3000000000000001E-4</v>
          </cell>
          <cell r="DR22">
            <v>2.3000000000000001E-4</v>
          </cell>
          <cell r="DS22">
            <v>2.3000000000000001E-4</v>
          </cell>
          <cell r="DT22">
            <v>2.3000000000000001E-4</v>
          </cell>
          <cell r="DU22">
            <v>2.3000000000000001E-4</v>
          </cell>
          <cell r="DV22">
            <v>2.3000000000000001E-4</v>
          </cell>
          <cell r="DW22">
            <v>2.3000000000000001E-4</v>
          </cell>
          <cell r="DX22">
            <v>2.3000000000000001E-4</v>
          </cell>
          <cell r="DY22">
            <v>2.3000000000000001E-4</v>
          </cell>
          <cell r="DZ22">
            <v>2.3000000000000001E-4</v>
          </cell>
          <cell r="EA22">
            <v>2.3000000000000001E-4</v>
          </cell>
          <cell r="EB22">
            <v>2.3000000000000001E-4</v>
          </cell>
          <cell r="EC22">
            <v>2.3000000000000001E-4</v>
          </cell>
          <cell r="ED22">
            <v>2.3000000000000001E-4</v>
          </cell>
          <cell r="EE22">
            <v>2.3000000000000001E-4</v>
          </cell>
          <cell r="EF22">
            <v>2.3000000000000001E-4</v>
          </cell>
          <cell r="EG22">
            <v>2.3000000000000001E-4</v>
          </cell>
          <cell r="EH22">
            <v>2.3000000000000001E-4</v>
          </cell>
          <cell r="EI22">
            <v>2.3000000000000001E-4</v>
          </cell>
          <cell r="EJ22">
            <v>2.3000000000000001E-4</v>
          </cell>
          <cell r="EK22">
            <v>2.3000000000000001E-4</v>
          </cell>
          <cell r="EL22">
            <v>2.3000000000000001E-4</v>
          </cell>
          <cell r="EM22">
            <v>2.3000000000000001E-4</v>
          </cell>
          <cell r="EN22">
            <v>2.3000000000000001E-4</v>
          </cell>
          <cell r="EO22">
            <v>2.3000000000000001E-4</v>
          </cell>
          <cell r="EP22">
            <v>2.3000000000000001E-4</v>
          </cell>
          <cell r="EQ22">
            <v>2.3000000000000001E-4</v>
          </cell>
          <cell r="ER22">
            <v>2.3000000000000001E-4</v>
          </cell>
          <cell r="ES22">
            <v>2.3000000000000001E-4</v>
          </cell>
          <cell r="ET22">
            <v>2.3000000000000001E-4</v>
          </cell>
          <cell r="EU22">
            <v>2.3000000000000001E-4</v>
          </cell>
          <cell r="EV22">
            <v>2.3000000000000001E-4</v>
          </cell>
          <cell r="EW22">
            <v>2.3000000000000001E-4</v>
          </cell>
          <cell r="EX22">
            <v>2.3000000000000001E-4</v>
          </cell>
          <cell r="EY22">
            <v>2.3000000000000001E-4</v>
          </cell>
          <cell r="EZ22">
            <v>2.3000000000000001E-4</v>
          </cell>
          <cell r="FA22">
            <v>2.3000000000000001E-4</v>
          </cell>
          <cell r="FB22">
            <v>2.3000000000000001E-4</v>
          </cell>
          <cell r="FC22">
            <v>2.3000000000000001E-4</v>
          </cell>
          <cell r="FD22">
            <v>2.3000000000000001E-4</v>
          </cell>
          <cell r="FE22">
            <v>2.3000000000000001E-4</v>
          </cell>
          <cell r="FF22">
            <v>2.3000000000000001E-4</v>
          </cell>
          <cell r="FG22">
            <v>2.3000000000000001E-4</v>
          </cell>
          <cell r="FH22">
            <v>2.3000000000000001E-4</v>
          </cell>
          <cell r="FI22">
            <v>2.3000000000000001E-4</v>
          </cell>
          <cell r="FJ22">
            <v>2.3000000000000001E-4</v>
          </cell>
          <cell r="FK22">
            <v>2.3000000000000001E-4</v>
          </cell>
          <cell r="FL22">
            <v>2.3000000000000001E-4</v>
          </cell>
          <cell r="FM22">
            <v>2.3000000000000001E-4</v>
          </cell>
          <cell r="FN22">
            <v>2.3000000000000001E-4</v>
          </cell>
          <cell r="FO22">
            <v>2.3000000000000001E-4</v>
          </cell>
          <cell r="FP22">
            <v>2.3000000000000001E-4</v>
          </cell>
          <cell r="FQ22">
            <v>2.3000000000000001E-4</v>
          </cell>
          <cell r="FR22">
            <v>2.3000000000000001E-4</v>
          </cell>
          <cell r="FS22">
            <v>2.3000000000000001E-4</v>
          </cell>
          <cell r="FT22">
            <v>2.3000000000000001E-4</v>
          </cell>
          <cell r="FU22">
            <v>2.3000000000000001E-4</v>
          </cell>
          <cell r="FV22">
            <v>2.3000000000000001E-4</v>
          </cell>
          <cell r="FW22">
            <v>2.3000000000000001E-4</v>
          </cell>
          <cell r="FX22">
            <v>2.3000000000000001E-4</v>
          </cell>
          <cell r="FY22">
            <v>2.3000000000000001E-4</v>
          </cell>
          <cell r="FZ22">
            <v>2.3000000000000001E-4</v>
          </cell>
          <cell r="GA22">
            <v>2.3000000000000001E-4</v>
          </cell>
          <cell r="GB22">
            <v>2.3000000000000001E-4</v>
          </cell>
          <cell r="GC22">
            <v>2.3000000000000001E-4</v>
          </cell>
          <cell r="GD22">
            <v>2.3000000000000001E-4</v>
          </cell>
          <cell r="GE22">
            <v>2.3000000000000001E-4</v>
          </cell>
          <cell r="GF22">
            <v>2.3000000000000001E-4</v>
          </cell>
          <cell r="GG22">
            <v>2.3000000000000001E-4</v>
          </cell>
          <cell r="GH22">
            <v>2.3000000000000001E-4</v>
          </cell>
          <cell r="GI22">
            <v>2.3000000000000001E-4</v>
          </cell>
          <cell r="GJ22">
            <v>2.3000000000000001E-4</v>
          </cell>
          <cell r="GK22">
            <v>2.3000000000000001E-4</v>
          </cell>
          <cell r="GL22">
            <v>2.3000000000000001E-4</v>
          </cell>
          <cell r="GM22">
            <v>2.3000000000000001E-4</v>
          </cell>
          <cell r="GN22">
            <v>2.3000000000000001E-4</v>
          </cell>
          <cell r="GO22">
            <v>2.3000000000000001E-4</v>
          </cell>
          <cell r="GP22">
            <v>2.3000000000000001E-4</v>
          </cell>
          <cell r="GQ22">
            <v>2.3000000000000001E-4</v>
          </cell>
          <cell r="GR22">
            <v>2.3000000000000001E-4</v>
          </cell>
          <cell r="GS22">
            <v>2.3000000000000001E-4</v>
          </cell>
          <cell r="GT22">
            <v>2.3000000000000001E-4</v>
          </cell>
          <cell r="GU22">
            <v>2.3000000000000001E-4</v>
          </cell>
          <cell r="GV22">
            <v>2.3000000000000001E-4</v>
          </cell>
          <cell r="GW22">
            <v>2.3000000000000001E-4</v>
          </cell>
        </row>
        <row r="24">
          <cell r="S24" t="str">
            <v>FACRATE20</v>
          </cell>
          <cell r="T24">
            <v>6.3</v>
          </cell>
          <cell r="U24">
            <v>6.3</v>
          </cell>
          <cell r="V24">
            <v>6.3</v>
          </cell>
          <cell r="W24">
            <v>6.3</v>
          </cell>
          <cell r="X24">
            <v>6.3</v>
          </cell>
          <cell r="Y24">
            <v>6.3</v>
          </cell>
          <cell r="Z24">
            <v>6.3</v>
          </cell>
          <cell r="AA24">
            <v>6.3</v>
          </cell>
          <cell r="AB24">
            <v>6.3</v>
          </cell>
          <cell r="AC24">
            <v>6.3</v>
          </cell>
          <cell r="AD24">
            <v>6.3</v>
          </cell>
          <cell r="AE24">
            <v>6.3</v>
          </cell>
          <cell r="AF24">
            <v>6.3</v>
          </cell>
          <cell r="AG24">
            <v>6.3</v>
          </cell>
          <cell r="AH24">
            <v>6.3</v>
          </cell>
          <cell r="AI24">
            <v>6.3</v>
          </cell>
          <cell r="AJ24">
            <v>6.3</v>
          </cell>
          <cell r="AK24">
            <v>6.3</v>
          </cell>
          <cell r="AL24">
            <v>6.3</v>
          </cell>
          <cell r="AM24">
            <v>6.3</v>
          </cell>
          <cell r="AN24">
            <v>6.3</v>
          </cell>
          <cell r="AO24">
            <v>6.3</v>
          </cell>
          <cell r="AP24">
            <v>6.3</v>
          </cell>
          <cell r="AQ24">
            <v>6.3</v>
          </cell>
          <cell r="AR24">
            <v>6.3</v>
          </cell>
          <cell r="AS24">
            <v>6.3</v>
          </cell>
          <cell r="AT24">
            <v>6.3</v>
          </cell>
          <cell r="AU24">
            <v>6.3</v>
          </cell>
          <cell r="AV24">
            <v>6.3</v>
          </cell>
          <cell r="AW24">
            <v>6.3</v>
          </cell>
          <cell r="AX24">
            <v>6.3</v>
          </cell>
          <cell r="AY24">
            <v>6.3</v>
          </cell>
          <cell r="AZ24">
            <v>6.3</v>
          </cell>
          <cell r="BA24">
            <v>6.3</v>
          </cell>
          <cell r="BB24">
            <v>6.3</v>
          </cell>
          <cell r="BC24">
            <v>6.3</v>
          </cell>
          <cell r="BD24">
            <v>6.3</v>
          </cell>
          <cell r="BE24">
            <v>6.3</v>
          </cell>
          <cell r="BF24">
            <v>6.3</v>
          </cell>
          <cell r="BG24">
            <v>6.3</v>
          </cell>
          <cell r="BH24">
            <v>6.3</v>
          </cell>
          <cell r="BI24">
            <v>6.3</v>
          </cell>
          <cell r="BJ24">
            <v>6.3</v>
          </cell>
          <cell r="BK24">
            <v>6.3</v>
          </cell>
          <cell r="BL24">
            <v>6.3</v>
          </cell>
          <cell r="BM24">
            <v>6.3</v>
          </cell>
          <cell r="BN24">
            <v>6.3</v>
          </cell>
          <cell r="BO24">
            <v>6.3</v>
          </cell>
          <cell r="BP24">
            <v>6.3</v>
          </cell>
          <cell r="BQ24">
            <v>6.3</v>
          </cell>
          <cell r="BR24">
            <v>6.3</v>
          </cell>
          <cell r="BS24">
            <v>6.3</v>
          </cell>
          <cell r="BT24">
            <v>6.3</v>
          </cell>
          <cell r="BU24">
            <v>6.3</v>
          </cell>
          <cell r="BV24">
            <v>6.3</v>
          </cell>
          <cell r="BW24">
            <v>6.3</v>
          </cell>
          <cell r="BX24">
            <v>6.3</v>
          </cell>
          <cell r="BY24">
            <v>6.3</v>
          </cell>
          <cell r="BZ24">
            <v>6.3</v>
          </cell>
          <cell r="CA24">
            <v>6.3</v>
          </cell>
          <cell r="CB24">
            <v>6.3</v>
          </cell>
          <cell r="CC24">
            <v>6.3</v>
          </cell>
          <cell r="CD24">
            <v>6.3</v>
          </cell>
          <cell r="CE24">
            <v>6.3</v>
          </cell>
          <cell r="CF24">
            <v>6.3</v>
          </cell>
          <cell r="CG24">
            <v>6.3</v>
          </cell>
          <cell r="CH24">
            <v>6.3</v>
          </cell>
          <cell r="CI24">
            <v>6.3</v>
          </cell>
          <cell r="CJ24">
            <v>6.3</v>
          </cell>
          <cell r="CK24">
            <v>6.3</v>
          </cell>
          <cell r="CL24">
            <v>6.3</v>
          </cell>
          <cell r="CM24">
            <v>6.3</v>
          </cell>
          <cell r="CN24">
            <v>6.3</v>
          </cell>
          <cell r="CO24">
            <v>6.3</v>
          </cell>
          <cell r="CP24">
            <v>6.3</v>
          </cell>
          <cell r="CQ24">
            <v>6.3</v>
          </cell>
          <cell r="CR24">
            <v>6.3</v>
          </cell>
          <cell r="CS24">
            <v>6.3</v>
          </cell>
          <cell r="CT24">
            <v>6.3</v>
          </cell>
          <cell r="CU24">
            <v>6.3</v>
          </cell>
          <cell r="CV24">
            <v>6.3</v>
          </cell>
          <cell r="CW24">
            <v>6.3</v>
          </cell>
          <cell r="CX24">
            <v>6.3</v>
          </cell>
          <cell r="CY24">
            <v>6.3</v>
          </cell>
          <cell r="CZ24">
            <v>6.3</v>
          </cell>
          <cell r="DA24">
            <v>6.3</v>
          </cell>
          <cell r="DB24">
            <v>6.3</v>
          </cell>
          <cell r="DC24">
            <v>6.3</v>
          </cell>
          <cell r="DD24">
            <v>6.3</v>
          </cell>
          <cell r="DE24">
            <v>6.3</v>
          </cell>
          <cell r="DF24">
            <v>6.3</v>
          </cell>
          <cell r="DG24">
            <v>6.3</v>
          </cell>
          <cell r="DH24">
            <v>6.3</v>
          </cell>
          <cell r="DI24">
            <v>6.3</v>
          </cell>
          <cell r="DJ24">
            <v>6.3</v>
          </cell>
          <cell r="DK24">
            <v>6.3</v>
          </cell>
          <cell r="DL24">
            <v>6.3</v>
          </cell>
          <cell r="DM24">
            <v>6.3</v>
          </cell>
          <cell r="DN24">
            <v>6.3</v>
          </cell>
          <cell r="DO24">
            <v>6.3</v>
          </cell>
          <cell r="DP24">
            <v>6.3</v>
          </cell>
          <cell r="DQ24">
            <v>6.3</v>
          </cell>
          <cell r="DR24">
            <v>6.3</v>
          </cell>
          <cell r="DS24">
            <v>6.3</v>
          </cell>
          <cell r="DT24">
            <v>6.3</v>
          </cell>
          <cell r="DU24">
            <v>6.3</v>
          </cell>
          <cell r="DV24">
            <v>6.3</v>
          </cell>
          <cell r="DW24">
            <v>6.3</v>
          </cell>
          <cell r="DX24">
            <v>6.3</v>
          </cell>
          <cell r="DY24">
            <v>6.3</v>
          </cell>
          <cell r="DZ24">
            <v>6.3</v>
          </cell>
          <cell r="EA24">
            <v>6.3</v>
          </cell>
          <cell r="EB24">
            <v>6.3</v>
          </cell>
          <cell r="EC24">
            <v>6.3</v>
          </cell>
          <cell r="ED24">
            <v>6.3</v>
          </cell>
          <cell r="EE24">
            <v>6.3</v>
          </cell>
          <cell r="EF24">
            <v>6.3</v>
          </cell>
          <cell r="EG24">
            <v>6.3</v>
          </cell>
          <cell r="EH24">
            <v>6.3</v>
          </cell>
          <cell r="EI24">
            <v>6.3</v>
          </cell>
          <cell r="EJ24">
            <v>6.3</v>
          </cell>
          <cell r="EK24">
            <v>6.3</v>
          </cell>
          <cell r="EL24">
            <v>6.3</v>
          </cell>
          <cell r="EM24">
            <v>6.3</v>
          </cell>
          <cell r="EN24">
            <v>6.3</v>
          </cell>
          <cell r="EO24">
            <v>6.3</v>
          </cell>
          <cell r="EP24">
            <v>6.3</v>
          </cell>
          <cell r="EQ24">
            <v>6.3</v>
          </cell>
          <cell r="ER24">
            <v>6.3</v>
          </cell>
          <cell r="ES24">
            <v>6.3</v>
          </cell>
          <cell r="ET24">
            <v>6.3</v>
          </cell>
          <cell r="EU24">
            <v>6.3</v>
          </cell>
          <cell r="EV24">
            <v>6.3</v>
          </cell>
          <cell r="EW24">
            <v>6.3</v>
          </cell>
          <cell r="EX24">
            <v>6.3</v>
          </cell>
          <cell r="EY24">
            <v>6.3</v>
          </cell>
          <cell r="EZ24">
            <v>6.3</v>
          </cell>
          <cell r="FA24">
            <v>6.3</v>
          </cell>
          <cell r="FB24">
            <v>6.3</v>
          </cell>
          <cell r="FC24">
            <v>6.3</v>
          </cell>
          <cell r="FD24">
            <v>6.3</v>
          </cell>
          <cell r="FE24">
            <v>6.3</v>
          </cell>
          <cell r="FF24">
            <v>6.3</v>
          </cell>
          <cell r="FG24">
            <v>6.3</v>
          </cell>
          <cell r="FH24">
            <v>6.3</v>
          </cell>
          <cell r="FI24">
            <v>6.3</v>
          </cell>
          <cell r="FJ24">
            <v>6.3</v>
          </cell>
          <cell r="FK24">
            <v>6.3</v>
          </cell>
          <cell r="FL24">
            <v>6.3</v>
          </cell>
          <cell r="FM24">
            <v>6.3</v>
          </cell>
          <cell r="FN24">
            <v>6.3</v>
          </cell>
          <cell r="FO24">
            <v>6.3</v>
          </cell>
          <cell r="FP24">
            <v>6.3</v>
          </cell>
          <cell r="FQ24">
            <v>6.3</v>
          </cell>
          <cell r="FR24">
            <v>6.3</v>
          </cell>
          <cell r="FS24">
            <v>6.3</v>
          </cell>
          <cell r="FT24">
            <v>6.3</v>
          </cell>
          <cell r="FU24">
            <v>6.3</v>
          </cell>
          <cell r="FV24">
            <v>6.3</v>
          </cell>
          <cell r="FW24">
            <v>6.3</v>
          </cell>
          <cell r="FX24">
            <v>6.3</v>
          </cell>
          <cell r="FY24">
            <v>6.3</v>
          </cell>
          <cell r="FZ24">
            <v>6.3</v>
          </cell>
          <cell r="GA24">
            <v>6.3</v>
          </cell>
          <cell r="GB24">
            <v>6.3</v>
          </cell>
          <cell r="GC24">
            <v>6.3</v>
          </cell>
          <cell r="GD24">
            <v>6.3</v>
          </cell>
          <cell r="GE24">
            <v>6.3</v>
          </cell>
          <cell r="GF24">
            <v>6.3</v>
          </cell>
          <cell r="GG24">
            <v>6.3</v>
          </cell>
          <cell r="GH24">
            <v>6.3</v>
          </cell>
          <cell r="GI24">
            <v>6.3</v>
          </cell>
          <cell r="GJ24">
            <v>6.3</v>
          </cell>
          <cell r="GK24">
            <v>6.3</v>
          </cell>
          <cell r="GL24">
            <v>6.3</v>
          </cell>
          <cell r="GM24">
            <v>6.3</v>
          </cell>
          <cell r="GN24">
            <v>6.3</v>
          </cell>
          <cell r="GO24">
            <v>6.3</v>
          </cell>
          <cell r="GP24">
            <v>6.3</v>
          </cell>
          <cell r="GQ24">
            <v>6.3</v>
          </cell>
          <cell r="GR24">
            <v>6.3</v>
          </cell>
          <cell r="GS24">
            <v>6.3</v>
          </cell>
          <cell r="GT24">
            <v>6.3</v>
          </cell>
          <cell r="GU24">
            <v>6.3</v>
          </cell>
          <cell r="GV24">
            <v>6.3</v>
          </cell>
          <cell r="GW24">
            <v>6.3</v>
          </cell>
        </row>
        <row r="25">
          <cell r="S25" t="str">
            <v>FACRATE22</v>
          </cell>
          <cell r="T25">
            <v>7.06</v>
          </cell>
          <cell r="U25">
            <v>7.06</v>
          </cell>
          <cell r="V25">
            <v>7.06</v>
          </cell>
          <cell r="W25">
            <v>7.06</v>
          </cell>
          <cell r="X25">
            <v>7.06</v>
          </cell>
          <cell r="Y25">
            <v>7.06</v>
          </cell>
          <cell r="Z25">
            <v>7.06</v>
          </cell>
          <cell r="AA25">
            <v>7.06</v>
          </cell>
          <cell r="AB25">
            <v>7.06</v>
          </cell>
          <cell r="AC25">
            <v>7.06</v>
          </cell>
          <cell r="AD25">
            <v>7.06</v>
          </cell>
          <cell r="AE25">
            <v>7.06</v>
          </cell>
          <cell r="AF25">
            <v>7.06</v>
          </cell>
          <cell r="AG25">
            <v>7.06</v>
          </cell>
          <cell r="AH25">
            <v>7.06</v>
          </cell>
          <cell r="AI25">
            <v>7.06</v>
          </cell>
          <cell r="AJ25">
            <v>7.06</v>
          </cell>
          <cell r="AK25">
            <v>7.06</v>
          </cell>
          <cell r="AL25">
            <v>7.06</v>
          </cell>
          <cell r="AM25">
            <v>7.06</v>
          </cell>
          <cell r="AN25">
            <v>7.06</v>
          </cell>
          <cell r="AO25">
            <v>7.06</v>
          </cell>
          <cell r="AP25">
            <v>7.06</v>
          </cell>
          <cell r="AQ25">
            <v>7.06</v>
          </cell>
          <cell r="AR25">
            <v>7.06</v>
          </cell>
          <cell r="AS25">
            <v>7.06</v>
          </cell>
          <cell r="AT25">
            <v>7.06</v>
          </cell>
          <cell r="AU25">
            <v>7.06</v>
          </cell>
          <cell r="AV25">
            <v>7.06</v>
          </cell>
          <cell r="AW25">
            <v>7.06</v>
          </cell>
          <cell r="AX25">
            <v>7.06</v>
          </cell>
          <cell r="AY25">
            <v>7.06</v>
          </cell>
          <cell r="AZ25">
            <v>7.06</v>
          </cell>
          <cell r="BA25">
            <v>7.06</v>
          </cell>
          <cell r="BB25">
            <v>7.06</v>
          </cell>
          <cell r="BC25">
            <v>7.06</v>
          </cell>
          <cell r="BD25">
            <v>7.06</v>
          </cell>
          <cell r="BE25">
            <v>7.06</v>
          </cell>
          <cell r="BF25">
            <v>7.06</v>
          </cell>
          <cell r="BG25">
            <v>7.06</v>
          </cell>
          <cell r="BH25">
            <v>7.06</v>
          </cell>
          <cell r="BI25">
            <v>7.06</v>
          </cell>
          <cell r="BJ25">
            <v>7.06</v>
          </cell>
          <cell r="BK25">
            <v>7.06</v>
          </cell>
          <cell r="BL25">
            <v>7.06</v>
          </cell>
          <cell r="BM25">
            <v>7.06</v>
          </cell>
          <cell r="BN25">
            <v>7.06</v>
          </cell>
          <cell r="BO25">
            <v>7.06</v>
          </cell>
          <cell r="BP25">
            <v>7.06</v>
          </cell>
          <cell r="BQ25">
            <v>7.06</v>
          </cell>
          <cell r="BR25">
            <v>7.06</v>
          </cell>
          <cell r="BS25">
            <v>7.06</v>
          </cell>
          <cell r="BT25">
            <v>7.06</v>
          </cell>
          <cell r="BU25">
            <v>7.06</v>
          </cell>
          <cell r="BV25">
            <v>7.06</v>
          </cell>
          <cell r="BW25">
            <v>7.06</v>
          </cell>
          <cell r="BX25">
            <v>7.06</v>
          </cell>
          <cell r="BY25">
            <v>7.06</v>
          </cell>
          <cell r="BZ25">
            <v>7.06</v>
          </cell>
          <cell r="CA25">
            <v>7.06</v>
          </cell>
          <cell r="CB25">
            <v>7.06</v>
          </cell>
          <cell r="CC25">
            <v>7.06</v>
          </cell>
          <cell r="CD25">
            <v>7.06</v>
          </cell>
          <cell r="CE25">
            <v>7.06</v>
          </cell>
          <cell r="CF25">
            <v>7.06</v>
          </cell>
          <cell r="CG25">
            <v>7.06</v>
          </cell>
          <cell r="CH25">
            <v>7.06</v>
          </cell>
          <cell r="CI25">
            <v>7.06</v>
          </cell>
          <cell r="CJ25">
            <v>7.06</v>
          </cell>
          <cell r="CK25">
            <v>7.06</v>
          </cell>
          <cell r="CL25">
            <v>7.06</v>
          </cell>
          <cell r="CM25">
            <v>7.06</v>
          </cell>
          <cell r="CN25">
            <v>7.06</v>
          </cell>
          <cell r="CO25">
            <v>7.06</v>
          </cell>
          <cell r="CP25">
            <v>7.06</v>
          </cell>
          <cell r="CQ25">
            <v>7.06</v>
          </cell>
          <cell r="CR25">
            <v>7.06</v>
          </cell>
          <cell r="CS25">
            <v>7.06</v>
          </cell>
          <cell r="CT25">
            <v>7.06</v>
          </cell>
          <cell r="CU25">
            <v>7.06</v>
          </cell>
          <cell r="CV25">
            <v>7.06</v>
          </cell>
          <cell r="CW25">
            <v>7.06</v>
          </cell>
          <cell r="CX25">
            <v>7.06</v>
          </cell>
          <cell r="CY25">
            <v>7.06</v>
          </cell>
          <cell r="CZ25">
            <v>7.06</v>
          </cell>
          <cell r="DA25">
            <v>7.06</v>
          </cell>
          <cell r="DB25">
            <v>7.06</v>
          </cell>
          <cell r="DC25">
            <v>7.06</v>
          </cell>
          <cell r="DD25">
            <v>7.06</v>
          </cell>
          <cell r="DE25">
            <v>7.06</v>
          </cell>
          <cell r="DF25">
            <v>7.06</v>
          </cell>
          <cell r="DG25">
            <v>7.06</v>
          </cell>
          <cell r="DH25">
            <v>7.06</v>
          </cell>
          <cell r="DI25">
            <v>7.06</v>
          </cell>
          <cell r="DJ25">
            <v>7.06</v>
          </cell>
          <cell r="DK25">
            <v>7.06</v>
          </cell>
          <cell r="DL25">
            <v>7.06</v>
          </cell>
          <cell r="DM25">
            <v>7.06</v>
          </cell>
          <cell r="DN25">
            <v>7.06</v>
          </cell>
          <cell r="DO25">
            <v>7.06</v>
          </cell>
          <cell r="DP25">
            <v>7.06</v>
          </cell>
          <cell r="DQ25">
            <v>7.06</v>
          </cell>
          <cell r="DR25">
            <v>7.06</v>
          </cell>
          <cell r="DS25">
            <v>7.06</v>
          </cell>
          <cell r="DT25">
            <v>7.06</v>
          </cell>
          <cell r="DU25">
            <v>7.06</v>
          </cell>
          <cell r="DV25">
            <v>7.06</v>
          </cell>
          <cell r="DW25">
            <v>7.06</v>
          </cell>
          <cell r="DX25">
            <v>7.06</v>
          </cell>
          <cell r="DY25">
            <v>7.06</v>
          </cell>
          <cell r="DZ25">
            <v>7.06</v>
          </cell>
          <cell r="EA25">
            <v>7.06</v>
          </cell>
          <cell r="EB25">
            <v>7.06</v>
          </cell>
          <cell r="EC25">
            <v>7.06</v>
          </cell>
          <cell r="ED25">
            <v>7.06</v>
          </cell>
          <cell r="EE25">
            <v>7.06</v>
          </cell>
          <cell r="EF25">
            <v>7.06</v>
          </cell>
          <cell r="EG25">
            <v>7.06</v>
          </cell>
          <cell r="EH25">
            <v>7.06</v>
          </cell>
          <cell r="EI25">
            <v>7.06</v>
          </cell>
          <cell r="EJ25">
            <v>7.06</v>
          </cell>
          <cell r="EK25">
            <v>7.06</v>
          </cell>
          <cell r="EL25">
            <v>7.06</v>
          </cell>
          <cell r="EM25">
            <v>7.06</v>
          </cell>
          <cell r="EN25">
            <v>7.06</v>
          </cell>
          <cell r="EO25">
            <v>7.06</v>
          </cell>
          <cell r="EP25">
            <v>7.06</v>
          </cell>
          <cell r="EQ25">
            <v>7.06</v>
          </cell>
          <cell r="ER25">
            <v>7.06</v>
          </cell>
          <cell r="ES25">
            <v>7.06</v>
          </cell>
          <cell r="ET25">
            <v>7.06</v>
          </cell>
          <cell r="EU25">
            <v>7.06</v>
          </cell>
          <cell r="EV25">
            <v>7.06</v>
          </cell>
          <cell r="EW25">
            <v>7.06</v>
          </cell>
          <cell r="EX25">
            <v>7.06</v>
          </cell>
          <cell r="EY25">
            <v>7.06</v>
          </cell>
          <cell r="EZ25">
            <v>7.06</v>
          </cell>
          <cell r="FA25">
            <v>7.06</v>
          </cell>
          <cell r="FB25">
            <v>7.06</v>
          </cell>
          <cell r="FC25">
            <v>7.06</v>
          </cell>
          <cell r="FD25">
            <v>7.06</v>
          </cell>
          <cell r="FE25">
            <v>7.06</v>
          </cell>
          <cell r="FF25">
            <v>7.06</v>
          </cell>
          <cell r="FG25">
            <v>7.06</v>
          </cell>
          <cell r="FH25">
            <v>7.06</v>
          </cell>
          <cell r="FI25">
            <v>7.06</v>
          </cell>
          <cell r="FJ25">
            <v>7.06</v>
          </cell>
          <cell r="FK25">
            <v>7.06</v>
          </cell>
          <cell r="FL25">
            <v>7.06</v>
          </cell>
          <cell r="FM25">
            <v>7.06</v>
          </cell>
          <cell r="FN25">
            <v>7.06</v>
          </cell>
          <cell r="FO25">
            <v>7.06</v>
          </cell>
          <cell r="FP25">
            <v>7.06</v>
          </cell>
          <cell r="FQ25">
            <v>7.06</v>
          </cell>
          <cell r="FR25">
            <v>7.06</v>
          </cell>
          <cell r="FS25">
            <v>7.06</v>
          </cell>
          <cell r="FT25">
            <v>7.06</v>
          </cell>
          <cell r="FU25">
            <v>7.06</v>
          </cell>
          <cell r="FV25">
            <v>7.06</v>
          </cell>
          <cell r="FW25">
            <v>7.06</v>
          </cell>
          <cell r="FX25">
            <v>7.06</v>
          </cell>
          <cell r="FY25">
            <v>7.06</v>
          </cell>
          <cell r="FZ25">
            <v>7.06</v>
          </cell>
          <cell r="GA25">
            <v>7.06</v>
          </cell>
          <cell r="GB25">
            <v>7.06</v>
          </cell>
          <cell r="GC25">
            <v>7.06</v>
          </cell>
          <cell r="GD25">
            <v>7.06</v>
          </cell>
          <cell r="GE25">
            <v>7.06</v>
          </cell>
          <cell r="GF25">
            <v>7.06</v>
          </cell>
          <cell r="GG25">
            <v>7.06</v>
          </cell>
          <cell r="GH25">
            <v>7.06</v>
          </cell>
          <cell r="GI25">
            <v>7.06</v>
          </cell>
          <cell r="GJ25">
            <v>7.06</v>
          </cell>
          <cell r="GK25">
            <v>7.06</v>
          </cell>
          <cell r="GL25">
            <v>7.06</v>
          </cell>
          <cell r="GM25">
            <v>7.06</v>
          </cell>
          <cell r="GN25">
            <v>7.06</v>
          </cell>
          <cell r="GO25">
            <v>7.06</v>
          </cell>
          <cell r="GP25">
            <v>7.06</v>
          </cell>
          <cell r="GQ25">
            <v>7.06</v>
          </cell>
          <cell r="GR25">
            <v>7.06</v>
          </cell>
          <cell r="GS25">
            <v>7.06</v>
          </cell>
          <cell r="GT25">
            <v>7.06</v>
          </cell>
          <cell r="GU25">
            <v>7.06</v>
          </cell>
          <cell r="GV25">
            <v>7.06</v>
          </cell>
          <cell r="GW25">
            <v>7.06</v>
          </cell>
        </row>
        <row r="26">
          <cell r="S26" t="str">
            <v>FACRATE23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K26">
            <v>1</v>
          </cell>
          <cell r="DL26">
            <v>1</v>
          </cell>
          <cell r="DM26">
            <v>1</v>
          </cell>
          <cell r="DN26">
            <v>1</v>
          </cell>
          <cell r="DO26">
            <v>1</v>
          </cell>
          <cell r="DP26">
            <v>1</v>
          </cell>
          <cell r="DQ26">
            <v>1</v>
          </cell>
          <cell r="DR26">
            <v>1</v>
          </cell>
          <cell r="DS26">
            <v>1</v>
          </cell>
          <cell r="DT26">
            <v>1</v>
          </cell>
          <cell r="DU26">
            <v>1</v>
          </cell>
          <cell r="DV26">
            <v>1</v>
          </cell>
          <cell r="DW26">
            <v>1</v>
          </cell>
          <cell r="DX26">
            <v>1</v>
          </cell>
          <cell r="DY26">
            <v>1</v>
          </cell>
          <cell r="DZ26">
            <v>1</v>
          </cell>
          <cell r="EA26">
            <v>1</v>
          </cell>
          <cell r="EB26">
            <v>1</v>
          </cell>
          <cell r="EC26">
            <v>1</v>
          </cell>
          <cell r="ED26">
            <v>1</v>
          </cell>
          <cell r="EE26">
            <v>1</v>
          </cell>
          <cell r="EF26">
            <v>1</v>
          </cell>
          <cell r="EG26">
            <v>1</v>
          </cell>
          <cell r="EH26">
            <v>1</v>
          </cell>
          <cell r="EI26">
            <v>1</v>
          </cell>
          <cell r="EJ26">
            <v>1</v>
          </cell>
          <cell r="EK26">
            <v>1</v>
          </cell>
          <cell r="EL26">
            <v>1</v>
          </cell>
          <cell r="EM26">
            <v>1</v>
          </cell>
          <cell r="EN26">
            <v>1</v>
          </cell>
          <cell r="EO26">
            <v>1</v>
          </cell>
          <cell r="EP26">
            <v>1</v>
          </cell>
          <cell r="EQ26">
            <v>1</v>
          </cell>
          <cell r="ER26">
            <v>1</v>
          </cell>
          <cell r="ES26">
            <v>1</v>
          </cell>
          <cell r="ET26">
            <v>1</v>
          </cell>
          <cell r="EU26">
            <v>1</v>
          </cell>
          <cell r="EV26">
            <v>1</v>
          </cell>
          <cell r="EW26">
            <v>1</v>
          </cell>
          <cell r="EX26">
            <v>1</v>
          </cell>
          <cell r="EY26">
            <v>1</v>
          </cell>
          <cell r="EZ26">
            <v>1</v>
          </cell>
          <cell r="FA26">
            <v>1</v>
          </cell>
          <cell r="FB26">
            <v>1</v>
          </cell>
          <cell r="FC26">
            <v>1</v>
          </cell>
          <cell r="FD26">
            <v>1</v>
          </cell>
          <cell r="FE26">
            <v>1</v>
          </cell>
          <cell r="FF26">
            <v>1</v>
          </cell>
          <cell r="FG26">
            <v>1</v>
          </cell>
          <cell r="FH26">
            <v>1</v>
          </cell>
          <cell r="FI26">
            <v>1</v>
          </cell>
          <cell r="FJ26">
            <v>1</v>
          </cell>
          <cell r="FK26">
            <v>1</v>
          </cell>
          <cell r="FL26">
            <v>1</v>
          </cell>
          <cell r="FM26">
            <v>1</v>
          </cell>
          <cell r="FN26">
            <v>1</v>
          </cell>
          <cell r="FO26">
            <v>1</v>
          </cell>
          <cell r="FP26">
            <v>1</v>
          </cell>
          <cell r="FQ26">
            <v>1</v>
          </cell>
          <cell r="FR26">
            <v>1</v>
          </cell>
          <cell r="FS26">
            <v>1</v>
          </cell>
          <cell r="FT26">
            <v>1</v>
          </cell>
          <cell r="FU26">
            <v>1</v>
          </cell>
          <cell r="FV26">
            <v>1</v>
          </cell>
          <cell r="FW26">
            <v>1</v>
          </cell>
          <cell r="FX26">
            <v>1</v>
          </cell>
          <cell r="FY26">
            <v>1</v>
          </cell>
          <cell r="FZ26">
            <v>1</v>
          </cell>
          <cell r="GA26">
            <v>1</v>
          </cell>
          <cell r="GB26">
            <v>1</v>
          </cell>
          <cell r="GC26">
            <v>1</v>
          </cell>
          <cell r="GD26">
            <v>1</v>
          </cell>
          <cell r="GE26">
            <v>1</v>
          </cell>
          <cell r="GF26">
            <v>1</v>
          </cell>
          <cell r="GG26">
            <v>1</v>
          </cell>
          <cell r="GH26">
            <v>1</v>
          </cell>
          <cell r="GI26">
            <v>1</v>
          </cell>
          <cell r="GJ26">
            <v>1</v>
          </cell>
          <cell r="GK26">
            <v>1</v>
          </cell>
          <cell r="GL26">
            <v>1</v>
          </cell>
          <cell r="GM26">
            <v>1</v>
          </cell>
          <cell r="GN26">
            <v>1</v>
          </cell>
          <cell r="GO26">
            <v>1</v>
          </cell>
          <cell r="GP26">
            <v>1</v>
          </cell>
          <cell r="GQ26">
            <v>1</v>
          </cell>
          <cell r="GR26">
            <v>1</v>
          </cell>
          <cell r="GS26">
            <v>1</v>
          </cell>
          <cell r="GT26">
            <v>1</v>
          </cell>
          <cell r="GU26">
            <v>1</v>
          </cell>
          <cell r="GV26">
            <v>1</v>
          </cell>
          <cell r="GW26">
            <v>1</v>
          </cell>
        </row>
        <row r="27">
          <cell r="S27" t="str">
            <v>FACRATE24</v>
          </cell>
          <cell r="T27">
            <v>4.62</v>
          </cell>
          <cell r="U27">
            <v>4.62</v>
          </cell>
          <cell r="V27">
            <v>4.62</v>
          </cell>
          <cell r="W27">
            <v>4.62</v>
          </cell>
          <cell r="X27">
            <v>4.62</v>
          </cell>
          <cell r="Y27">
            <v>4.62</v>
          </cell>
          <cell r="Z27">
            <v>4.62</v>
          </cell>
          <cell r="AA27">
            <v>4.62</v>
          </cell>
          <cell r="AB27">
            <v>4.62</v>
          </cell>
          <cell r="AC27">
            <v>4.62</v>
          </cell>
          <cell r="AD27">
            <v>4.62</v>
          </cell>
          <cell r="AE27">
            <v>4.62</v>
          </cell>
          <cell r="AF27">
            <v>4.62</v>
          </cell>
          <cell r="AG27">
            <v>4.62</v>
          </cell>
          <cell r="AH27">
            <v>4.62</v>
          </cell>
          <cell r="AI27">
            <v>4.62</v>
          </cell>
          <cell r="AJ27">
            <v>4.62</v>
          </cell>
          <cell r="AK27">
            <v>4.62</v>
          </cell>
          <cell r="AL27">
            <v>4.62</v>
          </cell>
          <cell r="AM27">
            <v>4.62</v>
          </cell>
          <cell r="AN27">
            <v>4.62</v>
          </cell>
          <cell r="AO27">
            <v>4.62</v>
          </cell>
          <cell r="AP27">
            <v>4.62</v>
          </cell>
          <cell r="AQ27">
            <v>4.62</v>
          </cell>
          <cell r="AR27">
            <v>4.62</v>
          </cell>
          <cell r="AS27">
            <v>4.62</v>
          </cell>
          <cell r="AT27">
            <v>4.62</v>
          </cell>
          <cell r="AU27">
            <v>4.62</v>
          </cell>
          <cell r="AV27">
            <v>4.62</v>
          </cell>
          <cell r="AW27">
            <v>4.62</v>
          </cell>
          <cell r="AX27">
            <v>4.62</v>
          </cell>
          <cell r="AY27">
            <v>4.62</v>
          </cell>
          <cell r="AZ27">
            <v>4.62</v>
          </cell>
          <cell r="BA27">
            <v>4.62</v>
          </cell>
          <cell r="BB27">
            <v>4.62</v>
          </cell>
          <cell r="BC27">
            <v>4.62</v>
          </cell>
          <cell r="BD27">
            <v>4.62</v>
          </cell>
          <cell r="BE27">
            <v>4.62</v>
          </cell>
          <cell r="BF27">
            <v>4.62</v>
          </cell>
          <cell r="BG27">
            <v>4.62</v>
          </cell>
          <cell r="BH27">
            <v>4.62</v>
          </cell>
          <cell r="BI27">
            <v>4.62</v>
          </cell>
          <cell r="BJ27">
            <v>4.62</v>
          </cell>
          <cell r="BK27">
            <v>4.62</v>
          </cell>
          <cell r="BL27">
            <v>4.62</v>
          </cell>
          <cell r="BM27">
            <v>4.62</v>
          </cell>
          <cell r="BN27">
            <v>4.62</v>
          </cell>
          <cell r="BO27">
            <v>4.62</v>
          </cell>
          <cell r="BP27">
            <v>4.62</v>
          </cell>
          <cell r="BQ27">
            <v>4.62</v>
          </cell>
          <cell r="BR27">
            <v>4.62</v>
          </cell>
          <cell r="BS27">
            <v>4.62</v>
          </cell>
          <cell r="BT27">
            <v>4.62</v>
          </cell>
          <cell r="BU27">
            <v>4.62</v>
          </cell>
          <cell r="BV27">
            <v>4.62</v>
          </cell>
          <cell r="BW27">
            <v>4.62</v>
          </cell>
          <cell r="BX27">
            <v>4.62</v>
          </cell>
          <cell r="BY27">
            <v>4.62</v>
          </cell>
          <cell r="BZ27">
            <v>4.62</v>
          </cell>
          <cell r="CA27">
            <v>4.62</v>
          </cell>
          <cell r="CB27">
            <v>4.62</v>
          </cell>
          <cell r="CC27">
            <v>4.62</v>
          </cell>
          <cell r="CD27">
            <v>4.62</v>
          </cell>
          <cell r="CE27">
            <v>4.62</v>
          </cell>
          <cell r="CF27">
            <v>4.62</v>
          </cell>
          <cell r="CG27">
            <v>4.62</v>
          </cell>
          <cell r="CH27">
            <v>4.62</v>
          </cell>
          <cell r="CI27">
            <v>4.62</v>
          </cell>
          <cell r="CJ27">
            <v>4.62</v>
          </cell>
          <cell r="CK27">
            <v>4.62</v>
          </cell>
          <cell r="CL27">
            <v>4.62</v>
          </cell>
          <cell r="CM27">
            <v>4.62</v>
          </cell>
          <cell r="CN27">
            <v>4.62</v>
          </cell>
          <cell r="CO27">
            <v>4.62</v>
          </cell>
          <cell r="CP27">
            <v>4.62</v>
          </cell>
          <cell r="CQ27">
            <v>4.62</v>
          </cell>
          <cell r="CR27">
            <v>4.62</v>
          </cell>
          <cell r="CS27">
            <v>4.62</v>
          </cell>
          <cell r="CT27">
            <v>4.62</v>
          </cell>
          <cell r="CU27">
            <v>4.62</v>
          </cell>
          <cell r="CV27">
            <v>4.62</v>
          </cell>
          <cell r="CW27">
            <v>4.62</v>
          </cell>
          <cell r="CX27">
            <v>4.62</v>
          </cell>
          <cell r="CY27">
            <v>4.62</v>
          </cell>
          <cell r="CZ27">
            <v>4.62</v>
          </cell>
          <cell r="DA27">
            <v>4.62</v>
          </cell>
          <cell r="DB27">
            <v>4.62</v>
          </cell>
          <cell r="DC27">
            <v>4.62</v>
          </cell>
          <cell r="DD27">
            <v>4.62</v>
          </cell>
          <cell r="DE27">
            <v>4.62</v>
          </cell>
          <cell r="DF27">
            <v>4.62</v>
          </cell>
          <cell r="DG27">
            <v>4.62</v>
          </cell>
          <cell r="DH27">
            <v>4.62</v>
          </cell>
          <cell r="DI27">
            <v>4.62</v>
          </cell>
          <cell r="DJ27">
            <v>4.62</v>
          </cell>
          <cell r="DK27">
            <v>4.62</v>
          </cell>
          <cell r="DL27">
            <v>4.62</v>
          </cell>
          <cell r="DM27">
            <v>4.62</v>
          </cell>
          <cell r="DN27">
            <v>4.62</v>
          </cell>
          <cell r="DO27">
            <v>4.62</v>
          </cell>
          <cell r="DP27">
            <v>4.62</v>
          </cell>
          <cell r="DQ27">
            <v>4.62</v>
          </cell>
          <cell r="DR27">
            <v>4.62</v>
          </cell>
          <cell r="DS27">
            <v>4.62</v>
          </cell>
          <cell r="DT27">
            <v>4.62</v>
          </cell>
          <cell r="DU27">
            <v>4.62</v>
          </cell>
          <cell r="DV27">
            <v>4.62</v>
          </cell>
          <cell r="DW27">
            <v>4.62</v>
          </cell>
          <cell r="DX27">
            <v>4.62</v>
          </cell>
          <cell r="DY27">
            <v>4.62</v>
          </cell>
          <cell r="DZ27">
            <v>4.62</v>
          </cell>
          <cell r="EA27">
            <v>4.62</v>
          </cell>
          <cell r="EB27">
            <v>4.62</v>
          </cell>
          <cell r="EC27">
            <v>4.62</v>
          </cell>
          <cell r="ED27">
            <v>4.62</v>
          </cell>
          <cell r="EE27">
            <v>4.62</v>
          </cell>
          <cell r="EF27">
            <v>4.62</v>
          </cell>
          <cell r="EG27">
            <v>4.62</v>
          </cell>
          <cell r="EH27">
            <v>4.62</v>
          </cell>
          <cell r="EI27">
            <v>4.62</v>
          </cell>
          <cell r="EJ27">
            <v>4.62</v>
          </cell>
          <cell r="EK27">
            <v>4.62</v>
          </cell>
          <cell r="EL27">
            <v>4.62</v>
          </cell>
          <cell r="EM27">
            <v>4.62</v>
          </cell>
          <cell r="EN27">
            <v>4.62</v>
          </cell>
          <cell r="EO27">
            <v>4.62</v>
          </cell>
          <cell r="EP27">
            <v>4.62</v>
          </cell>
          <cell r="EQ27">
            <v>4.62</v>
          </cell>
          <cell r="ER27">
            <v>4.62</v>
          </cell>
          <cell r="ES27">
            <v>4.62</v>
          </cell>
          <cell r="ET27">
            <v>4.62</v>
          </cell>
          <cell r="EU27">
            <v>4.62</v>
          </cell>
          <cell r="EV27">
            <v>4.62</v>
          </cell>
          <cell r="EW27">
            <v>4.62</v>
          </cell>
          <cell r="EX27">
            <v>4.62</v>
          </cell>
          <cell r="EY27">
            <v>4.62</v>
          </cell>
          <cell r="EZ27">
            <v>4.62</v>
          </cell>
          <cell r="FA27">
            <v>4.62</v>
          </cell>
          <cell r="FB27">
            <v>4.62</v>
          </cell>
          <cell r="FC27">
            <v>4.62</v>
          </cell>
          <cell r="FD27">
            <v>4.62</v>
          </cell>
          <cell r="FE27">
            <v>4.62</v>
          </cell>
          <cell r="FF27">
            <v>4.62</v>
          </cell>
          <cell r="FG27">
            <v>4.62</v>
          </cell>
          <cell r="FH27">
            <v>4.62</v>
          </cell>
          <cell r="FI27">
            <v>4.62</v>
          </cell>
          <cell r="FJ27">
            <v>4.62</v>
          </cell>
          <cell r="FK27">
            <v>4.62</v>
          </cell>
          <cell r="FL27">
            <v>4.62</v>
          </cell>
          <cell r="FM27">
            <v>4.62</v>
          </cell>
          <cell r="FN27">
            <v>4.62</v>
          </cell>
          <cell r="FO27">
            <v>4.62</v>
          </cell>
          <cell r="FP27">
            <v>4.62</v>
          </cell>
          <cell r="FQ27">
            <v>4.62</v>
          </cell>
          <cell r="FR27">
            <v>4.62</v>
          </cell>
          <cell r="FS27">
            <v>4.62</v>
          </cell>
          <cell r="FT27">
            <v>4.62</v>
          </cell>
          <cell r="FU27">
            <v>4.62</v>
          </cell>
          <cell r="FV27">
            <v>4.62</v>
          </cell>
          <cell r="FW27">
            <v>4.62</v>
          </cell>
          <cell r="FX27">
            <v>4.62</v>
          </cell>
          <cell r="FY27">
            <v>4.62</v>
          </cell>
          <cell r="FZ27">
            <v>4.62</v>
          </cell>
          <cell r="GA27">
            <v>4.62</v>
          </cell>
          <cell r="GB27">
            <v>4.62</v>
          </cell>
          <cell r="GC27">
            <v>4.62</v>
          </cell>
          <cell r="GD27">
            <v>4.62</v>
          </cell>
          <cell r="GE27">
            <v>4.62</v>
          </cell>
          <cell r="GF27">
            <v>4.62</v>
          </cell>
          <cell r="GG27">
            <v>4.62</v>
          </cell>
          <cell r="GH27">
            <v>4.62</v>
          </cell>
          <cell r="GI27">
            <v>4.62</v>
          </cell>
          <cell r="GJ27">
            <v>4.62</v>
          </cell>
          <cell r="GK27">
            <v>4.62</v>
          </cell>
          <cell r="GL27">
            <v>4.62</v>
          </cell>
          <cell r="GM27">
            <v>4.62</v>
          </cell>
          <cell r="GN27">
            <v>4.62</v>
          </cell>
          <cell r="GO27">
            <v>4.62</v>
          </cell>
          <cell r="GP27">
            <v>4.62</v>
          </cell>
          <cell r="GQ27">
            <v>4.62</v>
          </cell>
          <cell r="GR27">
            <v>4.62</v>
          </cell>
          <cell r="GS27">
            <v>4.62</v>
          </cell>
          <cell r="GT27">
            <v>4.62</v>
          </cell>
          <cell r="GU27">
            <v>4.62</v>
          </cell>
          <cell r="GV27">
            <v>4.62</v>
          </cell>
          <cell r="GW27">
            <v>4.62</v>
          </cell>
        </row>
        <row r="30">
          <cell r="S30" t="str">
            <v>COM20</v>
          </cell>
          <cell r="T30">
            <v>1.043E-2</v>
          </cell>
          <cell r="U30">
            <v>1.043E-2</v>
          </cell>
          <cell r="V30">
            <v>1.043E-2</v>
          </cell>
          <cell r="W30">
            <v>1.043E-2</v>
          </cell>
          <cell r="X30">
            <v>1.043E-2</v>
          </cell>
          <cell r="Y30">
            <v>1.043E-2</v>
          </cell>
          <cell r="Z30">
            <v>1.043E-2</v>
          </cell>
          <cell r="AA30">
            <v>1.043E-2</v>
          </cell>
          <cell r="AB30">
            <v>1.043E-2</v>
          </cell>
          <cell r="AC30">
            <v>1.043E-2</v>
          </cell>
          <cell r="AD30">
            <v>1.043E-2</v>
          </cell>
          <cell r="AE30">
            <v>1.043E-2</v>
          </cell>
          <cell r="AF30">
            <v>1.043E-2</v>
          </cell>
          <cell r="AG30">
            <v>1.043E-2</v>
          </cell>
          <cell r="AH30">
            <v>1.043E-2</v>
          </cell>
          <cell r="AI30">
            <v>1.043E-2</v>
          </cell>
          <cell r="AJ30">
            <v>1.043E-2</v>
          </cell>
          <cell r="AK30">
            <v>1.043E-2</v>
          </cell>
          <cell r="AL30">
            <v>1.043E-2</v>
          </cell>
          <cell r="AM30">
            <v>1.043E-2</v>
          </cell>
          <cell r="AN30">
            <v>1.043E-2</v>
          </cell>
          <cell r="AO30">
            <v>1.043E-2</v>
          </cell>
          <cell r="AP30">
            <v>1.043E-2</v>
          </cell>
          <cell r="AQ30">
            <v>1.043E-2</v>
          </cell>
          <cell r="AR30">
            <v>1.043E-2</v>
          </cell>
          <cell r="AS30">
            <v>1.043E-2</v>
          </cell>
          <cell r="AT30">
            <v>1.043E-2</v>
          </cell>
          <cell r="AU30">
            <v>1.043E-2</v>
          </cell>
          <cell r="AV30">
            <v>1.043E-2</v>
          </cell>
          <cell r="AW30">
            <v>1.043E-2</v>
          </cell>
          <cell r="AX30">
            <v>1.043E-2</v>
          </cell>
          <cell r="AY30">
            <v>1.043E-2</v>
          </cell>
          <cell r="AZ30">
            <v>1.043E-2</v>
          </cell>
          <cell r="BA30">
            <v>1.043E-2</v>
          </cell>
          <cell r="BB30">
            <v>1.043E-2</v>
          </cell>
          <cell r="BC30">
            <v>1.043E-2</v>
          </cell>
          <cell r="BD30">
            <v>1.043E-2</v>
          </cell>
          <cell r="BE30">
            <v>1.043E-2</v>
          </cell>
          <cell r="BF30">
            <v>1.043E-2</v>
          </cell>
          <cell r="BG30">
            <v>1.043E-2</v>
          </cell>
          <cell r="BH30">
            <v>1.043E-2</v>
          </cell>
          <cell r="BI30">
            <v>1.043E-2</v>
          </cell>
          <cell r="BJ30">
            <v>1.043E-2</v>
          </cell>
          <cell r="BK30">
            <v>1.043E-2</v>
          </cell>
          <cell r="BL30">
            <v>1.043E-2</v>
          </cell>
          <cell r="BM30">
            <v>1.043E-2</v>
          </cell>
          <cell r="BN30">
            <v>1.043E-2</v>
          </cell>
          <cell r="BO30">
            <v>1.043E-2</v>
          </cell>
          <cell r="BP30">
            <v>1.043E-2</v>
          </cell>
          <cell r="BQ30">
            <v>1.043E-2</v>
          </cell>
          <cell r="BR30">
            <v>1.043E-2</v>
          </cell>
          <cell r="BS30">
            <v>1.043E-2</v>
          </cell>
          <cell r="BT30">
            <v>1.043E-2</v>
          </cell>
          <cell r="BU30">
            <v>1.043E-2</v>
          </cell>
          <cell r="BV30">
            <v>1.043E-2</v>
          </cell>
          <cell r="BW30">
            <v>1.043E-2</v>
          </cell>
          <cell r="BX30">
            <v>1.043E-2</v>
          </cell>
          <cell r="BY30">
            <v>1.043E-2</v>
          </cell>
          <cell r="BZ30">
            <v>1.043E-2</v>
          </cell>
          <cell r="CA30">
            <v>1.043E-2</v>
          </cell>
          <cell r="CB30">
            <v>1.043E-2</v>
          </cell>
          <cell r="CC30">
            <v>1.043E-2</v>
          </cell>
          <cell r="CD30">
            <v>1.043E-2</v>
          </cell>
          <cell r="CE30">
            <v>1.043E-2</v>
          </cell>
          <cell r="CF30">
            <v>1.043E-2</v>
          </cell>
          <cell r="CG30">
            <v>1.043E-2</v>
          </cell>
          <cell r="CH30">
            <v>1.043E-2</v>
          </cell>
          <cell r="CI30">
            <v>1.043E-2</v>
          </cell>
          <cell r="CJ30">
            <v>1.043E-2</v>
          </cell>
          <cell r="CK30">
            <v>1.043E-2</v>
          </cell>
          <cell r="CL30">
            <v>1.043E-2</v>
          </cell>
          <cell r="CM30">
            <v>1.043E-2</v>
          </cell>
          <cell r="CN30">
            <v>1.043E-2</v>
          </cell>
          <cell r="CO30">
            <v>1.043E-2</v>
          </cell>
          <cell r="CP30">
            <v>1.043E-2</v>
          </cell>
          <cell r="CQ30">
            <v>1.043E-2</v>
          </cell>
          <cell r="CR30">
            <v>1.043E-2</v>
          </cell>
          <cell r="CS30">
            <v>1.043E-2</v>
          </cell>
          <cell r="CT30">
            <v>1.043E-2</v>
          </cell>
          <cell r="CU30">
            <v>1.043E-2</v>
          </cell>
          <cell r="CV30">
            <v>1.043E-2</v>
          </cell>
          <cell r="CW30">
            <v>1.043E-2</v>
          </cell>
          <cell r="CX30">
            <v>1.043E-2</v>
          </cell>
          <cell r="CY30">
            <v>1.043E-2</v>
          </cell>
          <cell r="CZ30">
            <v>1.043E-2</v>
          </cell>
          <cell r="DA30">
            <v>1.043E-2</v>
          </cell>
          <cell r="DB30">
            <v>1.043E-2</v>
          </cell>
          <cell r="DC30">
            <v>1.043E-2</v>
          </cell>
          <cell r="DD30">
            <v>1.043E-2</v>
          </cell>
          <cell r="DE30">
            <v>1.043E-2</v>
          </cell>
          <cell r="DF30">
            <v>1.043E-2</v>
          </cell>
          <cell r="DG30">
            <v>1.043E-2</v>
          </cell>
          <cell r="DH30">
            <v>1.043E-2</v>
          </cell>
          <cell r="DI30">
            <v>1.043E-2</v>
          </cell>
          <cell r="DJ30">
            <v>1.043E-2</v>
          </cell>
          <cell r="DK30">
            <v>1.043E-2</v>
          </cell>
          <cell r="DL30">
            <v>1.043E-2</v>
          </cell>
          <cell r="DM30">
            <v>1.043E-2</v>
          </cell>
          <cell r="DN30">
            <v>1.043E-2</v>
          </cell>
          <cell r="DO30">
            <v>1.043E-2</v>
          </cell>
          <cell r="DP30">
            <v>1.043E-2</v>
          </cell>
          <cell r="DQ30">
            <v>1.043E-2</v>
          </cell>
          <cell r="DR30">
            <v>1.043E-2</v>
          </cell>
          <cell r="DS30">
            <v>1.043E-2</v>
          </cell>
          <cell r="DT30">
            <v>1.043E-2</v>
          </cell>
          <cell r="DU30">
            <v>1.043E-2</v>
          </cell>
          <cell r="DV30">
            <v>1.043E-2</v>
          </cell>
          <cell r="DW30">
            <v>1.043E-2</v>
          </cell>
          <cell r="DX30">
            <v>1.043E-2</v>
          </cell>
          <cell r="DY30">
            <v>1.043E-2</v>
          </cell>
          <cell r="DZ30">
            <v>1.043E-2</v>
          </cell>
          <cell r="EA30">
            <v>1.043E-2</v>
          </cell>
          <cell r="EB30">
            <v>1.043E-2</v>
          </cell>
          <cell r="EC30">
            <v>1.043E-2</v>
          </cell>
          <cell r="ED30">
            <v>1.043E-2</v>
          </cell>
          <cell r="EE30">
            <v>1.043E-2</v>
          </cell>
          <cell r="EF30">
            <v>1.043E-2</v>
          </cell>
          <cell r="EG30">
            <v>1.043E-2</v>
          </cell>
          <cell r="EH30">
            <v>1.043E-2</v>
          </cell>
          <cell r="EI30">
            <v>1.043E-2</v>
          </cell>
          <cell r="EJ30">
            <v>1.043E-2</v>
          </cell>
          <cell r="EK30">
            <v>1.043E-2</v>
          </cell>
          <cell r="EL30">
            <v>1.043E-2</v>
          </cell>
          <cell r="EM30">
            <v>1.043E-2</v>
          </cell>
          <cell r="EN30">
            <v>1.043E-2</v>
          </cell>
          <cell r="EO30">
            <v>1.043E-2</v>
          </cell>
          <cell r="EP30">
            <v>1.043E-2</v>
          </cell>
          <cell r="EQ30">
            <v>1.043E-2</v>
          </cell>
          <cell r="ER30">
            <v>1.043E-2</v>
          </cell>
          <cell r="ES30">
            <v>1.043E-2</v>
          </cell>
          <cell r="ET30">
            <v>1.043E-2</v>
          </cell>
          <cell r="EU30">
            <v>1.043E-2</v>
          </cell>
          <cell r="EV30">
            <v>1.043E-2</v>
          </cell>
          <cell r="EW30">
            <v>1.043E-2</v>
          </cell>
          <cell r="EX30">
            <v>1.043E-2</v>
          </cell>
          <cell r="EY30">
            <v>1.043E-2</v>
          </cell>
          <cell r="EZ30">
            <v>1.043E-2</v>
          </cell>
          <cell r="FA30">
            <v>1.043E-2</v>
          </cell>
          <cell r="FB30">
            <v>1.043E-2</v>
          </cell>
          <cell r="FC30">
            <v>1.043E-2</v>
          </cell>
          <cell r="FD30">
            <v>1.043E-2</v>
          </cell>
          <cell r="FE30">
            <v>1.043E-2</v>
          </cell>
          <cell r="FF30">
            <v>1.043E-2</v>
          </cell>
          <cell r="FG30">
            <v>1.043E-2</v>
          </cell>
          <cell r="FH30">
            <v>1.043E-2</v>
          </cell>
          <cell r="FI30">
            <v>1.043E-2</v>
          </cell>
          <cell r="FJ30">
            <v>1.043E-2</v>
          </cell>
          <cell r="FK30">
            <v>1.043E-2</v>
          </cell>
          <cell r="FL30">
            <v>1.043E-2</v>
          </cell>
          <cell r="FM30">
            <v>1.043E-2</v>
          </cell>
          <cell r="FN30">
            <v>1.043E-2</v>
          </cell>
          <cell r="FO30">
            <v>1.043E-2</v>
          </cell>
          <cell r="FP30">
            <v>1.043E-2</v>
          </cell>
          <cell r="FQ30">
            <v>1.043E-2</v>
          </cell>
          <cell r="FR30">
            <v>1.043E-2</v>
          </cell>
          <cell r="FS30">
            <v>1.043E-2</v>
          </cell>
          <cell r="FT30">
            <v>1.043E-2</v>
          </cell>
          <cell r="FU30">
            <v>1.043E-2</v>
          </cell>
          <cell r="FV30">
            <v>1.043E-2</v>
          </cell>
          <cell r="FW30">
            <v>1.043E-2</v>
          </cell>
          <cell r="FX30">
            <v>1.043E-2</v>
          </cell>
          <cell r="FY30">
            <v>1.043E-2</v>
          </cell>
          <cell r="FZ30">
            <v>1.043E-2</v>
          </cell>
          <cell r="GA30">
            <v>1.043E-2</v>
          </cell>
          <cell r="GB30">
            <v>1.043E-2</v>
          </cell>
          <cell r="GC30">
            <v>1.043E-2</v>
          </cell>
          <cell r="GD30">
            <v>1.043E-2</v>
          </cell>
          <cell r="GE30">
            <v>1.043E-2</v>
          </cell>
          <cell r="GF30">
            <v>1.043E-2</v>
          </cell>
          <cell r="GG30">
            <v>1.043E-2</v>
          </cell>
          <cell r="GH30">
            <v>1.043E-2</v>
          </cell>
          <cell r="GI30">
            <v>1.043E-2</v>
          </cell>
          <cell r="GJ30">
            <v>1.043E-2</v>
          </cell>
          <cell r="GK30">
            <v>1.043E-2</v>
          </cell>
          <cell r="GL30">
            <v>1.043E-2</v>
          </cell>
          <cell r="GM30">
            <v>1.043E-2</v>
          </cell>
          <cell r="GN30">
            <v>1.043E-2</v>
          </cell>
          <cell r="GO30">
            <v>1.043E-2</v>
          </cell>
          <cell r="GP30">
            <v>1.043E-2</v>
          </cell>
          <cell r="GQ30">
            <v>1.043E-2</v>
          </cell>
          <cell r="GR30">
            <v>1.043E-2</v>
          </cell>
          <cell r="GS30">
            <v>1.043E-2</v>
          </cell>
          <cell r="GT30">
            <v>1.043E-2</v>
          </cell>
          <cell r="GU30">
            <v>1.043E-2</v>
          </cell>
          <cell r="GV30">
            <v>1.043E-2</v>
          </cell>
          <cell r="GW30">
            <v>1.043E-2</v>
          </cell>
        </row>
        <row r="31">
          <cell r="S31" t="str">
            <v>COM21</v>
          </cell>
          <cell r="T31">
            <v>2.4000000000000001E-4</v>
          </cell>
          <cell r="U31">
            <v>2.4000000000000001E-4</v>
          </cell>
          <cell r="V31">
            <v>2.4000000000000001E-4</v>
          </cell>
          <cell r="W31">
            <v>2.4000000000000001E-4</v>
          </cell>
          <cell r="X31">
            <v>2.4000000000000001E-4</v>
          </cell>
          <cell r="Y31">
            <v>2.4000000000000001E-4</v>
          </cell>
          <cell r="Z31">
            <v>2.4000000000000001E-4</v>
          </cell>
          <cell r="AA31">
            <v>2.4000000000000001E-4</v>
          </cell>
          <cell r="AB31">
            <v>2.4000000000000001E-4</v>
          </cell>
          <cell r="AC31">
            <v>2.4000000000000001E-4</v>
          </cell>
          <cell r="AD31">
            <v>2.4000000000000001E-4</v>
          </cell>
          <cell r="AE31">
            <v>2.4000000000000001E-4</v>
          </cell>
          <cell r="AF31">
            <v>2.4000000000000001E-4</v>
          </cell>
          <cell r="AG31">
            <v>2.4000000000000001E-4</v>
          </cell>
          <cell r="AH31">
            <v>2.4000000000000001E-4</v>
          </cell>
          <cell r="AI31">
            <v>2.4000000000000001E-4</v>
          </cell>
          <cell r="AJ31">
            <v>2.4000000000000001E-4</v>
          </cell>
          <cell r="AK31">
            <v>2.4000000000000001E-4</v>
          </cell>
          <cell r="AL31">
            <v>2.4000000000000001E-4</v>
          </cell>
          <cell r="AM31">
            <v>2.4000000000000001E-4</v>
          </cell>
          <cell r="AN31">
            <v>2.4000000000000001E-4</v>
          </cell>
          <cell r="AO31">
            <v>2.4000000000000001E-4</v>
          </cell>
          <cell r="AP31">
            <v>2.4000000000000001E-4</v>
          </cell>
          <cell r="AQ31">
            <v>2.4000000000000001E-4</v>
          </cell>
          <cell r="AR31">
            <v>2.4000000000000001E-4</v>
          </cell>
          <cell r="AS31">
            <v>2.4000000000000001E-4</v>
          </cell>
          <cell r="AT31">
            <v>2.4000000000000001E-4</v>
          </cell>
          <cell r="AU31">
            <v>2.4000000000000001E-4</v>
          </cell>
          <cell r="AV31">
            <v>2.4000000000000001E-4</v>
          </cell>
          <cell r="AW31">
            <v>2.4000000000000001E-4</v>
          </cell>
          <cell r="AX31">
            <v>2.4000000000000001E-4</v>
          </cell>
          <cell r="AY31">
            <v>2.4000000000000001E-4</v>
          </cell>
          <cell r="AZ31">
            <v>2.4000000000000001E-4</v>
          </cell>
          <cell r="BA31">
            <v>2.4000000000000001E-4</v>
          </cell>
          <cell r="BB31">
            <v>2.4000000000000001E-4</v>
          </cell>
          <cell r="BC31">
            <v>2.4000000000000001E-4</v>
          </cell>
          <cell r="BD31">
            <v>2.4000000000000001E-4</v>
          </cell>
          <cell r="BE31">
            <v>2.4000000000000001E-4</v>
          </cell>
          <cell r="BF31">
            <v>2.4000000000000001E-4</v>
          </cell>
          <cell r="BG31">
            <v>2.4000000000000001E-4</v>
          </cell>
          <cell r="BH31">
            <v>2.4000000000000001E-4</v>
          </cell>
          <cell r="BI31">
            <v>2.4000000000000001E-4</v>
          </cell>
          <cell r="BJ31">
            <v>2.4000000000000001E-4</v>
          </cell>
          <cell r="BK31">
            <v>2.4000000000000001E-4</v>
          </cell>
          <cell r="BL31">
            <v>2.4000000000000001E-4</v>
          </cell>
          <cell r="BM31">
            <v>2.4000000000000001E-4</v>
          </cell>
          <cell r="BN31">
            <v>2.4000000000000001E-4</v>
          </cell>
          <cell r="BO31">
            <v>2.4000000000000001E-4</v>
          </cell>
          <cell r="BP31">
            <v>2.4000000000000001E-4</v>
          </cell>
          <cell r="BQ31">
            <v>2.4000000000000001E-4</v>
          </cell>
          <cell r="BR31">
            <v>2.4000000000000001E-4</v>
          </cell>
          <cell r="BS31">
            <v>2.4000000000000001E-4</v>
          </cell>
          <cell r="BT31">
            <v>2.4000000000000001E-4</v>
          </cell>
          <cell r="BU31">
            <v>2.4000000000000001E-4</v>
          </cell>
          <cell r="BV31">
            <v>2.4000000000000001E-4</v>
          </cell>
          <cell r="BW31">
            <v>2.4000000000000001E-4</v>
          </cell>
          <cell r="BX31">
            <v>2.4000000000000001E-4</v>
          </cell>
          <cell r="BY31">
            <v>2.4000000000000001E-4</v>
          </cell>
          <cell r="BZ31">
            <v>2.4000000000000001E-4</v>
          </cell>
          <cell r="CA31">
            <v>2.4000000000000001E-4</v>
          </cell>
          <cell r="CB31">
            <v>2.4000000000000001E-4</v>
          </cell>
          <cell r="CC31">
            <v>2.4000000000000001E-4</v>
          </cell>
          <cell r="CD31">
            <v>2.4000000000000001E-4</v>
          </cell>
          <cell r="CE31">
            <v>2.4000000000000001E-4</v>
          </cell>
          <cell r="CF31">
            <v>2.4000000000000001E-4</v>
          </cell>
          <cell r="CG31">
            <v>2.4000000000000001E-4</v>
          </cell>
          <cell r="CH31">
            <v>2.4000000000000001E-4</v>
          </cell>
          <cell r="CI31">
            <v>2.4000000000000001E-4</v>
          </cell>
          <cell r="CJ31">
            <v>2.4000000000000001E-4</v>
          </cell>
          <cell r="CK31">
            <v>2.4000000000000001E-4</v>
          </cell>
          <cell r="CL31">
            <v>2.4000000000000001E-4</v>
          </cell>
          <cell r="CM31">
            <v>2.4000000000000001E-4</v>
          </cell>
          <cell r="CN31">
            <v>2.4000000000000001E-4</v>
          </cell>
          <cell r="CO31">
            <v>2.4000000000000001E-4</v>
          </cell>
          <cell r="CP31">
            <v>2.4000000000000001E-4</v>
          </cell>
          <cell r="CQ31">
            <v>2.4000000000000001E-4</v>
          </cell>
          <cell r="CR31">
            <v>2.4000000000000001E-4</v>
          </cell>
          <cell r="CS31">
            <v>2.4000000000000001E-4</v>
          </cell>
          <cell r="CT31">
            <v>2.4000000000000001E-4</v>
          </cell>
          <cell r="CU31">
            <v>2.4000000000000001E-4</v>
          </cell>
          <cell r="CV31">
            <v>2.4000000000000001E-4</v>
          </cell>
          <cell r="CW31">
            <v>2.4000000000000001E-4</v>
          </cell>
          <cell r="CX31">
            <v>2.4000000000000001E-4</v>
          </cell>
          <cell r="CY31">
            <v>2.4000000000000001E-4</v>
          </cell>
          <cell r="CZ31">
            <v>2.4000000000000001E-4</v>
          </cell>
          <cell r="DA31">
            <v>2.4000000000000001E-4</v>
          </cell>
          <cell r="DB31">
            <v>2.4000000000000001E-4</v>
          </cell>
          <cell r="DC31">
            <v>2.4000000000000001E-4</v>
          </cell>
          <cell r="DD31">
            <v>2.4000000000000001E-4</v>
          </cell>
          <cell r="DE31">
            <v>2.4000000000000001E-4</v>
          </cell>
          <cell r="DF31">
            <v>2.4000000000000001E-4</v>
          </cell>
          <cell r="DG31">
            <v>2.4000000000000001E-4</v>
          </cell>
          <cell r="DH31">
            <v>2.4000000000000001E-4</v>
          </cell>
          <cell r="DI31">
            <v>2.4000000000000001E-4</v>
          </cell>
          <cell r="DJ31">
            <v>2.4000000000000001E-4</v>
          </cell>
          <cell r="DK31">
            <v>2.4000000000000001E-4</v>
          </cell>
          <cell r="DL31">
            <v>2.4000000000000001E-4</v>
          </cell>
          <cell r="DM31">
            <v>2.4000000000000001E-4</v>
          </cell>
          <cell r="DN31">
            <v>2.4000000000000001E-4</v>
          </cell>
          <cell r="DO31">
            <v>2.4000000000000001E-4</v>
          </cell>
          <cell r="DP31">
            <v>2.4000000000000001E-4</v>
          </cell>
          <cell r="DQ31">
            <v>2.4000000000000001E-4</v>
          </cell>
          <cell r="DR31">
            <v>2.4000000000000001E-4</v>
          </cell>
          <cell r="DS31">
            <v>2.4000000000000001E-4</v>
          </cell>
          <cell r="DT31">
            <v>2.4000000000000001E-4</v>
          </cell>
          <cell r="DU31">
            <v>2.4000000000000001E-4</v>
          </cell>
          <cell r="DV31">
            <v>2.4000000000000001E-4</v>
          </cell>
          <cell r="DW31">
            <v>2.4000000000000001E-4</v>
          </cell>
          <cell r="DX31">
            <v>2.4000000000000001E-4</v>
          </cell>
          <cell r="DY31">
            <v>2.4000000000000001E-4</v>
          </cell>
          <cell r="DZ31">
            <v>2.4000000000000001E-4</v>
          </cell>
          <cell r="EA31">
            <v>2.4000000000000001E-4</v>
          </cell>
          <cell r="EB31">
            <v>2.4000000000000001E-4</v>
          </cell>
          <cell r="EC31">
            <v>2.4000000000000001E-4</v>
          </cell>
          <cell r="ED31">
            <v>2.4000000000000001E-4</v>
          </cell>
          <cell r="EE31">
            <v>2.4000000000000001E-4</v>
          </cell>
          <cell r="EF31">
            <v>2.4000000000000001E-4</v>
          </cell>
          <cell r="EG31">
            <v>2.4000000000000001E-4</v>
          </cell>
          <cell r="EH31">
            <v>2.4000000000000001E-4</v>
          </cell>
          <cell r="EI31">
            <v>2.4000000000000001E-4</v>
          </cell>
          <cell r="EJ31">
            <v>2.4000000000000001E-4</v>
          </cell>
          <cell r="EK31">
            <v>2.4000000000000001E-4</v>
          </cell>
          <cell r="EL31">
            <v>2.4000000000000001E-4</v>
          </cell>
          <cell r="EM31">
            <v>2.4000000000000001E-4</v>
          </cell>
          <cell r="EN31">
            <v>2.4000000000000001E-4</v>
          </cell>
          <cell r="EO31">
            <v>2.4000000000000001E-4</v>
          </cell>
          <cell r="EP31">
            <v>2.4000000000000001E-4</v>
          </cell>
          <cell r="EQ31">
            <v>2.4000000000000001E-4</v>
          </cell>
          <cell r="ER31">
            <v>2.4000000000000001E-4</v>
          </cell>
          <cell r="ES31">
            <v>2.4000000000000001E-4</v>
          </cell>
          <cell r="ET31">
            <v>2.4000000000000001E-4</v>
          </cell>
          <cell r="EU31">
            <v>2.4000000000000001E-4</v>
          </cell>
          <cell r="EV31">
            <v>2.4000000000000001E-4</v>
          </cell>
          <cell r="EW31">
            <v>2.4000000000000001E-4</v>
          </cell>
          <cell r="EX31">
            <v>2.4000000000000001E-4</v>
          </cell>
          <cell r="EY31">
            <v>2.4000000000000001E-4</v>
          </cell>
          <cell r="EZ31">
            <v>2.4000000000000001E-4</v>
          </cell>
          <cell r="FA31">
            <v>2.4000000000000001E-4</v>
          </cell>
          <cell r="FB31">
            <v>2.4000000000000001E-4</v>
          </cell>
          <cell r="FC31">
            <v>2.4000000000000001E-4</v>
          </cell>
          <cell r="FD31">
            <v>2.4000000000000001E-4</v>
          </cell>
          <cell r="FE31">
            <v>2.4000000000000001E-4</v>
          </cell>
          <cell r="FF31">
            <v>2.4000000000000001E-4</v>
          </cell>
          <cell r="FG31">
            <v>2.4000000000000001E-4</v>
          </cell>
          <cell r="FH31">
            <v>2.4000000000000001E-4</v>
          </cell>
          <cell r="FI31">
            <v>2.4000000000000001E-4</v>
          </cell>
          <cell r="FJ31">
            <v>2.4000000000000001E-4</v>
          </cell>
          <cell r="FK31">
            <v>2.4000000000000001E-4</v>
          </cell>
          <cell r="FL31">
            <v>2.4000000000000001E-4</v>
          </cell>
          <cell r="FM31">
            <v>2.4000000000000001E-4</v>
          </cell>
          <cell r="FN31">
            <v>2.4000000000000001E-4</v>
          </cell>
          <cell r="FO31">
            <v>2.4000000000000001E-4</v>
          </cell>
          <cell r="FP31">
            <v>2.4000000000000001E-4</v>
          </cell>
          <cell r="FQ31">
            <v>2.4000000000000001E-4</v>
          </cell>
          <cell r="FR31">
            <v>2.4000000000000001E-4</v>
          </cell>
          <cell r="FS31">
            <v>2.4000000000000001E-4</v>
          </cell>
          <cell r="FT31">
            <v>2.4000000000000001E-4</v>
          </cell>
          <cell r="FU31">
            <v>2.4000000000000001E-4</v>
          </cell>
          <cell r="FV31">
            <v>2.4000000000000001E-4</v>
          </cell>
          <cell r="FW31">
            <v>2.4000000000000001E-4</v>
          </cell>
          <cell r="FX31">
            <v>2.4000000000000001E-4</v>
          </cell>
          <cell r="FY31">
            <v>2.4000000000000001E-4</v>
          </cell>
          <cell r="FZ31">
            <v>2.4000000000000001E-4</v>
          </cell>
          <cell r="GA31">
            <v>2.4000000000000001E-4</v>
          </cell>
          <cell r="GB31">
            <v>2.4000000000000001E-4</v>
          </cell>
          <cell r="GC31">
            <v>2.4000000000000001E-4</v>
          </cell>
          <cell r="GD31">
            <v>2.4000000000000001E-4</v>
          </cell>
          <cell r="GE31">
            <v>2.4000000000000001E-4</v>
          </cell>
          <cell r="GF31">
            <v>2.4000000000000001E-4</v>
          </cell>
          <cell r="GG31">
            <v>2.4000000000000001E-4</v>
          </cell>
          <cell r="GH31">
            <v>2.4000000000000001E-4</v>
          </cell>
          <cell r="GI31">
            <v>2.4000000000000001E-4</v>
          </cell>
          <cell r="GJ31">
            <v>2.4000000000000001E-4</v>
          </cell>
          <cell r="GK31">
            <v>2.4000000000000001E-4</v>
          </cell>
          <cell r="GL31">
            <v>2.4000000000000001E-4</v>
          </cell>
          <cell r="GM31">
            <v>2.4000000000000001E-4</v>
          </cell>
          <cell r="GN31">
            <v>2.4000000000000001E-4</v>
          </cell>
          <cell r="GO31">
            <v>2.4000000000000001E-4</v>
          </cell>
          <cell r="GP31">
            <v>2.4000000000000001E-4</v>
          </cell>
          <cell r="GQ31">
            <v>2.4000000000000001E-4</v>
          </cell>
          <cell r="GR31">
            <v>2.4000000000000001E-4</v>
          </cell>
          <cell r="GS31">
            <v>2.4000000000000001E-4</v>
          </cell>
          <cell r="GT31">
            <v>2.4000000000000001E-4</v>
          </cell>
          <cell r="GU31">
            <v>2.4000000000000001E-4</v>
          </cell>
          <cell r="GV31">
            <v>2.4000000000000001E-4</v>
          </cell>
          <cell r="GW31">
            <v>2.4000000000000001E-4</v>
          </cell>
        </row>
        <row r="32">
          <cell r="S32" t="str">
            <v>COM22</v>
          </cell>
          <cell r="T32">
            <v>8.1200000000000005E-3</v>
          </cell>
          <cell r="U32">
            <v>8.1200000000000005E-3</v>
          </cell>
          <cell r="V32">
            <v>8.1200000000000005E-3</v>
          </cell>
          <cell r="W32">
            <v>8.1200000000000005E-3</v>
          </cell>
          <cell r="X32">
            <v>8.1200000000000005E-3</v>
          </cell>
          <cell r="Y32">
            <v>8.1200000000000005E-3</v>
          </cell>
          <cell r="Z32">
            <v>8.1200000000000005E-3</v>
          </cell>
          <cell r="AA32">
            <v>8.1200000000000005E-3</v>
          </cell>
          <cell r="AB32">
            <v>8.1200000000000005E-3</v>
          </cell>
          <cell r="AC32">
            <v>8.1200000000000005E-3</v>
          </cell>
          <cell r="AD32">
            <v>8.1200000000000005E-3</v>
          </cell>
          <cell r="AE32">
            <v>8.1200000000000005E-3</v>
          </cell>
          <cell r="AF32">
            <v>8.1200000000000005E-3</v>
          </cell>
          <cell r="AG32">
            <v>8.1200000000000005E-3</v>
          </cell>
          <cell r="AH32">
            <v>8.1200000000000005E-3</v>
          </cell>
          <cell r="AI32">
            <v>8.1200000000000005E-3</v>
          </cell>
          <cell r="AJ32">
            <v>8.1200000000000005E-3</v>
          </cell>
          <cell r="AK32">
            <v>8.1200000000000005E-3</v>
          </cell>
          <cell r="AL32">
            <v>8.1200000000000005E-3</v>
          </cell>
          <cell r="AM32">
            <v>8.1200000000000005E-3</v>
          </cell>
          <cell r="AN32">
            <v>8.1200000000000005E-3</v>
          </cell>
          <cell r="AO32">
            <v>8.1200000000000005E-3</v>
          </cell>
          <cell r="AP32">
            <v>8.1200000000000005E-3</v>
          </cell>
          <cell r="AQ32">
            <v>8.1200000000000005E-3</v>
          </cell>
          <cell r="AR32">
            <v>8.1200000000000005E-3</v>
          </cell>
          <cell r="AS32">
            <v>8.1200000000000005E-3</v>
          </cell>
          <cell r="AT32">
            <v>8.1200000000000005E-3</v>
          </cell>
          <cell r="AU32">
            <v>8.1200000000000005E-3</v>
          </cell>
          <cell r="AV32">
            <v>8.1200000000000005E-3</v>
          </cell>
          <cell r="AW32">
            <v>8.1200000000000005E-3</v>
          </cell>
          <cell r="AX32">
            <v>8.1200000000000005E-3</v>
          </cell>
          <cell r="AY32">
            <v>8.1200000000000005E-3</v>
          </cell>
          <cell r="AZ32">
            <v>8.1200000000000005E-3</v>
          </cell>
          <cell r="BA32">
            <v>8.1200000000000005E-3</v>
          </cell>
          <cell r="BB32">
            <v>8.1200000000000005E-3</v>
          </cell>
          <cell r="BC32">
            <v>8.1200000000000005E-3</v>
          </cell>
          <cell r="BD32">
            <v>8.1200000000000005E-3</v>
          </cell>
          <cell r="BE32">
            <v>8.1200000000000005E-3</v>
          </cell>
          <cell r="BF32">
            <v>8.1200000000000005E-3</v>
          </cell>
          <cell r="BG32">
            <v>8.1200000000000005E-3</v>
          </cell>
          <cell r="BH32">
            <v>8.1200000000000005E-3</v>
          </cell>
          <cell r="BI32">
            <v>8.1200000000000005E-3</v>
          </cell>
          <cell r="BJ32">
            <v>8.1200000000000005E-3</v>
          </cell>
          <cell r="BK32">
            <v>8.1200000000000005E-3</v>
          </cell>
          <cell r="BL32">
            <v>8.1200000000000005E-3</v>
          </cell>
          <cell r="BM32">
            <v>8.1200000000000005E-3</v>
          </cell>
          <cell r="BN32">
            <v>8.1200000000000005E-3</v>
          </cell>
          <cell r="BO32">
            <v>8.1200000000000005E-3</v>
          </cell>
          <cell r="BP32">
            <v>8.1200000000000005E-3</v>
          </cell>
          <cell r="BQ32">
            <v>8.1200000000000005E-3</v>
          </cell>
          <cell r="BR32">
            <v>8.1200000000000005E-3</v>
          </cell>
          <cell r="BS32">
            <v>8.1200000000000005E-3</v>
          </cell>
          <cell r="BT32">
            <v>8.1200000000000005E-3</v>
          </cell>
          <cell r="BU32">
            <v>8.1200000000000005E-3</v>
          </cell>
          <cell r="BV32">
            <v>8.1200000000000005E-3</v>
          </cell>
          <cell r="BW32">
            <v>8.1200000000000005E-3</v>
          </cell>
          <cell r="BX32">
            <v>8.1200000000000005E-3</v>
          </cell>
          <cell r="BY32">
            <v>8.1200000000000005E-3</v>
          </cell>
          <cell r="BZ32">
            <v>8.1200000000000005E-3</v>
          </cell>
          <cell r="CA32">
            <v>8.1200000000000005E-3</v>
          </cell>
          <cell r="CB32">
            <v>8.1200000000000005E-3</v>
          </cell>
          <cell r="CC32">
            <v>8.1200000000000005E-3</v>
          </cell>
          <cell r="CD32">
            <v>8.1200000000000005E-3</v>
          </cell>
          <cell r="CE32">
            <v>8.1200000000000005E-3</v>
          </cell>
          <cell r="CF32">
            <v>8.1200000000000005E-3</v>
          </cell>
          <cell r="CG32">
            <v>8.1200000000000005E-3</v>
          </cell>
          <cell r="CH32">
            <v>8.1200000000000005E-3</v>
          </cell>
          <cell r="CI32">
            <v>8.1200000000000005E-3</v>
          </cell>
          <cell r="CJ32">
            <v>8.1200000000000005E-3</v>
          </cell>
          <cell r="CK32">
            <v>8.1200000000000005E-3</v>
          </cell>
          <cell r="CL32">
            <v>8.1200000000000005E-3</v>
          </cell>
          <cell r="CM32">
            <v>8.1200000000000005E-3</v>
          </cell>
          <cell r="CN32">
            <v>8.1200000000000005E-3</v>
          </cell>
          <cell r="CO32">
            <v>8.1200000000000005E-3</v>
          </cell>
          <cell r="CP32">
            <v>8.1200000000000005E-3</v>
          </cell>
          <cell r="CQ32">
            <v>8.1200000000000005E-3</v>
          </cell>
          <cell r="CR32">
            <v>8.1200000000000005E-3</v>
          </cell>
          <cell r="CS32">
            <v>8.1200000000000005E-3</v>
          </cell>
          <cell r="CT32">
            <v>8.1200000000000005E-3</v>
          </cell>
          <cell r="CU32">
            <v>8.1200000000000005E-3</v>
          </cell>
          <cell r="CV32">
            <v>8.1200000000000005E-3</v>
          </cell>
          <cell r="CW32">
            <v>8.1200000000000005E-3</v>
          </cell>
          <cell r="CX32">
            <v>8.1200000000000005E-3</v>
          </cell>
          <cell r="CY32">
            <v>8.1200000000000005E-3</v>
          </cell>
          <cell r="CZ32">
            <v>8.1200000000000005E-3</v>
          </cell>
          <cell r="DA32">
            <v>8.1200000000000005E-3</v>
          </cell>
          <cell r="DB32">
            <v>8.1200000000000005E-3</v>
          </cell>
          <cell r="DC32">
            <v>8.1200000000000005E-3</v>
          </cell>
          <cell r="DD32">
            <v>8.1200000000000005E-3</v>
          </cell>
          <cell r="DE32">
            <v>8.1200000000000005E-3</v>
          </cell>
          <cell r="DF32">
            <v>8.1200000000000005E-3</v>
          </cell>
          <cell r="DG32">
            <v>8.1200000000000005E-3</v>
          </cell>
          <cell r="DH32">
            <v>8.1200000000000005E-3</v>
          </cell>
          <cell r="DI32">
            <v>8.1200000000000005E-3</v>
          </cell>
          <cell r="DJ32">
            <v>8.1200000000000005E-3</v>
          </cell>
          <cell r="DK32">
            <v>8.1200000000000005E-3</v>
          </cell>
          <cell r="DL32">
            <v>8.1200000000000005E-3</v>
          </cell>
          <cell r="DM32">
            <v>8.1200000000000005E-3</v>
          </cell>
          <cell r="DN32">
            <v>8.1200000000000005E-3</v>
          </cell>
          <cell r="DO32">
            <v>8.1200000000000005E-3</v>
          </cell>
          <cell r="DP32">
            <v>8.1200000000000005E-3</v>
          </cell>
          <cell r="DQ32">
            <v>8.1200000000000005E-3</v>
          </cell>
          <cell r="DR32">
            <v>8.1200000000000005E-3</v>
          </cell>
          <cell r="DS32">
            <v>8.1200000000000005E-3</v>
          </cell>
          <cell r="DT32">
            <v>8.1200000000000005E-3</v>
          </cell>
          <cell r="DU32">
            <v>8.1200000000000005E-3</v>
          </cell>
          <cell r="DV32">
            <v>8.1200000000000005E-3</v>
          </cell>
          <cell r="DW32">
            <v>8.1200000000000005E-3</v>
          </cell>
          <cell r="DX32">
            <v>8.1200000000000005E-3</v>
          </cell>
          <cell r="DY32">
            <v>8.1200000000000005E-3</v>
          </cell>
          <cell r="DZ32">
            <v>8.1200000000000005E-3</v>
          </cell>
          <cell r="EA32">
            <v>8.1200000000000005E-3</v>
          </cell>
          <cell r="EB32">
            <v>8.1200000000000005E-3</v>
          </cell>
          <cell r="EC32">
            <v>8.1200000000000005E-3</v>
          </cell>
          <cell r="ED32">
            <v>8.1200000000000005E-3</v>
          </cell>
          <cell r="EE32">
            <v>8.1200000000000005E-3</v>
          </cell>
          <cell r="EF32">
            <v>8.1200000000000005E-3</v>
          </cell>
          <cell r="EG32">
            <v>8.1200000000000005E-3</v>
          </cell>
          <cell r="EH32">
            <v>8.1200000000000005E-3</v>
          </cell>
          <cell r="EI32">
            <v>8.1200000000000005E-3</v>
          </cell>
          <cell r="EJ32">
            <v>8.1200000000000005E-3</v>
          </cell>
          <cell r="EK32">
            <v>8.1200000000000005E-3</v>
          </cell>
          <cell r="EL32">
            <v>8.1200000000000005E-3</v>
          </cell>
          <cell r="EM32">
            <v>8.1200000000000005E-3</v>
          </cell>
          <cell r="EN32">
            <v>8.1200000000000005E-3</v>
          </cell>
          <cell r="EO32">
            <v>8.1200000000000005E-3</v>
          </cell>
          <cell r="EP32">
            <v>8.1200000000000005E-3</v>
          </cell>
          <cell r="EQ32">
            <v>8.1200000000000005E-3</v>
          </cell>
          <cell r="ER32">
            <v>8.1200000000000005E-3</v>
          </cell>
          <cell r="ES32">
            <v>8.1200000000000005E-3</v>
          </cell>
          <cell r="ET32">
            <v>8.1200000000000005E-3</v>
          </cell>
          <cell r="EU32">
            <v>8.1200000000000005E-3</v>
          </cell>
          <cell r="EV32">
            <v>8.1200000000000005E-3</v>
          </cell>
          <cell r="EW32">
            <v>8.1200000000000005E-3</v>
          </cell>
          <cell r="EX32">
            <v>8.1200000000000005E-3</v>
          </cell>
          <cell r="EY32">
            <v>8.1200000000000005E-3</v>
          </cell>
          <cell r="EZ32">
            <v>8.1200000000000005E-3</v>
          </cell>
          <cell r="FA32">
            <v>8.1200000000000005E-3</v>
          </cell>
          <cell r="FB32">
            <v>8.1200000000000005E-3</v>
          </cell>
          <cell r="FC32">
            <v>8.1200000000000005E-3</v>
          </cell>
          <cell r="FD32">
            <v>8.1200000000000005E-3</v>
          </cell>
          <cell r="FE32">
            <v>8.1200000000000005E-3</v>
          </cell>
          <cell r="FF32">
            <v>8.1200000000000005E-3</v>
          </cell>
          <cell r="FG32">
            <v>8.1200000000000005E-3</v>
          </cell>
          <cell r="FH32">
            <v>8.1200000000000005E-3</v>
          </cell>
          <cell r="FI32">
            <v>8.1200000000000005E-3</v>
          </cell>
          <cell r="FJ32">
            <v>8.1200000000000005E-3</v>
          </cell>
          <cell r="FK32">
            <v>8.1200000000000005E-3</v>
          </cell>
          <cell r="FL32">
            <v>8.1200000000000005E-3</v>
          </cell>
          <cell r="FM32">
            <v>8.1200000000000005E-3</v>
          </cell>
          <cell r="FN32">
            <v>8.1200000000000005E-3</v>
          </cell>
          <cell r="FO32">
            <v>8.1200000000000005E-3</v>
          </cell>
          <cell r="FP32">
            <v>8.1200000000000005E-3</v>
          </cell>
          <cell r="FQ32">
            <v>8.1200000000000005E-3</v>
          </cell>
          <cell r="FR32">
            <v>8.1200000000000005E-3</v>
          </cell>
          <cell r="FS32">
            <v>8.1200000000000005E-3</v>
          </cell>
          <cell r="FT32">
            <v>8.1200000000000005E-3</v>
          </cell>
          <cell r="FU32">
            <v>8.1200000000000005E-3</v>
          </cell>
          <cell r="FV32">
            <v>8.1200000000000005E-3</v>
          </cell>
          <cell r="FW32">
            <v>8.1200000000000005E-3</v>
          </cell>
          <cell r="FX32">
            <v>8.1200000000000005E-3</v>
          </cell>
          <cell r="FY32">
            <v>8.1200000000000005E-3</v>
          </cell>
          <cell r="FZ32">
            <v>8.1200000000000005E-3</v>
          </cell>
          <cell r="GA32">
            <v>8.1200000000000005E-3</v>
          </cell>
          <cell r="GB32">
            <v>8.1200000000000005E-3</v>
          </cell>
          <cell r="GC32">
            <v>8.1200000000000005E-3</v>
          </cell>
          <cell r="GD32">
            <v>8.1200000000000005E-3</v>
          </cell>
          <cell r="GE32">
            <v>8.1200000000000005E-3</v>
          </cell>
          <cell r="GF32">
            <v>8.1200000000000005E-3</v>
          </cell>
          <cell r="GG32">
            <v>8.1200000000000005E-3</v>
          </cell>
          <cell r="GH32">
            <v>8.1200000000000005E-3</v>
          </cell>
          <cell r="GI32">
            <v>8.1200000000000005E-3</v>
          </cell>
          <cell r="GJ32">
            <v>8.1200000000000005E-3</v>
          </cell>
          <cell r="GK32">
            <v>8.1200000000000005E-3</v>
          </cell>
          <cell r="GL32">
            <v>8.1200000000000005E-3</v>
          </cell>
          <cell r="GM32">
            <v>8.1200000000000005E-3</v>
          </cell>
          <cell r="GN32">
            <v>8.1200000000000005E-3</v>
          </cell>
          <cell r="GO32">
            <v>8.1200000000000005E-3</v>
          </cell>
          <cell r="GP32">
            <v>8.1200000000000005E-3</v>
          </cell>
          <cell r="GQ32">
            <v>8.1200000000000005E-3</v>
          </cell>
          <cell r="GR32">
            <v>8.1200000000000005E-3</v>
          </cell>
          <cell r="GS32">
            <v>8.1200000000000005E-3</v>
          </cell>
          <cell r="GT32">
            <v>8.1200000000000005E-3</v>
          </cell>
          <cell r="GU32">
            <v>8.1200000000000005E-3</v>
          </cell>
          <cell r="GV32">
            <v>8.1200000000000005E-3</v>
          </cell>
          <cell r="GW32">
            <v>8.1200000000000005E-3</v>
          </cell>
        </row>
        <row r="33">
          <cell r="S33" t="str">
            <v>COM23</v>
          </cell>
          <cell r="T33">
            <v>1.439E-2</v>
          </cell>
          <cell r="U33">
            <v>1.439E-2</v>
          </cell>
          <cell r="V33">
            <v>1.439E-2</v>
          </cell>
          <cell r="W33">
            <v>1.439E-2</v>
          </cell>
          <cell r="X33">
            <v>1.439E-2</v>
          </cell>
          <cell r="Y33">
            <v>1.439E-2</v>
          </cell>
          <cell r="Z33">
            <v>1.439E-2</v>
          </cell>
          <cell r="AA33">
            <v>1.439E-2</v>
          </cell>
          <cell r="AB33">
            <v>1.439E-2</v>
          </cell>
          <cell r="AC33">
            <v>1.439E-2</v>
          </cell>
          <cell r="AD33">
            <v>1.439E-2</v>
          </cell>
          <cell r="AE33">
            <v>1.439E-2</v>
          </cell>
          <cell r="AF33">
            <v>1.439E-2</v>
          </cell>
          <cell r="AG33">
            <v>1.439E-2</v>
          </cell>
          <cell r="AH33">
            <v>1.439E-2</v>
          </cell>
          <cell r="AI33">
            <v>1.439E-2</v>
          </cell>
          <cell r="AJ33">
            <v>1.439E-2</v>
          </cell>
          <cell r="AK33">
            <v>1.439E-2</v>
          </cell>
          <cell r="AL33">
            <v>1.439E-2</v>
          </cell>
          <cell r="AM33">
            <v>1.439E-2</v>
          </cell>
          <cell r="AN33">
            <v>1.439E-2</v>
          </cell>
          <cell r="AO33">
            <v>1.439E-2</v>
          </cell>
          <cell r="AP33">
            <v>1.439E-2</v>
          </cell>
          <cell r="AQ33">
            <v>1.439E-2</v>
          </cell>
          <cell r="AR33">
            <v>1.439E-2</v>
          </cell>
          <cell r="AS33">
            <v>1.439E-2</v>
          </cell>
          <cell r="AT33">
            <v>1.439E-2</v>
          </cell>
          <cell r="AU33">
            <v>1.439E-2</v>
          </cell>
          <cell r="AV33">
            <v>1.439E-2</v>
          </cell>
          <cell r="AW33">
            <v>1.439E-2</v>
          </cell>
          <cell r="AX33">
            <v>1.439E-2</v>
          </cell>
          <cell r="AY33">
            <v>1.439E-2</v>
          </cell>
          <cell r="AZ33">
            <v>1.439E-2</v>
          </cell>
          <cell r="BA33">
            <v>1.439E-2</v>
          </cell>
          <cell r="BB33">
            <v>1.439E-2</v>
          </cell>
          <cell r="BC33">
            <v>1.439E-2</v>
          </cell>
          <cell r="BD33">
            <v>1.439E-2</v>
          </cell>
          <cell r="BE33">
            <v>1.439E-2</v>
          </cell>
          <cell r="BF33">
            <v>1.439E-2</v>
          </cell>
          <cell r="BG33">
            <v>1.439E-2</v>
          </cell>
          <cell r="BH33">
            <v>1.439E-2</v>
          </cell>
          <cell r="BI33">
            <v>1.439E-2</v>
          </cell>
          <cell r="BJ33">
            <v>1.439E-2</v>
          </cell>
          <cell r="BK33">
            <v>1.439E-2</v>
          </cell>
          <cell r="BL33">
            <v>1.439E-2</v>
          </cell>
          <cell r="BM33">
            <v>1.439E-2</v>
          </cell>
          <cell r="BN33">
            <v>1.439E-2</v>
          </cell>
          <cell r="BO33">
            <v>1.439E-2</v>
          </cell>
          <cell r="BP33">
            <v>1.439E-2</v>
          </cell>
          <cell r="BQ33">
            <v>1.439E-2</v>
          </cell>
          <cell r="BR33">
            <v>1.439E-2</v>
          </cell>
          <cell r="BS33">
            <v>1.439E-2</v>
          </cell>
          <cell r="BT33">
            <v>1.439E-2</v>
          </cell>
          <cell r="BU33">
            <v>1.439E-2</v>
          </cell>
          <cell r="BV33">
            <v>1.439E-2</v>
          </cell>
          <cell r="BW33">
            <v>1.439E-2</v>
          </cell>
          <cell r="BX33">
            <v>1.439E-2</v>
          </cell>
          <cell r="BY33">
            <v>1.439E-2</v>
          </cell>
          <cell r="BZ33">
            <v>1.439E-2</v>
          </cell>
          <cell r="CA33">
            <v>1.439E-2</v>
          </cell>
          <cell r="CB33">
            <v>1.439E-2</v>
          </cell>
          <cell r="CC33">
            <v>1.439E-2</v>
          </cell>
          <cell r="CD33">
            <v>1.439E-2</v>
          </cell>
          <cell r="CE33">
            <v>1.439E-2</v>
          </cell>
          <cell r="CF33">
            <v>1.439E-2</v>
          </cell>
          <cell r="CG33">
            <v>1.439E-2</v>
          </cell>
          <cell r="CH33">
            <v>1.439E-2</v>
          </cell>
          <cell r="CI33">
            <v>1.439E-2</v>
          </cell>
          <cell r="CJ33">
            <v>1.439E-2</v>
          </cell>
          <cell r="CK33">
            <v>1.439E-2</v>
          </cell>
          <cell r="CL33">
            <v>1.439E-2</v>
          </cell>
          <cell r="CM33">
            <v>1.439E-2</v>
          </cell>
          <cell r="CN33">
            <v>1.439E-2</v>
          </cell>
          <cell r="CO33">
            <v>1.439E-2</v>
          </cell>
          <cell r="CP33">
            <v>1.439E-2</v>
          </cell>
          <cell r="CQ33">
            <v>1.439E-2</v>
          </cell>
          <cell r="CR33">
            <v>1.439E-2</v>
          </cell>
          <cell r="CS33">
            <v>1.439E-2</v>
          </cell>
          <cell r="CT33">
            <v>1.439E-2</v>
          </cell>
          <cell r="CU33">
            <v>1.439E-2</v>
          </cell>
          <cell r="CV33">
            <v>1.439E-2</v>
          </cell>
          <cell r="CW33">
            <v>1.439E-2</v>
          </cell>
          <cell r="CX33">
            <v>1.439E-2</v>
          </cell>
          <cell r="CY33">
            <v>1.439E-2</v>
          </cell>
          <cell r="CZ33">
            <v>1.439E-2</v>
          </cell>
          <cell r="DA33">
            <v>1.439E-2</v>
          </cell>
          <cell r="DB33">
            <v>1.439E-2</v>
          </cell>
          <cell r="DC33">
            <v>1.439E-2</v>
          </cell>
          <cell r="DD33">
            <v>1.439E-2</v>
          </cell>
          <cell r="DE33">
            <v>1.439E-2</v>
          </cell>
          <cell r="DF33">
            <v>1.439E-2</v>
          </cell>
          <cell r="DG33">
            <v>1.439E-2</v>
          </cell>
          <cell r="DH33">
            <v>1.439E-2</v>
          </cell>
          <cell r="DI33">
            <v>1.439E-2</v>
          </cell>
          <cell r="DJ33">
            <v>1.439E-2</v>
          </cell>
          <cell r="DK33">
            <v>1.439E-2</v>
          </cell>
          <cell r="DL33">
            <v>1.439E-2</v>
          </cell>
          <cell r="DM33">
            <v>1.439E-2</v>
          </cell>
          <cell r="DN33">
            <v>1.439E-2</v>
          </cell>
          <cell r="DO33">
            <v>1.439E-2</v>
          </cell>
          <cell r="DP33">
            <v>1.439E-2</v>
          </cell>
          <cell r="DQ33">
            <v>1.439E-2</v>
          </cell>
          <cell r="DR33">
            <v>1.439E-2</v>
          </cell>
          <cell r="DS33">
            <v>1.439E-2</v>
          </cell>
          <cell r="DT33">
            <v>1.439E-2</v>
          </cell>
          <cell r="DU33">
            <v>1.439E-2</v>
          </cell>
          <cell r="DV33">
            <v>1.439E-2</v>
          </cell>
          <cell r="DW33">
            <v>1.439E-2</v>
          </cell>
          <cell r="DX33">
            <v>1.439E-2</v>
          </cell>
          <cell r="DY33">
            <v>1.439E-2</v>
          </cell>
          <cell r="DZ33">
            <v>1.439E-2</v>
          </cell>
          <cell r="EA33">
            <v>1.439E-2</v>
          </cell>
          <cell r="EB33">
            <v>1.439E-2</v>
          </cell>
          <cell r="EC33">
            <v>1.439E-2</v>
          </cell>
          <cell r="ED33">
            <v>1.439E-2</v>
          </cell>
          <cell r="EE33">
            <v>1.439E-2</v>
          </cell>
          <cell r="EF33">
            <v>1.439E-2</v>
          </cell>
          <cell r="EG33">
            <v>1.439E-2</v>
          </cell>
          <cell r="EH33">
            <v>1.439E-2</v>
          </cell>
          <cell r="EI33">
            <v>1.439E-2</v>
          </cell>
          <cell r="EJ33">
            <v>1.439E-2</v>
          </cell>
          <cell r="EK33">
            <v>1.439E-2</v>
          </cell>
          <cell r="EL33">
            <v>1.439E-2</v>
          </cell>
          <cell r="EM33">
            <v>1.439E-2</v>
          </cell>
          <cell r="EN33">
            <v>1.439E-2</v>
          </cell>
          <cell r="EO33">
            <v>1.439E-2</v>
          </cell>
          <cell r="EP33">
            <v>1.439E-2</v>
          </cell>
          <cell r="EQ33">
            <v>1.439E-2</v>
          </cell>
          <cell r="ER33">
            <v>1.439E-2</v>
          </cell>
          <cell r="ES33">
            <v>1.439E-2</v>
          </cell>
          <cell r="ET33">
            <v>1.439E-2</v>
          </cell>
          <cell r="EU33">
            <v>1.439E-2</v>
          </cell>
          <cell r="EV33">
            <v>1.439E-2</v>
          </cell>
          <cell r="EW33">
            <v>1.439E-2</v>
          </cell>
          <cell r="EX33">
            <v>1.439E-2</v>
          </cell>
          <cell r="EY33">
            <v>1.439E-2</v>
          </cell>
          <cell r="EZ33">
            <v>1.439E-2</v>
          </cell>
          <cell r="FA33">
            <v>1.439E-2</v>
          </cell>
          <cell r="FB33">
            <v>1.439E-2</v>
          </cell>
          <cell r="FC33">
            <v>1.439E-2</v>
          </cell>
          <cell r="FD33">
            <v>1.439E-2</v>
          </cell>
          <cell r="FE33">
            <v>1.439E-2</v>
          </cell>
          <cell r="FF33">
            <v>1.439E-2</v>
          </cell>
          <cell r="FG33">
            <v>1.439E-2</v>
          </cell>
          <cell r="FH33">
            <v>1.439E-2</v>
          </cell>
          <cell r="FI33">
            <v>1.439E-2</v>
          </cell>
          <cell r="FJ33">
            <v>1.439E-2</v>
          </cell>
          <cell r="FK33">
            <v>1.439E-2</v>
          </cell>
          <cell r="FL33">
            <v>1.439E-2</v>
          </cell>
          <cell r="FM33">
            <v>1.439E-2</v>
          </cell>
          <cell r="FN33">
            <v>1.439E-2</v>
          </cell>
          <cell r="FO33">
            <v>1.439E-2</v>
          </cell>
          <cell r="FP33">
            <v>1.439E-2</v>
          </cell>
          <cell r="FQ33">
            <v>1.439E-2</v>
          </cell>
          <cell r="FR33">
            <v>1.439E-2</v>
          </cell>
          <cell r="FS33">
            <v>1.439E-2</v>
          </cell>
          <cell r="FT33">
            <v>1.439E-2</v>
          </cell>
          <cell r="FU33">
            <v>1.439E-2</v>
          </cell>
          <cell r="FV33">
            <v>1.439E-2</v>
          </cell>
          <cell r="FW33">
            <v>1.439E-2</v>
          </cell>
          <cell r="FX33">
            <v>1.439E-2</v>
          </cell>
          <cell r="FY33">
            <v>1.439E-2</v>
          </cell>
          <cell r="FZ33">
            <v>1.439E-2</v>
          </cell>
          <cell r="GA33">
            <v>1.439E-2</v>
          </cell>
          <cell r="GB33">
            <v>1.439E-2</v>
          </cell>
          <cell r="GC33">
            <v>1.439E-2</v>
          </cell>
          <cell r="GD33">
            <v>1.439E-2</v>
          </cell>
          <cell r="GE33">
            <v>1.439E-2</v>
          </cell>
          <cell r="GF33">
            <v>1.439E-2</v>
          </cell>
          <cell r="GG33">
            <v>1.439E-2</v>
          </cell>
          <cell r="GH33">
            <v>1.439E-2</v>
          </cell>
          <cell r="GI33">
            <v>1.439E-2</v>
          </cell>
          <cell r="GJ33">
            <v>1.439E-2</v>
          </cell>
          <cell r="GK33">
            <v>1.439E-2</v>
          </cell>
          <cell r="GL33">
            <v>1.439E-2</v>
          </cell>
          <cell r="GM33">
            <v>1.439E-2</v>
          </cell>
          <cell r="GN33">
            <v>1.439E-2</v>
          </cell>
          <cell r="GO33">
            <v>1.439E-2</v>
          </cell>
          <cell r="GP33">
            <v>1.439E-2</v>
          </cell>
          <cell r="GQ33">
            <v>1.439E-2</v>
          </cell>
          <cell r="GR33">
            <v>1.439E-2</v>
          </cell>
          <cell r="GS33">
            <v>1.439E-2</v>
          </cell>
          <cell r="GT33">
            <v>1.439E-2</v>
          </cell>
          <cell r="GU33">
            <v>1.439E-2</v>
          </cell>
          <cell r="GV33">
            <v>1.439E-2</v>
          </cell>
          <cell r="GW33">
            <v>1.439E-2</v>
          </cell>
        </row>
        <row r="34">
          <cell r="S34" t="str">
            <v>COM24</v>
          </cell>
          <cell r="T34">
            <v>6.1399999999999996E-3</v>
          </cell>
          <cell r="U34">
            <v>6.1399999999999996E-3</v>
          </cell>
          <cell r="V34">
            <v>6.1399999999999996E-3</v>
          </cell>
          <cell r="W34">
            <v>6.1399999999999996E-3</v>
          </cell>
          <cell r="X34">
            <v>6.1399999999999996E-3</v>
          </cell>
          <cell r="Y34">
            <v>6.1399999999999996E-3</v>
          </cell>
          <cell r="Z34">
            <v>6.1399999999999996E-3</v>
          </cell>
          <cell r="AA34">
            <v>6.1399999999999996E-3</v>
          </cell>
          <cell r="AB34">
            <v>6.1399999999999996E-3</v>
          </cell>
          <cell r="AC34">
            <v>6.1399999999999996E-3</v>
          </cell>
          <cell r="AD34">
            <v>6.1399999999999996E-3</v>
          </cell>
          <cell r="AE34">
            <v>6.1399999999999996E-3</v>
          </cell>
          <cell r="AF34">
            <v>6.1399999999999996E-3</v>
          </cell>
          <cell r="AG34">
            <v>6.1399999999999996E-3</v>
          </cell>
          <cell r="AH34">
            <v>6.1399999999999996E-3</v>
          </cell>
          <cell r="AI34">
            <v>6.1399999999999996E-3</v>
          </cell>
          <cell r="AJ34">
            <v>6.1399999999999996E-3</v>
          </cell>
          <cell r="AK34">
            <v>6.1399999999999996E-3</v>
          </cell>
          <cell r="AL34">
            <v>6.1399999999999996E-3</v>
          </cell>
          <cell r="AM34">
            <v>6.1399999999999996E-3</v>
          </cell>
          <cell r="AN34">
            <v>6.1399999999999996E-3</v>
          </cell>
          <cell r="AO34">
            <v>6.1399999999999996E-3</v>
          </cell>
          <cell r="AP34">
            <v>6.1399999999999996E-3</v>
          </cell>
          <cell r="AQ34">
            <v>6.1399999999999996E-3</v>
          </cell>
          <cell r="AR34">
            <v>6.1399999999999996E-3</v>
          </cell>
          <cell r="AS34">
            <v>6.1399999999999996E-3</v>
          </cell>
          <cell r="AT34">
            <v>6.1399999999999996E-3</v>
          </cell>
          <cell r="AU34">
            <v>6.1399999999999996E-3</v>
          </cell>
          <cell r="AV34">
            <v>6.1399999999999996E-3</v>
          </cell>
          <cell r="AW34">
            <v>6.1399999999999996E-3</v>
          </cell>
          <cell r="AX34">
            <v>6.1399999999999996E-3</v>
          </cell>
          <cell r="AY34">
            <v>6.1399999999999996E-3</v>
          </cell>
          <cell r="AZ34">
            <v>6.1399999999999996E-3</v>
          </cell>
          <cell r="BA34">
            <v>6.1399999999999996E-3</v>
          </cell>
          <cell r="BB34">
            <v>6.1399999999999996E-3</v>
          </cell>
          <cell r="BC34">
            <v>6.1399999999999996E-3</v>
          </cell>
          <cell r="BD34">
            <v>6.1399999999999996E-3</v>
          </cell>
          <cell r="BE34">
            <v>6.1399999999999996E-3</v>
          </cell>
          <cell r="BF34">
            <v>6.1399999999999996E-3</v>
          </cell>
          <cell r="BG34">
            <v>6.1399999999999996E-3</v>
          </cell>
          <cell r="BH34">
            <v>6.1399999999999996E-3</v>
          </cell>
          <cell r="BI34">
            <v>6.1399999999999996E-3</v>
          </cell>
          <cell r="BJ34">
            <v>6.1399999999999996E-3</v>
          </cell>
          <cell r="BK34">
            <v>6.1399999999999996E-3</v>
          </cell>
          <cell r="BL34">
            <v>6.1399999999999996E-3</v>
          </cell>
          <cell r="BM34">
            <v>6.1399999999999996E-3</v>
          </cell>
          <cell r="BN34">
            <v>6.1399999999999996E-3</v>
          </cell>
          <cell r="BO34">
            <v>6.1399999999999996E-3</v>
          </cell>
          <cell r="BP34">
            <v>6.1399999999999996E-3</v>
          </cell>
          <cell r="BQ34">
            <v>6.1399999999999996E-3</v>
          </cell>
          <cell r="BR34">
            <v>6.1399999999999996E-3</v>
          </cell>
          <cell r="BS34">
            <v>6.1399999999999996E-3</v>
          </cell>
          <cell r="BT34">
            <v>6.1399999999999996E-3</v>
          </cell>
          <cell r="BU34">
            <v>6.1399999999999996E-3</v>
          </cell>
          <cell r="BV34">
            <v>6.1399999999999996E-3</v>
          </cell>
          <cell r="BW34">
            <v>6.1399999999999996E-3</v>
          </cell>
          <cell r="BX34">
            <v>6.1399999999999996E-3</v>
          </cell>
          <cell r="BY34">
            <v>6.1399999999999996E-3</v>
          </cell>
          <cell r="BZ34">
            <v>6.1399999999999996E-3</v>
          </cell>
          <cell r="CA34">
            <v>6.1399999999999996E-3</v>
          </cell>
          <cell r="CB34">
            <v>6.1399999999999996E-3</v>
          </cell>
          <cell r="CC34">
            <v>6.1399999999999996E-3</v>
          </cell>
          <cell r="CD34">
            <v>6.1399999999999996E-3</v>
          </cell>
          <cell r="CE34">
            <v>6.1399999999999996E-3</v>
          </cell>
          <cell r="CF34">
            <v>6.1399999999999996E-3</v>
          </cell>
          <cell r="CG34">
            <v>6.1399999999999996E-3</v>
          </cell>
          <cell r="CH34">
            <v>6.1399999999999996E-3</v>
          </cell>
          <cell r="CI34">
            <v>6.1399999999999996E-3</v>
          </cell>
          <cell r="CJ34">
            <v>6.1399999999999996E-3</v>
          </cell>
          <cell r="CK34">
            <v>6.1399999999999996E-3</v>
          </cell>
          <cell r="CL34">
            <v>6.1399999999999996E-3</v>
          </cell>
          <cell r="CM34">
            <v>6.1399999999999996E-3</v>
          </cell>
          <cell r="CN34">
            <v>6.1399999999999996E-3</v>
          </cell>
          <cell r="CO34">
            <v>6.1399999999999996E-3</v>
          </cell>
          <cell r="CP34">
            <v>6.1399999999999996E-3</v>
          </cell>
          <cell r="CQ34">
            <v>6.1399999999999996E-3</v>
          </cell>
          <cell r="CR34">
            <v>6.1399999999999996E-3</v>
          </cell>
          <cell r="CS34">
            <v>6.1399999999999996E-3</v>
          </cell>
          <cell r="CT34">
            <v>6.1399999999999996E-3</v>
          </cell>
          <cell r="CU34">
            <v>6.1399999999999996E-3</v>
          </cell>
          <cell r="CV34">
            <v>6.1399999999999996E-3</v>
          </cell>
          <cell r="CW34">
            <v>6.1399999999999996E-3</v>
          </cell>
          <cell r="CX34">
            <v>6.1399999999999996E-3</v>
          </cell>
          <cell r="CY34">
            <v>6.1399999999999996E-3</v>
          </cell>
          <cell r="CZ34">
            <v>6.1399999999999996E-3</v>
          </cell>
          <cell r="DA34">
            <v>6.1399999999999996E-3</v>
          </cell>
          <cell r="DB34">
            <v>6.1399999999999996E-3</v>
          </cell>
          <cell r="DC34">
            <v>6.1399999999999996E-3</v>
          </cell>
          <cell r="DD34">
            <v>6.1399999999999996E-3</v>
          </cell>
          <cell r="DE34">
            <v>6.1399999999999996E-3</v>
          </cell>
          <cell r="DF34">
            <v>6.1399999999999996E-3</v>
          </cell>
          <cell r="DG34">
            <v>6.1399999999999996E-3</v>
          </cell>
          <cell r="DH34">
            <v>6.1399999999999996E-3</v>
          </cell>
          <cell r="DI34">
            <v>6.1399999999999996E-3</v>
          </cell>
          <cell r="DJ34">
            <v>6.1399999999999996E-3</v>
          </cell>
          <cell r="DK34">
            <v>6.1399999999999996E-3</v>
          </cell>
          <cell r="DL34">
            <v>6.1399999999999996E-3</v>
          </cell>
          <cell r="DM34">
            <v>6.1399999999999996E-3</v>
          </cell>
          <cell r="DN34">
            <v>6.1399999999999996E-3</v>
          </cell>
          <cell r="DO34">
            <v>6.1399999999999996E-3</v>
          </cell>
          <cell r="DP34">
            <v>6.1399999999999996E-3</v>
          </cell>
          <cell r="DQ34">
            <v>6.1399999999999996E-3</v>
          </cell>
          <cell r="DR34">
            <v>6.1399999999999996E-3</v>
          </cell>
          <cell r="DS34">
            <v>6.1399999999999996E-3</v>
          </cell>
          <cell r="DT34">
            <v>6.1399999999999996E-3</v>
          </cell>
          <cell r="DU34">
            <v>6.1399999999999996E-3</v>
          </cell>
          <cell r="DV34">
            <v>6.1399999999999996E-3</v>
          </cell>
          <cell r="DW34">
            <v>6.1399999999999996E-3</v>
          </cell>
          <cell r="DX34">
            <v>6.1399999999999996E-3</v>
          </cell>
          <cell r="DY34">
            <v>6.1399999999999996E-3</v>
          </cell>
          <cell r="DZ34">
            <v>6.1399999999999996E-3</v>
          </cell>
          <cell r="EA34">
            <v>6.1399999999999996E-3</v>
          </cell>
          <cell r="EB34">
            <v>6.1399999999999996E-3</v>
          </cell>
          <cell r="EC34">
            <v>6.1399999999999996E-3</v>
          </cell>
          <cell r="ED34">
            <v>6.1399999999999996E-3</v>
          </cell>
          <cell r="EE34">
            <v>6.1399999999999996E-3</v>
          </cell>
          <cell r="EF34">
            <v>6.1399999999999996E-3</v>
          </cell>
          <cell r="EG34">
            <v>6.1399999999999996E-3</v>
          </cell>
          <cell r="EH34">
            <v>6.1399999999999996E-3</v>
          </cell>
          <cell r="EI34">
            <v>6.1399999999999996E-3</v>
          </cell>
          <cell r="EJ34">
            <v>6.1399999999999996E-3</v>
          </cell>
          <cell r="EK34">
            <v>6.1399999999999996E-3</v>
          </cell>
          <cell r="EL34">
            <v>6.1399999999999996E-3</v>
          </cell>
          <cell r="EM34">
            <v>6.1399999999999996E-3</v>
          </cell>
          <cell r="EN34">
            <v>6.1399999999999996E-3</v>
          </cell>
          <cell r="EO34">
            <v>6.1399999999999996E-3</v>
          </cell>
          <cell r="EP34">
            <v>6.1399999999999996E-3</v>
          </cell>
          <cell r="EQ34">
            <v>6.1399999999999996E-3</v>
          </cell>
          <cell r="ER34">
            <v>6.1399999999999996E-3</v>
          </cell>
          <cell r="ES34">
            <v>6.1399999999999996E-3</v>
          </cell>
          <cell r="ET34">
            <v>6.1399999999999996E-3</v>
          </cell>
          <cell r="EU34">
            <v>6.1399999999999996E-3</v>
          </cell>
          <cell r="EV34">
            <v>6.1399999999999996E-3</v>
          </cell>
          <cell r="EW34">
            <v>6.1399999999999996E-3</v>
          </cell>
          <cell r="EX34">
            <v>6.1399999999999996E-3</v>
          </cell>
          <cell r="EY34">
            <v>6.1399999999999996E-3</v>
          </cell>
          <cell r="EZ34">
            <v>6.1399999999999996E-3</v>
          </cell>
          <cell r="FA34">
            <v>6.1399999999999996E-3</v>
          </cell>
          <cell r="FB34">
            <v>6.1399999999999996E-3</v>
          </cell>
          <cell r="FC34">
            <v>6.1399999999999996E-3</v>
          </cell>
          <cell r="FD34">
            <v>6.1399999999999996E-3</v>
          </cell>
          <cell r="FE34">
            <v>6.1399999999999996E-3</v>
          </cell>
          <cell r="FF34">
            <v>6.1399999999999996E-3</v>
          </cell>
          <cell r="FG34">
            <v>6.1399999999999996E-3</v>
          </cell>
          <cell r="FH34">
            <v>6.1399999999999996E-3</v>
          </cell>
          <cell r="FI34">
            <v>6.1399999999999996E-3</v>
          </cell>
          <cell r="FJ34">
            <v>6.1399999999999996E-3</v>
          </cell>
          <cell r="FK34">
            <v>6.1399999999999996E-3</v>
          </cell>
          <cell r="FL34">
            <v>6.1399999999999996E-3</v>
          </cell>
          <cell r="FM34">
            <v>6.1399999999999996E-3</v>
          </cell>
          <cell r="FN34">
            <v>6.1399999999999996E-3</v>
          </cell>
          <cell r="FO34">
            <v>6.1399999999999996E-3</v>
          </cell>
          <cell r="FP34">
            <v>6.1399999999999996E-3</v>
          </cell>
          <cell r="FQ34">
            <v>6.1399999999999996E-3</v>
          </cell>
          <cell r="FR34">
            <v>6.1399999999999996E-3</v>
          </cell>
          <cell r="FS34">
            <v>6.1399999999999996E-3</v>
          </cell>
          <cell r="FT34">
            <v>6.1399999999999996E-3</v>
          </cell>
          <cell r="FU34">
            <v>6.1399999999999996E-3</v>
          </cell>
          <cell r="FV34">
            <v>6.1399999999999996E-3</v>
          </cell>
          <cell r="FW34">
            <v>6.1399999999999996E-3</v>
          </cell>
          <cell r="FX34">
            <v>6.1399999999999996E-3</v>
          </cell>
          <cell r="FY34">
            <v>6.1399999999999996E-3</v>
          </cell>
          <cell r="FZ34">
            <v>6.1399999999999996E-3</v>
          </cell>
          <cell r="GA34">
            <v>6.1399999999999996E-3</v>
          </cell>
          <cell r="GB34">
            <v>6.1399999999999996E-3</v>
          </cell>
          <cell r="GC34">
            <v>6.1399999999999996E-3</v>
          </cell>
          <cell r="GD34">
            <v>6.1399999999999996E-3</v>
          </cell>
          <cell r="GE34">
            <v>6.1399999999999996E-3</v>
          </cell>
          <cell r="GF34">
            <v>6.1399999999999996E-3</v>
          </cell>
          <cell r="GG34">
            <v>6.1399999999999996E-3</v>
          </cell>
          <cell r="GH34">
            <v>6.1399999999999996E-3</v>
          </cell>
          <cell r="GI34">
            <v>6.1399999999999996E-3</v>
          </cell>
          <cell r="GJ34">
            <v>6.1399999999999996E-3</v>
          </cell>
          <cell r="GK34">
            <v>6.1399999999999996E-3</v>
          </cell>
          <cell r="GL34">
            <v>6.1399999999999996E-3</v>
          </cell>
          <cell r="GM34">
            <v>6.1399999999999996E-3</v>
          </cell>
          <cell r="GN34">
            <v>6.1399999999999996E-3</v>
          </cell>
          <cell r="GO34">
            <v>6.1399999999999996E-3</v>
          </cell>
          <cell r="GP34">
            <v>6.1399999999999996E-3</v>
          </cell>
          <cell r="GQ34">
            <v>6.1399999999999996E-3</v>
          </cell>
          <cell r="GR34">
            <v>6.1399999999999996E-3</v>
          </cell>
          <cell r="GS34">
            <v>6.1399999999999996E-3</v>
          </cell>
          <cell r="GT34">
            <v>6.1399999999999996E-3</v>
          </cell>
          <cell r="GU34">
            <v>6.1399999999999996E-3</v>
          </cell>
          <cell r="GV34">
            <v>6.1399999999999996E-3</v>
          </cell>
          <cell r="GW34">
            <v>6.1399999999999996E-3</v>
          </cell>
        </row>
        <row r="35">
          <cell r="S35" t="str">
            <v>COM25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0</v>
          </cell>
          <cell r="GA35">
            <v>0</v>
          </cell>
          <cell r="GB35">
            <v>0</v>
          </cell>
          <cell r="GC35">
            <v>0</v>
          </cell>
          <cell r="GD35">
            <v>0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0</v>
          </cell>
          <cell r="GM35">
            <v>0</v>
          </cell>
          <cell r="GN35">
            <v>0</v>
          </cell>
          <cell r="GO35">
            <v>0</v>
          </cell>
          <cell r="GP35">
            <v>0</v>
          </cell>
          <cell r="GQ35">
            <v>0</v>
          </cell>
          <cell r="GR35">
            <v>0</v>
          </cell>
          <cell r="GS35">
            <v>0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ounts"/>
      <sheetName val="lookup"/>
      <sheetName val="Misc."/>
      <sheetName val="civil"/>
      <sheetName val="sub"/>
      <sheetName val="iwo"/>
      <sheetName val="ODCs"/>
      <sheetName val="CheckTotals"/>
      <sheetName val="cp extract"/>
      <sheetName val="IWO_T&amp;E"/>
      <sheetName val="LCD"/>
      <sheetName val="Summary"/>
      <sheetName val="101"/>
      <sheetName val="106"/>
      <sheetName val="107"/>
      <sheetName val="108"/>
      <sheetName val="111"/>
      <sheetName val="121"/>
      <sheetName val="122"/>
      <sheetName val="131"/>
      <sheetName val="141"/>
      <sheetName val="151"/>
      <sheetName val="161"/>
    </sheetNames>
    <sheetDataSet>
      <sheetData sheetId="0" refreshError="1"/>
      <sheetData sheetId="1">
        <row r="2">
          <cell r="B2" t="str">
            <v>labcat</v>
          </cell>
        </row>
        <row r="3">
          <cell r="B3" t="str">
            <v>1010</v>
          </cell>
        </row>
        <row r="4">
          <cell r="B4" t="str">
            <v>4051</v>
          </cell>
        </row>
        <row r="5">
          <cell r="B5" t="str">
            <v>3512</v>
          </cell>
        </row>
        <row r="6">
          <cell r="B6" t="str">
            <v>3510</v>
          </cell>
        </row>
        <row r="7">
          <cell r="B7" t="str">
            <v>20HT</v>
          </cell>
        </row>
        <row r="8">
          <cell r="B8" t="str">
            <v>2000</v>
          </cell>
        </row>
        <row r="9">
          <cell r="B9" t="str">
            <v>4046</v>
          </cell>
        </row>
        <row r="10">
          <cell r="B10" t="str">
            <v>3500</v>
          </cell>
        </row>
        <row r="11">
          <cell r="B11">
            <v>4051</v>
          </cell>
        </row>
        <row r="12">
          <cell r="B12" t="str">
            <v>1020</v>
          </cell>
        </row>
        <row r="13">
          <cell r="B13" t="str">
            <v>1288</v>
          </cell>
        </row>
        <row r="14">
          <cell r="B14" t="str">
            <v>3800</v>
          </cell>
        </row>
        <row r="15">
          <cell r="B15">
            <v>3540</v>
          </cell>
        </row>
        <row r="16">
          <cell r="B16" t="str">
            <v>4510</v>
          </cell>
        </row>
        <row r="17">
          <cell r="B17">
            <v>8100</v>
          </cell>
        </row>
        <row r="18">
          <cell r="B18">
            <v>0</v>
          </cell>
        </row>
        <row r="19">
          <cell r="B19" t="str">
            <v>LabCat</v>
          </cell>
        </row>
        <row r="20">
          <cell r="B20" t="str">
            <v>NE</v>
          </cell>
        </row>
        <row r="21">
          <cell r="B21" t="str">
            <v>40F003</v>
          </cell>
        </row>
        <row r="22">
          <cell r="B22" t="str">
            <v>70QE04</v>
          </cell>
        </row>
        <row r="23">
          <cell r="B23" t="str">
            <v>00RAT3</v>
          </cell>
        </row>
        <row r="24">
          <cell r="B24" t="str">
            <v>70T034</v>
          </cell>
        </row>
        <row r="25">
          <cell r="B25" t="str">
            <v>BW</v>
          </cell>
        </row>
        <row r="26">
          <cell r="B26" t="str">
            <v>00MTSA</v>
          </cell>
        </row>
        <row r="27">
          <cell r="B27" t="str">
            <v>50C009</v>
          </cell>
        </row>
        <row r="28">
          <cell r="B28" t="str">
            <v>60C006</v>
          </cell>
        </row>
        <row r="29">
          <cell r="B29" t="str">
            <v>40F004</v>
          </cell>
        </row>
        <row r="30">
          <cell r="B30" t="str">
            <v>40F002</v>
          </cell>
        </row>
        <row r="31">
          <cell r="B31" t="str">
            <v>70T032</v>
          </cell>
        </row>
        <row r="32">
          <cell r="B32" t="str">
            <v>DX</v>
          </cell>
        </row>
        <row r="33">
          <cell r="B33" t="str">
            <v>20F004</v>
          </cell>
        </row>
        <row r="34">
          <cell r="B34" t="str">
            <v>20F009</v>
          </cell>
        </row>
        <row r="35">
          <cell r="B35" t="str">
            <v>20C011</v>
          </cell>
        </row>
        <row r="36">
          <cell r="B36" t="str">
            <v>10F009</v>
          </cell>
        </row>
        <row r="37">
          <cell r="B37" t="str">
            <v>90CM19</v>
          </cell>
        </row>
        <row r="38">
          <cell r="B38" t="str">
            <v>90CM06</v>
          </cell>
        </row>
        <row r="39">
          <cell r="B39" t="str">
            <v>BY</v>
          </cell>
        </row>
        <row r="40">
          <cell r="B40" t="str">
            <v>20F003</v>
          </cell>
        </row>
        <row r="41">
          <cell r="B41" t="str">
            <v>30S019</v>
          </cell>
        </row>
        <row r="42">
          <cell r="B42" t="str">
            <v>70M031</v>
          </cell>
        </row>
        <row r="43">
          <cell r="B43" t="str">
            <v>20C010</v>
          </cell>
        </row>
        <row r="44">
          <cell r="B44" t="str">
            <v>M9</v>
          </cell>
        </row>
        <row r="45">
          <cell r="B45" t="str">
            <v>20F007</v>
          </cell>
        </row>
        <row r="46">
          <cell r="B46" t="str">
            <v>20F002</v>
          </cell>
        </row>
        <row r="47">
          <cell r="B47" t="str">
            <v>40C001</v>
          </cell>
        </row>
        <row r="48">
          <cell r="B48" t="str">
            <v>60C004</v>
          </cell>
        </row>
        <row r="49">
          <cell r="B49" t="str">
            <v>FX</v>
          </cell>
        </row>
        <row r="50">
          <cell r="B50" t="str">
            <v>DY</v>
          </cell>
        </row>
        <row r="51">
          <cell r="B51" t="str">
            <v>20C008</v>
          </cell>
        </row>
        <row r="52">
          <cell r="B52" t="str">
            <v>90PM04</v>
          </cell>
        </row>
        <row r="53">
          <cell r="B53" t="str">
            <v>90PMO2</v>
          </cell>
        </row>
        <row r="54">
          <cell r="B54" t="str">
            <v>00MTS2</v>
          </cell>
        </row>
        <row r="55">
          <cell r="B55" t="str">
            <v>30C003</v>
          </cell>
        </row>
        <row r="56">
          <cell r="B56" t="str">
            <v>30C001</v>
          </cell>
        </row>
        <row r="57">
          <cell r="B57" t="str">
            <v>30S006</v>
          </cell>
        </row>
        <row r="58">
          <cell r="B58" t="str">
            <v>00MTS0</v>
          </cell>
        </row>
        <row r="59">
          <cell r="B59" t="str">
            <v>00RAT4</v>
          </cell>
        </row>
        <row r="60">
          <cell r="B60" t="str">
            <v>30S017</v>
          </cell>
        </row>
        <row r="61">
          <cell r="B61" t="str">
            <v>10F015</v>
          </cell>
        </row>
        <row r="62">
          <cell r="B62" t="str">
            <v>M4</v>
          </cell>
        </row>
        <row r="63">
          <cell r="B63" t="str">
            <v>10F003</v>
          </cell>
        </row>
        <row r="64">
          <cell r="B64" t="str">
            <v>40F016</v>
          </cell>
        </row>
        <row r="65">
          <cell r="B65" t="str">
            <v>BX</v>
          </cell>
        </row>
        <row r="66">
          <cell r="B66" t="str">
            <v>MT</v>
          </cell>
        </row>
        <row r="67">
          <cell r="B67" t="str">
            <v>10F006</v>
          </cell>
        </row>
        <row r="68">
          <cell r="B68" t="str">
            <v>50C008</v>
          </cell>
        </row>
        <row r="69">
          <cell r="B69" t="str">
            <v>60C002</v>
          </cell>
        </row>
        <row r="70">
          <cell r="B70" t="str">
            <v>50F002</v>
          </cell>
        </row>
        <row r="71">
          <cell r="B71" t="str">
            <v>30S003</v>
          </cell>
        </row>
        <row r="72">
          <cell r="B72" t="str">
            <v>10F008</v>
          </cell>
        </row>
        <row r="73">
          <cell r="B73" t="str">
            <v>90ABA1</v>
          </cell>
        </row>
        <row r="74">
          <cell r="B74" t="str">
            <v>90CM44</v>
          </cell>
        </row>
        <row r="75">
          <cell r="B75" t="str">
            <v>70E041</v>
          </cell>
        </row>
        <row r="76">
          <cell r="B76" t="str">
            <v>LR</v>
          </cell>
        </row>
        <row r="77">
          <cell r="B77" t="str">
            <v>00MTS1</v>
          </cell>
        </row>
        <row r="78">
          <cell r="B78" t="str">
            <v>30S007</v>
          </cell>
        </row>
        <row r="79">
          <cell r="B79" t="str">
            <v>50C014</v>
          </cell>
        </row>
        <row r="80">
          <cell r="B80" t="str">
            <v>40F008</v>
          </cell>
        </row>
        <row r="81">
          <cell r="B81" t="str">
            <v>20C009</v>
          </cell>
        </row>
        <row r="82">
          <cell r="B82" t="str">
            <v>10F002</v>
          </cell>
        </row>
        <row r="83">
          <cell r="B83" t="str">
            <v>90PMO1</v>
          </cell>
        </row>
        <row r="84">
          <cell r="B84" t="str">
            <v>10C005</v>
          </cell>
        </row>
        <row r="85">
          <cell r="B85" t="str">
            <v>70T029</v>
          </cell>
        </row>
        <row r="86">
          <cell r="B86" t="str">
            <v>50C002</v>
          </cell>
        </row>
        <row r="87">
          <cell r="B87" t="str">
            <v>70T027</v>
          </cell>
        </row>
        <row r="88">
          <cell r="B88" t="str">
            <v>HX</v>
          </cell>
        </row>
        <row r="89">
          <cell r="B89" t="str">
            <v>50F004</v>
          </cell>
        </row>
        <row r="90">
          <cell r="B90" t="str">
            <v>00RAT2</v>
          </cell>
        </row>
        <row r="91">
          <cell r="B91" t="str">
            <v>N4</v>
          </cell>
        </row>
        <row r="92">
          <cell r="B92" t="str">
            <v>60C010</v>
          </cell>
        </row>
        <row r="93">
          <cell r="B93" t="str">
            <v>50C005</v>
          </cell>
        </row>
        <row r="94">
          <cell r="B94" t="str">
            <v>50C013</v>
          </cell>
        </row>
        <row r="95">
          <cell r="B95" t="str">
            <v>30S004</v>
          </cell>
        </row>
        <row r="96">
          <cell r="B96" t="str">
            <v>70T000</v>
          </cell>
        </row>
        <row r="97">
          <cell r="B97" t="str">
            <v>700003</v>
          </cell>
        </row>
        <row r="98">
          <cell r="B98" t="str">
            <v>90CM40</v>
          </cell>
        </row>
        <row r="99">
          <cell r="B99" t="str">
            <v>70T002</v>
          </cell>
        </row>
        <row r="100">
          <cell r="B100" t="str">
            <v>40F007</v>
          </cell>
        </row>
        <row r="101">
          <cell r="B101" t="str">
            <v>HY</v>
          </cell>
        </row>
        <row r="102">
          <cell r="B102" t="str">
            <v>20F011</v>
          </cell>
        </row>
        <row r="103">
          <cell r="B103" t="str">
            <v>20C006</v>
          </cell>
        </row>
        <row r="104">
          <cell r="B104" t="str">
            <v>20C014</v>
          </cell>
        </row>
        <row r="105">
          <cell r="B105" t="str">
            <v>700000</v>
          </cell>
        </row>
        <row r="106">
          <cell r="B106" t="str">
            <v>80M022</v>
          </cell>
        </row>
        <row r="107">
          <cell r="B107" t="str">
            <v>70PMO3</v>
          </cell>
        </row>
        <row r="108">
          <cell r="B108" t="str">
            <v>10F007</v>
          </cell>
        </row>
        <row r="109">
          <cell r="B109" t="str">
            <v>30S022</v>
          </cell>
        </row>
        <row r="110">
          <cell r="B110" t="str">
            <v>70T001</v>
          </cell>
        </row>
        <row r="111">
          <cell r="B111" t="str">
            <v>80C01M</v>
          </cell>
        </row>
        <row r="112">
          <cell r="B112" t="str">
            <v>90PMO3</v>
          </cell>
        </row>
        <row r="113">
          <cell r="B113" t="str">
            <v>90F036</v>
          </cell>
        </row>
        <row r="114">
          <cell r="B114" t="str">
            <v>20F006</v>
          </cell>
        </row>
        <row r="115">
          <cell r="B115" t="str">
            <v>20C007</v>
          </cell>
        </row>
        <row r="116">
          <cell r="B116" t="str">
            <v>70P041</v>
          </cell>
        </row>
        <row r="117">
          <cell r="B117" t="str">
            <v>70P042</v>
          </cell>
        </row>
        <row r="118">
          <cell r="B118" t="str">
            <v>BZ</v>
          </cell>
        </row>
        <row r="119">
          <cell r="B119" t="str">
            <v>FY</v>
          </cell>
        </row>
        <row r="120">
          <cell r="B120" t="str">
            <v>70T033</v>
          </cell>
        </row>
        <row r="121">
          <cell r="B121" t="str">
            <v>70PM02</v>
          </cell>
        </row>
        <row r="122">
          <cell r="B122" t="str">
            <v>80M021</v>
          </cell>
        </row>
        <row r="123">
          <cell r="B123" t="str">
            <v>70IMP1</v>
          </cell>
        </row>
        <row r="124">
          <cell r="B124" t="str">
            <v>60C007</v>
          </cell>
        </row>
        <row r="125">
          <cell r="B125" t="str">
            <v>20C001</v>
          </cell>
        </row>
        <row r="126">
          <cell r="B126" t="str">
            <v>L5</v>
          </cell>
        </row>
        <row r="127">
          <cell r="B127" t="str">
            <v>20F008</v>
          </cell>
        </row>
        <row r="128">
          <cell r="B128" t="str">
            <v>70T022</v>
          </cell>
        </row>
        <row r="129">
          <cell r="B129" t="str">
            <v>700005</v>
          </cell>
        </row>
        <row r="130">
          <cell r="B130" t="str">
            <v>50C001</v>
          </cell>
        </row>
        <row r="131">
          <cell r="B131" t="str">
            <v>50C019</v>
          </cell>
        </row>
        <row r="132">
          <cell r="B132" t="str">
            <v>ML</v>
          </cell>
        </row>
        <row r="133">
          <cell r="B133" t="str">
            <v>10F010</v>
          </cell>
        </row>
        <row r="134">
          <cell r="B134" t="str">
            <v>30S009</v>
          </cell>
        </row>
        <row r="135">
          <cell r="B135" t="str">
            <v>90E032</v>
          </cell>
        </row>
        <row r="136">
          <cell r="B136" t="str">
            <v>50C017</v>
          </cell>
        </row>
        <row r="137">
          <cell r="B137" t="str">
            <v>70QC02</v>
          </cell>
        </row>
        <row r="138">
          <cell r="B138" t="str">
            <v>30S015</v>
          </cell>
        </row>
        <row r="139">
          <cell r="B139" t="str">
            <v>M5</v>
          </cell>
        </row>
        <row r="140">
          <cell r="B140" t="str">
            <v>90CM11</v>
          </cell>
        </row>
        <row r="141">
          <cell r="B141" t="str">
            <v>60F003</v>
          </cell>
        </row>
        <row r="142">
          <cell r="B142" t="str">
            <v>90CM34</v>
          </cell>
        </row>
        <row r="143">
          <cell r="B143" t="str">
            <v>70TE04</v>
          </cell>
        </row>
        <row r="144">
          <cell r="B144" t="str">
            <v>60C011</v>
          </cell>
        </row>
        <row r="145">
          <cell r="B145" t="str">
            <v>10F019</v>
          </cell>
        </row>
        <row r="146">
          <cell r="B146" t="str">
            <v>80M023</v>
          </cell>
        </row>
        <row r="147">
          <cell r="B147" t="str">
            <v>10C002</v>
          </cell>
        </row>
        <row r="148">
          <cell r="B148" t="str">
            <v>20C004</v>
          </cell>
        </row>
        <row r="149">
          <cell r="B149" t="str">
            <v>90C022</v>
          </cell>
        </row>
        <row r="150">
          <cell r="B150" t="str">
            <v>40F018</v>
          </cell>
        </row>
        <row r="151">
          <cell r="B151" t="str">
            <v>70COR1</v>
          </cell>
        </row>
        <row r="152">
          <cell r="B152" t="str">
            <v>90CM31</v>
          </cell>
        </row>
        <row r="153">
          <cell r="B153" t="str">
            <v>90C024</v>
          </cell>
        </row>
        <row r="154">
          <cell r="B154" t="str">
            <v>50C015</v>
          </cell>
        </row>
        <row r="155">
          <cell r="B155" t="str">
            <v>90ABA2</v>
          </cell>
        </row>
        <row r="156">
          <cell r="B156" t="str">
            <v>60C009</v>
          </cell>
        </row>
        <row r="157">
          <cell r="B157" t="str">
            <v>50F003</v>
          </cell>
        </row>
        <row r="158">
          <cell r="B158" t="str">
            <v>20C003</v>
          </cell>
        </row>
        <row r="159">
          <cell r="B159" t="str">
            <v>90CM26</v>
          </cell>
        </row>
        <row r="160">
          <cell r="B160" t="str">
            <v>MV</v>
          </cell>
        </row>
        <row r="161">
          <cell r="B161" t="str">
            <v>50C018</v>
          </cell>
        </row>
        <row r="162">
          <cell r="B162" t="str">
            <v>90F035</v>
          </cell>
        </row>
        <row r="163">
          <cell r="B163" t="str">
            <v>20F001</v>
          </cell>
        </row>
        <row r="164">
          <cell r="B164" t="str">
            <v>20F020</v>
          </cell>
        </row>
        <row r="165">
          <cell r="B165" t="str">
            <v>50F007</v>
          </cell>
        </row>
        <row r="166">
          <cell r="B166" t="str">
            <v>40F011</v>
          </cell>
        </row>
        <row r="167">
          <cell r="B167" t="str">
            <v>60C008</v>
          </cell>
        </row>
        <row r="168">
          <cell r="B168" t="str">
            <v>10F018</v>
          </cell>
        </row>
        <row r="169">
          <cell r="B169" t="str">
            <v>90CM46</v>
          </cell>
        </row>
        <row r="170">
          <cell r="B170" t="str">
            <v>90CM37</v>
          </cell>
        </row>
        <row r="171">
          <cell r="B171" t="str">
            <v>90CM39</v>
          </cell>
        </row>
        <row r="172">
          <cell r="B172" t="str">
            <v>90C023</v>
          </cell>
        </row>
        <row r="173">
          <cell r="B173" t="str">
            <v>10C003</v>
          </cell>
        </row>
        <row r="174">
          <cell r="B174" t="str">
            <v>30S020</v>
          </cell>
        </row>
        <row r="175">
          <cell r="B175" t="str">
            <v>90CM45</v>
          </cell>
        </row>
        <row r="176">
          <cell r="B176" t="str">
            <v>700004</v>
          </cell>
        </row>
        <row r="177">
          <cell r="B177" t="str">
            <v>70PM01</v>
          </cell>
        </row>
        <row r="178">
          <cell r="B178" t="str">
            <v>KX</v>
          </cell>
        </row>
        <row r="179">
          <cell r="B179" t="str">
            <v>50C006</v>
          </cell>
        </row>
        <row r="180">
          <cell r="B180" t="str">
            <v>30C004</v>
          </cell>
        </row>
        <row r="181">
          <cell r="B181" t="str">
            <v>LQ</v>
          </cell>
        </row>
        <row r="182">
          <cell r="B182" t="str">
            <v>30S001</v>
          </cell>
        </row>
        <row r="183">
          <cell r="B183" t="str">
            <v>70CET1</v>
          </cell>
        </row>
        <row r="184">
          <cell r="B184" t="str">
            <v>30S018</v>
          </cell>
        </row>
        <row r="185">
          <cell r="B185" t="str">
            <v>50C004</v>
          </cell>
        </row>
        <row r="186">
          <cell r="B186" t="str">
            <v>40F015</v>
          </cell>
        </row>
        <row r="187">
          <cell r="B187" t="str">
            <v>70T031</v>
          </cell>
        </row>
        <row r="188">
          <cell r="B188" t="str">
            <v>P03</v>
          </cell>
        </row>
        <row r="189">
          <cell r="B189" t="str">
            <v>10C004</v>
          </cell>
        </row>
        <row r="190">
          <cell r="B190" t="str">
            <v>90CM47</v>
          </cell>
        </row>
        <row r="191">
          <cell r="B191" t="str">
            <v>70T020</v>
          </cell>
        </row>
        <row r="192">
          <cell r="B192" t="str">
            <v>50C003</v>
          </cell>
        </row>
        <row r="193">
          <cell r="B193" t="str">
            <v>90P042</v>
          </cell>
        </row>
        <row r="194">
          <cell r="B194" t="str">
            <v>90P044</v>
          </cell>
        </row>
        <row r="195">
          <cell r="B195" t="str">
            <v>70T003</v>
          </cell>
        </row>
        <row r="196">
          <cell r="B196" t="str">
            <v>90V022</v>
          </cell>
        </row>
        <row r="197">
          <cell r="B197" t="str">
            <v>70CTI2</v>
          </cell>
        </row>
        <row r="198">
          <cell r="B198" t="str">
            <v>70T025</v>
          </cell>
        </row>
        <row r="199">
          <cell r="B199" t="str">
            <v>700006</v>
          </cell>
        </row>
        <row r="200">
          <cell r="B200" t="str">
            <v>00MTS3</v>
          </cell>
        </row>
        <row r="201">
          <cell r="B201" t="str">
            <v>80E041</v>
          </cell>
        </row>
        <row r="202">
          <cell r="B202" t="str">
            <v>90PMO4</v>
          </cell>
        </row>
        <row r="203">
          <cell r="B203" t="str">
            <v>DXX</v>
          </cell>
        </row>
        <row r="204">
          <cell r="B204" t="str">
            <v>00RAT1</v>
          </cell>
        </row>
        <row r="205">
          <cell r="B205" t="str">
            <v>10F011</v>
          </cell>
        </row>
        <row r="206">
          <cell r="B206" t="str">
            <v>50C022</v>
          </cell>
        </row>
        <row r="207">
          <cell r="B207" t="str">
            <v>90F017</v>
          </cell>
        </row>
        <row r="208">
          <cell r="B208" t="str">
            <v>90F004</v>
          </cell>
        </row>
        <row r="209">
          <cell r="B209" t="str">
            <v>90P041</v>
          </cell>
        </row>
        <row r="210">
          <cell r="B210" t="str">
            <v>90P101</v>
          </cell>
        </row>
        <row r="211">
          <cell r="B211" t="str">
            <v>90F007</v>
          </cell>
        </row>
        <row r="212">
          <cell r="B212" t="str">
            <v>70P05</v>
          </cell>
        </row>
        <row r="213">
          <cell r="B213" t="str">
            <v>90P043</v>
          </cell>
        </row>
        <row r="214">
          <cell r="B214" t="str">
            <v>50T031</v>
          </cell>
        </row>
        <row r="215">
          <cell r="B215" t="str">
            <v>90PM06</v>
          </cell>
        </row>
        <row r="216">
          <cell r="B216" t="str">
            <v>40F009</v>
          </cell>
        </row>
        <row r="217">
          <cell r="B217" t="str">
            <v>BXX</v>
          </cell>
        </row>
        <row r="218">
          <cell r="B218" t="str">
            <v>20F010</v>
          </cell>
        </row>
        <row r="219">
          <cell r="B219" t="str">
            <v>90TR02</v>
          </cell>
        </row>
        <row r="220">
          <cell r="B220" t="str">
            <v>50C010</v>
          </cell>
        </row>
        <row r="221">
          <cell r="B221" t="str">
            <v>90P021</v>
          </cell>
        </row>
        <row r="222">
          <cell r="B222" t="str">
            <v>50C024</v>
          </cell>
        </row>
        <row r="223">
          <cell r="B223" t="str">
            <v>60CM06</v>
          </cell>
        </row>
        <row r="224">
          <cell r="B224" t="str">
            <v>90C025</v>
          </cell>
        </row>
        <row r="225">
          <cell r="B225" t="str">
            <v>90F013</v>
          </cell>
        </row>
        <row r="226">
          <cell r="B226" t="str">
            <v>90F021</v>
          </cell>
        </row>
        <row r="227">
          <cell r="B227" t="str">
            <v>20C015</v>
          </cell>
        </row>
        <row r="228">
          <cell r="B228" t="str">
            <v>60C012</v>
          </cell>
        </row>
        <row r="229">
          <cell r="B229" t="str">
            <v>30C002</v>
          </cell>
        </row>
        <row r="230">
          <cell r="B230" t="str">
            <v>50C023</v>
          </cell>
        </row>
        <row r="231">
          <cell r="B231" t="str">
            <v>90F027</v>
          </cell>
        </row>
        <row r="232">
          <cell r="B232" t="str">
            <v>60CM08</v>
          </cell>
        </row>
        <row r="233">
          <cell r="B233" t="str">
            <v>90CM06</v>
          </cell>
        </row>
        <row r="234">
          <cell r="B234" t="str">
            <v>90F008</v>
          </cell>
        </row>
        <row r="235">
          <cell r="B235" t="str">
            <v>90F001</v>
          </cell>
        </row>
        <row r="236">
          <cell r="B236" t="str">
            <v>90CM04</v>
          </cell>
        </row>
        <row r="237">
          <cell r="B237" t="str">
            <v>60CM03</v>
          </cell>
        </row>
        <row r="238">
          <cell r="B238" t="str">
            <v>90F012</v>
          </cell>
        </row>
        <row r="239">
          <cell r="B239" t="str">
            <v>90F019</v>
          </cell>
        </row>
        <row r="240">
          <cell r="B240" t="str">
            <v>90F023</v>
          </cell>
        </row>
        <row r="241">
          <cell r="B241" t="str">
            <v>90F022</v>
          </cell>
        </row>
        <row r="242">
          <cell r="B242" t="str">
            <v>90F010</v>
          </cell>
        </row>
        <row r="243">
          <cell r="B243" t="str">
            <v>60CM04</v>
          </cell>
        </row>
        <row r="244">
          <cell r="B244" t="str">
            <v>90F009</v>
          </cell>
        </row>
        <row r="245">
          <cell r="B245" t="str">
            <v>90F024</v>
          </cell>
        </row>
        <row r="246">
          <cell r="B246" t="str">
            <v>60CM05</v>
          </cell>
        </row>
        <row r="247">
          <cell r="B247" t="str">
            <v>90F014</v>
          </cell>
        </row>
        <row r="248">
          <cell r="B248" t="str">
            <v>90F003</v>
          </cell>
        </row>
        <row r="249">
          <cell r="B249" t="str">
            <v>90F020</v>
          </cell>
        </row>
        <row r="250">
          <cell r="B250" t="str">
            <v>90F018</v>
          </cell>
        </row>
        <row r="251">
          <cell r="B251" t="str">
            <v>90CM02</v>
          </cell>
        </row>
        <row r="252">
          <cell r="B252" t="str">
            <v>90CM11</v>
          </cell>
        </row>
        <row r="253">
          <cell r="B253" t="str">
            <v>90F015</v>
          </cell>
        </row>
        <row r="254">
          <cell r="B254" t="str">
            <v>90CM09</v>
          </cell>
        </row>
        <row r="255">
          <cell r="B255" t="str">
            <v>90F016</v>
          </cell>
        </row>
        <row r="256">
          <cell r="B256" t="str">
            <v>90CM03</v>
          </cell>
        </row>
        <row r="257">
          <cell r="B257" t="str">
            <v>90F002</v>
          </cell>
        </row>
        <row r="258">
          <cell r="B258" t="str">
            <v>60CM07</v>
          </cell>
        </row>
        <row r="259">
          <cell r="B259" t="str">
            <v>90F025</v>
          </cell>
        </row>
        <row r="260">
          <cell r="B260" t="str">
            <v>90CM52</v>
          </cell>
        </row>
        <row r="261">
          <cell r="B261" t="str">
            <v>20F014</v>
          </cell>
        </row>
        <row r="262">
          <cell r="B262" t="str">
            <v>20F015</v>
          </cell>
        </row>
        <row r="263">
          <cell r="B263" t="str">
            <v>90CM05</v>
          </cell>
        </row>
        <row r="264">
          <cell r="B264" t="str">
            <v>90F011</v>
          </cell>
        </row>
        <row r="265">
          <cell r="B265" t="str">
            <v>90CM01</v>
          </cell>
        </row>
        <row r="266">
          <cell r="B266" t="str">
            <v>90F005</v>
          </cell>
        </row>
        <row r="267">
          <cell r="B267" t="str">
            <v>90F030</v>
          </cell>
        </row>
        <row r="268">
          <cell r="B268" t="str">
            <v>90F026</v>
          </cell>
        </row>
        <row r="269">
          <cell r="B269" t="str">
            <v>90F006</v>
          </cell>
        </row>
        <row r="270">
          <cell r="B270" t="str">
            <v>90CM29</v>
          </cell>
        </row>
        <row r="271">
          <cell r="B271" t="str">
            <v>40F012</v>
          </cell>
        </row>
        <row r="272">
          <cell r="B272" t="str">
            <v>90CM07</v>
          </cell>
        </row>
        <row r="273">
          <cell r="B273" t="str">
            <v>90CM10</v>
          </cell>
        </row>
        <row r="274">
          <cell r="B274" t="str">
            <v>30S012</v>
          </cell>
        </row>
        <row r="275">
          <cell r="B275" t="str">
            <v>KXX</v>
          </cell>
        </row>
        <row r="276">
          <cell r="B276" t="str">
            <v>90CM12</v>
          </cell>
        </row>
        <row r="277">
          <cell r="B277" t="str">
            <v>20C016</v>
          </cell>
        </row>
        <row r="278">
          <cell r="B278" t="str">
            <v>20C017</v>
          </cell>
        </row>
        <row r="279">
          <cell r="B279" t="str">
            <v>20C018</v>
          </cell>
        </row>
        <row r="280">
          <cell r="B280" t="str">
            <v>50C026</v>
          </cell>
        </row>
        <row r="281">
          <cell r="B281" t="str">
            <v>10C009</v>
          </cell>
        </row>
        <row r="282">
          <cell r="B282" t="str">
            <v>10C008</v>
          </cell>
        </row>
        <row r="283">
          <cell r="B283" t="str">
            <v>30S008</v>
          </cell>
        </row>
        <row r="284">
          <cell r="B284" t="str">
            <v>90F032</v>
          </cell>
        </row>
        <row r="285">
          <cell r="B285" t="str">
            <v>90CM14</v>
          </cell>
        </row>
        <row r="286">
          <cell r="B286" t="str">
            <v>90F031</v>
          </cell>
        </row>
        <row r="287">
          <cell r="B287" t="str">
            <v>10C007</v>
          </cell>
        </row>
        <row r="288">
          <cell r="B288" t="str">
            <v>90F033</v>
          </cell>
        </row>
        <row r="289">
          <cell r="B289" t="str">
            <v>30C005</v>
          </cell>
        </row>
        <row r="290">
          <cell r="B290" t="str">
            <v>90CM15</v>
          </cell>
        </row>
        <row r="291">
          <cell r="B291" t="str">
            <v>50C028</v>
          </cell>
        </row>
        <row r="292">
          <cell r="B292" t="str">
            <v>90CM18</v>
          </cell>
        </row>
        <row r="293">
          <cell r="B293" t="str">
            <v>20C005</v>
          </cell>
        </row>
        <row r="294">
          <cell r="B294" t="str">
            <v>90CM36</v>
          </cell>
        </row>
        <row r="295">
          <cell r="B295" t="str">
            <v>90F035</v>
          </cell>
        </row>
        <row r="296">
          <cell r="B296" t="str">
            <v>90CM26</v>
          </cell>
        </row>
        <row r="297">
          <cell r="B297" t="str">
            <v>90CM16</v>
          </cell>
        </row>
        <row r="298">
          <cell r="B298" t="str">
            <v>90CM55</v>
          </cell>
        </row>
        <row r="299">
          <cell r="B299" t="str">
            <v>50F015</v>
          </cell>
        </row>
        <row r="300">
          <cell r="B300" t="str">
            <v>30S011</v>
          </cell>
        </row>
        <row r="301">
          <cell r="B301" t="str">
            <v>90CM35</v>
          </cell>
        </row>
        <row r="302">
          <cell r="B302" t="str">
            <v>90CM48</v>
          </cell>
        </row>
        <row r="303">
          <cell r="B303" t="str">
            <v>90CM58</v>
          </cell>
        </row>
        <row r="304">
          <cell r="B304" t="str">
            <v>90CM50</v>
          </cell>
        </row>
        <row r="305">
          <cell r="B305" t="str">
            <v>90CM61</v>
          </cell>
        </row>
        <row r="306">
          <cell r="B306" t="str">
            <v>90CM65</v>
          </cell>
        </row>
        <row r="307">
          <cell r="B307" t="str">
            <v>30S009</v>
          </cell>
        </row>
        <row r="308">
          <cell r="B308" t="str">
            <v>90PM14</v>
          </cell>
        </row>
        <row r="309">
          <cell r="B309" t="str">
            <v>90F061</v>
          </cell>
        </row>
        <row r="310">
          <cell r="B310" t="str">
            <v>90F060</v>
          </cell>
        </row>
        <row r="311">
          <cell r="B311" t="str">
            <v>90F063</v>
          </cell>
        </row>
        <row r="312">
          <cell r="B312" t="str">
            <v>90F042</v>
          </cell>
        </row>
        <row r="313">
          <cell r="B313" t="str">
            <v>90F041</v>
          </cell>
        </row>
        <row r="314">
          <cell r="B314" t="str">
            <v>90CM83</v>
          </cell>
        </row>
        <row r="315">
          <cell r="B315" t="str">
            <v>90CM84</v>
          </cell>
        </row>
        <row r="316">
          <cell r="B316" t="str">
            <v>E04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N3" t="str">
            <v>Name</v>
          </cell>
        </row>
        <row r="4">
          <cell r="N4" t="str">
            <v>PATEL</v>
          </cell>
        </row>
        <row r="5">
          <cell r="N5" t="str">
            <v>MILNE</v>
          </cell>
        </row>
        <row r="6">
          <cell r="N6" t="str">
            <v>GIBBS</v>
          </cell>
        </row>
        <row r="7">
          <cell r="N7" t="str">
            <v>PANCHIT</v>
          </cell>
        </row>
        <row r="8">
          <cell r="N8" t="str">
            <v>LAURISTON</v>
          </cell>
        </row>
        <row r="9">
          <cell r="N9" t="str">
            <v>SCHAUERMANN</v>
          </cell>
        </row>
        <row r="10">
          <cell r="N10" t="str">
            <v>MADDEN</v>
          </cell>
        </row>
        <row r="11">
          <cell r="N11" t="str">
            <v>MULLER</v>
          </cell>
        </row>
        <row r="12">
          <cell r="N12" t="str">
            <v>GAAL</v>
          </cell>
        </row>
        <row r="13">
          <cell r="N13" t="str">
            <v>SILCOX</v>
          </cell>
        </row>
        <row r="14">
          <cell r="N14" t="str">
            <v>WILLIAMS</v>
          </cell>
        </row>
        <row r="15">
          <cell r="N15" t="str">
            <v>UPCHURCH</v>
          </cell>
        </row>
        <row r="16">
          <cell r="N16" t="str">
            <v>SEGAL</v>
          </cell>
        </row>
        <row r="17">
          <cell r="N17" t="str">
            <v>NIEMAN</v>
          </cell>
        </row>
        <row r="18">
          <cell r="N18" t="str">
            <v>THRASHER</v>
          </cell>
        </row>
        <row r="19">
          <cell r="N19" t="str">
            <v>GASKINS</v>
          </cell>
        </row>
        <row r="20">
          <cell r="N20" t="str">
            <v>WRIGHT</v>
          </cell>
        </row>
        <row r="21">
          <cell r="N21" t="str">
            <v>PIRZADA</v>
          </cell>
        </row>
        <row r="22">
          <cell r="N22" t="str">
            <v>BULLOCK</v>
          </cell>
        </row>
        <row r="23">
          <cell r="N23" t="str">
            <v>GOODHART</v>
          </cell>
        </row>
        <row r="24">
          <cell r="N24" t="str">
            <v>LUPO</v>
          </cell>
        </row>
        <row r="25">
          <cell r="N25" t="str">
            <v>CARRINGTON</v>
          </cell>
        </row>
        <row r="26">
          <cell r="N26" t="str">
            <v>DAVIS</v>
          </cell>
        </row>
        <row r="27">
          <cell r="N27" t="str">
            <v>WEINSTEIN</v>
          </cell>
        </row>
        <row r="28">
          <cell r="N28" t="str">
            <v>SOFINOWSKI</v>
          </cell>
        </row>
        <row r="29">
          <cell r="N29" t="str">
            <v>PIRZADA</v>
          </cell>
        </row>
        <row r="30">
          <cell r="N30" t="str">
            <v>GOODHART</v>
          </cell>
        </row>
        <row r="31">
          <cell r="N31" t="str">
            <v>SEISS</v>
          </cell>
        </row>
        <row r="32">
          <cell r="N32" t="str">
            <v>AYALA-BUSH</v>
          </cell>
        </row>
        <row r="33">
          <cell r="N33" t="str">
            <v>FREDERICKS</v>
          </cell>
        </row>
        <row r="34">
          <cell r="N34" t="str">
            <v>MINISCI</v>
          </cell>
        </row>
        <row r="35">
          <cell r="N35" t="str">
            <v>MUIR</v>
          </cell>
        </row>
        <row r="36">
          <cell r="N36" t="str">
            <v>BARD</v>
          </cell>
        </row>
        <row r="37">
          <cell r="N37" t="str">
            <v>SCHAUB</v>
          </cell>
        </row>
        <row r="38">
          <cell r="N38" t="str">
            <v>EMIRBAYER</v>
          </cell>
        </row>
        <row r="39">
          <cell r="N39" t="str">
            <v>MCCAA</v>
          </cell>
        </row>
        <row r="40">
          <cell r="N40" t="str">
            <v>ST JEAN</v>
          </cell>
        </row>
        <row r="41">
          <cell r="N41" t="str">
            <v>RACHALS</v>
          </cell>
        </row>
        <row r="42">
          <cell r="N42" t="str">
            <v>MEADE</v>
          </cell>
        </row>
        <row r="43">
          <cell r="N43" t="str">
            <v>PATEL</v>
          </cell>
        </row>
        <row r="44">
          <cell r="N44" t="str">
            <v>MILNE</v>
          </cell>
        </row>
        <row r="45">
          <cell r="N45" t="str">
            <v>GIBBS</v>
          </cell>
        </row>
        <row r="46">
          <cell r="N46" t="str">
            <v>GIBBS</v>
          </cell>
        </row>
        <row r="47">
          <cell r="N47" t="str">
            <v>GIBBS</v>
          </cell>
        </row>
        <row r="48">
          <cell r="N48" t="str">
            <v>PANCHIT</v>
          </cell>
        </row>
        <row r="49">
          <cell r="N49" t="str">
            <v>LAURISTON</v>
          </cell>
        </row>
        <row r="50">
          <cell r="N50" t="str">
            <v>SCHAUERMANN</v>
          </cell>
        </row>
        <row r="51">
          <cell r="N51" t="str">
            <v>MADDEN</v>
          </cell>
        </row>
        <row r="52">
          <cell r="N52" t="str">
            <v>MULLER</v>
          </cell>
        </row>
        <row r="53">
          <cell r="N53" t="str">
            <v>GAAL</v>
          </cell>
        </row>
        <row r="54">
          <cell r="N54" t="str">
            <v>SILCOX</v>
          </cell>
        </row>
        <row r="55">
          <cell r="N55" t="str">
            <v>WILLIAMS</v>
          </cell>
        </row>
        <row r="56">
          <cell r="N56" t="str">
            <v>UPCHURCH</v>
          </cell>
        </row>
        <row r="57">
          <cell r="N57" t="str">
            <v>MURPHY</v>
          </cell>
        </row>
        <row r="58">
          <cell r="N58" t="str">
            <v>SEGAL</v>
          </cell>
        </row>
        <row r="59">
          <cell r="N59" t="str">
            <v>NIEMAN</v>
          </cell>
        </row>
        <row r="60">
          <cell r="N60" t="str">
            <v>THRASHER</v>
          </cell>
        </row>
        <row r="61">
          <cell r="N61" t="str">
            <v>GASKINS</v>
          </cell>
        </row>
        <row r="62">
          <cell r="N62" t="str">
            <v>BUIE</v>
          </cell>
        </row>
        <row r="63">
          <cell r="N63" t="str">
            <v>BROWN</v>
          </cell>
        </row>
        <row r="64">
          <cell r="N64" t="str">
            <v>WRIGHT</v>
          </cell>
        </row>
        <row r="65">
          <cell r="N65" t="str">
            <v>PIRZADA</v>
          </cell>
        </row>
        <row r="66">
          <cell r="N66" t="str">
            <v>BULLOCK</v>
          </cell>
        </row>
        <row r="67">
          <cell r="N67" t="str">
            <v>GOODHART</v>
          </cell>
        </row>
        <row r="68">
          <cell r="N68" t="str">
            <v>LUPO</v>
          </cell>
        </row>
        <row r="69">
          <cell r="N69" t="str">
            <v>CARRINGTON</v>
          </cell>
        </row>
        <row r="70">
          <cell r="N70" t="str">
            <v>NESBIT</v>
          </cell>
        </row>
        <row r="71">
          <cell r="N71" t="str">
            <v>DAVIS</v>
          </cell>
        </row>
        <row r="72">
          <cell r="N72" t="str">
            <v>WEINSTEIN</v>
          </cell>
        </row>
        <row r="73">
          <cell r="N73" t="str">
            <v>BROWN</v>
          </cell>
        </row>
        <row r="74">
          <cell r="N74" t="str">
            <v>BULLOCK</v>
          </cell>
        </row>
        <row r="75">
          <cell r="N75" t="str">
            <v>SOFINOWSKI</v>
          </cell>
        </row>
        <row r="76">
          <cell r="N76" t="str">
            <v>PIRZADA</v>
          </cell>
        </row>
        <row r="77">
          <cell r="N77" t="str">
            <v>GOODHART</v>
          </cell>
        </row>
        <row r="78">
          <cell r="N78" t="str">
            <v>SEISS</v>
          </cell>
        </row>
        <row r="79">
          <cell r="N79" t="str">
            <v>AYALA-BUSH</v>
          </cell>
        </row>
        <row r="80">
          <cell r="N80" t="str">
            <v>FREDERICKS</v>
          </cell>
        </row>
        <row r="81">
          <cell r="N81" t="str">
            <v>MINISCI</v>
          </cell>
        </row>
        <row r="82">
          <cell r="N82" t="str">
            <v>MUIR</v>
          </cell>
        </row>
        <row r="83">
          <cell r="N83" t="str">
            <v>BARD</v>
          </cell>
        </row>
        <row r="84">
          <cell r="N84" t="str">
            <v>SCHAUB</v>
          </cell>
        </row>
        <row r="85">
          <cell r="N85" t="str">
            <v>EMIRBAYER</v>
          </cell>
        </row>
        <row r="86">
          <cell r="N86" t="str">
            <v>MCCAA</v>
          </cell>
        </row>
        <row r="87">
          <cell r="N87" t="str">
            <v>ST JEAN</v>
          </cell>
        </row>
        <row r="88">
          <cell r="N88" t="str">
            <v>RACHALS</v>
          </cell>
        </row>
        <row r="89">
          <cell r="N89" t="str">
            <v>MEADE</v>
          </cell>
        </row>
        <row r="90">
          <cell r="N90" t="str">
            <v>PATEL</v>
          </cell>
        </row>
        <row r="91">
          <cell r="N91" t="str">
            <v>MILNE</v>
          </cell>
        </row>
        <row r="92">
          <cell r="N92" t="str">
            <v>GIBBS</v>
          </cell>
        </row>
        <row r="93">
          <cell r="N93" t="str">
            <v>PANCHIT</v>
          </cell>
        </row>
        <row r="94">
          <cell r="N94" t="str">
            <v>LAURISTON</v>
          </cell>
        </row>
        <row r="95">
          <cell r="N95" t="str">
            <v>SCHAUERMANN</v>
          </cell>
        </row>
        <row r="96">
          <cell r="N96" t="str">
            <v>MADDEN</v>
          </cell>
        </row>
        <row r="97">
          <cell r="N97" t="str">
            <v>MULLER</v>
          </cell>
        </row>
        <row r="98">
          <cell r="N98" t="str">
            <v>GAAL</v>
          </cell>
        </row>
        <row r="99">
          <cell r="N99" t="str">
            <v>SILCOX</v>
          </cell>
        </row>
        <row r="100">
          <cell r="N100" t="str">
            <v>WILLIAMS</v>
          </cell>
        </row>
        <row r="101">
          <cell r="N101" t="str">
            <v>UPCHURCH</v>
          </cell>
        </row>
        <row r="102">
          <cell r="N102" t="str">
            <v>MURPHY</v>
          </cell>
        </row>
        <row r="103">
          <cell r="N103" t="str">
            <v>SEGAL</v>
          </cell>
        </row>
        <row r="104">
          <cell r="N104" t="str">
            <v>NIEMAN</v>
          </cell>
        </row>
        <row r="105">
          <cell r="N105" t="str">
            <v>THRASHER</v>
          </cell>
        </row>
        <row r="106">
          <cell r="N106" t="str">
            <v>MARTIN</v>
          </cell>
        </row>
        <row r="107">
          <cell r="N107" t="str">
            <v>GASKINS</v>
          </cell>
        </row>
        <row r="108">
          <cell r="N108" t="str">
            <v>BUIE</v>
          </cell>
        </row>
        <row r="109">
          <cell r="N109" t="str">
            <v>BROWN</v>
          </cell>
        </row>
        <row r="110">
          <cell r="N110" t="str">
            <v>WRIGHT</v>
          </cell>
        </row>
        <row r="111">
          <cell r="N111" t="str">
            <v>PIRZADA</v>
          </cell>
        </row>
        <row r="112">
          <cell r="N112" t="str">
            <v>BULLOCK</v>
          </cell>
        </row>
        <row r="113">
          <cell r="N113" t="str">
            <v>GOODHART</v>
          </cell>
        </row>
        <row r="114">
          <cell r="N114" t="str">
            <v>LUPO</v>
          </cell>
        </row>
        <row r="115">
          <cell r="N115" t="str">
            <v>CARRINGTON</v>
          </cell>
        </row>
        <row r="116">
          <cell r="N116" t="str">
            <v>NESBIT</v>
          </cell>
        </row>
        <row r="117">
          <cell r="N117" t="str">
            <v>DAVIS</v>
          </cell>
        </row>
        <row r="118">
          <cell r="N118" t="str">
            <v>WEINSTEIN</v>
          </cell>
        </row>
        <row r="119">
          <cell r="N119" t="str">
            <v>BROWN</v>
          </cell>
        </row>
        <row r="120">
          <cell r="N120" t="str">
            <v>BULLOCK</v>
          </cell>
        </row>
        <row r="121">
          <cell r="N121" t="str">
            <v>SOFINOWSKI</v>
          </cell>
        </row>
        <row r="122">
          <cell r="N122" t="str">
            <v>MULLER</v>
          </cell>
        </row>
        <row r="123">
          <cell r="N123" t="str">
            <v>PIRZADA</v>
          </cell>
        </row>
        <row r="124">
          <cell r="N124" t="str">
            <v>GOODHART</v>
          </cell>
        </row>
        <row r="125">
          <cell r="N125" t="str">
            <v>SEISS</v>
          </cell>
        </row>
        <row r="126">
          <cell r="N126" t="str">
            <v>AYALA-BUSH</v>
          </cell>
        </row>
        <row r="127">
          <cell r="N127" t="str">
            <v>FREDERICKS</v>
          </cell>
        </row>
        <row r="128">
          <cell r="N128" t="str">
            <v>MINISCI</v>
          </cell>
        </row>
        <row r="129">
          <cell r="N129" t="str">
            <v>MUIR</v>
          </cell>
        </row>
        <row r="130">
          <cell r="N130" t="str">
            <v>BARD</v>
          </cell>
        </row>
        <row r="131">
          <cell r="N131" t="str">
            <v>SCHAUB</v>
          </cell>
        </row>
        <row r="132">
          <cell r="N132" t="str">
            <v>EMIRBAYER</v>
          </cell>
        </row>
        <row r="133">
          <cell r="N133" t="str">
            <v>MCCAA</v>
          </cell>
        </row>
        <row r="134">
          <cell r="N134" t="str">
            <v>ST JEAN</v>
          </cell>
        </row>
        <row r="135">
          <cell r="N135" t="str">
            <v>RACHALS</v>
          </cell>
        </row>
        <row r="136">
          <cell r="N136" t="str">
            <v>MEADE</v>
          </cell>
        </row>
        <row r="137">
          <cell r="N137" t="str">
            <v>RIZZO</v>
          </cell>
        </row>
        <row r="138">
          <cell r="N138" t="str">
            <v>RIZZO</v>
          </cell>
        </row>
        <row r="139">
          <cell r="N139" t="str">
            <v>RIZZO</v>
          </cell>
        </row>
        <row r="140">
          <cell r="N140" t="str">
            <v>RIZZO</v>
          </cell>
        </row>
        <row r="141">
          <cell r="N141" t="str">
            <v>PATEL</v>
          </cell>
        </row>
        <row r="142">
          <cell r="N142" t="str">
            <v>MILNE</v>
          </cell>
        </row>
        <row r="143">
          <cell r="N143" t="str">
            <v>GIBBS</v>
          </cell>
        </row>
        <row r="144">
          <cell r="N144" t="str">
            <v>PANCHIT</v>
          </cell>
        </row>
        <row r="145">
          <cell r="N145" t="str">
            <v>LAURISTON</v>
          </cell>
        </row>
        <row r="146">
          <cell r="N146" t="str">
            <v>SCHAUERMANN</v>
          </cell>
        </row>
        <row r="147">
          <cell r="N147" t="str">
            <v>MADDEN</v>
          </cell>
        </row>
        <row r="148">
          <cell r="N148" t="str">
            <v>MULLER</v>
          </cell>
        </row>
        <row r="149">
          <cell r="N149" t="str">
            <v>GAAL</v>
          </cell>
        </row>
        <row r="150">
          <cell r="N150" t="str">
            <v>SILCOX</v>
          </cell>
        </row>
        <row r="151">
          <cell r="N151" t="str">
            <v>WILLIAMS</v>
          </cell>
        </row>
        <row r="152">
          <cell r="N152" t="str">
            <v>UPCHURCH</v>
          </cell>
        </row>
        <row r="153">
          <cell r="N153" t="str">
            <v>MURPHY</v>
          </cell>
        </row>
        <row r="154">
          <cell r="N154" t="str">
            <v>SEGAL</v>
          </cell>
        </row>
        <row r="155">
          <cell r="N155" t="str">
            <v>NIEMAN</v>
          </cell>
        </row>
        <row r="156">
          <cell r="N156" t="str">
            <v>THRASHER</v>
          </cell>
        </row>
        <row r="157">
          <cell r="N157" t="str">
            <v>MARTIN</v>
          </cell>
        </row>
        <row r="158">
          <cell r="N158" t="str">
            <v>GASKINS</v>
          </cell>
        </row>
        <row r="159">
          <cell r="N159" t="str">
            <v>BUIE</v>
          </cell>
        </row>
        <row r="160">
          <cell r="N160" t="str">
            <v>BROWN</v>
          </cell>
        </row>
        <row r="161">
          <cell r="N161" t="str">
            <v>WRIGHT</v>
          </cell>
        </row>
        <row r="162">
          <cell r="N162" t="str">
            <v>PIRZADA</v>
          </cell>
        </row>
        <row r="163">
          <cell r="N163" t="str">
            <v>GOODHART</v>
          </cell>
        </row>
        <row r="164">
          <cell r="N164" t="str">
            <v>LUPO</v>
          </cell>
        </row>
        <row r="165">
          <cell r="N165" t="str">
            <v>CARRINGTON</v>
          </cell>
        </row>
        <row r="166">
          <cell r="N166" t="str">
            <v>NESBIT</v>
          </cell>
        </row>
        <row r="167">
          <cell r="N167" t="str">
            <v>DAVIS</v>
          </cell>
        </row>
        <row r="168">
          <cell r="N168" t="str">
            <v>WEINSTEIN</v>
          </cell>
        </row>
        <row r="169">
          <cell r="N169" t="str">
            <v>BROWN</v>
          </cell>
        </row>
        <row r="170">
          <cell r="N170" t="str">
            <v>SOFINOWSKI</v>
          </cell>
        </row>
        <row r="171">
          <cell r="N171" t="str">
            <v>PIRZADA</v>
          </cell>
        </row>
        <row r="172">
          <cell r="N172" t="str">
            <v>GOODHART</v>
          </cell>
        </row>
        <row r="173">
          <cell r="N173" t="str">
            <v>SEISS</v>
          </cell>
        </row>
        <row r="174">
          <cell r="N174" t="str">
            <v>AYALA-BUSH</v>
          </cell>
        </row>
        <row r="175">
          <cell r="N175" t="str">
            <v>FREDERICKS</v>
          </cell>
        </row>
        <row r="176">
          <cell r="N176" t="str">
            <v>MINISCI</v>
          </cell>
        </row>
        <row r="177">
          <cell r="N177" t="str">
            <v>MUIR</v>
          </cell>
        </row>
        <row r="178">
          <cell r="N178" t="str">
            <v>BARD</v>
          </cell>
        </row>
        <row r="179">
          <cell r="N179" t="str">
            <v>SCHAUB</v>
          </cell>
        </row>
        <row r="180">
          <cell r="N180" t="str">
            <v>EMIRBAYER</v>
          </cell>
        </row>
        <row r="181">
          <cell r="N181" t="str">
            <v>MCCAA</v>
          </cell>
        </row>
        <row r="182">
          <cell r="N182" t="str">
            <v>ST JEAN</v>
          </cell>
        </row>
        <row r="183">
          <cell r="N183" t="str">
            <v>RACHALS</v>
          </cell>
        </row>
        <row r="184">
          <cell r="N184" t="str">
            <v>MEADE</v>
          </cell>
        </row>
        <row r="185">
          <cell r="N185" t="str">
            <v>PATEL</v>
          </cell>
        </row>
        <row r="186">
          <cell r="N186" t="str">
            <v>MILNE</v>
          </cell>
        </row>
        <row r="187">
          <cell r="N187" t="str">
            <v>GIBBS</v>
          </cell>
        </row>
        <row r="188">
          <cell r="N188" t="str">
            <v>PANCHIT</v>
          </cell>
        </row>
        <row r="189">
          <cell r="N189" t="str">
            <v>LAURISTON</v>
          </cell>
        </row>
        <row r="190">
          <cell r="N190" t="str">
            <v>SCHAUERMANN</v>
          </cell>
        </row>
        <row r="191">
          <cell r="N191" t="str">
            <v>MULLER</v>
          </cell>
        </row>
        <row r="192">
          <cell r="N192" t="str">
            <v>GAAL</v>
          </cell>
        </row>
        <row r="193">
          <cell r="N193" t="str">
            <v>SILCOX</v>
          </cell>
        </row>
        <row r="194">
          <cell r="N194" t="str">
            <v>UPCHURCH</v>
          </cell>
        </row>
        <row r="195">
          <cell r="N195" t="str">
            <v>MURPHY</v>
          </cell>
        </row>
        <row r="196">
          <cell r="N196" t="str">
            <v>THRASHER</v>
          </cell>
        </row>
        <row r="197">
          <cell r="N197" t="str">
            <v>MARTIN</v>
          </cell>
        </row>
        <row r="198">
          <cell r="N198" t="str">
            <v>GASKINS</v>
          </cell>
        </row>
        <row r="199">
          <cell r="N199" t="str">
            <v>WRIGHT</v>
          </cell>
        </row>
        <row r="200">
          <cell r="N200" t="str">
            <v>PIRZADA</v>
          </cell>
        </row>
        <row r="201">
          <cell r="N201" t="str">
            <v>NESBIT</v>
          </cell>
        </row>
        <row r="202">
          <cell r="N202" t="str">
            <v>DAVIS</v>
          </cell>
        </row>
        <row r="203">
          <cell r="N203" t="str">
            <v>WEINSTEIN</v>
          </cell>
        </row>
        <row r="204">
          <cell r="N204" t="str">
            <v>SOFINOWSKI</v>
          </cell>
        </row>
        <row r="205">
          <cell r="N205" t="str">
            <v>PIRZADA</v>
          </cell>
        </row>
        <row r="206">
          <cell r="N206" t="str">
            <v>GOODHART</v>
          </cell>
        </row>
        <row r="207">
          <cell r="N207" t="str">
            <v>SEISS</v>
          </cell>
        </row>
        <row r="208">
          <cell r="N208" t="str">
            <v>AYALA-BUSH</v>
          </cell>
        </row>
        <row r="209">
          <cell r="N209" t="str">
            <v>FREDERICKS</v>
          </cell>
        </row>
        <row r="210">
          <cell r="N210" t="str">
            <v>MINISCI</v>
          </cell>
        </row>
        <row r="211">
          <cell r="N211" t="str">
            <v>MUIR</v>
          </cell>
        </row>
        <row r="212">
          <cell r="N212" t="str">
            <v>BARD</v>
          </cell>
        </row>
        <row r="213">
          <cell r="N213" t="str">
            <v>SCHAUB</v>
          </cell>
        </row>
        <row r="214">
          <cell r="N214" t="str">
            <v>EMIRBAYER</v>
          </cell>
        </row>
        <row r="215">
          <cell r="N215" t="str">
            <v>RACHALS</v>
          </cell>
        </row>
        <row r="216">
          <cell r="N216" t="str">
            <v>MEADE</v>
          </cell>
        </row>
        <row r="217">
          <cell r="N217" t="str">
            <v>RIZZO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ain Table Notes"/>
      <sheetName val="Appendix-A Importing Templates"/>
      <sheetName val="dbf Outputs"/>
      <sheetName val="Calibration"/>
      <sheetName val="CLIN"/>
      <sheetName val="WBS Type 1"/>
      <sheetName val="WBS Type 2"/>
      <sheetName val="WBS Type 3"/>
      <sheetName val="Task"/>
      <sheetName val="Escalation"/>
      <sheetName val="Escalator"/>
      <sheetName val="Sub Hrs"/>
      <sheetName val="Prod_Hrs"/>
      <sheetName val="old indirect drop"/>
      <sheetName val="Indirect_Drop"/>
      <sheetName val="Organization"/>
      <sheetName val="Man Months"/>
      <sheetName val="Rates"/>
      <sheetName val="Application of Burdens"/>
      <sheetName val="Fiscal Years"/>
      <sheetName val="Cost Element Rollup"/>
      <sheetName val="Cost Element"/>
      <sheetName val="Cost Categories"/>
      <sheetName val="Resource-Hours_Bafo"/>
      <sheetName val="Resource-ODC"/>
      <sheetName val="Resource Reference"/>
      <sheetName val="fiscal calculator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ain Table Notes"/>
      <sheetName val="Appendix-A Importing Templates"/>
      <sheetName val="dbf Outputs"/>
      <sheetName val="Calibration"/>
      <sheetName val="CLIN"/>
      <sheetName val="WBS Type 1"/>
      <sheetName val="WBS Type 2"/>
      <sheetName val="WBS Type 3"/>
      <sheetName val="Escalation"/>
      <sheetName val="Task"/>
      <sheetName val="Escalator"/>
      <sheetName val="Sub Hrs"/>
      <sheetName val="Prod_Hrs"/>
      <sheetName val="old indirect drop"/>
      <sheetName val="Indirect_Drop"/>
      <sheetName val="Organization"/>
      <sheetName val="Man Months"/>
      <sheetName val="Rates"/>
      <sheetName val="Application of Burdens"/>
      <sheetName val="Fiscal Years"/>
      <sheetName val="Cost Element Rollup"/>
      <sheetName val="Cost Element"/>
      <sheetName val="Cost Categories"/>
      <sheetName val="Resource-Hours_Bafo"/>
      <sheetName val="Resource-ODC"/>
      <sheetName val="Resource Reference"/>
      <sheetName val="fiscal calculator"/>
      <sheetName val="Module1"/>
    </sheetNames>
    <sheetDataSet>
      <sheetData sheetId="0" refreshError="1"/>
      <sheetData sheetId="1" refreshError="1"/>
      <sheetData sheetId="2" refreshError="1"/>
      <sheetData sheetId="3">
        <row r="10">
          <cell r="G10">
            <v>40179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ain Table Notes"/>
      <sheetName val="Appendix-A Importing Templates"/>
      <sheetName val="Calibration"/>
      <sheetName val="CLIN"/>
      <sheetName val="WBS Type 1"/>
      <sheetName val="WBS Type 2"/>
      <sheetName val="WBS Type 3"/>
      <sheetName val="Task"/>
      <sheetName val="Escalation"/>
      <sheetName val="Escalator"/>
      <sheetName val="Sub Hrs"/>
      <sheetName val="Prod_Hrs"/>
      <sheetName val="old indirect drop"/>
      <sheetName val="Indirect_Drop"/>
      <sheetName val="Organization"/>
      <sheetName val="Man Months"/>
      <sheetName val="Rates"/>
      <sheetName val="Application of Burdens"/>
      <sheetName val="Fiscal Years"/>
      <sheetName val="Cost Element Rollup"/>
      <sheetName val="Cost Element"/>
      <sheetName val="Cost Categories"/>
      <sheetName val="Resource-Hours_Bafo"/>
      <sheetName val="Resource-ODC"/>
      <sheetName val="Resource Reference"/>
      <sheetName val="fiscal calculator"/>
      <sheetName val="Module2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Project Data"/>
      <sheetName val="Summary"/>
      <sheetName val="Headcount"/>
      <sheetName val="Parameters"/>
      <sheetName val="BoE"/>
      <sheetName val="Materials"/>
      <sheetName val="ODCs"/>
      <sheetName val="Viability"/>
      <sheetName val="Patterns"/>
      <sheetName val="ISA-ICD"/>
      <sheetName val="Supporting Data"/>
      <sheetName val="Assumptions"/>
      <sheetName val="Questionnaire"/>
      <sheetName val="Requirements"/>
      <sheetName val="Attachments"/>
      <sheetName val="Instructions"/>
    </sheetNames>
    <sheetDataSet>
      <sheetData sheetId="0"/>
      <sheetData sheetId="1"/>
      <sheetData sheetId="2"/>
      <sheetData sheetId="3"/>
      <sheetData sheetId="4">
        <row r="41">
          <cell r="D41">
            <v>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Project Data"/>
      <sheetName val="Summary"/>
      <sheetName val="Headcount"/>
      <sheetName val="Parameters"/>
      <sheetName val="BoE"/>
      <sheetName val="Materials"/>
      <sheetName val="ODCs"/>
      <sheetName val="Viability"/>
      <sheetName val="Patterns"/>
      <sheetName val="ISA-ICD"/>
      <sheetName val="Supporting Data"/>
      <sheetName val="Assumptions"/>
      <sheetName val="Questionnaire"/>
      <sheetName val="Requirements"/>
      <sheetName val="Attachments"/>
      <sheetName val="Instructions"/>
    </sheetNames>
    <sheetDataSet>
      <sheetData sheetId="0"/>
      <sheetData sheetId="1"/>
      <sheetData sheetId="2"/>
      <sheetData sheetId="3"/>
      <sheetData sheetId="4">
        <row r="41">
          <cell r="D41">
            <v>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BOM 1.1"/>
      <sheetName val="Int&amp;Test BOM 1.1"/>
      <sheetName val="Deployment BOM 1.1"/>
      <sheetName val="Development BOM1.2"/>
      <sheetName val="Int&amp;Test BOM 1.2"/>
      <sheetName val="Deployment BOM  1.2"/>
      <sheetName val="Task 4 BOM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Resources"/>
      <sheetName val="travel"/>
      <sheetName val="odcs"/>
      <sheetName val="BOM "/>
      <sheetName val="BOM draf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ESP Performance Model"/>
      <sheetName val="Case Select"/>
      <sheetName val="Portal Allocation"/>
      <sheetName val="Component Structure"/>
      <sheetName val="Component Parts"/>
      <sheetName val="Price List"/>
      <sheetName val="Device Allocation"/>
      <sheetName val="Cost Allocation"/>
      <sheetName val="Staffing Inputs"/>
      <sheetName val="Cables and Racks"/>
      <sheetName val="EITE"/>
    </sheetNames>
    <sheetDataSet>
      <sheetData sheetId="0"/>
      <sheetData sheetId="1"/>
      <sheetData sheetId="2"/>
      <sheetData sheetId="3" refreshError="1">
        <row r="40">
          <cell r="O40">
            <v>2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>
        <row r="29">
          <cell r="F29">
            <v>569</v>
          </cell>
          <cell r="H29">
            <v>434</v>
          </cell>
          <cell r="J29">
            <v>48</v>
          </cell>
        </row>
      </sheetData>
      <sheetData sheetId="1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CSC Labor"/>
      <sheetName val="Master"/>
      <sheetName val="Infrastructure"/>
      <sheetName val="PS Upgrade"/>
      <sheetName val="WBS"/>
      <sheetName val="PMO"/>
      <sheetName val="SysEng"/>
      <sheetName val="ISS DGS"/>
      <sheetName val="Trans Mgmt"/>
      <sheetName val="Bus Case"/>
      <sheetName val="Development"/>
      <sheetName val="SIT"/>
      <sheetName val="Deployment"/>
      <sheetName val="O&amp;M"/>
      <sheetName val="MS5 Exit"/>
      <sheetName val="BOE"/>
      <sheetName val="Materials"/>
      <sheetName val="ODCs"/>
      <sheetName val="ISS PS Upg"/>
      <sheetName val="SIT DGS"/>
      <sheetName val="Audit"/>
    </sheetNames>
    <sheetDataSet>
      <sheetData sheetId="0"/>
      <sheetData sheetId="1">
        <row r="41">
          <cell r="B41" t="str">
            <v>Program Admin &amp; Support</v>
          </cell>
          <cell r="D41" t="str">
            <v>50000054P</v>
          </cell>
        </row>
        <row r="42">
          <cell r="B42" t="str">
            <v>Program Admin &amp; Support</v>
          </cell>
          <cell r="D42" t="str">
            <v>50000057T</v>
          </cell>
        </row>
        <row r="43">
          <cell r="B43" t="str">
            <v>Test Engineer - Jr</v>
          </cell>
          <cell r="D43" t="str">
            <v>50000061T</v>
          </cell>
        </row>
        <row r="44">
          <cell r="B44" t="str">
            <v>Programmer/Analyst - Mid</v>
          </cell>
          <cell r="D44" t="str">
            <v>50000063T</v>
          </cell>
        </row>
        <row r="45">
          <cell r="B45" t="str">
            <v>Test Engineer - Mid</v>
          </cell>
          <cell r="D45" t="str">
            <v>5000006400</v>
          </cell>
        </row>
        <row r="46">
          <cell r="B46" t="str">
            <v>Program Admin &amp; Support</v>
          </cell>
          <cell r="D46" t="str">
            <v>50000068T</v>
          </cell>
        </row>
        <row r="47">
          <cell r="B47" t="str">
            <v>Program Management</v>
          </cell>
          <cell r="D47" t="str">
            <v>50000068T</v>
          </cell>
        </row>
        <row r="48">
          <cell r="B48" t="str">
            <v>Test Engineer - Sr</v>
          </cell>
          <cell r="D48" t="str">
            <v>50000069T</v>
          </cell>
        </row>
        <row r="49">
          <cell r="B49" t="str">
            <v>Program Admin &amp; Support</v>
          </cell>
          <cell r="D49" t="str">
            <v>50000070P</v>
          </cell>
        </row>
        <row r="50">
          <cell r="B50" t="str">
            <v>Programmer/Analyst - Sr</v>
          </cell>
          <cell r="D50" t="str">
            <v>50000071T</v>
          </cell>
        </row>
        <row r="51">
          <cell r="B51" t="str">
            <v>Program Management</v>
          </cell>
          <cell r="D51" t="str">
            <v>50000072T</v>
          </cell>
        </row>
        <row r="52">
          <cell r="B52" t="str">
            <v>Program Management</v>
          </cell>
          <cell r="D52" t="str">
            <v>50000072TK</v>
          </cell>
        </row>
        <row r="53">
          <cell r="B53" t="str">
            <v>Test Engineer - Sr</v>
          </cell>
          <cell r="D53" t="str">
            <v>BPSE05</v>
          </cell>
        </row>
        <row r="54">
          <cell r="B54" t="str">
            <v>Programmer/Analyst - Mid</v>
          </cell>
          <cell r="D54" t="str">
            <v>CS</v>
          </cell>
        </row>
        <row r="55">
          <cell r="B55" t="str">
            <v>Engineer - Sr</v>
          </cell>
          <cell r="D55" t="str">
            <v>GIS021</v>
          </cell>
        </row>
        <row r="56">
          <cell r="B56" t="str">
            <v>Engineer - Sr</v>
          </cell>
          <cell r="D56" t="str">
            <v>GISS04</v>
          </cell>
        </row>
        <row r="57">
          <cell r="B57" t="str">
            <v>Programmer/Analyst - Sr</v>
          </cell>
          <cell r="D57" t="str">
            <v>IBMAP04</v>
          </cell>
        </row>
        <row r="58">
          <cell r="B58" t="str">
            <v>Programmer/Analyst - Sr</v>
          </cell>
          <cell r="D58" t="str">
            <v>IBMSD05</v>
          </cell>
        </row>
        <row r="59">
          <cell r="B59" t="str">
            <v>Engineer - Sr</v>
          </cell>
          <cell r="D59" t="str">
            <v>LOGC02</v>
          </cell>
        </row>
        <row r="60">
          <cell r="B60" t="str">
            <v>Program Admin &amp; Support</v>
          </cell>
          <cell r="D60" t="str">
            <v>N07</v>
          </cell>
        </row>
        <row r="61">
          <cell r="B61" t="str">
            <v>Programmer/Analyst - Mid</v>
          </cell>
          <cell r="D61" t="str">
            <v>NGITCS01</v>
          </cell>
        </row>
        <row r="62">
          <cell r="B62" t="str">
            <v>Programmer/Analyst - Sr</v>
          </cell>
          <cell r="D62" t="str">
            <v>NGITCS02</v>
          </cell>
        </row>
        <row r="63">
          <cell r="B63" t="str">
            <v>Programmer/Analyst - Sr</v>
          </cell>
          <cell r="D63" t="str">
            <v>NGITSD05</v>
          </cell>
        </row>
        <row r="64">
          <cell r="B64" t="str">
            <v>Engineer - Mid</v>
          </cell>
          <cell r="D64" t="str">
            <v>PATE04</v>
          </cell>
        </row>
        <row r="65">
          <cell r="B65" t="str">
            <v>Program Management</v>
          </cell>
          <cell r="D65" t="str">
            <v>PATM05</v>
          </cell>
        </row>
        <row r="66">
          <cell r="B66" t="str">
            <v>Program Admin &amp; Support</v>
          </cell>
          <cell r="D66" t="str">
            <v>PATT01</v>
          </cell>
        </row>
        <row r="67">
          <cell r="B67" t="str">
            <v>Programmer/Analyst - Mid</v>
          </cell>
          <cell r="D67" t="str">
            <v>PATT03</v>
          </cell>
        </row>
        <row r="68">
          <cell r="B68" t="str">
            <v>Programmer/Analyst - Sr</v>
          </cell>
          <cell r="D68" t="str">
            <v>PATT04</v>
          </cell>
        </row>
        <row r="69">
          <cell r="B69" t="str">
            <v>Architect</v>
          </cell>
          <cell r="D69" t="str">
            <v>TRWT03</v>
          </cell>
        </row>
        <row r="70">
          <cell r="B70" t="str">
            <v>Programmer/Analyst - Sr</v>
          </cell>
          <cell r="D70" t="str">
            <v>UNIAP04</v>
          </cell>
        </row>
        <row r="71">
          <cell r="B71" t="str">
            <v>Programmer/Analyst - Sr</v>
          </cell>
          <cell r="D71" t="str">
            <v>UNIAP04S</v>
          </cell>
        </row>
        <row r="72">
          <cell r="B72" t="str">
            <v>Program Management</v>
          </cell>
          <cell r="D72" t="str">
            <v>UNIPM01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CSC Labor"/>
      <sheetName val="Master"/>
      <sheetName val="Infrastructure"/>
      <sheetName val="PS Upgrade"/>
      <sheetName val="WBS"/>
      <sheetName val="PMO"/>
      <sheetName val="SysEng"/>
      <sheetName val="ISS DGS"/>
      <sheetName val="Trans Mgmt"/>
      <sheetName val="Bus Case"/>
      <sheetName val="Development"/>
      <sheetName val="SIT"/>
      <sheetName val="Deployment"/>
      <sheetName val="O&amp;M"/>
      <sheetName val="MS5 Exit"/>
      <sheetName val="BOE"/>
      <sheetName val="Materials"/>
      <sheetName val="ODCs"/>
      <sheetName val="ISS PS Upg"/>
      <sheetName val="SIT DGS"/>
      <sheetName val="Audit"/>
    </sheetNames>
    <sheetDataSet>
      <sheetData sheetId="0"/>
      <sheetData sheetId="1">
        <row r="41">
          <cell r="B41" t="str">
            <v>Program Admin &amp; Support</v>
          </cell>
          <cell r="D41" t="str">
            <v>50000054P</v>
          </cell>
        </row>
        <row r="42">
          <cell r="B42" t="str">
            <v>Program Admin &amp; Support</v>
          </cell>
          <cell r="D42" t="str">
            <v>50000057T</v>
          </cell>
        </row>
        <row r="43">
          <cell r="B43" t="str">
            <v>Test Engineer - Jr</v>
          </cell>
          <cell r="D43" t="str">
            <v>50000061T</v>
          </cell>
        </row>
        <row r="44">
          <cell r="B44" t="str">
            <v>Programmer/Analyst - Mid</v>
          </cell>
          <cell r="D44" t="str">
            <v>50000063T</v>
          </cell>
        </row>
        <row r="45">
          <cell r="B45" t="str">
            <v>Test Engineer - Mid</v>
          </cell>
          <cell r="D45" t="str">
            <v>5000006400</v>
          </cell>
        </row>
        <row r="46">
          <cell r="B46" t="str">
            <v>Program Admin &amp; Support</v>
          </cell>
          <cell r="D46" t="str">
            <v>50000068T</v>
          </cell>
        </row>
        <row r="47">
          <cell r="B47" t="str">
            <v>Program Management</v>
          </cell>
          <cell r="D47" t="str">
            <v>50000068T</v>
          </cell>
        </row>
        <row r="48">
          <cell r="B48" t="str">
            <v>Test Engineer - Sr</v>
          </cell>
          <cell r="D48" t="str">
            <v>50000069T</v>
          </cell>
        </row>
        <row r="49">
          <cell r="B49" t="str">
            <v>Program Admin &amp; Support</v>
          </cell>
          <cell r="D49" t="str">
            <v>50000070P</v>
          </cell>
        </row>
        <row r="50">
          <cell r="B50" t="str">
            <v>Programmer/Analyst - Sr</v>
          </cell>
          <cell r="D50" t="str">
            <v>50000071T</v>
          </cell>
        </row>
        <row r="51">
          <cell r="B51" t="str">
            <v>Program Management</v>
          </cell>
          <cell r="D51" t="str">
            <v>50000072T</v>
          </cell>
        </row>
        <row r="52">
          <cell r="B52" t="str">
            <v>Program Management</v>
          </cell>
          <cell r="D52" t="str">
            <v>50000072TK</v>
          </cell>
        </row>
        <row r="53">
          <cell r="B53" t="str">
            <v>Test Engineer - Sr</v>
          </cell>
          <cell r="D53" t="str">
            <v>BPSE05</v>
          </cell>
        </row>
        <row r="54">
          <cell r="B54" t="str">
            <v>Programmer/Analyst - Mid</v>
          </cell>
          <cell r="D54" t="str">
            <v>CS</v>
          </cell>
        </row>
        <row r="55">
          <cell r="B55" t="str">
            <v>Engineer - Sr</v>
          </cell>
          <cell r="D55" t="str">
            <v>GIS021</v>
          </cell>
        </row>
        <row r="56">
          <cell r="B56" t="str">
            <v>Engineer - Sr</v>
          </cell>
          <cell r="D56" t="str">
            <v>GISS04</v>
          </cell>
        </row>
        <row r="57">
          <cell r="B57" t="str">
            <v>Programmer/Analyst - Sr</v>
          </cell>
          <cell r="D57" t="str">
            <v>IBMAP04</v>
          </cell>
        </row>
        <row r="58">
          <cell r="B58" t="str">
            <v>Programmer/Analyst - Sr</v>
          </cell>
          <cell r="D58" t="str">
            <v>IBMSD05</v>
          </cell>
        </row>
        <row r="59">
          <cell r="B59" t="str">
            <v>Engineer - Sr</v>
          </cell>
          <cell r="D59" t="str">
            <v>LOGC02</v>
          </cell>
        </row>
        <row r="60">
          <cell r="B60" t="str">
            <v>Program Admin &amp; Support</v>
          </cell>
          <cell r="D60" t="str">
            <v>N07</v>
          </cell>
        </row>
        <row r="61">
          <cell r="B61" t="str">
            <v>Programmer/Analyst - Mid</v>
          </cell>
          <cell r="D61" t="str">
            <v>NGITCS01</v>
          </cell>
        </row>
        <row r="62">
          <cell r="B62" t="str">
            <v>Programmer/Analyst - Sr</v>
          </cell>
          <cell r="D62" t="str">
            <v>NGITCS02</v>
          </cell>
        </row>
        <row r="63">
          <cell r="B63" t="str">
            <v>Programmer/Analyst - Sr</v>
          </cell>
          <cell r="D63" t="str">
            <v>NGITSD05</v>
          </cell>
        </row>
        <row r="64">
          <cell r="B64" t="str">
            <v>Engineer - Mid</v>
          </cell>
          <cell r="D64" t="str">
            <v>PATE04</v>
          </cell>
        </row>
        <row r="65">
          <cell r="B65" t="str">
            <v>Program Management</v>
          </cell>
          <cell r="D65" t="str">
            <v>PATM05</v>
          </cell>
        </row>
        <row r="66">
          <cell r="B66" t="str">
            <v>Program Admin &amp; Support</v>
          </cell>
          <cell r="D66" t="str">
            <v>PATT01</v>
          </cell>
        </row>
        <row r="67">
          <cell r="B67" t="str">
            <v>Programmer/Analyst - Mid</v>
          </cell>
          <cell r="D67" t="str">
            <v>PATT03</v>
          </cell>
        </row>
        <row r="68">
          <cell r="B68" t="str">
            <v>Programmer/Analyst - Sr</v>
          </cell>
          <cell r="D68" t="str">
            <v>PATT04</v>
          </cell>
        </row>
        <row r="69">
          <cell r="B69" t="str">
            <v>Architect</v>
          </cell>
          <cell r="D69" t="str">
            <v>TRWT03</v>
          </cell>
        </row>
        <row r="70">
          <cell r="B70" t="str">
            <v>Programmer/Analyst - Sr</v>
          </cell>
          <cell r="D70" t="str">
            <v>UNIAP04</v>
          </cell>
        </row>
        <row r="71">
          <cell r="B71" t="str">
            <v>Programmer/Analyst - Sr</v>
          </cell>
          <cell r="D71" t="str">
            <v>UNIAP04S</v>
          </cell>
        </row>
        <row r="72">
          <cell r="B72" t="str">
            <v>Program Management</v>
          </cell>
          <cell r="D72" t="str">
            <v>UNIPM01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b plan"/>
      <sheetName val="PPMT "/>
      <sheetName val="Total_by task"/>
      <sheetName val="PPMT by WBS"/>
      <sheetName val="PPMT Build"/>
      <sheetName val="PPMT Mapping"/>
      <sheetName val="Travel_PPMT"/>
      <sheetName val="Travel Pers"/>
      <sheetName val="PPMT BOE"/>
      <sheetName val="PPMT BOM"/>
      <sheetName val="maintenance PPMT"/>
      <sheetName val="PPMT ODC"/>
      <sheetName val="look"/>
      <sheetName val="Labor_mapping"/>
      <sheetName val="TEAM"/>
      <sheetName val="S_Codes"/>
      <sheetName val="Sheet1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ub plan"/>
      <sheetName val="PPMT "/>
      <sheetName val="Total_by task"/>
      <sheetName val="PPMT by WBS"/>
      <sheetName val="PPMT Build"/>
      <sheetName val="PPMT Mapping"/>
      <sheetName val="Travel_PPMT"/>
      <sheetName val="Travel Pers"/>
      <sheetName val="PPMT BOE"/>
      <sheetName val="PPMT BOM"/>
      <sheetName val="maintenance PPMT"/>
      <sheetName val="PPMT ODC"/>
      <sheetName val="look"/>
      <sheetName val="Labor_mapping"/>
      <sheetName val="TEAM"/>
      <sheetName val="S_Codes"/>
      <sheetName val="Sheet1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FPLH Rate at Total Cost"/>
      <sheetName val="burdening"/>
      <sheetName val="Labor_mapping"/>
      <sheetName val="rates"/>
      <sheetName val="old codes"/>
      <sheetName val="New_ISD_Codes"/>
      <sheetName val="Category Rationa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Job Code</v>
          </cell>
          <cell r="B1" t="str">
            <v>Job Title</v>
          </cell>
          <cell r="C1" t="str">
            <v>Average Rate</v>
          </cell>
          <cell r="D1" t="str">
            <v>Average Rate</v>
          </cell>
        </row>
        <row r="2">
          <cell r="A2">
            <v>0</v>
          </cell>
        </row>
        <row r="3">
          <cell r="A3" t="str">
            <v>N1003</v>
          </cell>
          <cell r="B3" t="str">
            <v>FACILITIES ASST II</v>
          </cell>
          <cell r="C3">
            <v>9.7741987179487193</v>
          </cell>
          <cell r="D3">
            <v>9.77</v>
          </cell>
        </row>
        <row r="4">
          <cell r="A4" t="str">
            <v>N1005</v>
          </cell>
          <cell r="B4" t="str">
            <v>FACILITIES SPEC I</v>
          </cell>
          <cell r="C4">
            <v>11.880929487179486</v>
          </cell>
          <cell r="D4">
            <v>11.88</v>
          </cell>
        </row>
        <row r="5">
          <cell r="A5" t="str">
            <v>N1008</v>
          </cell>
          <cell r="B5" t="str">
            <v>FACILITIES SPEC II</v>
          </cell>
          <cell r="C5">
            <v>15.761378205128205</v>
          </cell>
          <cell r="D5">
            <v>15.76</v>
          </cell>
        </row>
        <row r="6">
          <cell r="A6" t="str">
            <v>N2001</v>
          </cell>
          <cell r="B6" t="str">
            <v>TECH ASST I</v>
          </cell>
          <cell r="C6">
            <v>9.2548076923076916</v>
          </cell>
          <cell r="D6">
            <v>9.25</v>
          </cell>
        </row>
        <row r="7">
          <cell r="A7" t="str">
            <v>N2002</v>
          </cell>
          <cell r="B7" t="str">
            <v>TECH ASST II</v>
          </cell>
          <cell r="C7">
            <v>10.614972527472528</v>
          </cell>
          <cell r="D7">
            <v>10.61</v>
          </cell>
        </row>
        <row r="8">
          <cell r="A8" t="str">
            <v>N2004</v>
          </cell>
          <cell r="B8" t="str">
            <v>TECHNICIAN I</v>
          </cell>
          <cell r="C8">
            <v>12.311258012820515</v>
          </cell>
          <cell r="D8">
            <v>12.31</v>
          </cell>
        </row>
        <row r="9">
          <cell r="A9" t="str">
            <v>N2006</v>
          </cell>
          <cell r="B9" t="str">
            <v>TECHNICIAN II</v>
          </cell>
          <cell r="C9">
            <v>14.169350961538461</v>
          </cell>
          <cell r="D9">
            <v>14.17</v>
          </cell>
        </row>
        <row r="10">
          <cell r="A10" t="str">
            <v>N2007</v>
          </cell>
          <cell r="B10" t="str">
            <v>TECHNICIAN III</v>
          </cell>
          <cell r="C10">
            <v>16.291730769230771</v>
          </cell>
          <cell r="D10">
            <v>16.29</v>
          </cell>
        </row>
        <row r="11">
          <cell r="A11" t="str">
            <v>N3002</v>
          </cell>
          <cell r="B11" t="str">
            <v>DEPT ASST II</v>
          </cell>
          <cell r="C11">
            <v>9.2519230769230774</v>
          </cell>
          <cell r="D11">
            <v>9.25</v>
          </cell>
        </row>
        <row r="12">
          <cell r="A12" t="str">
            <v>N3003</v>
          </cell>
          <cell r="B12" t="str">
            <v>DEPT ASST III</v>
          </cell>
          <cell r="C12">
            <v>11.424038461538462</v>
          </cell>
          <cell r="D12">
            <v>11.42</v>
          </cell>
        </row>
        <row r="13">
          <cell r="A13" t="str">
            <v>N3004</v>
          </cell>
          <cell r="B13" t="str">
            <v>ADMIN ASST I</v>
          </cell>
          <cell r="C13">
            <v>11.209319526627219</v>
          </cell>
          <cell r="D13">
            <v>11.21</v>
          </cell>
        </row>
        <row r="14">
          <cell r="A14" t="str">
            <v>N3005</v>
          </cell>
          <cell r="B14" t="str">
            <v>ADMIN ASST II</v>
          </cell>
          <cell r="C14">
            <v>13.758959790209792</v>
          </cell>
          <cell r="D14">
            <v>13.76</v>
          </cell>
        </row>
        <row r="15">
          <cell r="A15" t="str">
            <v>N3006</v>
          </cell>
          <cell r="B15" t="str">
            <v>ADMIN ASST III</v>
          </cell>
          <cell r="C15">
            <v>13.245213210702342</v>
          </cell>
          <cell r="D15">
            <v>13.25</v>
          </cell>
        </row>
        <row r="16">
          <cell r="A16" t="str">
            <v>N3007</v>
          </cell>
          <cell r="B16" t="str">
            <v>ADMIN ASST IV</v>
          </cell>
          <cell r="C16">
            <v>14.709317765567768</v>
          </cell>
          <cell r="D16">
            <v>14.71</v>
          </cell>
        </row>
        <row r="17">
          <cell r="A17" t="str">
            <v>N3008</v>
          </cell>
          <cell r="B17" t="str">
            <v>EXEC ASST I</v>
          </cell>
          <cell r="C17">
            <v>16.97948717948718</v>
          </cell>
          <cell r="D17">
            <v>16.98</v>
          </cell>
        </row>
        <row r="18">
          <cell r="A18" t="str">
            <v>N3009</v>
          </cell>
          <cell r="B18" t="str">
            <v>EXEC ASST II</v>
          </cell>
          <cell r="C18">
            <v>16.346153846153847</v>
          </cell>
          <cell r="D18">
            <v>16.350000000000001</v>
          </cell>
        </row>
        <row r="19">
          <cell r="A19" t="str">
            <v>N7003</v>
          </cell>
          <cell r="B19" t="str">
            <v>PUBS SUPP ASST II</v>
          </cell>
          <cell r="C19">
            <v>8.7847756410256412</v>
          </cell>
          <cell r="D19">
            <v>8.7799999999999994</v>
          </cell>
        </row>
        <row r="20">
          <cell r="A20" t="str">
            <v>N7004</v>
          </cell>
          <cell r="B20" t="str">
            <v>PUBS ASST I</v>
          </cell>
          <cell r="C20">
            <v>10</v>
          </cell>
          <cell r="D20">
            <v>10</v>
          </cell>
        </row>
        <row r="21">
          <cell r="A21" t="str">
            <v>N7005</v>
          </cell>
          <cell r="B21" t="str">
            <v>PUBS ASST II</v>
          </cell>
          <cell r="C21">
            <v>12.117788461538462</v>
          </cell>
          <cell r="D21">
            <v>12.12</v>
          </cell>
        </row>
        <row r="22">
          <cell r="A22" t="str">
            <v>N7006</v>
          </cell>
          <cell r="B22" t="str">
            <v>PUBS SPEC I</v>
          </cell>
          <cell r="C22">
            <v>13.104326923076922</v>
          </cell>
          <cell r="D22">
            <v>13.1</v>
          </cell>
        </row>
        <row r="23">
          <cell r="A23" t="str">
            <v>N7007</v>
          </cell>
          <cell r="B23" t="str">
            <v>PUBS SPEC II</v>
          </cell>
          <cell r="C23">
            <v>15.746514423076924</v>
          </cell>
          <cell r="D23">
            <v>15.75</v>
          </cell>
        </row>
        <row r="24">
          <cell r="A24" t="str">
            <v>N7008</v>
          </cell>
          <cell r="B24" t="str">
            <v>PUBS SPEC III</v>
          </cell>
          <cell r="C24">
            <v>17.959495192307692</v>
          </cell>
          <cell r="D24">
            <v>17.96</v>
          </cell>
        </row>
        <row r="25">
          <cell r="A25" t="str">
            <v>N8007</v>
          </cell>
          <cell r="B25" t="str">
            <v>COMPUTER PROG</v>
          </cell>
          <cell r="C25">
            <v>11.879807692307693</v>
          </cell>
          <cell r="D25">
            <v>11.88</v>
          </cell>
        </row>
        <row r="26">
          <cell r="A26" t="str">
            <v>N8555</v>
          </cell>
          <cell r="B26" t="str">
            <v>TECH ASSIST I</v>
          </cell>
          <cell r="C26">
            <v>10.76923076923077</v>
          </cell>
          <cell r="D26">
            <v>10.77</v>
          </cell>
        </row>
        <row r="27">
          <cell r="A27" t="str">
            <v>N8557</v>
          </cell>
          <cell r="B27" t="str">
            <v>TECH ASSIST II</v>
          </cell>
          <cell r="C27">
            <v>10.576923076923077</v>
          </cell>
          <cell r="D27">
            <v>10.58</v>
          </cell>
        </row>
        <row r="28">
          <cell r="A28" t="str">
            <v>N8561</v>
          </cell>
          <cell r="B28" t="str">
            <v>COMPUTER PROGRAMMER</v>
          </cell>
          <cell r="C28">
            <v>11.826923076923077</v>
          </cell>
          <cell r="D28">
            <v>11.83</v>
          </cell>
        </row>
        <row r="29">
          <cell r="A29" t="str">
            <v>N9007</v>
          </cell>
          <cell r="B29" t="str">
            <v>DESIGN DRAFTER I</v>
          </cell>
          <cell r="C29">
            <v>17.385336538461537</v>
          </cell>
          <cell r="D29">
            <v>17.39</v>
          </cell>
        </row>
        <row r="30">
          <cell r="A30" t="str">
            <v>N9008</v>
          </cell>
          <cell r="B30" t="str">
            <v>DESIGN DRAFTER II</v>
          </cell>
          <cell r="C30">
            <v>19.421634615384615</v>
          </cell>
          <cell r="D30">
            <v>19.420000000000002</v>
          </cell>
        </row>
        <row r="31">
          <cell r="A31" t="str">
            <v>S2101</v>
          </cell>
          <cell r="B31" t="str">
            <v>AMTS P/A</v>
          </cell>
          <cell r="C31">
            <v>15.196524405826731</v>
          </cell>
          <cell r="D31">
            <v>15.2</v>
          </cell>
        </row>
        <row r="32">
          <cell r="A32" t="str">
            <v>S2102</v>
          </cell>
          <cell r="B32" t="str">
            <v>AMTS SPEC</v>
          </cell>
          <cell r="C32">
            <v>14.904203935599288</v>
          </cell>
          <cell r="D32">
            <v>14.9</v>
          </cell>
        </row>
        <row r="33">
          <cell r="A33" t="str">
            <v>S2104</v>
          </cell>
          <cell r="B33" t="str">
            <v>AMTS-DBM</v>
          </cell>
          <cell r="C33">
            <v>16.762075134168157</v>
          </cell>
          <cell r="D33">
            <v>16.760000000000002</v>
          </cell>
        </row>
        <row r="34">
          <cell r="A34" t="str">
            <v>S2105</v>
          </cell>
          <cell r="B34" t="str">
            <v>AMTS-TSE</v>
          </cell>
          <cell r="C34">
            <v>11.921735241502684</v>
          </cell>
          <cell r="D34">
            <v>11.92</v>
          </cell>
        </row>
        <row r="35">
          <cell r="A35" t="str">
            <v>S2106</v>
          </cell>
          <cell r="B35" t="str">
            <v>AMTS-MA</v>
          </cell>
          <cell r="C35">
            <v>14.825581395348838</v>
          </cell>
          <cell r="D35">
            <v>14.83</v>
          </cell>
        </row>
        <row r="36">
          <cell r="A36" t="str">
            <v>S2109</v>
          </cell>
          <cell r="B36" t="str">
            <v>AMTS-EP</v>
          </cell>
          <cell r="C36">
            <v>16.984570661896242</v>
          </cell>
          <cell r="D36">
            <v>16.98</v>
          </cell>
        </row>
        <row r="37">
          <cell r="A37" t="str">
            <v>S2110</v>
          </cell>
          <cell r="B37" t="str">
            <v>AMTS-DM</v>
          </cell>
          <cell r="C37">
            <v>15.247093023255815</v>
          </cell>
          <cell r="D37">
            <v>15.25</v>
          </cell>
        </row>
        <row r="38">
          <cell r="A38" t="str">
            <v>S2111</v>
          </cell>
          <cell r="B38" t="str">
            <v>AMTS-COMM</v>
          </cell>
          <cell r="C38">
            <v>15.008348240906379</v>
          </cell>
          <cell r="D38">
            <v>15.01</v>
          </cell>
        </row>
        <row r="39">
          <cell r="A39" t="str">
            <v>S2116</v>
          </cell>
          <cell r="B39" t="str">
            <v>AMTS-CM</v>
          </cell>
          <cell r="C39">
            <v>14.311270125223613</v>
          </cell>
          <cell r="D39">
            <v>14.31</v>
          </cell>
        </row>
        <row r="40">
          <cell r="A40" t="str">
            <v>S2117</v>
          </cell>
          <cell r="B40" t="str">
            <v>AMTS-IDS</v>
          </cell>
          <cell r="C40">
            <v>13.864042933810374</v>
          </cell>
          <cell r="D40">
            <v>13.86</v>
          </cell>
        </row>
        <row r="41">
          <cell r="A41" t="str">
            <v>S2120</v>
          </cell>
          <cell r="B41" t="str">
            <v>AMTS-TR</v>
          </cell>
          <cell r="C41">
            <v>11.851520572450806</v>
          </cell>
          <cell r="D41">
            <v>11.85</v>
          </cell>
        </row>
        <row r="42">
          <cell r="A42" t="str">
            <v>S2201</v>
          </cell>
          <cell r="B42" t="str">
            <v>MTSB P/A</v>
          </cell>
          <cell r="C42">
            <v>17.265327695560256</v>
          </cell>
          <cell r="D42">
            <v>17.27</v>
          </cell>
        </row>
        <row r="43">
          <cell r="A43" t="str">
            <v>S2202</v>
          </cell>
          <cell r="B43" t="str">
            <v>MTSB SPEC</v>
          </cell>
          <cell r="C43">
            <v>17.221502683363152</v>
          </cell>
          <cell r="D43">
            <v>17.22</v>
          </cell>
        </row>
        <row r="44">
          <cell r="A44" t="str">
            <v>S2205</v>
          </cell>
          <cell r="B44" t="str">
            <v>MTSB-TSE</v>
          </cell>
          <cell r="C44">
            <v>17.213178294573641</v>
          </cell>
          <cell r="D44">
            <v>17.21</v>
          </cell>
        </row>
        <row r="45">
          <cell r="A45" t="str">
            <v>S2206</v>
          </cell>
          <cell r="B45" t="str">
            <v>MTSB-MA</v>
          </cell>
          <cell r="C45">
            <v>17.481663685152057</v>
          </cell>
          <cell r="D45">
            <v>17.48</v>
          </cell>
        </row>
        <row r="46">
          <cell r="A46" t="str">
            <v>S2209</v>
          </cell>
          <cell r="B46" t="str">
            <v>MTSB-EP</v>
          </cell>
          <cell r="C46">
            <v>16.712880143112702</v>
          </cell>
          <cell r="D46">
            <v>16.71</v>
          </cell>
        </row>
        <row r="47">
          <cell r="A47" t="str">
            <v>S2210</v>
          </cell>
          <cell r="B47" t="str">
            <v>MTSB-DM</v>
          </cell>
          <cell r="C47">
            <v>15.03443649373882</v>
          </cell>
          <cell r="D47">
            <v>15.03</v>
          </cell>
        </row>
        <row r="48">
          <cell r="A48" t="str">
            <v>S2211</v>
          </cell>
          <cell r="B48" t="str">
            <v>MTSB-COMM</v>
          </cell>
          <cell r="C48">
            <v>18.525864639236733</v>
          </cell>
          <cell r="D48">
            <v>18.53</v>
          </cell>
        </row>
        <row r="49">
          <cell r="A49" t="str">
            <v>S2216</v>
          </cell>
          <cell r="B49" t="str">
            <v>MTSB-CM</v>
          </cell>
          <cell r="C49">
            <v>16.783765652951701</v>
          </cell>
          <cell r="D49">
            <v>16.78</v>
          </cell>
        </row>
        <row r="50">
          <cell r="A50" t="str">
            <v>S2217</v>
          </cell>
          <cell r="B50" t="str">
            <v>MTSB-IDS</v>
          </cell>
          <cell r="C50">
            <v>15.86329755515802</v>
          </cell>
          <cell r="D50">
            <v>15.86</v>
          </cell>
        </row>
        <row r="51">
          <cell r="A51" t="str">
            <v>S2220</v>
          </cell>
          <cell r="B51" t="str">
            <v>MTSB-TR</v>
          </cell>
          <cell r="C51">
            <v>19.955277280858677</v>
          </cell>
          <cell r="D51">
            <v>19.96</v>
          </cell>
        </row>
        <row r="52">
          <cell r="A52" t="str">
            <v>S2301</v>
          </cell>
          <cell r="B52" t="str">
            <v>MTSA P/A</v>
          </cell>
          <cell r="C52">
            <v>19.843031856336868</v>
          </cell>
          <cell r="D52">
            <v>19.84</v>
          </cell>
        </row>
        <row r="53">
          <cell r="A53" t="str">
            <v>S2302</v>
          </cell>
          <cell r="B53" t="str">
            <v>MTSA SPEC</v>
          </cell>
          <cell r="C53">
            <v>21.122522361359575</v>
          </cell>
          <cell r="D53">
            <v>21.12</v>
          </cell>
        </row>
        <row r="54">
          <cell r="A54" t="str">
            <v>S2305</v>
          </cell>
          <cell r="B54" t="str">
            <v>MTSA-TSE</v>
          </cell>
          <cell r="C54">
            <v>19.676923076923078</v>
          </cell>
          <cell r="D54">
            <v>19.68</v>
          </cell>
        </row>
        <row r="55">
          <cell r="A55" t="str">
            <v>S2309</v>
          </cell>
          <cell r="B55" t="str">
            <v>MTSA-EP</v>
          </cell>
          <cell r="C55">
            <v>19.843917710196781</v>
          </cell>
          <cell r="D55">
            <v>19.84</v>
          </cell>
        </row>
        <row r="56">
          <cell r="A56" t="str">
            <v>S2310</v>
          </cell>
          <cell r="B56" t="str">
            <v>MTSA-DM</v>
          </cell>
          <cell r="C56">
            <v>16.328264758497316</v>
          </cell>
          <cell r="D56">
            <v>16.329999999999998</v>
          </cell>
        </row>
        <row r="57">
          <cell r="A57" t="str">
            <v>S2311</v>
          </cell>
          <cell r="B57" t="str">
            <v>MTSA-COMM</v>
          </cell>
          <cell r="C57">
            <v>20.341877236135957</v>
          </cell>
          <cell r="D57">
            <v>20.34</v>
          </cell>
        </row>
        <row r="58">
          <cell r="A58" t="str">
            <v>S2312</v>
          </cell>
          <cell r="B58" t="str">
            <v>MTSA-SEC</v>
          </cell>
          <cell r="C58">
            <v>20.125223613595708</v>
          </cell>
          <cell r="D58">
            <v>20.13</v>
          </cell>
        </row>
        <row r="59">
          <cell r="A59" t="str">
            <v>S2316</v>
          </cell>
          <cell r="B59" t="str">
            <v>MTSA-CM</v>
          </cell>
          <cell r="C59">
            <v>22.46779964221825</v>
          </cell>
          <cell r="D59">
            <v>22.47</v>
          </cell>
        </row>
        <row r="60">
          <cell r="A60" t="str">
            <v>S2317</v>
          </cell>
          <cell r="B60" t="str">
            <v>MTSA-IDS</v>
          </cell>
          <cell r="C60">
            <v>19.257070448930914</v>
          </cell>
          <cell r="D60">
            <v>19.260000000000002</v>
          </cell>
        </row>
        <row r="61">
          <cell r="A61" t="str">
            <v>S2320</v>
          </cell>
          <cell r="B61" t="str">
            <v>MTSA-TR</v>
          </cell>
          <cell r="C61">
            <v>17.497093023255815</v>
          </cell>
          <cell r="D61">
            <v>17.5</v>
          </cell>
        </row>
        <row r="62">
          <cell r="A62" t="str">
            <v>S2401</v>
          </cell>
          <cell r="B62" t="str">
            <v>SMTS P/A</v>
          </cell>
          <cell r="C62">
            <v>24.041810152057248</v>
          </cell>
          <cell r="D62">
            <v>24.04</v>
          </cell>
        </row>
        <row r="63">
          <cell r="A63" t="str">
            <v>S2402</v>
          </cell>
          <cell r="B63" t="str">
            <v>SMTS SPEC</v>
          </cell>
          <cell r="C63">
            <v>23.551906305903405</v>
          </cell>
          <cell r="D63">
            <v>23.55</v>
          </cell>
        </row>
        <row r="64">
          <cell r="A64" t="str">
            <v>S2404</v>
          </cell>
          <cell r="B64" t="str">
            <v>SMTS-DBM</v>
          </cell>
          <cell r="C64">
            <v>23.684406678592723</v>
          </cell>
          <cell r="D64">
            <v>23.68</v>
          </cell>
        </row>
        <row r="65">
          <cell r="A65" t="str">
            <v>S2405</v>
          </cell>
          <cell r="B65" t="str">
            <v>SMTS-TSE</v>
          </cell>
          <cell r="C65">
            <v>23.244633273703041</v>
          </cell>
          <cell r="D65">
            <v>23.24</v>
          </cell>
        </row>
        <row r="66">
          <cell r="A66" t="str">
            <v>S2406</v>
          </cell>
          <cell r="B66" t="str">
            <v>SMTS-MA</v>
          </cell>
          <cell r="C66">
            <v>26.695527728085871</v>
          </cell>
          <cell r="D66">
            <v>26.7</v>
          </cell>
        </row>
        <row r="67">
          <cell r="A67" t="str">
            <v>S2409</v>
          </cell>
          <cell r="B67" t="str">
            <v>SMTS-EP</v>
          </cell>
          <cell r="C67">
            <v>25.966010733452592</v>
          </cell>
          <cell r="D67">
            <v>25.97</v>
          </cell>
        </row>
        <row r="68">
          <cell r="A68" t="str">
            <v>S2411</v>
          </cell>
          <cell r="B68" t="str">
            <v>SMTS-COMM</v>
          </cell>
          <cell r="C68">
            <v>23.692754919499109</v>
          </cell>
          <cell r="D68">
            <v>23.69</v>
          </cell>
        </row>
        <row r="69">
          <cell r="A69" t="str">
            <v>S2412</v>
          </cell>
          <cell r="B69" t="str">
            <v>SMTS-SEC</v>
          </cell>
          <cell r="C69">
            <v>25.819916517590936</v>
          </cell>
          <cell r="D69">
            <v>25.82</v>
          </cell>
        </row>
        <row r="70">
          <cell r="A70" t="str">
            <v>S2416</v>
          </cell>
          <cell r="B70" t="str">
            <v>SMTS-CM</v>
          </cell>
          <cell r="C70">
            <v>23.963029218843172</v>
          </cell>
          <cell r="D70">
            <v>23.96</v>
          </cell>
        </row>
        <row r="71">
          <cell r="A71" t="str">
            <v>S2417</v>
          </cell>
          <cell r="B71" t="str">
            <v>SMTS-IDS</v>
          </cell>
          <cell r="C71">
            <v>23.262567084078718</v>
          </cell>
          <cell r="D71">
            <v>23.26</v>
          </cell>
        </row>
        <row r="72">
          <cell r="A72" t="str">
            <v>S2420</v>
          </cell>
          <cell r="B72" t="str">
            <v>SMTS-TR</v>
          </cell>
          <cell r="C72">
            <v>23.323920265780732</v>
          </cell>
          <cell r="D72">
            <v>23.32</v>
          </cell>
        </row>
        <row r="73">
          <cell r="A73" t="str">
            <v>S2501</v>
          </cell>
          <cell r="B73" t="str">
            <v>COMPUTER SCIENTIST</v>
          </cell>
          <cell r="C73">
            <v>28.183268396955825</v>
          </cell>
          <cell r="D73">
            <v>28.18</v>
          </cell>
        </row>
        <row r="74">
          <cell r="A74" t="str">
            <v>S2504</v>
          </cell>
          <cell r="B74" t="str">
            <v>COMPUTER SCIENTIST-DBM</v>
          </cell>
          <cell r="C74">
            <v>28.526565295169952</v>
          </cell>
          <cell r="D74">
            <v>28.53</v>
          </cell>
        </row>
        <row r="75">
          <cell r="A75" t="str">
            <v>S2505</v>
          </cell>
          <cell r="B75" t="str">
            <v>COMPUTER SCIENTIST-TSE</v>
          </cell>
          <cell r="C75">
            <v>26.853220035778172</v>
          </cell>
          <cell r="D75">
            <v>26.85</v>
          </cell>
        </row>
        <row r="76">
          <cell r="A76" t="str">
            <v>S2506</v>
          </cell>
          <cell r="B76" t="str">
            <v>COMPUTER SCIENTIST-MA</v>
          </cell>
          <cell r="C76">
            <v>27.892039355992846</v>
          </cell>
          <cell r="D76">
            <v>27.89</v>
          </cell>
        </row>
        <row r="77">
          <cell r="A77" t="str">
            <v>S2509</v>
          </cell>
          <cell r="B77" t="str">
            <v>COMPUTER SCIENTIST-EP</v>
          </cell>
          <cell r="C77">
            <v>28.917710196779964</v>
          </cell>
          <cell r="D77">
            <v>28.92</v>
          </cell>
        </row>
        <row r="78">
          <cell r="A78" t="str">
            <v>S2511</v>
          </cell>
          <cell r="B78" t="str">
            <v>COMPUTER SCIENTIST-COMM</v>
          </cell>
          <cell r="C78">
            <v>30.523703041144902</v>
          </cell>
          <cell r="D78">
            <v>30.52</v>
          </cell>
        </row>
        <row r="79">
          <cell r="A79" t="str">
            <v>S2516</v>
          </cell>
          <cell r="B79" t="str">
            <v>COMPUTER SCIENTIST-CM</v>
          </cell>
          <cell r="C79">
            <v>31.662194394752536</v>
          </cell>
          <cell r="D79">
            <v>31.66</v>
          </cell>
        </row>
        <row r="80">
          <cell r="A80" t="str">
            <v>S2517</v>
          </cell>
          <cell r="B80" t="str">
            <v>COMPUTER SCIENTIST-IDS</v>
          </cell>
          <cell r="C80">
            <v>25.222271914132378</v>
          </cell>
          <cell r="D80">
            <v>25.22</v>
          </cell>
        </row>
        <row r="81">
          <cell r="A81" t="str">
            <v>S2520</v>
          </cell>
          <cell r="B81" t="str">
            <v>COMPUTER SCIENTIST-TR</v>
          </cell>
          <cell r="C81">
            <v>25.524735103894315</v>
          </cell>
          <cell r="D81">
            <v>25.52</v>
          </cell>
        </row>
        <row r="82">
          <cell r="A82" t="str">
            <v>S2601</v>
          </cell>
          <cell r="B82" t="str">
            <v>COMPUTER SCI SR</v>
          </cell>
          <cell r="C82">
            <v>34.026118944894598</v>
          </cell>
          <cell r="D82">
            <v>34.03</v>
          </cell>
        </row>
        <row r="83">
          <cell r="A83" t="str">
            <v>S2602</v>
          </cell>
          <cell r="B83" t="str">
            <v>LEAD SCIENTIST</v>
          </cell>
          <cell r="C83">
            <v>41.759570661896241</v>
          </cell>
          <cell r="D83">
            <v>41.76</v>
          </cell>
        </row>
        <row r="84">
          <cell r="A84" t="str">
            <v>S2604</v>
          </cell>
          <cell r="B84" t="str">
            <v>COMPUTER SCI SR-DBM</v>
          </cell>
          <cell r="C84">
            <v>35.305307096004768</v>
          </cell>
          <cell r="D84">
            <v>35.31</v>
          </cell>
        </row>
        <row r="85">
          <cell r="A85" t="str">
            <v>S2605</v>
          </cell>
          <cell r="B85" t="str">
            <v>COMPUTER SCI SR-TSE</v>
          </cell>
          <cell r="C85">
            <v>32.622093023255815</v>
          </cell>
          <cell r="D85">
            <v>32.619999999999997</v>
          </cell>
        </row>
        <row r="86">
          <cell r="A86" t="str">
            <v>S2606</v>
          </cell>
          <cell r="B86" t="str">
            <v>COMPUTER SCI SR-MA</v>
          </cell>
          <cell r="C86">
            <v>33.642963625521766</v>
          </cell>
          <cell r="D86">
            <v>33.64</v>
          </cell>
        </row>
        <row r="87">
          <cell r="A87" t="str">
            <v>S2610</v>
          </cell>
          <cell r="B87" t="str">
            <v>COMPUTER SCI SR-DM</v>
          </cell>
          <cell r="C87">
            <v>34.436493738819323</v>
          </cell>
          <cell r="D87">
            <v>34.44</v>
          </cell>
        </row>
        <row r="88">
          <cell r="A88" t="str">
            <v>S2616</v>
          </cell>
          <cell r="B88" t="str">
            <v>COMPUTER SCI SR-CM</v>
          </cell>
          <cell r="C88">
            <v>36.726967799642217</v>
          </cell>
          <cell r="D88">
            <v>36.729999999999997</v>
          </cell>
        </row>
        <row r="89">
          <cell r="A89" t="str">
            <v>S2620</v>
          </cell>
          <cell r="B89" t="str">
            <v>COMPUTER SCI SR-TR</v>
          </cell>
          <cell r="C89">
            <v>33.59928443649374</v>
          </cell>
          <cell r="D89">
            <v>33.6</v>
          </cell>
        </row>
        <row r="90">
          <cell r="A90" t="str">
            <v>S2701</v>
          </cell>
          <cell r="B90" t="str">
            <v>COMPUTER SCI PRIN</v>
          </cell>
          <cell r="C90">
            <v>51.711911150864637</v>
          </cell>
          <cell r="D90">
            <v>51.71</v>
          </cell>
        </row>
        <row r="91">
          <cell r="A91" t="str">
            <v>S3100</v>
          </cell>
          <cell r="B91" t="str">
            <v>ENGINEER ASSOC</v>
          </cell>
          <cell r="C91">
            <v>17.486583184257604</v>
          </cell>
          <cell r="D91">
            <v>17.489999999999998</v>
          </cell>
        </row>
        <row r="92">
          <cell r="A92" t="str">
            <v>S3125</v>
          </cell>
          <cell r="B92" t="str">
            <v>ENGINEER ASSOC-SYS</v>
          </cell>
          <cell r="C92">
            <v>16.636851520572449</v>
          </cell>
          <cell r="D92">
            <v>16.64</v>
          </cell>
        </row>
        <row r="93">
          <cell r="A93" t="str">
            <v>S3129</v>
          </cell>
          <cell r="B93" t="str">
            <v>ENGINEER ASSOC-NW</v>
          </cell>
          <cell r="C93">
            <v>14.937388193202146</v>
          </cell>
          <cell r="D93">
            <v>14.94</v>
          </cell>
        </row>
        <row r="94">
          <cell r="A94" t="str">
            <v>S3200</v>
          </cell>
          <cell r="B94" t="str">
            <v>ENGINEER</v>
          </cell>
          <cell r="C94">
            <v>19.289483772041912</v>
          </cell>
          <cell r="D94">
            <v>19.29</v>
          </cell>
        </row>
        <row r="95">
          <cell r="A95" t="str">
            <v>S3225</v>
          </cell>
          <cell r="B95" t="str">
            <v>ENGINEER-SYS</v>
          </cell>
          <cell r="C95">
            <v>18.841681574239715</v>
          </cell>
          <cell r="D95">
            <v>18.84</v>
          </cell>
        </row>
        <row r="96">
          <cell r="A96" t="str">
            <v>S3229</v>
          </cell>
          <cell r="B96" t="str">
            <v>ENGINEER-NW</v>
          </cell>
          <cell r="C96">
            <v>22.036672629695886</v>
          </cell>
          <cell r="D96">
            <v>22.04</v>
          </cell>
        </row>
        <row r="97">
          <cell r="A97" t="str">
            <v>S3300</v>
          </cell>
          <cell r="B97" t="str">
            <v>ENGINEER SR</v>
          </cell>
          <cell r="C97">
            <v>22.627076411960129</v>
          </cell>
          <cell r="D97">
            <v>22.63</v>
          </cell>
        </row>
        <row r="98">
          <cell r="A98" t="str">
            <v>S3304</v>
          </cell>
          <cell r="B98" t="str">
            <v>ENGINEER SR-DBM</v>
          </cell>
          <cell r="C98">
            <v>26.833631484794275</v>
          </cell>
          <cell r="D98">
            <v>26.83</v>
          </cell>
        </row>
        <row r="99">
          <cell r="A99" t="str">
            <v>S3325</v>
          </cell>
          <cell r="B99" t="str">
            <v>ENGINEER SR-SYS</v>
          </cell>
          <cell r="C99">
            <v>24.451060567339635</v>
          </cell>
          <cell r="D99">
            <v>24.45</v>
          </cell>
        </row>
        <row r="100">
          <cell r="A100" t="str">
            <v>S3327</v>
          </cell>
          <cell r="B100" t="str">
            <v>ENGINEER SR-HW</v>
          </cell>
          <cell r="C100">
            <v>25.261404293381037</v>
          </cell>
          <cell r="D100">
            <v>25.26</v>
          </cell>
        </row>
        <row r="101">
          <cell r="A101" t="str">
            <v>S3329</v>
          </cell>
          <cell r="B101" t="str">
            <v>ENGINEER SR-NW</v>
          </cell>
          <cell r="C101">
            <v>30.285778175313059</v>
          </cell>
          <cell r="D101">
            <v>30.29</v>
          </cell>
        </row>
        <row r="102">
          <cell r="A102" t="str">
            <v>S3400</v>
          </cell>
          <cell r="B102" t="str">
            <v>ENGINEER PRIN</v>
          </cell>
          <cell r="C102">
            <v>29.158905411449016</v>
          </cell>
          <cell r="D102">
            <v>29.16</v>
          </cell>
        </row>
        <row r="103">
          <cell r="A103" t="str">
            <v>S3404</v>
          </cell>
          <cell r="B103" t="str">
            <v>ENGINEER PRIN-DBM</v>
          </cell>
          <cell r="C103">
            <v>25.044722719141323</v>
          </cell>
          <cell r="D103">
            <v>25.04</v>
          </cell>
        </row>
        <row r="104">
          <cell r="A104" t="str">
            <v>S3412</v>
          </cell>
          <cell r="B104" t="str">
            <v>ENGINEER PRIN-SEC</v>
          </cell>
          <cell r="C104">
            <v>23.255813953488371</v>
          </cell>
          <cell r="D104">
            <v>23.26</v>
          </cell>
        </row>
        <row r="105">
          <cell r="A105" t="str">
            <v>S3425</v>
          </cell>
          <cell r="B105" t="str">
            <v>ENGINEER PRIN-SYS</v>
          </cell>
          <cell r="C105">
            <v>30.16716358576824</v>
          </cell>
          <cell r="D105">
            <v>30.17</v>
          </cell>
        </row>
        <row r="106">
          <cell r="A106" t="str">
            <v>S3426</v>
          </cell>
          <cell r="B106" t="str">
            <v>ENGINEER PRIN-SW</v>
          </cell>
          <cell r="C106">
            <v>33.072450805008941</v>
          </cell>
          <cell r="D106">
            <v>33.07</v>
          </cell>
        </row>
        <row r="107">
          <cell r="A107" t="str">
            <v>S3427</v>
          </cell>
          <cell r="B107" t="str">
            <v>ENGINEER PRIN-HW</v>
          </cell>
          <cell r="C107">
            <v>30.211985688729875</v>
          </cell>
          <cell r="D107">
            <v>30.21</v>
          </cell>
        </row>
        <row r="108">
          <cell r="A108" t="str">
            <v>S3428</v>
          </cell>
          <cell r="B108" t="str">
            <v>ENGINEER PRIN-LOG</v>
          </cell>
          <cell r="C108">
            <v>28.816487775790105</v>
          </cell>
          <cell r="D108">
            <v>28.82</v>
          </cell>
        </row>
        <row r="109">
          <cell r="A109" t="str">
            <v>S3429</v>
          </cell>
          <cell r="B109" t="str">
            <v>ENGINEER PRIN-NW</v>
          </cell>
          <cell r="C109">
            <v>28.272584973166367</v>
          </cell>
          <cell r="D109">
            <v>28.27</v>
          </cell>
        </row>
        <row r="110">
          <cell r="A110" t="str">
            <v>S3500</v>
          </cell>
          <cell r="B110" t="str">
            <v>ENGINEER SR PRIN</v>
          </cell>
          <cell r="C110">
            <v>37.76927868642985</v>
          </cell>
          <cell r="D110">
            <v>37.770000000000003</v>
          </cell>
        </row>
        <row r="111">
          <cell r="A111" t="str">
            <v>S3525</v>
          </cell>
          <cell r="B111" t="str">
            <v>ENGINEER SR PRIN-SYS</v>
          </cell>
          <cell r="C111">
            <v>38.928711985688729</v>
          </cell>
          <cell r="D111">
            <v>38.93</v>
          </cell>
        </row>
        <row r="112">
          <cell r="A112" t="str">
            <v>S3526</v>
          </cell>
          <cell r="B112" t="str">
            <v>ENGINEER SR PRIN-SW</v>
          </cell>
          <cell r="C112">
            <v>43.24075730471079</v>
          </cell>
          <cell r="D112">
            <v>43.24</v>
          </cell>
        </row>
        <row r="113">
          <cell r="A113" t="str">
            <v>S3529</v>
          </cell>
          <cell r="B113" t="str">
            <v>ENGINEER SR PRIN-NW</v>
          </cell>
          <cell r="C113">
            <v>33.644677996422182</v>
          </cell>
          <cell r="D113">
            <v>33.64</v>
          </cell>
        </row>
        <row r="114">
          <cell r="A114" t="str">
            <v>S3600</v>
          </cell>
          <cell r="B114" t="str">
            <v>ENGINEER SR CONS</v>
          </cell>
          <cell r="C114">
            <v>49.776386404293376</v>
          </cell>
          <cell r="D114">
            <v>49.78</v>
          </cell>
        </row>
        <row r="115">
          <cell r="A115" t="str">
            <v>S41AA</v>
          </cell>
          <cell r="B115" t="str">
            <v>MEM PROF STAFF, ASSOC</v>
          </cell>
          <cell r="C115">
            <v>14.080128205128204</v>
          </cell>
          <cell r="D115">
            <v>14.08</v>
          </cell>
        </row>
        <row r="116">
          <cell r="A116" t="str">
            <v>S41FN</v>
          </cell>
          <cell r="B116" t="str">
            <v>MEM PROF STAFF, ASSOC-FIN ANAL</v>
          </cell>
          <cell r="C116">
            <v>13.193202146690519</v>
          </cell>
          <cell r="D116">
            <v>13.19</v>
          </cell>
        </row>
        <row r="117">
          <cell r="A117" t="str">
            <v>S41GD</v>
          </cell>
          <cell r="B117" t="str">
            <v>MEM PROF STAFF, ASSOC-GR DESIG</v>
          </cell>
          <cell r="C117">
            <v>12.093023255813954</v>
          </cell>
          <cell r="D117">
            <v>12.09</v>
          </cell>
        </row>
        <row r="118">
          <cell r="A118" t="str">
            <v>S41PB</v>
          </cell>
          <cell r="B118" t="str">
            <v>MEM PROF STAFF, ASSOC-PUBS</v>
          </cell>
          <cell r="C118">
            <v>17.082737030411447</v>
          </cell>
          <cell r="D118">
            <v>17.079999999999998</v>
          </cell>
        </row>
        <row r="119">
          <cell r="A119" t="str">
            <v>S41PC</v>
          </cell>
          <cell r="B119" t="str">
            <v>MEM PROF STAFF, ASSOC-PCO</v>
          </cell>
          <cell r="C119">
            <v>14.710047704233752</v>
          </cell>
          <cell r="D119">
            <v>14.71</v>
          </cell>
        </row>
        <row r="120">
          <cell r="A120" t="str">
            <v>S41PT</v>
          </cell>
          <cell r="B120" t="str">
            <v>MEM PROF STAFF, ASSOC-PROC</v>
          </cell>
          <cell r="C120">
            <v>14.490161001788909</v>
          </cell>
          <cell r="D120">
            <v>14.49</v>
          </cell>
        </row>
        <row r="121">
          <cell r="A121" t="str">
            <v>S41SC</v>
          </cell>
          <cell r="B121" t="str">
            <v>MEM PROF STAFF, ASSOC-SEC</v>
          </cell>
          <cell r="C121">
            <v>15.872540250447226</v>
          </cell>
          <cell r="D121">
            <v>15.87</v>
          </cell>
        </row>
        <row r="122">
          <cell r="A122" t="str">
            <v>S42AA</v>
          </cell>
          <cell r="B122" t="str">
            <v>MEM PROF STAFF</v>
          </cell>
          <cell r="C122">
            <v>17.864426271403016</v>
          </cell>
          <cell r="D122">
            <v>17.86</v>
          </cell>
        </row>
        <row r="123">
          <cell r="A123" t="str">
            <v>S42AC</v>
          </cell>
          <cell r="B123" t="str">
            <v>MEM PROF STAFF-ACCT</v>
          </cell>
          <cell r="C123">
            <v>16.035330948121647</v>
          </cell>
          <cell r="D123">
            <v>16.04</v>
          </cell>
        </row>
        <row r="124">
          <cell r="A124" t="str">
            <v>S42BD</v>
          </cell>
          <cell r="B124" t="str">
            <v>MEM PROF STAFF-BUS DEV</v>
          </cell>
          <cell r="C124">
            <v>17.889087656529519</v>
          </cell>
          <cell r="D124">
            <v>17.89</v>
          </cell>
        </row>
        <row r="125">
          <cell r="A125" t="str">
            <v>S42FA</v>
          </cell>
          <cell r="B125" t="str">
            <v>MEM PROF STAFF-FAC</v>
          </cell>
          <cell r="C125">
            <v>15.876565295169947</v>
          </cell>
          <cell r="D125">
            <v>15.88</v>
          </cell>
        </row>
        <row r="126">
          <cell r="A126" t="str">
            <v>S42GD</v>
          </cell>
          <cell r="B126" t="str">
            <v>MEM PROF STAFF-GR DESIGN</v>
          </cell>
          <cell r="C126">
            <v>15.988372093023257</v>
          </cell>
          <cell r="D126">
            <v>15.99</v>
          </cell>
        </row>
        <row r="127">
          <cell r="A127" t="str">
            <v>S42PC</v>
          </cell>
          <cell r="B127" t="str">
            <v>MEM PROF STAFF-PCO</v>
          </cell>
          <cell r="C127">
            <v>16.111434108527131</v>
          </cell>
          <cell r="D127">
            <v>16.11</v>
          </cell>
        </row>
        <row r="128">
          <cell r="A128" t="str">
            <v>S42SC</v>
          </cell>
          <cell r="B128" t="str">
            <v>MEM PROF STAFF-SEC</v>
          </cell>
          <cell r="C128">
            <v>17.101073345259394</v>
          </cell>
          <cell r="D128">
            <v>17.100000000000001</v>
          </cell>
        </row>
        <row r="129">
          <cell r="A129" t="str">
            <v>S42TC</v>
          </cell>
          <cell r="B129" t="str">
            <v>MEM PROF STAFF-TECH</v>
          </cell>
          <cell r="C129">
            <v>21.696109123434702</v>
          </cell>
          <cell r="D129">
            <v>21.7</v>
          </cell>
        </row>
        <row r="130">
          <cell r="A130" t="str">
            <v>S43AA</v>
          </cell>
          <cell r="B130" t="str">
            <v>MEM PROF STAFF SR</v>
          </cell>
          <cell r="C130">
            <v>20.035458727319192</v>
          </cell>
          <cell r="D130">
            <v>20.04</v>
          </cell>
        </row>
        <row r="131">
          <cell r="A131" t="str">
            <v>S43PC</v>
          </cell>
          <cell r="B131" t="str">
            <v>MEM PROF STAFF SR-PCO</v>
          </cell>
          <cell r="C131">
            <v>21.100551580202744</v>
          </cell>
          <cell r="D131">
            <v>21.1</v>
          </cell>
        </row>
        <row r="132">
          <cell r="A132" t="str">
            <v>S43TC</v>
          </cell>
          <cell r="B132" t="str">
            <v>MEM PROF STAFF SR-TECH</v>
          </cell>
          <cell r="C132">
            <v>17.814549791293977</v>
          </cell>
          <cell r="D132">
            <v>17.809999999999999</v>
          </cell>
        </row>
        <row r="133">
          <cell r="A133" t="str">
            <v>S44AA</v>
          </cell>
          <cell r="B133" t="str">
            <v>MAS</v>
          </cell>
          <cell r="C133">
            <v>23.032200357781754</v>
          </cell>
          <cell r="D133">
            <v>23.03</v>
          </cell>
        </row>
        <row r="134">
          <cell r="A134" t="str">
            <v>S44BD</v>
          </cell>
          <cell r="B134" t="str">
            <v>MAS-BUS DEV</v>
          </cell>
          <cell r="C134">
            <v>27.280858676207515</v>
          </cell>
          <cell r="D134">
            <v>27.28</v>
          </cell>
        </row>
        <row r="135">
          <cell r="A135" t="str">
            <v>S44TC</v>
          </cell>
          <cell r="B135" t="str">
            <v>MAS-TECH</v>
          </cell>
          <cell r="C135">
            <v>28.373539934757446</v>
          </cell>
          <cell r="D135">
            <v>28.37</v>
          </cell>
        </row>
        <row r="136">
          <cell r="A136" t="str">
            <v>S45AA</v>
          </cell>
          <cell r="B136" t="str">
            <v>SMAS</v>
          </cell>
          <cell r="C136">
            <v>37.656529516994638</v>
          </cell>
          <cell r="D136">
            <v>37.659999999999997</v>
          </cell>
        </row>
        <row r="137">
          <cell r="A137" t="str">
            <v>S45TC</v>
          </cell>
          <cell r="B137" t="str">
            <v>SMAS-TECH</v>
          </cell>
          <cell r="C137">
            <v>37.343417868041669</v>
          </cell>
          <cell r="D137">
            <v>37.340000000000003</v>
          </cell>
        </row>
        <row r="138">
          <cell r="A138" t="str">
            <v>S46AA</v>
          </cell>
          <cell r="B138" t="str">
            <v>SMES</v>
          </cell>
          <cell r="C138">
            <v>50.38759689922481</v>
          </cell>
          <cell r="D138">
            <v>50.39</v>
          </cell>
        </row>
        <row r="139">
          <cell r="A139" t="str">
            <v>S46BD</v>
          </cell>
          <cell r="B139" t="str">
            <v>SMES-BUS DEV</v>
          </cell>
          <cell r="C139">
            <v>46.213476446034583</v>
          </cell>
          <cell r="D139">
            <v>46.21</v>
          </cell>
        </row>
        <row r="140">
          <cell r="A140" t="str">
            <v>S46TC</v>
          </cell>
          <cell r="B140" t="str">
            <v>SMES-TECH</v>
          </cell>
          <cell r="C140">
            <v>48.333312036800415</v>
          </cell>
          <cell r="D140">
            <v>48.33</v>
          </cell>
        </row>
        <row r="141">
          <cell r="A141" t="str">
            <v>S47AA</v>
          </cell>
          <cell r="B141" t="str">
            <v>MEM PROF STAFF SPEC</v>
          </cell>
          <cell r="C141">
            <v>25.146541443053071</v>
          </cell>
          <cell r="D141">
            <v>25.15</v>
          </cell>
        </row>
        <row r="142">
          <cell r="A142" t="str">
            <v>S47PC</v>
          </cell>
          <cell r="B142" t="str">
            <v>MEM PROF STAFF SPEC-PCO</v>
          </cell>
          <cell r="C142">
            <v>25.076960345855696</v>
          </cell>
          <cell r="D142">
            <v>25.08</v>
          </cell>
        </row>
        <row r="143">
          <cell r="A143" t="str">
            <v>S47PR</v>
          </cell>
          <cell r="B143" t="str">
            <v>MEM PROF STAFF SPEC-PRIC</v>
          </cell>
          <cell r="C143">
            <v>24.613148479427551</v>
          </cell>
          <cell r="D143">
            <v>24.61</v>
          </cell>
        </row>
        <row r="144">
          <cell r="A144" t="str">
            <v>S47PT</v>
          </cell>
          <cell r="B144" t="str">
            <v>MEM PROF STAFF SPEC-PROC</v>
          </cell>
          <cell r="C144">
            <v>27.276498211091234</v>
          </cell>
          <cell r="D144">
            <v>27.28</v>
          </cell>
        </row>
        <row r="145">
          <cell r="A145" t="str">
            <v>S51MM</v>
          </cell>
          <cell r="B145" t="str">
            <v>SUPERVISOR</v>
          </cell>
          <cell r="C145">
            <v>17.978533094812164</v>
          </cell>
          <cell r="D145">
            <v>17.98</v>
          </cell>
        </row>
        <row r="146">
          <cell r="A146" t="str">
            <v>S51PB</v>
          </cell>
          <cell r="B146" t="str">
            <v>SUPERVISOR-PUBS</v>
          </cell>
          <cell r="C146">
            <v>19.987477638640428</v>
          </cell>
          <cell r="D146">
            <v>19.989999999999998</v>
          </cell>
        </row>
        <row r="147">
          <cell r="A147" t="str">
            <v>S51PT</v>
          </cell>
          <cell r="B147" t="str">
            <v>SUPERVISOR-PROC</v>
          </cell>
          <cell r="C147">
            <v>27.29561717352415</v>
          </cell>
          <cell r="D147">
            <v>27.3</v>
          </cell>
        </row>
        <row r="148">
          <cell r="A148" t="str">
            <v>S5210</v>
          </cell>
          <cell r="B148" t="str">
            <v>SUPERVISOR SR-DM</v>
          </cell>
          <cell r="C148">
            <v>25.026833631484795</v>
          </cell>
          <cell r="D148">
            <v>25.03</v>
          </cell>
        </row>
        <row r="149">
          <cell r="A149" t="str">
            <v>S52MM</v>
          </cell>
          <cell r="B149" t="str">
            <v>SUPERVISOR SR</v>
          </cell>
          <cell r="C149">
            <v>23.300536672629697</v>
          </cell>
          <cell r="D149">
            <v>23.3</v>
          </cell>
        </row>
        <row r="150">
          <cell r="A150" t="str">
            <v>S52PB</v>
          </cell>
          <cell r="B150" t="str">
            <v>SUPERVISOR SR-PUBS</v>
          </cell>
          <cell r="C150">
            <v>21.010286225402506</v>
          </cell>
          <cell r="D150">
            <v>21.01</v>
          </cell>
        </row>
        <row r="151">
          <cell r="A151" t="str">
            <v>S52PC</v>
          </cell>
          <cell r="B151" t="str">
            <v>PCO SPECIALIST</v>
          </cell>
          <cell r="C151">
            <v>25.9391771019678</v>
          </cell>
          <cell r="D151">
            <v>25.94</v>
          </cell>
        </row>
        <row r="152">
          <cell r="A152" t="str">
            <v>S52SC</v>
          </cell>
          <cell r="B152" t="str">
            <v>SUPERVISOR SR-SEC</v>
          </cell>
          <cell r="C152">
            <v>30.538908765652952</v>
          </cell>
          <cell r="D152">
            <v>30.54</v>
          </cell>
        </row>
        <row r="153">
          <cell r="A153" t="str">
            <v>S5316</v>
          </cell>
          <cell r="B153" t="str">
            <v>MANAGER-CM</v>
          </cell>
          <cell r="C153">
            <v>33.800983899821112</v>
          </cell>
          <cell r="D153">
            <v>33.799999999999997</v>
          </cell>
        </row>
        <row r="154">
          <cell r="A154" t="str">
            <v>S5340</v>
          </cell>
          <cell r="B154" t="str">
            <v>MANAGER-PM</v>
          </cell>
          <cell r="C154">
            <v>32.020636340403783</v>
          </cell>
          <cell r="D154">
            <v>32.020000000000003</v>
          </cell>
        </row>
        <row r="155">
          <cell r="A155" t="str">
            <v>S5346</v>
          </cell>
          <cell r="B155" t="str">
            <v>MANAGER-IS</v>
          </cell>
          <cell r="C155">
            <v>25.836314847942756</v>
          </cell>
          <cell r="D155">
            <v>25.84</v>
          </cell>
        </row>
        <row r="156">
          <cell r="A156" t="str">
            <v>S53MM</v>
          </cell>
          <cell r="B156" t="str">
            <v>MANAGER</v>
          </cell>
          <cell r="C156">
            <v>28.19110976233069</v>
          </cell>
          <cell r="D156">
            <v>28.19</v>
          </cell>
        </row>
        <row r="157">
          <cell r="A157" t="str">
            <v>S53PB</v>
          </cell>
          <cell r="B157" t="str">
            <v>MANAGER-PUBS</v>
          </cell>
          <cell r="C157">
            <v>25.293381037567084</v>
          </cell>
          <cell r="D157">
            <v>25.29</v>
          </cell>
        </row>
        <row r="158">
          <cell r="A158" t="str">
            <v>S53PC</v>
          </cell>
          <cell r="B158" t="str">
            <v>MANAGER-PCO</v>
          </cell>
          <cell r="C158">
            <v>28.455660618451311</v>
          </cell>
          <cell r="D158">
            <v>28.46</v>
          </cell>
        </row>
        <row r="159">
          <cell r="A159" t="str">
            <v>S53PT</v>
          </cell>
          <cell r="B159" t="str">
            <v>MANAGER-PROC</v>
          </cell>
          <cell r="C159">
            <v>32.971327767839398</v>
          </cell>
          <cell r="D159">
            <v>32.97</v>
          </cell>
        </row>
        <row r="160">
          <cell r="A160" t="str">
            <v>S5410</v>
          </cell>
          <cell r="B160" t="str">
            <v>MANAGER SR-DM</v>
          </cell>
          <cell r="C160">
            <v>33.676207513416813</v>
          </cell>
          <cell r="D160">
            <v>33.68</v>
          </cell>
        </row>
        <row r="161">
          <cell r="A161" t="str">
            <v>S5440</v>
          </cell>
          <cell r="B161" t="str">
            <v>MANAGER SR-PM</v>
          </cell>
          <cell r="C161">
            <v>39.136016696481811</v>
          </cell>
          <cell r="D161">
            <v>39.14</v>
          </cell>
        </row>
        <row r="162">
          <cell r="A162" t="str">
            <v>S5445</v>
          </cell>
          <cell r="B162" t="str">
            <v>MANAGER SR-SR PM</v>
          </cell>
          <cell r="C162">
            <v>42.803443649373882</v>
          </cell>
          <cell r="D162">
            <v>42.8</v>
          </cell>
        </row>
        <row r="163">
          <cell r="A163" t="str">
            <v>S5446</v>
          </cell>
          <cell r="B163" t="str">
            <v>MANAGER SR-IS</v>
          </cell>
          <cell r="C163">
            <v>37.8445885509839</v>
          </cell>
          <cell r="D163">
            <v>37.840000000000003</v>
          </cell>
        </row>
        <row r="164">
          <cell r="A164" t="str">
            <v>S54MM</v>
          </cell>
          <cell r="B164" t="str">
            <v>MANAGER SR</v>
          </cell>
          <cell r="C164">
            <v>36.683856011098527</v>
          </cell>
          <cell r="D164">
            <v>36.68</v>
          </cell>
        </row>
        <row r="165">
          <cell r="A165" t="str">
            <v>S54PB</v>
          </cell>
          <cell r="B165" t="str">
            <v>MANAGER SR-PUBS</v>
          </cell>
          <cell r="C165">
            <v>41.873434704830053</v>
          </cell>
          <cell r="D165">
            <v>41.87</v>
          </cell>
        </row>
        <row r="166">
          <cell r="A166" t="str">
            <v>S54PC</v>
          </cell>
          <cell r="B166" t="str">
            <v>MANAGER SR-PCO</v>
          </cell>
          <cell r="C166">
            <v>34.590563506261176</v>
          </cell>
          <cell r="D166">
            <v>34.590000000000003</v>
          </cell>
        </row>
        <row r="167">
          <cell r="A167" t="str">
            <v>S54PT</v>
          </cell>
          <cell r="B167" t="str">
            <v>MANAGER SR-PROC</v>
          </cell>
          <cell r="C167">
            <v>39.271019677996421</v>
          </cell>
          <cell r="D167">
            <v>39.270000000000003</v>
          </cell>
        </row>
        <row r="168">
          <cell r="A168" t="str">
            <v>S5545</v>
          </cell>
          <cell r="B168" t="str">
            <v>DIRECTOR-SR PM</v>
          </cell>
          <cell r="C168">
            <v>47.828883996146956</v>
          </cell>
          <cell r="D168">
            <v>47.83</v>
          </cell>
        </row>
        <row r="169">
          <cell r="A169" t="str">
            <v>S55FN</v>
          </cell>
          <cell r="B169" t="str">
            <v>DIRECTOR-F&amp;A</v>
          </cell>
          <cell r="C169">
            <v>41.32602862254025</v>
          </cell>
          <cell r="D169">
            <v>41.33</v>
          </cell>
        </row>
        <row r="170">
          <cell r="A170" t="str">
            <v>S55MM</v>
          </cell>
          <cell r="B170" t="str">
            <v>DIRECTOR</v>
          </cell>
          <cell r="C170">
            <v>51.528145497912938</v>
          </cell>
          <cell r="D170">
            <v>51.53</v>
          </cell>
        </row>
        <row r="171">
          <cell r="A171" t="str">
            <v>S55PT</v>
          </cell>
          <cell r="B171" t="str">
            <v>DIRECTOR-PROC</v>
          </cell>
          <cell r="C171">
            <v>36.225402504472271</v>
          </cell>
          <cell r="D171">
            <v>36.229999999999997</v>
          </cell>
        </row>
        <row r="172">
          <cell r="A172" t="str">
            <v>S55TD</v>
          </cell>
          <cell r="B172" t="str">
            <v>DIRECTOR-DEP</v>
          </cell>
          <cell r="C172">
            <v>48.814847942754923</v>
          </cell>
          <cell r="D172">
            <v>48.81</v>
          </cell>
        </row>
        <row r="173">
          <cell r="A173" t="str">
            <v>S56MM</v>
          </cell>
          <cell r="B173" t="str">
            <v>VICE PRESIDENT</v>
          </cell>
          <cell r="C173">
            <v>72.333407871198574</v>
          </cell>
          <cell r="D173">
            <v>72.33</v>
          </cell>
        </row>
        <row r="174">
          <cell r="D174" t="str">
            <v>Rounded</v>
          </cell>
        </row>
      </sheetData>
      <sheetData sheetId="6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FPLH Rate at Total Cost"/>
      <sheetName val="burdening"/>
      <sheetName val="Labor_mapping"/>
      <sheetName val="rates"/>
      <sheetName val="old codes"/>
      <sheetName val="New_ISD_Codes"/>
      <sheetName val="Category Rationa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Job Code</v>
          </cell>
          <cell r="B1" t="str">
            <v>Job Title</v>
          </cell>
          <cell r="C1" t="str">
            <v>Average Rate</v>
          </cell>
          <cell r="D1" t="str">
            <v>Average Rate</v>
          </cell>
        </row>
        <row r="2">
          <cell r="A2">
            <v>0</v>
          </cell>
        </row>
        <row r="3">
          <cell r="A3" t="str">
            <v>N1003</v>
          </cell>
          <cell r="B3" t="str">
            <v>FACILITIES ASST II</v>
          </cell>
          <cell r="C3">
            <v>9.7741987179487193</v>
          </cell>
          <cell r="D3">
            <v>9.77</v>
          </cell>
        </row>
        <row r="4">
          <cell r="A4" t="str">
            <v>N1005</v>
          </cell>
          <cell r="B4" t="str">
            <v>FACILITIES SPEC I</v>
          </cell>
          <cell r="C4">
            <v>11.880929487179486</v>
          </cell>
          <cell r="D4">
            <v>11.88</v>
          </cell>
        </row>
        <row r="5">
          <cell r="A5" t="str">
            <v>N1008</v>
          </cell>
          <cell r="B5" t="str">
            <v>FACILITIES SPEC II</v>
          </cell>
          <cell r="C5">
            <v>15.761378205128205</v>
          </cell>
          <cell r="D5">
            <v>15.76</v>
          </cell>
        </row>
        <row r="6">
          <cell r="A6" t="str">
            <v>N2001</v>
          </cell>
          <cell r="B6" t="str">
            <v>TECH ASST I</v>
          </cell>
          <cell r="C6">
            <v>9.2548076923076916</v>
          </cell>
          <cell r="D6">
            <v>9.25</v>
          </cell>
        </row>
        <row r="7">
          <cell r="A7" t="str">
            <v>N2002</v>
          </cell>
          <cell r="B7" t="str">
            <v>TECH ASST II</v>
          </cell>
          <cell r="C7">
            <v>10.614972527472528</v>
          </cell>
          <cell r="D7">
            <v>10.61</v>
          </cell>
        </row>
        <row r="8">
          <cell r="A8" t="str">
            <v>N2004</v>
          </cell>
          <cell r="B8" t="str">
            <v>TECHNICIAN I</v>
          </cell>
          <cell r="C8">
            <v>12.311258012820515</v>
          </cell>
          <cell r="D8">
            <v>12.31</v>
          </cell>
        </row>
        <row r="9">
          <cell r="A9" t="str">
            <v>N2006</v>
          </cell>
          <cell r="B9" t="str">
            <v>TECHNICIAN II</v>
          </cell>
          <cell r="C9">
            <v>14.169350961538461</v>
          </cell>
          <cell r="D9">
            <v>14.17</v>
          </cell>
        </row>
        <row r="10">
          <cell r="A10" t="str">
            <v>N2007</v>
          </cell>
          <cell r="B10" t="str">
            <v>TECHNICIAN III</v>
          </cell>
          <cell r="C10">
            <v>16.291730769230771</v>
          </cell>
          <cell r="D10">
            <v>16.29</v>
          </cell>
        </row>
        <row r="11">
          <cell r="A11" t="str">
            <v>N3002</v>
          </cell>
          <cell r="B11" t="str">
            <v>DEPT ASST II</v>
          </cell>
          <cell r="C11">
            <v>9.2519230769230774</v>
          </cell>
          <cell r="D11">
            <v>9.25</v>
          </cell>
        </row>
        <row r="12">
          <cell r="A12" t="str">
            <v>N3003</v>
          </cell>
          <cell r="B12" t="str">
            <v>DEPT ASST III</v>
          </cell>
          <cell r="C12">
            <v>11.424038461538462</v>
          </cell>
          <cell r="D12">
            <v>11.42</v>
          </cell>
        </row>
        <row r="13">
          <cell r="A13" t="str">
            <v>N3004</v>
          </cell>
          <cell r="B13" t="str">
            <v>ADMIN ASST I</v>
          </cell>
          <cell r="C13">
            <v>11.209319526627219</v>
          </cell>
          <cell r="D13">
            <v>11.21</v>
          </cell>
        </row>
        <row r="14">
          <cell r="A14" t="str">
            <v>N3005</v>
          </cell>
          <cell r="B14" t="str">
            <v>ADMIN ASST II</v>
          </cell>
          <cell r="C14">
            <v>13.758959790209792</v>
          </cell>
          <cell r="D14">
            <v>13.76</v>
          </cell>
        </row>
        <row r="15">
          <cell r="A15" t="str">
            <v>N3006</v>
          </cell>
          <cell r="B15" t="str">
            <v>ADMIN ASST III</v>
          </cell>
          <cell r="C15">
            <v>13.245213210702342</v>
          </cell>
          <cell r="D15">
            <v>13.25</v>
          </cell>
        </row>
        <row r="16">
          <cell r="A16" t="str">
            <v>N3007</v>
          </cell>
          <cell r="B16" t="str">
            <v>ADMIN ASST IV</v>
          </cell>
          <cell r="C16">
            <v>14.709317765567768</v>
          </cell>
          <cell r="D16">
            <v>14.71</v>
          </cell>
        </row>
        <row r="17">
          <cell r="A17" t="str">
            <v>N3008</v>
          </cell>
          <cell r="B17" t="str">
            <v>EXEC ASST I</v>
          </cell>
          <cell r="C17">
            <v>16.97948717948718</v>
          </cell>
          <cell r="D17">
            <v>16.98</v>
          </cell>
        </row>
        <row r="18">
          <cell r="A18" t="str">
            <v>N3009</v>
          </cell>
          <cell r="B18" t="str">
            <v>EXEC ASST II</v>
          </cell>
          <cell r="C18">
            <v>16.346153846153847</v>
          </cell>
          <cell r="D18">
            <v>16.350000000000001</v>
          </cell>
        </row>
        <row r="19">
          <cell r="A19" t="str">
            <v>N7003</v>
          </cell>
          <cell r="B19" t="str">
            <v>PUBS SUPP ASST II</v>
          </cell>
          <cell r="C19">
            <v>8.7847756410256412</v>
          </cell>
          <cell r="D19">
            <v>8.7799999999999994</v>
          </cell>
        </row>
        <row r="20">
          <cell r="A20" t="str">
            <v>N7004</v>
          </cell>
          <cell r="B20" t="str">
            <v>PUBS ASST I</v>
          </cell>
          <cell r="C20">
            <v>10</v>
          </cell>
          <cell r="D20">
            <v>10</v>
          </cell>
        </row>
        <row r="21">
          <cell r="A21" t="str">
            <v>N7005</v>
          </cell>
          <cell r="B21" t="str">
            <v>PUBS ASST II</v>
          </cell>
          <cell r="C21">
            <v>12.117788461538462</v>
          </cell>
          <cell r="D21">
            <v>12.12</v>
          </cell>
        </row>
        <row r="22">
          <cell r="A22" t="str">
            <v>N7006</v>
          </cell>
          <cell r="B22" t="str">
            <v>PUBS SPEC I</v>
          </cell>
          <cell r="C22">
            <v>13.104326923076922</v>
          </cell>
          <cell r="D22">
            <v>13.1</v>
          </cell>
        </row>
        <row r="23">
          <cell r="A23" t="str">
            <v>N7007</v>
          </cell>
          <cell r="B23" t="str">
            <v>PUBS SPEC II</v>
          </cell>
          <cell r="C23">
            <v>15.746514423076924</v>
          </cell>
          <cell r="D23">
            <v>15.75</v>
          </cell>
        </row>
        <row r="24">
          <cell r="A24" t="str">
            <v>N7008</v>
          </cell>
          <cell r="B24" t="str">
            <v>PUBS SPEC III</v>
          </cell>
          <cell r="C24">
            <v>17.959495192307692</v>
          </cell>
          <cell r="D24">
            <v>17.96</v>
          </cell>
        </row>
        <row r="25">
          <cell r="A25" t="str">
            <v>N8007</v>
          </cell>
          <cell r="B25" t="str">
            <v>COMPUTER PROG</v>
          </cell>
          <cell r="C25">
            <v>11.879807692307693</v>
          </cell>
          <cell r="D25">
            <v>11.88</v>
          </cell>
        </row>
        <row r="26">
          <cell r="A26" t="str">
            <v>N8555</v>
          </cell>
          <cell r="B26" t="str">
            <v>TECH ASSIST I</v>
          </cell>
          <cell r="C26">
            <v>10.76923076923077</v>
          </cell>
          <cell r="D26">
            <v>10.77</v>
          </cell>
        </row>
        <row r="27">
          <cell r="A27" t="str">
            <v>N8557</v>
          </cell>
          <cell r="B27" t="str">
            <v>TECH ASSIST II</v>
          </cell>
          <cell r="C27">
            <v>10.576923076923077</v>
          </cell>
          <cell r="D27">
            <v>10.58</v>
          </cell>
        </row>
        <row r="28">
          <cell r="A28" t="str">
            <v>N8561</v>
          </cell>
          <cell r="B28" t="str">
            <v>COMPUTER PROGRAMMER</v>
          </cell>
          <cell r="C28">
            <v>11.826923076923077</v>
          </cell>
          <cell r="D28">
            <v>11.83</v>
          </cell>
        </row>
        <row r="29">
          <cell r="A29" t="str">
            <v>N9007</v>
          </cell>
          <cell r="B29" t="str">
            <v>DESIGN DRAFTER I</v>
          </cell>
          <cell r="C29">
            <v>17.385336538461537</v>
          </cell>
          <cell r="D29">
            <v>17.39</v>
          </cell>
        </row>
        <row r="30">
          <cell r="A30" t="str">
            <v>N9008</v>
          </cell>
          <cell r="B30" t="str">
            <v>DESIGN DRAFTER II</v>
          </cell>
          <cell r="C30">
            <v>19.421634615384615</v>
          </cell>
          <cell r="D30">
            <v>19.420000000000002</v>
          </cell>
        </row>
        <row r="31">
          <cell r="A31" t="str">
            <v>S2101</v>
          </cell>
          <cell r="B31" t="str">
            <v>AMTS P/A</v>
          </cell>
          <cell r="C31">
            <v>15.196524405826731</v>
          </cell>
          <cell r="D31">
            <v>15.2</v>
          </cell>
        </row>
        <row r="32">
          <cell r="A32" t="str">
            <v>S2102</v>
          </cell>
          <cell r="B32" t="str">
            <v>AMTS SPEC</v>
          </cell>
          <cell r="C32">
            <v>14.904203935599288</v>
          </cell>
          <cell r="D32">
            <v>14.9</v>
          </cell>
        </row>
        <row r="33">
          <cell r="A33" t="str">
            <v>S2104</v>
          </cell>
          <cell r="B33" t="str">
            <v>AMTS-DBM</v>
          </cell>
          <cell r="C33">
            <v>16.762075134168157</v>
          </cell>
          <cell r="D33">
            <v>16.760000000000002</v>
          </cell>
        </row>
        <row r="34">
          <cell r="A34" t="str">
            <v>S2105</v>
          </cell>
          <cell r="B34" t="str">
            <v>AMTS-TSE</v>
          </cell>
          <cell r="C34">
            <v>11.921735241502684</v>
          </cell>
          <cell r="D34">
            <v>11.92</v>
          </cell>
        </row>
        <row r="35">
          <cell r="A35" t="str">
            <v>S2106</v>
          </cell>
          <cell r="B35" t="str">
            <v>AMTS-MA</v>
          </cell>
          <cell r="C35">
            <v>14.825581395348838</v>
          </cell>
          <cell r="D35">
            <v>14.83</v>
          </cell>
        </row>
        <row r="36">
          <cell r="A36" t="str">
            <v>S2109</v>
          </cell>
          <cell r="B36" t="str">
            <v>AMTS-EP</v>
          </cell>
          <cell r="C36">
            <v>16.984570661896242</v>
          </cell>
          <cell r="D36">
            <v>16.98</v>
          </cell>
        </row>
        <row r="37">
          <cell r="A37" t="str">
            <v>S2110</v>
          </cell>
          <cell r="B37" t="str">
            <v>AMTS-DM</v>
          </cell>
          <cell r="C37">
            <v>15.247093023255815</v>
          </cell>
          <cell r="D37">
            <v>15.25</v>
          </cell>
        </row>
        <row r="38">
          <cell r="A38" t="str">
            <v>S2111</v>
          </cell>
          <cell r="B38" t="str">
            <v>AMTS-COMM</v>
          </cell>
          <cell r="C38">
            <v>15.008348240906379</v>
          </cell>
          <cell r="D38">
            <v>15.01</v>
          </cell>
        </row>
        <row r="39">
          <cell r="A39" t="str">
            <v>S2116</v>
          </cell>
          <cell r="B39" t="str">
            <v>AMTS-CM</v>
          </cell>
          <cell r="C39">
            <v>14.311270125223613</v>
          </cell>
          <cell r="D39">
            <v>14.31</v>
          </cell>
        </row>
        <row r="40">
          <cell r="A40" t="str">
            <v>S2117</v>
          </cell>
          <cell r="B40" t="str">
            <v>AMTS-IDS</v>
          </cell>
          <cell r="C40">
            <v>13.864042933810374</v>
          </cell>
          <cell r="D40">
            <v>13.86</v>
          </cell>
        </row>
        <row r="41">
          <cell r="A41" t="str">
            <v>S2120</v>
          </cell>
          <cell r="B41" t="str">
            <v>AMTS-TR</v>
          </cell>
          <cell r="C41">
            <v>11.851520572450806</v>
          </cell>
          <cell r="D41">
            <v>11.85</v>
          </cell>
        </row>
        <row r="42">
          <cell r="A42" t="str">
            <v>S2201</v>
          </cell>
          <cell r="B42" t="str">
            <v>MTSB P/A</v>
          </cell>
          <cell r="C42">
            <v>17.265327695560256</v>
          </cell>
          <cell r="D42">
            <v>17.27</v>
          </cell>
        </row>
        <row r="43">
          <cell r="A43" t="str">
            <v>S2202</v>
          </cell>
          <cell r="B43" t="str">
            <v>MTSB SPEC</v>
          </cell>
          <cell r="C43">
            <v>17.221502683363152</v>
          </cell>
          <cell r="D43">
            <v>17.22</v>
          </cell>
        </row>
        <row r="44">
          <cell r="A44" t="str">
            <v>S2205</v>
          </cell>
          <cell r="B44" t="str">
            <v>MTSB-TSE</v>
          </cell>
          <cell r="C44">
            <v>17.213178294573641</v>
          </cell>
          <cell r="D44">
            <v>17.21</v>
          </cell>
        </row>
        <row r="45">
          <cell r="A45" t="str">
            <v>S2206</v>
          </cell>
          <cell r="B45" t="str">
            <v>MTSB-MA</v>
          </cell>
          <cell r="C45">
            <v>17.481663685152057</v>
          </cell>
          <cell r="D45">
            <v>17.48</v>
          </cell>
        </row>
        <row r="46">
          <cell r="A46" t="str">
            <v>S2209</v>
          </cell>
          <cell r="B46" t="str">
            <v>MTSB-EP</v>
          </cell>
          <cell r="C46">
            <v>16.712880143112702</v>
          </cell>
          <cell r="D46">
            <v>16.71</v>
          </cell>
        </row>
        <row r="47">
          <cell r="A47" t="str">
            <v>S2210</v>
          </cell>
          <cell r="B47" t="str">
            <v>MTSB-DM</v>
          </cell>
          <cell r="C47">
            <v>15.03443649373882</v>
          </cell>
          <cell r="D47">
            <v>15.03</v>
          </cell>
        </row>
        <row r="48">
          <cell r="A48" t="str">
            <v>S2211</v>
          </cell>
          <cell r="B48" t="str">
            <v>MTSB-COMM</v>
          </cell>
          <cell r="C48">
            <v>18.525864639236733</v>
          </cell>
          <cell r="D48">
            <v>18.53</v>
          </cell>
        </row>
        <row r="49">
          <cell r="A49" t="str">
            <v>S2216</v>
          </cell>
          <cell r="B49" t="str">
            <v>MTSB-CM</v>
          </cell>
          <cell r="C49">
            <v>16.783765652951701</v>
          </cell>
          <cell r="D49">
            <v>16.78</v>
          </cell>
        </row>
        <row r="50">
          <cell r="A50" t="str">
            <v>S2217</v>
          </cell>
          <cell r="B50" t="str">
            <v>MTSB-IDS</v>
          </cell>
          <cell r="C50">
            <v>15.86329755515802</v>
          </cell>
          <cell r="D50">
            <v>15.86</v>
          </cell>
        </row>
        <row r="51">
          <cell r="A51" t="str">
            <v>S2220</v>
          </cell>
          <cell r="B51" t="str">
            <v>MTSB-TR</v>
          </cell>
          <cell r="C51">
            <v>19.955277280858677</v>
          </cell>
          <cell r="D51">
            <v>19.96</v>
          </cell>
        </row>
        <row r="52">
          <cell r="A52" t="str">
            <v>S2301</v>
          </cell>
          <cell r="B52" t="str">
            <v>MTSA P/A</v>
          </cell>
          <cell r="C52">
            <v>19.843031856336868</v>
          </cell>
          <cell r="D52">
            <v>19.84</v>
          </cell>
        </row>
        <row r="53">
          <cell r="A53" t="str">
            <v>S2302</v>
          </cell>
          <cell r="B53" t="str">
            <v>MTSA SPEC</v>
          </cell>
          <cell r="C53">
            <v>21.122522361359575</v>
          </cell>
          <cell r="D53">
            <v>21.12</v>
          </cell>
        </row>
        <row r="54">
          <cell r="A54" t="str">
            <v>S2305</v>
          </cell>
          <cell r="B54" t="str">
            <v>MTSA-TSE</v>
          </cell>
          <cell r="C54">
            <v>19.676923076923078</v>
          </cell>
          <cell r="D54">
            <v>19.68</v>
          </cell>
        </row>
        <row r="55">
          <cell r="A55" t="str">
            <v>S2309</v>
          </cell>
          <cell r="B55" t="str">
            <v>MTSA-EP</v>
          </cell>
          <cell r="C55">
            <v>19.843917710196781</v>
          </cell>
          <cell r="D55">
            <v>19.84</v>
          </cell>
        </row>
        <row r="56">
          <cell r="A56" t="str">
            <v>S2310</v>
          </cell>
          <cell r="B56" t="str">
            <v>MTSA-DM</v>
          </cell>
          <cell r="C56">
            <v>16.328264758497316</v>
          </cell>
          <cell r="D56">
            <v>16.329999999999998</v>
          </cell>
        </row>
        <row r="57">
          <cell r="A57" t="str">
            <v>S2311</v>
          </cell>
          <cell r="B57" t="str">
            <v>MTSA-COMM</v>
          </cell>
          <cell r="C57">
            <v>20.341877236135957</v>
          </cell>
          <cell r="D57">
            <v>20.34</v>
          </cell>
        </row>
        <row r="58">
          <cell r="A58" t="str">
            <v>S2312</v>
          </cell>
          <cell r="B58" t="str">
            <v>MTSA-SEC</v>
          </cell>
          <cell r="C58">
            <v>20.125223613595708</v>
          </cell>
          <cell r="D58">
            <v>20.13</v>
          </cell>
        </row>
        <row r="59">
          <cell r="A59" t="str">
            <v>S2316</v>
          </cell>
          <cell r="B59" t="str">
            <v>MTSA-CM</v>
          </cell>
          <cell r="C59">
            <v>22.46779964221825</v>
          </cell>
          <cell r="D59">
            <v>22.47</v>
          </cell>
        </row>
        <row r="60">
          <cell r="A60" t="str">
            <v>S2317</v>
          </cell>
          <cell r="B60" t="str">
            <v>MTSA-IDS</v>
          </cell>
          <cell r="C60">
            <v>19.257070448930914</v>
          </cell>
          <cell r="D60">
            <v>19.260000000000002</v>
          </cell>
        </row>
        <row r="61">
          <cell r="A61" t="str">
            <v>S2320</v>
          </cell>
          <cell r="B61" t="str">
            <v>MTSA-TR</v>
          </cell>
          <cell r="C61">
            <v>17.497093023255815</v>
          </cell>
          <cell r="D61">
            <v>17.5</v>
          </cell>
        </row>
        <row r="62">
          <cell r="A62" t="str">
            <v>S2401</v>
          </cell>
          <cell r="B62" t="str">
            <v>SMTS P/A</v>
          </cell>
          <cell r="C62">
            <v>24.041810152057248</v>
          </cell>
          <cell r="D62">
            <v>24.04</v>
          </cell>
        </row>
        <row r="63">
          <cell r="A63" t="str">
            <v>S2402</v>
          </cell>
          <cell r="B63" t="str">
            <v>SMTS SPEC</v>
          </cell>
          <cell r="C63">
            <v>23.551906305903405</v>
          </cell>
          <cell r="D63">
            <v>23.55</v>
          </cell>
        </row>
        <row r="64">
          <cell r="A64" t="str">
            <v>S2404</v>
          </cell>
          <cell r="B64" t="str">
            <v>SMTS-DBM</v>
          </cell>
          <cell r="C64">
            <v>23.684406678592723</v>
          </cell>
          <cell r="D64">
            <v>23.68</v>
          </cell>
        </row>
        <row r="65">
          <cell r="A65" t="str">
            <v>S2405</v>
          </cell>
          <cell r="B65" t="str">
            <v>SMTS-TSE</v>
          </cell>
          <cell r="C65">
            <v>23.244633273703041</v>
          </cell>
          <cell r="D65">
            <v>23.24</v>
          </cell>
        </row>
        <row r="66">
          <cell r="A66" t="str">
            <v>S2406</v>
          </cell>
          <cell r="B66" t="str">
            <v>SMTS-MA</v>
          </cell>
          <cell r="C66">
            <v>26.695527728085871</v>
          </cell>
          <cell r="D66">
            <v>26.7</v>
          </cell>
        </row>
        <row r="67">
          <cell r="A67" t="str">
            <v>S2409</v>
          </cell>
          <cell r="B67" t="str">
            <v>SMTS-EP</v>
          </cell>
          <cell r="C67">
            <v>25.966010733452592</v>
          </cell>
          <cell r="D67">
            <v>25.97</v>
          </cell>
        </row>
        <row r="68">
          <cell r="A68" t="str">
            <v>S2411</v>
          </cell>
          <cell r="B68" t="str">
            <v>SMTS-COMM</v>
          </cell>
          <cell r="C68">
            <v>23.692754919499109</v>
          </cell>
          <cell r="D68">
            <v>23.69</v>
          </cell>
        </row>
        <row r="69">
          <cell r="A69" t="str">
            <v>S2412</v>
          </cell>
          <cell r="B69" t="str">
            <v>SMTS-SEC</v>
          </cell>
          <cell r="C69">
            <v>25.819916517590936</v>
          </cell>
          <cell r="D69">
            <v>25.82</v>
          </cell>
        </row>
        <row r="70">
          <cell r="A70" t="str">
            <v>S2416</v>
          </cell>
          <cell r="B70" t="str">
            <v>SMTS-CM</v>
          </cell>
          <cell r="C70">
            <v>23.963029218843172</v>
          </cell>
          <cell r="D70">
            <v>23.96</v>
          </cell>
        </row>
        <row r="71">
          <cell r="A71" t="str">
            <v>S2417</v>
          </cell>
          <cell r="B71" t="str">
            <v>SMTS-IDS</v>
          </cell>
          <cell r="C71">
            <v>23.262567084078718</v>
          </cell>
          <cell r="D71">
            <v>23.26</v>
          </cell>
        </row>
        <row r="72">
          <cell r="A72" t="str">
            <v>S2420</v>
          </cell>
          <cell r="B72" t="str">
            <v>SMTS-TR</v>
          </cell>
          <cell r="C72">
            <v>23.323920265780732</v>
          </cell>
          <cell r="D72">
            <v>23.32</v>
          </cell>
        </row>
        <row r="73">
          <cell r="A73" t="str">
            <v>S2501</v>
          </cell>
          <cell r="B73" t="str">
            <v>COMPUTER SCIENTIST</v>
          </cell>
          <cell r="C73">
            <v>28.183268396955825</v>
          </cell>
          <cell r="D73">
            <v>28.18</v>
          </cell>
        </row>
        <row r="74">
          <cell r="A74" t="str">
            <v>S2504</v>
          </cell>
          <cell r="B74" t="str">
            <v>COMPUTER SCIENTIST-DBM</v>
          </cell>
          <cell r="C74">
            <v>28.526565295169952</v>
          </cell>
          <cell r="D74">
            <v>28.53</v>
          </cell>
        </row>
        <row r="75">
          <cell r="A75" t="str">
            <v>S2505</v>
          </cell>
          <cell r="B75" t="str">
            <v>COMPUTER SCIENTIST-TSE</v>
          </cell>
          <cell r="C75">
            <v>26.853220035778172</v>
          </cell>
          <cell r="D75">
            <v>26.85</v>
          </cell>
        </row>
        <row r="76">
          <cell r="A76" t="str">
            <v>S2506</v>
          </cell>
          <cell r="B76" t="str">
            <v>COMPUTER SCIENTIST-MA</v>
          </cell>
          <cell r="C76">
            <v>27.892039355992846</v>
          </cell>
          <cell r="D76">
            <v>27.89</v>
          </cell>
        </row>
        <row r="77">
          <cell r="A77" t="str">
            <v>S2509</v>
          </cell>
          <cell r="B77" t="str">
            <v>COMPUTER SCIENTIST-EP</v>
          </cell>
          <cell r="C77">
            <v>28.917710196779964</v>
          </cell>
          <cell r="D77">
            <v>28.92</v>
          </cell>
        </row>
        <row r="78">
          <cell r="A78" t="str">
            <v>S2511</v>
          </cell>
          <cell r="B78" t="str">
            <v>COMPUTER SCIENTIST-COMM</v>
          </cell>
          <cell r="C78">
            <v>30.523703041144902</v>
          </cell>
          <cell r="D78">
            <v>30.52</v>
          </cell>
        </row>
        <row r="79">
          <cell r="A79" t="str">
            <v>S2516</v>
          </cell>
          <cell r="B79" t="str">
            <v>COMPUTER SCIENTIST-CM</v>
          </cell>
          <cell r="C79">
            <v>31.662194394752536</v>
          </cell>
          <cell r="D79">
            <v>31.66</v>
          </cell>
        </row>
        <row r="80">
          <cell r="A80" t="str">
            <v>S2517</v>
          </cell>
          <cell r="B80" t="str">
            <v>COMPUTER SCIENTIST-IDS</v>
          </cell>
          <cell r="C80">
            <v>25.222271914132378</v>
          </cell>
          <cell r="D80">
            <v>25.22</v>
          </cell>
        </row>
        <row r="81">
          <cell r="A81" t="str">
            <v>S2520</v>
          </cell>
          <cell r="B81" t="str">
            <v>COMPUTER SCIENTIST-TR</v>
          </cell>
          <cell r="C81">
            <v>25.524735103894315</v>
          </cell>
          <cell r="D81">
            <v>25.52</v>
          </cell>
        </row>
        <row r="82">
          <cell r="A82" t="str">
            <v>S2601</v>
          </cell>
          <cell r="B82" t="str">
            <v>COMPUTER SCI SR</v>
          </cell>
          <cell r="C82">
            <v>34.026118944894598</v>
          </cell>
          <cell r="D82">
            <v>34.03</v>
          </cell>
        </row>
        <row r="83">
          <cell r="A83" t="str">
            <v>S2602</v>
          </cell>
          <cell r="B83" t="str">
            <v>LEAD SCIENTIST</v>
          </cell>
          <cell r="C83">
            <v>41.759570661896241</v>
          </cell>
          <cell r="D83">
            <v>41.76</v>
          </cell>
        </row>
        <row r="84">
          <cell r="A84" t="str">
            <v>S2604</v>
          </cell>
          <cell r="B84" t="str">
            <v>COMPUTER SCI SR-DBM</v>
          </cell>
          <cell r="C84">
            <v>35.305307096004768</v>
          </cell>
          <cell r="D84">
            <v>35.31</v>
          </cell>
        </row>
        <row r="85">
          <cell r="A85" t="str">
            <v>S2605</v>
          </cell>
          <cell r="B85" t="str">
            <v>COMPUTER SCI SR-TSE</v>
          </cell>
          <cell r="C85">
            <v>32.622093023255815</v>
          </cell>
          <cell r="D85">
            <v>32.619999999999997</v>
          </cell>
        </row>
        <row r="86">
          <cell r="A86" t="str">
            <v>S2606</v>
          </cell>
          <cell r="B86" t="str">
            <v>COMPUTER SCI SR-MA</v>
          </cell>
          <cell r="C86">
            <v>33.642963625521766</v>
          </cell>
          <cell r="D86">
            <v>33.64</v>
          </cell>
        </row>
        <row r="87">
          <cell r="A87" t="str">
            <v>S2610</v>
          </cell>
          <cell r="B87" t="str">
            <v>COMPUTER SCI SR-DM</v>
          </cell>
          <cell r="C87">
            <v>34.436493738819323</v>
          </cell>
          <cell r="D87">
            <v>34.44</v>
          </cell>
        </row>
        <row r="88">
          <cell r="A88" t="str">
            <v>S2616</v>
          </cell>
          <cell r="B88" t="str">
            <v>COMPUTER SCI SR-CM</v>
          </cell>
          <cell r="C88">
            <v>36.726967799642217</v>
          </cell>
          <cell r="D88">
            <v>36.729999999999997</v>
          </cell>
        </row>
        <row r="89">
          <cell r="A89" t="str">
            <v>S2620</v>
          </cell>
          <cell r="B89" t="str">
            <v>COMPUTER SCI SR-TR</v>
          </cell>
          <cell r="C89">
            <v>33.59928443649374</v>
          </cell>
          <cell r="D89">
            <v>33.6</v>
          </cell>
        </row>
        <row r="90">
          <cell r="A90" t="str">
            <v>S2701</v>
          </cell>
          <cell r="B90" t="str">
            <v>COMPUTER SCI PRIN</v>
          </cell>
          <cell r="C90">
            <v>51.711911150864637</v>
          </cell>
          <cell r="D90">
            <v>51.71</v>
          </cell>
        </row>
        <row r="91">
          <cell r="A91" t="str">
            <v>S3100</v>
          </cell>
          <cell r="B91" t="str">
            <v>ENGINEER ASSOC</v>
          </cell>
          <cell r="C91">
            <v>17.486583184257604</v>
          </cell>
          <cell r="D91">
            <v>17.489999999999998</v>
          </cell>
        </row>
        <row r="92">
          <cell r="A92" t="str">
            <v>S3125</v>
          </cell>
          <cell r="B92" t="str">
            <v>ENGINEER ASSOC-SYS</v>
          </cell>
          <cell r="C92">
            <v>16.636851520572449</v>
          </cell>
          <cell r="D92">
            <v>16.64</v>
          </cell>
        </row>
        <row r="93">
          <cell r="A93" t="str">
            <v>S3129</v>
          </cell>
          <cell r="B93" t="str">
            <v>ENGINEER ASSOC-NW</v>
          </cell>
          <cell r="C93">
            <v>14.937388193202146</v>
          </cell>
          <cell r="D93">
            <v>14.94</v>
          </cell>
        </row>
        <row r="94">
          <cell r="A94" t="str">
            <v>S3200</v>
          </cell>
          <cell r="B94" t="str">
            <v>ENGINEER</v>
          </cell>
          <cell r="C94">
            <v>19.289483772041912</v>
          </cell>
          <cell r="D94">
            <v>19.29</v>
          </cell>
        </row>
        <row r="95">
          <cell r="A95" t="str">
            <v>S3225</v>
          </cell>
          <cell r="B95" t="str">
            <v>ENGINEER-SYS</v>
          </cell>
          <cell r="C95">
            <v>18.841681574239715</v>
          </cell>
          <cell r="D95">
            <v>18.84</v>
          </cell>
        </row>
        <row r="96">
          <cell r="A96" t="str">
            <v>S3229</v>
          </cell>
          <cell r="B96" t="str">
            <v>ENGINEER-NW</v>
          </cell>
          <cell r="C96">
            <v>22.036672629695886</v>
          </cell>
          <cell r="D96">
            <v>22.04</v>
          </cell>
        </row>
        <row r="97">
          <cell r="A97" t="str">
            <v>S3300</v>
          </cell>
          <cell r="B97" t="str">
            <v>ENGINEER SR</v>
          </cell>
          <cell r="C97">
            <v>22.627076411960129</v>
          </cell>
          <cell r="D97">
            <v>22.63</v>
          </cell>
        </row>
        <row r="98">
          <cell r="A98" t="str">
            <v>S3304</v>
          </cell>
          <cell r="B98" t="str">
            <v>ENGINEER SR-DBM</v>
          </cell>
          <cell r="C98">
            <v>26.833631484794275</v>
          </cell>
          <cell r="D98">
            <v>26.83</v>
          </cell>
        </row>
        <row r="99">
          <cell r="A99" t="str">
            <v>S3325</v>
          </cell>
          <cell r="B99" t="str">
            <v>ENGINEER SR-SYS</v>
          </cell>
          <cell r="C99">
            <v>24.451060567339635</v>
          </cell>
          <cell r="D99">
            <v>24.45</v>
          </cell>
        </row>
        <row r="100">
          <cell r="A100" t="str">
            <v>S3327</v>
          </cell>
          <cell r="B100" t="str">
            <v>ENGINEER SR-HW</v>
          </cell>
          <cell r="C100">
            <v>25.261404293381037</v>
          </cell>
          <cell r="D100">
            <v>25.26</v>
          </cell>
        </row>
        <row r="101">
          <cell r="A101" t="str">
            <v>S3329</v>
          </cell>
          <cell r="B101" t="str">
            <v>ENGINEER SR-NW</v>
          </cell>
          <cell r="C101">
            <v>30.285778175313059</v>
          </cell>
          <cell r="D101">
            <v>30.29</v>
          </cell>
        </row>
        <row r="102">
          <cell r="A102" t="str">
            <v>S3400</v>
          </cell>
          <cell r="B102" t="str">
            <v>ENGINEER PRIN</v>
          </cell>
          <cell r="C102">
            <v>29.158905411449016</v>
          </cell>
          <cell r="D102">
            <v>29.16</v>
          </cell>
        </row>
        <row r="103">
          <cell r="A103" t="str">
            <v>S3404</v>
          </cell>
          <cell r="B103" t="str">
            <v>ENGINEER PRIN-DBM</v>
          </cell>
          <cell r="C103">
            <v>25.044722719141323</v>
          </cell>
          <cell r="D103">
            <v>25.04</v>
          </cell>
        </row>
        <row r="104">
          <cell r="A104" t="str">
            <v>S3412</v>
          </cell>
          <cell r="B104" t="str">
            <v>ENGINEER PRIN-SEC</v>
          </cell>
          <cell r="C104">
            <v>23.255813953488371</v>
          </cell>
          <cell r="D104">
            <v>23.26</v>
          </cell>
        </row>
        <row r="105">
          <cell r="A105" t="str">
            <v>S3425</v>
          </cell>
          <cell r="B105" t="str">
            <v>ENGINEER PRIN-SYS</v>
          </cell>
          <cell r="C105">
            <v>30.16716358576824</v>
          </cell>
          <cell r="D105">
            <v>30.17</v>
          </cell>
        </row>
        <row r="106">
          <cell r="A106" t="str">
            <v>S3426</v>
          </cell>
          <cell r="B106" t="str">
            <v>ENGINEER PRIN-SW</v>
          </cell>
          <cell r="C106">
            <v>33.072450805008941</v>
          </cell>
          <cell r="D106">
            <v>33.07</v>
          </cell>
        </row>
        <row r="107">
          <cell r="A107" t="str">
            <v>S3427</v>
          </cell>
          <cell r="B107" t="str">
            <v>ENGINEER PRIN-HW</v>
          </cell>
          <cell r="C107">
            <v>30.211985688729875</v>
          </cell>
          <cell r="D107">
            <v>30.21</v>
          </cell>
        </row>
        <row r="108">
          <cell r="A108" t="str">
            <v>S3428</v>
          </cell>
          <cell r="B108" t="str">
            <v>ENGINEER PRIN-LOG</v>
          </cell>
          <cell r="C108">
            <v>28.816487775790105</v>
          </cell>
          <cell r="D108">
            <v>28.82</v>
          </cell>
        </row>
        <row r="109">
          <cell r="A109" t="str">
            <v>S3429</v>
          </cell>
          <cell r="B109" t="str">
            <v>ENGINEER PRIN-NW</v>
          </cell>
          <cell r="C109">
            <v>28.272584973166367</v>
          </cell>
          <cell r="D109">
            <v>28.27</v>
          </cell>
        </row>
        <row r="110">
          <cell r="A110" t="str">
            <v>S3500</v>
          </cell>
          <cell r="B110" t="str">
            <v>ENGINEER SR PRIN</v>
          </cell>
          <cell r="C110">
            <v>37.76927868642985</v>
          </cell>
          <cell r="D110">
            <v>37.770000000000003</v>
          </cell>
        </row>
        <row r="111">
          <cell r="A111" t="str">
            <v>S3525</v>
          </cell>
          <cell r="B111" t="str">
            <v>ENGINEER SR PRIN-SYS</v>
          </cell>
          <cell r="C111">
            <v>38.928711985688729</v>
          </cell>
          <cell r="D111">
            <v>38.93</v>
          </cell>
        </row>
        <row r="112">
          <cell r="A112" t="str">
            <v>S3526</v>
          </cell>
          <cell r="B112" t="str">
            <v>ENGINEER SR PRIN-SW</v>
          </cell>
          <cell r="C112">
            <v>43.24075730471079</v>
          </cell>
          <cell r="D112">
            <v>43.24</v>
          </cell>
        </row>
        <row r="113">
          <cell r="A113" t="str">
            <v>S3529</v>
          </cell>
          <cell r="B113" t="str">
            <v>ENGINEER SR PRIN-NW</v>
          </cell>
          <cell r="C113">
            <v>33.644677996422182</v>
          </cell>
          <cell r="D113">
            <v>33.64</v>
          </cell>
        </row>
        <row r="114">
          <cell r="A114" t="str">
            <v>S3600</v>
          </cell>
          <cell r="B114" t="str">
            <v>ENGINEER SR CONS</v>
          </cell>
          <cell r="C114">
            <v>49.776386404293376</v>
          </cell>
          <cell r="D114">
            <v>49.78</v>
          </cell>
        </row>
        <row r="115">
          <cell r="A115" t="str">
            <v>S41AA</v>
          </cell>
          <cell r="B115" t="str">
            <v>MEM PROF STAFF, ASSOC</v>
          </cell>
          <cell r="C115">
            <v>14.080128205128204</v>
          </cell>
          <cell r="D115">
            <v>14.08</v>
          </cell>
        </row>
        <row r="116">
          <cell r="A116" t="str">
            <v>S41FN</v>
          </cell>
          <cell r="B116" t="str">
            <v>MEM PROF STAFF, ASSOC-FIN ANAL</v>
          </cell>
          <cell r="C116">
            <v>13.193202146690519</v>
          </cell>
          <cell r="D116">
            <v>13.19</v>
          </cell>
        </row>
        <row r="117">
          <cell r="A117" t="str">
            <v>S41GD</v>
          </cell>
          <cell r="B117" t="str">
            <v>MEM PROF STAFF, ASSOC-GR DESIG</v>
          </cell>
          <cell r="C117">
            <v>12.093023255813954</v>
          </cell>
          <cell r="D117">
            <v>12.09</v>
          </cell>
        </row>
        <row r="118">
          <cell r="A118" t="str">
            <v>S41PB</v>
          </cell>
          <cell r="B118" t="str">
            <v>MEM PROF STAFF, ASSOC-PUBS</v>
          </cell>
          <cell r="C118">
            <v>17.082737030411447</v>
          </cell>
          <cell r="D118">
            <v>17.079999999999998</v>
          </cell>
        </row>
        <row r="119">
          <cell r="A119" t="str">
            <v>S41PC</v>
          </cell>
          <cell r="B119" t="str">
            <v>MEM PROF STAFF, ASSOC-PCO</v>
          </cell>
          <cell r="C119">
            <v>14.710047704233752</v>
          </cell>
          <cell r="D119">
            <v>14.71</v>
          </cell>
        </row>
        <row r="120">
          <cell r="A120" t="str">
            <v>S41PT</v>
          </cell>
          <cell r="B120" t="str">
            <v>MEM PROF STAFF, ASSOC-PROC</v>
          </cell>
          <cell r="C120">
            <v>14.490161001788909</v>
          </cell>
          <cell r="D120">
            <v>14.49</v>
          </cell>
        </row>
        <row r="121">
          <cell r="A121" t="str">
            <v>S41SC</v>
          </cell>
          <cell r="B121" t="str">
            <v>MEM PROF STAFF, ASSOC-SEC</v>
          </cell>
          <cell r="C121">
            <v>15.872540250447226</v>
          </cell>
          <cell r="D121">
            <v>15.87</v>
          </cell>
        </row>
        <row r="122">
          <cell r="A122" t="str">
            <v>S42AA</v>
          </cell>
          <cell r="B122" t="str">
            <v>MEM PROF STAFF</v>
          </cell>
          <cell r="C122">
            <v>17.864426271403016</v>
          </cell>
          <cell r="D122">
            <v>17.86</v>
          </cell>
        </row>
        <row r="123">
          <cell r="A123" t="str">
            <v>S42AC</v>
          </cell>
          <cell r="B123" t="str">
            <v>MEM PROF STAFF-ACCT</v>
          </cell>
          <cell r="C123">
            <v>16.035330948121647</v>
          </cell>
          <cell r="D123">
            <v>16.04</v>
          </cell>
        </row>
        <row r="124">
          <cell r="A124" t="str">
            <v>S42BD</v>
          </cell>
          <cell r="B124" t="str">
            <v>MEM PROF STAFF-BUS DEV</v>
          </cell>
          <cell r="C124">
            <v>17.889087656529519</v>
          </cell>
          <cell r="D124">
            <v>17.89</v>
          </cell>
        </row>
        <row r="125">
          <cell r="A125" t="str">
            <v>S42FA</v>
          </cell>
          <cell r="B125" t="str">
            <v>MEM PROF STAFF-FAC</v>
          </cell>
          <cell r="C125">
            <v>15.876565295169947</v>
          </cell>
          <cell r="D125">
            <v>15.88</v>
          </cell>
        </row>
        <row r="126">
          <cell r="A126" t="str">
            <v>S42GD</v>
          </cell>
          <cell r="B126" t="str">
            <v>MEM PROF STAFF-GR DESIGN</v>
          </cell>
          <cell r="C126">
            <v>15.988372093023257</v>
          </cell>
          <cell r="D126">
            <v>15.99</v>
          </cell>
        </row>
        <row r="127">
          <cell r="A127" t="str">
            <v>S42PC</v>
          </cell>
          <cell r="B127" t="str">
            <v>MEM PROF STAFF-PCO</v>
          </cell>
          <cell r="C127">
            <v>16.111434108527131</v>
          </cell>
          <cell r="D127">
            <v>16.11</v>
          </cell>
        </row>
        <row r="128">
          <cell r="A128" t="str">
            <v>S42SC</v>
          </cell>
          <cell r="B128" t="str">
            <v>MEM PROF STAFF-SEC</v>
          </cell>
          <cell r="C128">
            <v>17.101073345259394</v>
          </cell>
          <cell r="D128">
            <v>17.100000000000001</v>
          </cell>
        </row>
        <row r="129">
          <cell r="A129" t="str">
            <v>S42TC</v>
          </cell>
          <cell r="B129" t="str">
            <v>MEM PROF STAFF-TECH</v>
          </cell>
          <cell r="C129">
            <v>21.696109123434702</v>
          </cell>
          <cell r="D129">
            <v>21.7</v>
          </cell>
        </row>
        <row r="130">
          <cell r="A130" t="str">
            <v>S43AA</v>
          </cell>
          <cell r="B130" t="str">
            <v>MEM PROF STAFF SR</v>
          </cell>
          <cell r="C130">
            <v>20.035458727319192</v>
          </cell>
          <cell r="D130">
            <v>20.04</v>
          </cell>
        </row>
        <row r="131">
          <cell r="A131" t="str">
            <v>S43PC</v>
          </cell>
          <cell r="B131" t="str">
            <v>MEM PROF STAFF SR-PCO</v>
          </cell>
          <cell r="C131">
            <v>21.100551580202744</v>
          </cell>
          <cell r="D131">
            <v>21.1</v>
          </cell>
        </row>
        <row r="132">
          <cell r="A132" t="str">
            <v>S43TC</v>
          </cell>
          <cell r="B132" t="str">
            <v>MEM PROF STAFF SR-TECH</v>
          </cell>
          <cell r="C132">
            <v>17.814549791293977</v>
          </cell>
          <cell r="D132">
            <v>17.809999999999999</v>
          </cell>
        </row>
        <row r="133">
          <cell r="A133" t="str">
            <v>S44AA</v>
          </cell>
          <cell r="B133" t="str">
            <v>MAS</v>
          </cell>
          <cell r="C133">
            <v>23.032200357781754</v>
          </cell>
          <cell r="D133">
            <v>23.03</v>
          </cell>
        </row>
        <row r="134">
          <cell r="A134" t="str">
            <v>S44BD</v>
          </cell>
          <cell r="B134" t="str">
            <v>MAS-BUS DEV</v>
          </cell>
          <cell r="C134">
            <v>27.280858676207515</v>
          </cell>
          <cell r="D134">
            <v>27.28</v>
          </cell>
        </row>
        <row r="135">
          <cell r="A135" t="str">
            <v>S44TC</v>
          </cell>
          <cell r="B135" t="str">
            <v>MAS-TECH</v>
          </cell>
          <cell r="C135">
            <v>28.373539934757446</v>
          </cell>
          <cell r="D135">
            <v>28.37</v>
          </cell>
        </row>
        <row r="136">
          <cell r="A136" t="str">
            <v>S45AA</v>
          </cell>
          <cell r="B136" t="str">
            <v>SMAS</v>
          </cell>
          <cell r="C136">
            <v>37.656529516994638</v>
          </cell>
          <cell r="D136">
            <v>37.659999999999997</v>
          </cell>
        </row>
        <row r="137">
          <cell r="A137" t="str">
            <v>S45TC</v>
          </cell>
          <cell r="B137" t="str">
            <v>SMAS-TECH</v>
          </cell>
          <cell r="C137">
            <v>37.343417868041669</v>
          </cell>
          <cell r="D137">
            <v>37.340000000000003</v>
          </cell>
        </row>
        <row r="138">
          <cell r="A138" t="str">
            <v>S46AA</v>
          </cell>
          <cell r="B138" t="str">
            <v>SMES</v>
          </cell>
          <cell r="C138">
            <v>50.38759689922481</v>
          </cell>
          <cell r="D138">
            <v>50.39</v>
          </cell>
        </row>
        <row r="139">
          <cell r="A139" t="str">
            <v>S46BD</v>
          </cell>
          <cell r="B139" t="str">
            <v>SMES-BUS DEV</v>
          </cell>
          <cell r="C139">
            <v>46.213476446034583</v>
          </cell>
          <cell r="D139">
            <v>46.21</v>
          </cell>
        </row>
        <row r="140">
          <cell r="A140" t="str">
            <v>S46TC</v>
          </cell>
          <cell r="B140" t="str">
            <v>SMES-TECH</v>
          </cell>
          <cell r="C140">
            <v>48.333312036800415</v>
          </cell>
          <cell r="D140">
            <v>48.33</v>
          </cell>
        </row>
        <row r="141">
          <cell r="A141" t="str">
            <v>S47AA</v>
          </cell>
          <cell r="B141" t="str">
            <v>MEM PROF STAFF SPEC</v>
          </cell>
          <cell r="C141">
            <v>25.146541443053071</v>
          </cell>
          <cell r="D141">
            <v>25.15</v>
          </cell>
        </row>
        <row r="142">
          <cell r="A142" t="str">
            <v>S47PC</v>
          </cell>
          <cell r="B142" t="str">
            <v>MEM PROF STAFF SPEC-PCO</v>
          </cell>
          <cell r="C142">
            <v>25.076960345855696</v>
          </cell>
          <cell r="D142">
            <v>25.08</v>
          </cell>
        </row>
        <row r="143">
          <cell r="A143" t="str">
            <v>S47PR</v>
          </cell>
          <cell r="B143" t="str">
            <v>MEM PROF STAFF SPEC-PRIC</v>
          </cell>
          <cell r="C143">
            <v>24.613148479427551</v>
          </cell>
          <cell r="D143">
            <v>24.61</v>
          </cell>
        </row>
        <row r="144">
          <cell r="A144" t="str">
            <v>S47PT</v>
          </cell>
          <cell r="B144" t="str">
            <v>MEM PROF STAFF SPEC-PROC</v>
          </cell>
          <cell r="C144">
            <v>27.276498211091234</v>
          </cell>
          <cell r="D144">
            <v>27.28</v>
          </cell>
        </row>
        <row r="145">
          <cell r="A145" t="str">
            <v>S51MM</v>
          </cell>
          <cell r="B145" t="str">
            <v>SUPERVISOR</v>
          </cell>
          <cell r="C145">
            <v>17.978533094812164</v>
          </cell>
          <cell r="D145">
            <v>17.98</v>
          </cell>
        </row>
        <row r="146">
          <cell r="A146" t="str">
            <v>S51PB</v>
          </cell>
          <cell r="B146" t="str">
            <v>SUPERVISOR-PUBS</v>
          </cell>
          <cell r="C146">
            <v>19.987477638640428</v>
          </cell>
          <cell r="D146">
            <v>19.989999999999998</v>
          </cell>
        </row>
        <row r="147">
          <cell r="A147" t="str">
            <v>S51PT</v>
          </cell>
          <cell r="B147" t="str">
            <v>SUPERVISOR-PROC</v>
          </cell>
          <cell r="C147">
            <v>27.29561717352415</v>
          </cell>
          <cell r="D147">
            <v>27.3</v>
          </cell>
        </row>
        <row r="148">
          <cell r="A148" t="str">
            <v>S5210</v>
          </cell>
          <cell r="B148" t="str">
            <v>SUPERVISOR SR-DM</v>
          </cell>
          <cell r="C148">
            <v>25.026833631484795</v>
          </cell>
          <cell r="D148">
            <v>25.03</v>
          </cell>
        </row>
        <row r="149">
          <cell r="A149" t="str">
            <v>S52MM</v>
          </cell>
          <cell r="B149" t="str">
            <v>SUPERVISOR SR</v>
          </cell>
          <cell r="C149">
            <v>23.300536672629697</v>
          </cell>
          <cell r="D149">
            <v>23.3</v>
          </cell>
        </row>
        <row r="150">
          <cell r="A150" t="str">
            <v>S52PB</v>
          </cell>
          <cell r="B150" t="str">
            <v>SUPERVISOR SR-PUBS</v>
          </cell>
          <cell r="C150">
            <v>21.010286225402506</v>
          </cell>
          <cell r="D150">
            <v>21.01</v>
          </cell>
        </row>
        <row r="151">
          <cell r="A151" t="str">
            <v>S52PC</v>
          </cell>
          <cell r="B151" t="str">
            <v>PCO SPECIALIST</v>
          </cell>
          <cell r="C151">
            <v>25.9391771019678</v>
          </cell>
          <cell r="D151">
            <v>25.94</v>
          </cell>
        </row>
        <row r="152">
          <cell r="A152" t="str">
            <v>S52SC</v>
          </cell>
          <cell r="B152" t="str">
            <v>SUPERVISOR SR-SEC</v>
          </cell>
          <cell r="C152">
            <v>30.538908765652952</v>
          </cell>
          <cell r="D152">
            <v>30.54</v>
          </cell>
        </row>
        <row r="153">
          <cell r="A153" t="str">
            <v>S5316</v>
          </cell>
          <cell r="B153" t="str">
            <v>MANAGER-CM</v>
          </cell>
          <cell r="C153">
            <v>33.800983899821112</v>
          </cell>
          <cell r="D153">
            <v>33.799999999999997</v>
          </cell>
        </row>
        <row r="154">
          <cell r="A154" t="str">
            <v>S5340</v>
          </cell>
          <cell r="B154" t="str">
            <v>MANAGER-PM</v>
          </cell>
          <cell r="C154">
            <v>32.020636340403783</v>
          </cell>
          <cell r="D154">
            <v>32.020000000000003</v>
          </cell>
        </row>
        <row r="155">
          <cell r="A155" t="str">
            <v>S5346</v>
          </cell>
          <cell r="B155" t="str">
            <v>MANAGER-IS</v>
          </cell>
          <cell r="C155">
            <v>25.836314847942756</v>
          </cell>
          <cell r="D155">
            <v>25.84</v>
          </cell>
        </row>
        <row r="156">
          <cell r="A156" t="str">
            <v>S53MM</v>
          </cell>
          <cell r="B156" t="str">
            <v>MANAGER</v>
          </cell>
          <cell r="C156">
            <v>28.19110976233069</v>
          </cell>
          <cell r="D156">
            <v>28.19</v>
          </cell>
        </row>
        <row r="157">
          <cell r="A157" t="str">
            <v>S53PB</v>
          </cell>
          <cell r="B157" t="str">
            <v>MANAGER-PUBS</v>
          </cell>
          <cell r="C157">
            <v>25.293381037567084</v>
          </cell>
          <cell r="D157">
            <v>25.29</v>
          </cell>
        </row>
        <row r="158">
          <cell r="A158" t="str">
            <v>S53PC</v>
          </cell>
          <cell r="B158" t="str">
            <v>MANAGER-PCO</v>
          </cell>
          <cell r="C158">
            <v>28.455660618451311</v>
          </cell>
          <cell r="D158">
            <v>28.46</v>
          </cell>
        </row>
        <row r="159">
          <cell r="A159" t="str">
            <v>S53PT</v>
          </cell>
          <cell r="B159" t="str">
            <v>MANAGER-PROC</v>
          </cell>
          <cell r="C159">
            <v>32.971327767839398</v>
          </cell>
          <cell r="D159">
            <v>32.97</v>
          </cell>
        </row>
        <row r="160">
          <cell r="A160" t="str">
            <v>S5410</v>
          </cell>
          <cell r="B160" t="str">
            <v>MANAGER SR-DM</v>
          </cell>
          <cell r="C160">
            <v>33.676207513416813</v>
          </cell>
          <cell r="D160">
            <v>33.68</v>
          </cell>
        </row>
        <row r="161">
          <cell r="A161" t="str">
            <v>S5440</v>
          </cell>
          <cell r="B161" t="str">
            <v>MANAGER SR-PM</v>
          </cell>
          <cell r="C161">
            <v>39.136016696481811</v>
          </cell>
          <cell r="D161">
            <v>39.14</v>
          </cell>
        </row>
        <row r="162">
          <cell r="A162" t="str">
            <v>S5445</v>
          </cell>
          <cell r="B162" t="str">
            <v>MANAGER SR-SR PM</v>
          </cell>
          <cell r="C162">
            <v>42.803443649373882</v>
          </cell>
          <cell r="D162">
            <v>42.8</v>
          </cell>
        </row>
        <row r="163">
          <cell r="A163" t="str">
            <v>S5446</v>
          </cell>
          <cell r="B163" t="str">
            <v>MANAGER SR-IS</v>
          </cell>
          <cell r="C163">
            <v>37.8445885509839</v>
          </cell>
          <cell r="D163">
            <v>37.840000000000003</v>
          </cell>
        </row>
        <row r="164">
          <cell r="A164" t="str">
            <v>S54MM</v>
          </cell>
          <cell r="B164" t="str">
            <v>MANAGER SR</v>
          </cell>
          <cell r="C164">
            <v>36.683856011098527</v>
          </cell>
          <cell r="D164">
            <v>36.68</v>
          </cell>
        </row>
        <row r="165">
          <cell r="A165" t="str">
            <v>S54PB</v>
          </cell>
          <cell r="B165" t="str">
            <v>MANAGER SR-PUBS</v>
          </cell>
          <cell r="C165">
            <v>41.873434704830053</v>
          </cell>
          <cell r="D165">
            <v>41.87</v>
          </cell>
        </row>
        <row r="166">
          <cell r="A166" t="str">
            <v>S54PC</v>
          </cell>
          <cell r="B166" t="str">
            <v>MANAGER SR-PCO</v>
          </cell>
          <cell r="C166">
            <v>34.590563506261176</v>
          </cell>
          <cell r="D166">
            <v>34.590000000000003</v>
          </cell>
        </row>
        <row r="167">
          <cell r="A167" t="str">
            <v>S54PT</v>
          </cell>
          <cell r="B167" t="str">
            <v>MANAGER SR-PROC</v>
          </cell>
          <cell r="C167">
            <v>39.271019677996421</v>
          </cell>
          <cell r="D167">
            <v>39.270000000000003</v>
          </cell>
        </row>
        <row r="168">
          <cell r="A168" t="str">
            <v>S5545</v>
          </cell>
          <cell r="B168" t="str">
            <v>DIRECTOR-SR PM</v>
          </cell>
          <cell r="C168">
            <v>47.828883996146956</v>
          </cell>
          <cell r="D168">
            <v>47.83</v>
          </cell>
        </row>
        <row r="169">
          <cell r="A169" t="str">
            <v>S55FN</v>
          </cell>
          <cell r="B169" t="str">
            <v>DIRECTOR-F&amp;A</v>
          </cell>
          <cell r="C169">
            <v>41.32602862254025</v>
          </cell>
          <cell r="D169">
            <v>41.33</v>
          </cell>
        </row>
        <row r="170">
          <cell r="A170" t="str">
            <v>S55MM</v>
          </cell>
          <cell r="B170" t="str">
            <v>DIRECTOR</v>
          </cell>
          <cell r="C170">
            <v>51.528145497912938</v>
          </cell>
          <cell r="D170">
            <v>51.53</v>
          </cell>
        </row>
        <row r="171">
          <cell r="A171" t="str">
            <v>S55PT</v>
          </cell>
          <cell r="B171" t="str">
            <v>DIRECTOR-PROC</v>
          </cell>
          <cell r="C171">
            <v>36.225402504472271</v>
          </cell>
          <cell r="D171">
            <v>36.229999999999997</v>
          </cell>
        </row>
        <row r="172">
          <cell r="A172" t="str">
            <v>S55TD</v>
          </cell>
          <cell r="B172" t="str">
            <v>DIRECTOR-DEP</v>
          </cell>
          <cell r="C172">
            <v>48.814847942754923</v>
          </cell>
          <cell r="D172">
            <v>48.81</v>
          </cell>
        </row>
        <row r="173">
          <cell r="A173" t="str">
            <v>S56MM</v>
          </cell>
          <cell r="B173" t="str">
            <v>VICE PRESIDENT</v>
          </cell>
          <cell r="C173">
            <v>72.333407871198574</v>
          </cell>
          <cell r="D173">
            <v>72.33</v>
          </cell>
        </row>
        <row r="174">
          <cell r="D174" t="str">
            <v>Rounded</v>
          </cell>
        </row>
      </sheetData>
      <sheetData sheetId="6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FPLH Rate at Total Cost"/>
      <sheetName val="burdening"/>
      <sheetName val="Labor_mapping"/>
      <sheetName val="rates"/>
      <sheetName val="old codes"/>
      <sheetName val="New_ISD_Codes"/>
      <sheetName val="Category Rationa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Job Code</v>
          </cell>
          <cell r="B1" t="str">
            <v>Job Title</v>
          </cell>
          <cell r="C1" t="str">
            <v>Average Rate</v>
          </cell>
          <cell r="D1" t="str">
            <v>Average Rate</v>
          </cell>
        </row>
        <row r="2">
          <cell r="A2">
            <v>0</v>
          </cell>
        </row>
        <row r="3">
          <cell r="A3" t="str">
            <v>N1003</v>
          </cell>
          <cell r="B3" t="str">
            <v>FACILITIES ASST II</v>
          </cell>
          <cell r="C3">
            <v>9.7741987179487193</v>
          </cell>
          <cell r="D3">
            <v>9.77</v>
          </cell>
        </row>
        <row r="4">
          <cell r="A4" t="str">
            <v>N1005</v>
          </cell>
          <cell r="B4" t="str">
            <v>FACILITIES SPEC I</v>
          </cell>
          <cell r="C4">
            <v>11.880929487179486</v>
          </cell>
          <cell r="D4">
            <v>11.88</v>
          </cell>
        </row>
        <row r="5">
          <cell r="A5" t="str">
            <v>N1008</v>
          </cell>
          <cell r="B5" t="str">
            <v>FACILITIES SPEC II</v>
          </cell>
          <cell r="C5">
            <v>15.761378205128205</v>
          </cell>
          <cell r="D5">
            <v>15.76</v>
          </cell>
        </row>
        <row r="6">
          <cell r="A6" t="str">
            <v>N2001</v>
          </cell>
          <cell r="B6" t="str">
            <v>TECH ASST I</v>
          </cell>
          <cell r="C6">
            <v>9.2548076923076916</v>
          </cell>
          <cell r="D6">
            <v>9.25</v>
          </cell>
        </row>
        <row r="7">
          <cell r="A7" t="str">
            <v>N2002</v>
          </cell>
          <cell r="B7" t="str">
            <v>TECH ASST II</v>
          </cell>
          <cell r="C7">
            <v>10.614972527472528</v>
          </cell>
          <cell r="D7">
            <v>10.61</v>
          </cell>
        </row>
        <row r="8">
          <cell r="A8" t="str">
            <v>N2004</v>
          </cell>
          <cell r="B8" t="str">
            <v>TECHNICIAN I</v>
          </cell>
          <cell r="C8">
            <v>12.311258012820515</v>
          </cell>
          <cell r="D8">
            <v>12.31</v>
          </cell>
        </row>
        <row r="9">
          <cell r="A9" t="str">
            <v>N2006</v>
          </cell>
          <cell r="B9" t="str">
            <v>TECHNICIAN II</v>
          </cell>
          <cell r="C9">
            <v>14.169350961538461</v>
          </cell>
          <cell r="D9">
            <v>14.17</v>
          </cell>
        </row>
        <row r="10">
          <cell r="A10" t="str">
            <v>N2007</v>
          </cell>
          <cell r="B10" t="str">
            <v>TECHNICIAN III</v>
          </cell>
          <cell r="C10">
            <v>16.291730769230771</v>
          </cell>
          <cell r="D10">
            <v>16.29</v>
          </cell>
        </row>
        <row r="11">
          <cell r="A11" t="str">
            <v>N3002</v>
          </cell>
          <cell r="B11" t="str">
            <v>DEPT ASST II</v>
          </cell>
          <cell r="C11">
            <v>9.2519230769230774</v>
          </cell>
          <cell r="D11">
            <v>9.25</v>
          </cell>
        </row>
        <row r="12">
          <cell r="A12" t="str">
            <v>N3003</v>
          </cell>
          <cell r="B12" t="str">
            <v>DEPT ASST III</v>
          </cell>
          <cell r="C12">
            <v>11.424038461538462</v>
          </cell>
          <cell r="D12">
            <v>11.42</v>
          </cell>
        </row>
        <row r="13">
          <cell r="A13" t="str">
            <v>N3004</v>
          </cell>
          <cell r="B13" t="str">
            <v>ADMIN ASST I</v>
          </cell>
          <cell r="C13">
            <v>11.209319526627219</v>
          </cell>
          <cell r="D13">
            <v>11.21</v>
          </cell>
        </row>
        <row r="14">
          <cell r="A14" t="str">
            <v>N3005</v>
          </cell>
          <cell r="B14" t="str">
            <v>ADMIN ASST II</v>
          </cell>
          <cell r="C14">
            <v>13.758959790209792</v>
          </cell>
          <cell r="D14">
            <v>13.76</v>
          </cell>
        </row>
        <row r="15">
          <cell r="A15" t="str">
            <v>N3006</v>
          </cell>
          <cell r="B15" t="str">
            <v>ADMIN ASST III</v>
          </cell>
          <cell r="C15">
            <v>13.245213210702342</v>
          </cell>
          <cell r="D15">
            <v>13.25</v>
          </cell>
        </row>
        <row r="16">
          <cell r="A16" t="str">
            <v>N3007</v>
          </cell>
          <cell r="B16" t="str">
            <v>ADMIN ASST IV</v>
          </cell>
          <cell r="C16">
            <v>14.709317765567768</v>
          </cell>
          <cell r="D16">
            <v>14.71</v>
          </cell>
        </row>
        <row r="17">
          <cell r="A17" t="str">
            <v>N3008</v>
          </cell>
          <cell r="B17" t="str">
            <v>EXEC ASST I</v>
          </cell>
          <cell r="C17">
            <v>16.97948717948718</v>
          </cell>
          <cell r="D17">
            <v>16.98</v>
          </cell>
        </row>
        <row r="18">
          <cell r="A18" t="str">
            <v>N3009</v>
          </cell>
          <cell r="B18" t="str">
            <v>EXEC ASST II</v>
          </cell>
          <cell r="C18">
            <v>16.346153846153847</v>
          </cell>
          <cell r="D18">
            <v>16.350000000000001</v>
          </cell>
        </row>
        <row r="19">
          <cell r="A19" t="str">
            <v>N7003</v>
          </cell>
          <cell r="B19" t="str">
            <v>PUBS SUPP ASST II</v>
          </cell>
          <cell r="C19">
            <v>8.7847756410256412</v>
          </cell>
          <cell r="D19">
            <v>8.7799999999999994</v>
          </cell>
        </row>
        <row r="20">
          <cell r="A20" t="str">
            <v>N7004</v>
          </cell>
          <cell r="B20" t="str">
            <v>PUBS ASST I</v>
          </cell>
          <cell r="C20">
            <v>10</v>
          </cell>
          <cell r="D20">
            <v>10</v>
          </cell>
        </row>
        <row r="21">
          <cell r="A21" t="str">
            <v>N7005</v>
          </cell>
          <cell r="B21" t="str">
            <v>PUBS ASST II</v>
          </cell>
          <cell r="C21">
            <v>12.117788461538462</v>
          </cell>
          <cell r="D21">
            <v>12.12</v>
          </cell>
        </row>
        <row r="22">
          <cell r="A22" t="str">
            <v>N7006</v>
          </cell>
          <cell r="B22" t="str">
            <v>PUBS SPEC I</v>
          </cell>
          <cell r="C22">
            <v>13.104326923076922</v>
          </cell>
          <cell r="D22">
            <v>13.1</v>
          </cell>
        </row>
        <row r="23">
          <cell r="A23" t="str">
            <v>N7007</v>
          </cell>
          <cell r="B23" t="str">
            <v>PUBS SPEC II</v>
          </cell>
          <cell r="C23">
            <v>15.746514423076924</v>
          </cell>
          <cell r="D23">
            <v>15.75</v>
          </cell>
        </row>
        <row r="24">
          <cell r="A24" t="str">
            <v>N7008</v>
          </cell>
          <cell r="B24" t="str">
            <v>PUBS SPEC III</v>
          </cell>
          <cell r="C24">
            <v>17.959495192307692</v>
          </cell>
          <cell r="D24">
            <v>17.96</v>
          </cell>
        </row>
        <row r="25">
          <cell r="A25" t="str">
            <v>N8007</v>
          </cell>
          <cell r="B25" t="str">
            <v>COMPUTER PROG</v>
          </cell>
          <cell r="C25">
            <v>11.879807692307693</v>
          </cell>
          <cell r="D25">
            <v>11.88</v>
          </cell>
        </row>
        <row r="26">
          <cell r="A26" t="str">
            <v>N8555</v>
          </cell>
          <cell r="B26" t="str">
            <v>TECH ASSIST I</v>
          </cell>
          <cell r="C26">
            <v>10.76923076923077</v>
          </cell>
          <cell r="D26">
            <v>10.77</v>
          </cell>
        </row>
        <row r="27">
          <cell r="A27" t="str">
            <v>N8557</v>
          </cell>
          <cell r="B27" t="str">
            <v>TECH ASSIST II</v>
          </cell>
          <cell r="C27">
            <v>10.576923076923077</v>
          </cell>
          <cell r="D27">
            <v>10.58</v>
          </cell>
        </row>
        <row r="28">
          <cell r="A28" t="str">
            <v>N8561</v>
          </cell>
          <cell r="B28" t="str">
            <v>COMPUTER PROGRAMMER</v>
          </cell>
          <cell r="C28">
            <v>11.826923076923077</v>
          </cell>
          <cell r="D28">
            <v>11.83</v>
          </cell>
        </row>
        <row r="29">
          <cell r="A29" t="str">
            <v>N9007</v>
          </cell>
          <cell r="B29" t="str">
            <v>DESIGN DRAFTER I</v>
          </cell>
          <cell r="C29">
            <v>17.385336538461537</v>
          </cell>
          <cell r="D29">
            <v>17.39</v>
          </cell>
        </row>
        <row r="30">
          <cell r="A30" t="str">
            <v>N9008</v>
          </cell>
          <cell r="B30" t="str">
            <v>DESIGN DRAFTER II</v>
          </cell>
          <cell r="C30">
            <v>19.421634615384615</v>
          </cell>
          <cell r="D30">
            <v>19.420000000000002</v>
          </cell>
        </row>
        <row r="31">
          <cell r="A31" t="str">
            <v>S2101</v>
          </cell>
          <cell r="B31" t="str">
            <v>AMTS P/A</v>
          </cell>
          <cell r="C31">
            <v>15.196524405826731</v>
          </cell>
          <cell r="D31">
            <v>15.2</v>
          </cell>
        </row>
        <row r="32">
          <cell r="A32" t="str">
            <v>S2102</v>
          </cell>
          <cell r="B32" t="str">
            <v>AMTS SPEC</v>
          </cell>
          <cell r="C32">
            <v>14.904203935599288</v>
          </cell>
          <cell r="D32">
            <v>14.9</v>
          </cell>
        </row>
        <row r="33">
          <cell r="A33" t="str">
            <v>S2104</v>
          </cell>
          <cell r="B33" t="str">
            <v>AMTS-DBM</v>
          </cell>
          <cell r="C33">
            <v>16.762075134168157</v>
          </cell>
          <cell r="D33">
            <v>16.760000000000002</v>
          </cell>
        </row>
        <row r="34">
          <cell r="A34" t="str">
            <v>S2105</v>
          </cell>
          <cell r="B34" t="str">
            <v>AMTS-TSE</v>
          </cell>
          <cell r="C34">
            <v>11.921735241502684</v>
          </cell>
          <cell r="D34">
            <v>11.92</v>
          </cell>
        </row>
        <row r="35">
          <cell r="A35" t="str">
            <v>S2106</v>
          </cell>
          <cell r="B35" t="str">
            <v>AMTS-MA</v>
          </cell>
          <cell r="C35">
            <v>14.825581395348838</v>
          </cell>
          <cell r="D35">
            <v>14.83</v>
          </cell>
        </row>
        <row r="36">
          <cell r="A36" t="str">
            <v>S2109</v>
          </cell>
          <cell r="B36" t="str">
            <v>AMTS-EP</v>
          </cell>
          <cell r="C36">
            <v>16.984570661896242</v>
          </cell>
          <cell r="D36">
            <v>16.98</v>
          </cell>
        </row>
        <row r="37">
          <cell r="A37" t="str">
            <v>S2110</v>
          </cell>
          <cell r="B37" t="str">
            <v>AMTS-DM</v>
          </cell>
          <cell r="C37">
            <v>15.247093023255815</v>
          </cell>
          <cell r="D37">
            <v>15.25</v>
          </cell>
        </row>
        <row r="38">
          <cell r="A38" t="str">
            <v>S2111</v>
          </cell>
          <cell r="B38" t="str">
            <v>AMTS-COMM</v>
          </cell>
          <cell r="C38">
            <v>15.008348240906379</v>
          </cell>
          <cell r="D38">
            <v>15.01</v>
          </cell>
        </row>
        <row r="39">
          <cell r="A39" t="str">
            <v>S2116</v>
          </cell>
          <cell r="B39" t="str">
            <v>AMTS-CM</v>
          </cell>
          <cell r="C39">
            <v>14.311270125223613</v>
          </cell>
          <cell r="D39">
            <v>14.31</v>
          </cell>
        </row>
        <row r="40">
          <cell r="A40" t="str">
            <v>S2117</v>
          </cell>
          <cell r="B40" t="str">
            <v>AMTS-IDS</v>
          </cell>
          <cell r="C40">
            <v>13.864042933810374</v>
          </cell>
          <cell r="D40">
            <v>13.86</v>
          </cell>
        </row>
        <row r="41">
          <cell r="A41" t="str">
            <v>S2120</v>
          </cell>
          <cell r="B41" t="str">
            <v>AMTS-TR</v>
          </cell>
          <cell r="C41">
            <v>11.851520572450806</v>
          </cell>
          <cell r="D41">
            <v>11.85</v>
          </cell>
        </row>
        <row r="42">
          <cell r="A42" t="str">
            <v>S2201</v>
          </cell>
          <cell r="B42" t="str">
            <v>MTSB P/A</v>
          </cell>
          <cell r="C42">
            <v>17.265327695560256</v>
          </cell>
          <cell r="D42">
            <v>17.27</v>
          </cell>
        </row>
        <row r="43">
          <cell r="A43" t="str">
            <v>S2202</v>
          </cell>
          <cell r="B43" t="str">
            <v>MTSB SPEC</v>
          </cell>
          <cell r="C43">
            <v>17.221502683363152</v>
          </cell>
          <cell r="D43">
            <v>17.22</v>
          </cell>
        </row>
        <row r="44">
          <cell r="A44" t="str">
            <v>S2205</v>
          </cell>
          <cell r="B44" t="str">
            <v>MTSB-TSE</v>
          </cell>
          <cell r="C44">
            <v>17.213178294573641</v>
          </cell>
          <cell r="D44">
            <v>17.21</v>
          </cell>
        </row>
        <row r="45">
          <cell r="A45" t="str">
            <v>S2206</v>
          </cell>
          <cell r="B45" t="str">
            <v>MTSB-MA</v>
          </cell>
          <cell r="C45">
            <v>17.481663685152057</v>
          </cell>
          <cell r="D45">
            <v>17.48</v>
          </cell>
        </row>
        <row r="46">
          <cell r="A46" t="str">
            <v>S2209</v>
          </cell>
          <cell r="B46" t="str">
            <v>MTSB-EP</v>
          </cell>
          <cell r="C46">
            <v>16.712880143112702</v>
          </cell>
          <cell r="D46">
            <v>16.71</v>
          </cell>
        </row>
        <row r="47">
          <cell r="A47" t="str">
            <v>S2210</v>
          </cell>
          <cell r="B47" t="str">
            <v>MTSB-DM</v>
          </cell>
          <cell r="C47">
            <v>15.03443649373882</v>
          </cell>
          <cell r="D47">
            <v>15.03</v>
          </cell>
        </row>
        <row r="48">
          <cell r="A48" t="str">
            <v>S2211</v>
          </cell>
          <cell r="B48" t="str">
            <v>MTSB-COMM</v>
          </cell>
          <cell r="C48">
            <v>18.525864639236733</v>
          </cell>
          <cell r="D48">
            <v>18.53</v>
          </cell>
        </row>
        <row r="49">
          <cell r="A49" t="str">
            <v>S2216</v>
          </cell>
          <cell r="B49" t="str">
            <v>MTSB-CM</v>
          </cell>
          <cell r="C49">
            <v>16.783765652951701</v>
          </cell>
          <cell r="D49">
            <v>16.78</v>
          </cell>
        </row>
        <row r="50">
          <cell r="A50" t="str">
            <v>S2217</v>
          </cell>
          <cell r="B50" t="str">
            <v>MTSB-IDS</v>
          </cell>
          <cell r="C50">
            <v>15.86329755515802</v>
          </cell>
          <cell r="D50">
            <v>15.86</v>
          </cell>
        </row>
        <row r="51">
          <cell r="A51" t="str">
            <v>S2220</v>
          </cell>
          <cell r="B51" t="str">
            <v>MTSB-TR</v>
          </cell>
          <cell r="C51">
            <v>19.955277280858677</v>
          </cell>
          <cell r="D51">
            <v>19.96</v>
          </cell>
        </row>
        <row r="52">
          <cell r="A52" t="str">
            <v>S2301</v>
          </cell>
          <cell r="B52" t="str">
            <v>MTSA P/A</v>
          </cell>
          <cell r="C52">
            <v>19.843031856336868</v>
          </cell>
          <cell r="D52">
            <v>19.84</v>
          </cell>
        </row>
        <row r="53">
          <cell r="A53" t="str">
            <v>S2302</v>
          </cell>
          <cell r="B53" t="str">
            <v>MTSA SPEC</v>
          </cell>
          <cell r="C53">
            <v>21.122522361359575</v>
          </cell>
          <cell r="D53">
            <v>21.12</v>
          </cell>
        </row>
        <row r="54">
          <cell r="A54" t="str">
            <v>S2305</v>
          </cell>
          <cell r="B54" t="str">
            <v>MTSA-TSE</v>
          </cell>
          <cell r="C54">
            <v>19.676923076923078</v>
          </cell>
          <cell r="D54">
            <v>19.68</v>
          </cell>
        </row>
        <row r="55">
          <cell r="A55" t="str">
            <v>S2309</v>
          </cell>
          <cell r="B55" t="str">
            <v>MTSA-EP</v>
          </cell>
          <cell r="C55">
            <v>19.843917710196781</v>
          </cell>
          <cell r="D55">
            <v>19.84</v>
          </cell>
        </row>
        <row r="56">
          <cell r="A56" t="str">
            <v>S2310</v>
          </cell>
          <cell r="B56" t="str">
            <v>MTSA-DM</v>
          </cell>
          <cell r="C56">
            <v>16.328264758497316</v>
          </cell>
          <cell r="D56">
            <v>16.329999999999998</v>
          </cell>
        </row>
        <row r="57">
          <cell r="A57" t="str">
            <v>S2311</v>
          </cell>
          <cell r="B57" t="str">
            <v>MTSA-COMM</v>
          </cell>
          <cell r="C57">
            <v>20.341877236135957</v>
          </cell>
          <cell r="D57">
            <v>20.34</v>
          </cell>
        </row>
        <row r="58">
          <cell r="A58" t="str">
            <v>S2312</v>
          </cell>
          <cell r="B58" t="str">
            <v>MTSA-SEC</v>
          </cell>
          <cell r="C58">
            <v>20.125223613595708</v>
          </cell>
          <cell r="D58">
            <v>20.13</v>
          </cell>
        </row>
        <row r="59">
          <cell r="A59" t="str">
            <v>S2316</v>
          </cell>
          <cell r="B59" t="str">
            <v>MTSA-CM</v>
          </cell>
          <cell r="C59">
            <v>22.46779964221825</v>
          </cell>
          <cell r="D59">
            <v>22.47</v>
          </cell>
        </row>
        <row r="60">
          <cell r="A60" t="str">
            <v>S2317</v>
          </cell>
          <cell r="B60" t="str">
            <v>MTSA-IDS</v>
          </cell>
          <cell r="C60">
            <v>19.257070448930914</v>
          </cell>
          <cell r="D60">
            <v>19.260000000000002</v>
          </cell>
        </row>
        <row r="61">
          <cell r="A61" t="str">
            <v>S2320</v>
          </cell>
          <cell r="B61" t="str">
            <v>MTSA-TR</v>
          </cell>
          <cell r="C61">
            <v>17.497093023255815</v>
          </cell>
          <cell r="D61">
            <v>17.5</v>
          </cell>
        </row>
        <row r="62">
          <cell r="A62" t="str">
            <v>S2401</v>
          </cell>
          <cell r="B62" t="str">
            <v>SMTS P/A</v>
          </cell>
          <cell r="C62">
            <v>24.041810152057248</v>
          </cell>
          <cell r="D62">
            <v>24.04</v>
          </cell>
        </row>
        <row r="63">
          <cell r="A63" t="str">
            <v>S2402</v>
          </cell>
          <cell r="B63" t="str">
            <v>SMTS SPEC</v>
          </cell>
          <cell r="C63">
            <v>23.551906305903405</v>
          </cell>
          <cell r="D63">
            <v>23.55</v>
          </cell>
        </row>
        <row r="64">
          <cell r="A64" t="str">
            <v>S2404</v>
          </cell>
          <cell r="B64" t="str">
            <v>SMTS-DBM</v>
          </cell>
          <cell r="C64">
            <v>23.684406678592723</v>
          </cell>
          <cell r="D64">
            <v>23.68</v>
          </cell>
        </row>
        <row r="65">
          <cell r="A65" t="str">
            <v>S2405</v>
          </cell>
          <cell r="B65" t="str">
            <v>SMTS-TSE</v>
          </cell>
          <cell r="C65">
            <v>23.244633273703041</v>
          </cell>
          <cell r="D65">
            <v>23.24</v>
          </cell>
        </row>
        <row r="66">
          <cell r="A66" t="str">
            <v>S2406</v>
          </cell>
          <cell r="B66" t="str">
            <v>SMTS-MA</v>
          </cell>
          <cell r="C66">
            <v>26.695527728085871</v>
          </cell>
          <cell r="D66">
            <v>26.7</v>
          </cell>
        </row>
        <row r="67">
          <cell r="A67" t="str">
            <v>S2409</v>
          </cell>
          <cell r="B67" t="str">
            <v>SMTS-EP</v>
          </cell>
          <cell r="C67">
            <v>25.966010733452592</v>
          </cell>
          <cell r="D67">
            <v>25.97</v>
          </cell>
        </row>
        <row r="68">
          <cell r="A68" t="str">
            <v>S2411</v>
          </cell>
          <cell r="B68" t="str">
            <v>SMTS-COMM</v>
          </cell>
          <cell r="C68">
            <v>23.692754919499109</v>
          </cell>
          <cell r="D68">
            <v>23.69</v>
          </cell>
        </row>
        <row r="69">
          <cell r="A69" t="str">
            <v>S2412</v>
          </cell>
          <cell r="B69" t="str">
            <v>SMTS-SEC</v>
          </cell>
          <cell r="C69">
            <v>25.819916517590936</v>
          </cell>
          <cell r="D69">
            <v>25.82</v>
          </cell>
        </row>
        <row r="70">
          <cell r="A70" t="str">
            <v>S2416</v>
          </cell>
          <cell r="B70" t="str">
            <v>SMTS-CM</v>
          </cell>
          <cell r="C70">
            <v>23.963029218843172</v>
          </cell>
          <cell r="D70">
            <v>23.96</v>
          </cell>
        </row>
        <row r="71">
          <cell r="A71" t="str">
            <v>S2417</v>
          </cell>
          <cell r="B71" t="str">
            <v>SMTS-IDS</v>
          </cell>
          <cell r="C71">
            <v>23.262567084078718</v>
          </cell>
          <cell r="D71">
            <v>23.26</v>
          </cell>
        </row>
        <row r="72">
          <cell r="A72" t="str">
            <v>S2420</v>
          </cell>
          <cell r="B72" t="str">
            <v>SMTS-TR</v>
          </cell>
          <cell r="C72">
            <v>23.323920265780732</v>
          </cell>
          <cell r="D72">
            <v>23.32</v>
          </cell>
        </row>
        <row r="73">
          <cell r="A73" t="str">
            <v>S2501</v>
          </cell>
          <cell r="B73" t="str">
            <v>COMPUTER SCIENTIST</v>
          </cell>
          <cell r="C73">
            <v>28.183268396955825</v>
          </cell>
          <cell r="D73">
            <v>28.18</v>
          </cell>
        </row>
        <row r="74">
          <cell r="A74" t="str">
            <v>S2504</v>
          </cell>
          <cell r="B74" t="str">
            <v>COMPUTER SCIENTIST-DBM</v>
          </cell>
          <cell r="C74">
            <v>28.526565295169952</v>
          </cell>
          <cell r="D74">
            <v>28.53</v>
          </cell>
        </row>
        <row r="75">
          <cell r="A75" t="str">
            <v>S2505</v>
          </cell>
          <cell r="B75" t="str">
            <v>COMPUTER SCIENTIST-TSE</v>
          </cell>
          <cell r="C75">
            <v>26.853220035778172</v>
          </cell>
          <cell r="D75">
            <v>26.85</v>
          </cell>
        </row>
        <row r="76">
          <cell r="A76" t="str">
            <v>S2506</v>
          </cell>
          <cell r="B76" t="str">
            <v>COMPUTER SCIENTIST-MA</v>
          </cell>
          <cell r="C76">
            <v>27.892039355992846</v>
          </cell>
          <cell r="D76">
            <v>27.89</v>
          </cell>
        </row>
        <row r="77">
          <cell r="A77" t="str">
            <v>S2509</v>
          </cell>
          <cell r="B77" t="str">
            <v>COMPUTER SCIENTIST-EP</v>
          </cell>
          <cell r="C77">
            <v>28.917710196779964</v>
          </cell>
          <cell r="D77">
            <v>28.92</v>
          </cell>
        </row>
        <row r="78">
          <cell r="A78" t="str">
            <v>S2511</v>
          </cell>
          <cell r="B78" t="str">
            <v>COMPUTER SCIENTIST-COMM</v>
          </cell>
          <cell r="C78">
            <v>30.523703041144902</v>
          </cell>
          <cell r="D78">
            <v>30.52</v>
          </cell>
        </row>
        <row r="79">
          <cell r="A79" t="str">
            <v>S2516</v>
          </cell>
          <cell r="B79" t="str">
            <v>COMPUTER SCIENTIST-CM</v>
          </cell>
          <cell r="C79">
            <v>31.662194394752536</v>
          </cell>
          <cell r="D79">
            <v>31.66</v>
          </cell>
        </row>
        <row r="80">
          <cell r="A80" t="str">
            <v>S2517</v>
          </cell>
          <cell r="B80" t="str">
            <v>COMPUTER SCIENTIST-IDS</v>
          </cell>
          <cell r="C80">
            <v>25.222271914132378</v>
          </cell>
          <cell r="D80">
            <v>25.22</v>
          </cell>
        </row>
        <row r="81">
          <cell r="A81" t="str">
            <v>S2520</v>
          </cell>
          <cell r="B81" t="str">
            <v>COMPUTER SCIENTIST-TR</v>
          </cell>
          <cell r="C81">
            <v>25.524735103894315</v>
          </cell>
          <cell r="D81">
            <v>25.52</v>
          </cell>
        </row>
        <row r="82">
          <cell r="A82" t="str">
            <v>S2601</v>
          </cell>
          <cell r="B82" t="str">
            <v>COMPUTER SCI SR</v>
          </cell>
          <cell r="C82">
            <v>34.026118944894598</v>
          </cell>
          <cell r="D82">
            <v>34.03</v>
          </cell>
        </row>
        <row r="83">
          <cell r="A83" t="str">
            <v>S2602</v>
          </cell>
          <cell r="B83" t="str">
            <v>LEAD SCIENTIST</v>
          </cell>
          <cell r="C83">
            <v>41.759570661896241</v>
          </cell>
          <cell r="D83">
            <v>41.76</v>
          </cell>
        </row>
        <row r="84">
          <cell r="A84" t="str">
            <v>S2604</v>
          </cell>
          <cell r="B84" t="str">
            <v>COMPUTER SCI SR-DBM</v>
          </cell>
          <cell r="C84">
            <v>35.305307096004768</v>
          </cell>
          <cell r="D84">
            <v>35.31</v>
          </cell>
        </row>
        <row r="85">
          <cell r="A85" t="str">
            <v>S2605</v>
          </cell>
          <cell r="B85" t="str">
            <v>COMPUTER SCI SR-TSE</v>
          </cell>
          <cell r="C85">
            <v>32.622093023255815</v>
          </cell>
          <cell r="D85">
            <v>32.619999999999997</v>
          </cell>
        </row>
        <row r="86">
          <cell r="A86" t="str">
            <v>S2606</v>
          </cell>
          <cell r="B86" t="str">
            <v>COMPUTER SCI SR-MA</v>
          </cell>
          <cell r="C86">
            <v>33.642963625521766</v>
          </cell>
          <cell r="D86">
            <v>33.64</v>
          </cell>
        </row>
        <row r="87">
          <cell r="A87" t="str">
            <v>S2610</v>
          </cell>
          <cell r="B87" t="str">
            <v>COMPUTER SCI SR-DM</v>
          </cell>
          <cell r="C87">
            <v>34.436493738819323</v>
          </cell>
          <cell r="D87">
            <v>34.44</v>
          </cell>
        </row>
        <row r="88">
          <cell r="A88" t="str">
            <v>S2616</v>
          </cell>
          <cell r="B88" t="str">
            <v>COMPUTER SCI SR-CM</v>
          </cell>
          <cell r="C88">
            <v>36.726967799642217</v>
          </cell>
          <cell r="D88">
            <v>36.729999999999997</v>
          </cell>
        </row>
        <row r="89">
          <cell r="A89" t="str">
            <v>S2620</v>
          </cell>
          <cell r="B89" t="str">
            <v>COMPUTER SCI SR-TR</v>
          </cell>
          <cell r="C89">
            <v>33.59928443649374</v>
          </cell>
          <cell r="D89">
            <v>33.6</v>
          </cell>
        </row>
        <row r="90">
          <cell r="A90" t="str">
            <v>S2701</v>
          </cell>
          <cell r="B90" t="str">
            <v>COMPUTER SCI PRIN</v>
          </cell>
          <cell r="C90">
            <v>51.711911150864637</v>
          </cell>
          <cell r="D90">
            <v>51.71</v>
          </cell>
        </row>
        <row r="91">
          <cell r="A91" t="str">
            <v>S3100</v>
          </cell>
          <cell r="B91" t="str">
            <v>ENGINEER ASSOC</v>
          </cell>
          <cell r="C91">
            <v>17.486583184257604</v>
          </cell>
          <cell r="D91">
            <v>17.489999999999998</v>
          </cell>
        </row>
        <row r="92">
          <cell r="A92" t="str">
            <v>S3125</v>
          </cell>
          <cell r="B92" t="str">
            <v>ENGINEER ASSOC-SYS</v>
          </cell>
          <cell r="C92">
            <v>16.636851520572449</v>
          </cell>
          <cell r="D92">
            <v>16.64</v>
          </cell>
        </row>
        <row r="93">
          <cell r="A93" t="str">
            <v>S3129</v>
          </cell>
          <cell r="B93" t="str">
            <v>ENGINEER ASSOC-NW</v>
          </cell>
          <cell r="C93">
            <v>14.937388193202146</v>
          </cell>
          <cell r="D93">
            <v>14.94</v>
          </cell>
        </row>
        <row r="94">
          <cell r="A94" t="str">
            <v>S3200</v>
          </cell>
          <cell r="B94" t="str">
            <v>ENGINEER</v>
          </cell>
          <cell r="C94">
            <v>19.289483772041912</v>
          </cell>
          <cell r="D94">
            <v>19.29</v>
          </cell>
        </row>
        <row r="95">
          <cell r="A95" t="str">
            <v>S3225</v>
          </cell>
          <cell r="B95" t="str">
            <v>ENGINEER-SYS</v>
          </cell>
          <cell r="C95">
            <v>18.841681574239715</v>
          </cell>
          <cell r="D95">
            <v>18.84</v>
          </cell>
        </row>
        <row r="96">
          <cell r="A96" t="str">
            <v>S3229</v>
          </cell>
          <cell r="B96" t="str">
            <v>ENGINEER-NW</v>
          </cell>
          <cell r="C96">
            <v>22.036672629695886</v>
          </cell>
          <cell r="D96">
            <v>22.04</v>
          </cell>
        </row>
        <row r="97">
          <cell r="A97" t="str">
            <v>S3300</v>
          </cell>
          <cell r="B97" t="str">
            <v>ENGINEER SR</v>
          </cell>
          <cell r="C97">
            <v>22.627076411960129</v>
          </cell>
          <cell r="D97">
            <v>22.63</v>
          </cell>
        </row>
        <row r="98">
          <cell r="A98" t="str">
            <v>S3304</v>
          </cell>
          <cell r="B98" t="str">
            <v>ENGINEER SR-DBM</v>
          </cell>
          <cell r="C98">
            <v>26.833631484794275</v>
          </cell>
          <cell r="D98">
            <v>26.83</v>
          </cell>
        </row>
        <row r="99">
          <cell r="A99" t="str">
            <v>S3325</v>
          </cell>
          <cell r="B99" t="str">
            <v>ENGINEER SR-SYS</v>
          </cell>
          <cell r="C99">
            <v>24.451060567339635</v>
          </cell>
          <cell r="D99">
            <v>24.45</v>
          </cell>
        </row>
        <row r="100">
          <cell r="A100" t="str">
            <v>S3327</v>
          </cell>
          <cell r="B100" t="str">
            <v>ENGINEER SR-HW</v>
          </cell>
          <cell r="C100">
            <v>25.261404293381037</v>
          </cell>
          <cell r="D100">
            <v>25.26</v>
          </cell>
        </row>
        <row r="101">
          <cell r="A101" t="str">
            <v>S3329</v>
          </cell>
          <cell r="B101" t="str">
            <v>ENGINEER SR-NW</v>
          </cell>
          <cell r="C101">
            <v>30.285778175313059</v>
          </cell>
          <cell r="D101">
            <v>30.29</v>
          </cell>
        </row>
        <row r="102">
          <cell r="A102" t="str">
            <v>S3400</v>
          </cell>
          <cell r="B102" t="str">
            <v>ENGINEER PRIN</v>
          </cell>
          <cell r="C102">
            <v>29.158905411449016</v>
          </cell>
          <cell r="D102">
            <v>29.16</v>
          </cell>
        </row>
        <row r="103">
          <cell r="A103" t="str">
            <v>S3404</v>
          </cell>
          <cell r="B103" t="str">
            <v>ENGINEER PRIN-DBM</v>
          </cell>
          <cell r="C103">
            <v>25.044722719141323</v>
          </cell>
          <cell r="D103">
            <v>25.04</v>
          </cell>
        </row>
        <row r="104">
          <cell r="A104" t="str">
            <v>S3412</v>
          </cell>
          <cell r="B104" t="str">
            <v>ENGINEER PRIN-SEC</v>
          </cell>
          <cell r="C104">
            <v>23.255813953488371</v>
          </cell>
          <cell r="D104">
            <v>23.26</v>
          </cell>
        </row>
        <row r="105">
          <cell r="A105" t="str">
            <v>S3425</v>
          </cell>
          <cell r="B105" t="str">
            <v>ENGINEER PRIN-SYS</v>
          </cell>
          <cell r="C105">
            <v>30.16716358576824</v>
          </cell>
          <cell r="D105">
            <v>30.17</v>
          </cell>
        </row>
        <row r="106">
          <cell r="A106" t="str">
            <v>S3426</v>
          </cell>
          <cell r="B106" t="str">
            <v>ENGINEER PRIN-SW</v>
          </cell>
          <cell r="C106">
            <v>33.072450805008941</v>
          </cell>
          <cell r="D106">
            <v>33.07</v>
          </cell>
        </row>
        <row r="107">
          <cell r="A107" t="str">
            <v>S3427</v>
          </cell>
          <cell r="B107" t="str">
            <v>ENGINEER PRIN-HW</v>
          </cell>
          <cell r="C107">
            <v>30.211985688729875</v>
          </cell>
          <cell r="D107">
            <v>30.21</v>
          </cell>
        </row>
        <row r="108">
          <cell r="A108" t="str">
            <v>S3428</v>
          </cell>
          <cell r="B108" t="str">
            <v>ENGINEER PRIN-LOG</v>
          </cell>
          <cell r="C108">
            <v>28.816487775790105</v>
          </cell>
          <cell r="D108">
            <v>28.82</v>
          </cell>
        </row>
        <row r="109">
          <cell r="A109" t="str">
            <v>S3429</v>
          </cell>
          <cell r="B109" t="str">
            <v>ENGINEER PRIN-NW</v>
          </cell>
          <cell r="C109">
            <v>28.272584973166367</v>
          </cell>
          <cell r="D109">
            <v>28.27</v>
          </cell>
        </row>
        <row r="110">
          <cell r="A110" t="str">
            <v>S3500</v>
          </cell>
          <cell r="B110" t="str">
            <v>ENGINEER SR PRIN</v>
          </cell>
          <cell r="C110">
            <v>37.76927868642985</v>
          </cell>
          <cell r="D110">
            <v>37.770000000000003</v>
          </cell>
        </row>
        <row r="111">
          <cell r="A111" t="str">
            <v>S3525</v>
          </cell>
          <cell r="B111" t="str">
            <v>ENGINEER SR PRIN-SYS</v>
          </cell>
          <cell r="C111">
            <v>38.928711985688729</v>
          </cell>
          <cell r="D111">
            <v>38.93</v>
          </cell>
        </row>
        <row r="112">
          <cell r="A112" t="str">
            <v>S3526</v>
          </cell>
          <cell r="B112" t="str">
            <v>ENGINEER SR PRIN-SW</v>
          </cell>
          <cell r="C112">
            <v>43.24075730471079</v>
          </cell>
          <cell r="D112">
            <v>43.24</v>
          </cell>
        </row>
        <row r="113">
          <cell r="A113" t="str">
            <v>S3529</v>
          </cell>
          <cell r="B113" t="str">
            <v>ENGINEER SR PRIN-NW</v>
          </cell>
          <cell r="C113">
            <v>33.644677996422182</v>
          </cell>
          <cell r="D113">
            <v>33.64</v>
          </cell>
        </row>
        <row r="114">
          <cell r="A114" t="str">
            <v>S3600</v>
          </cell>
          <cell r="B114" t="str">
            <v>ENGINEER SR CONS</v>
          </cell>
          <cell r="C114">
            <v>49.776386404293376</v>
          </cell>
          <cell r="D114">
            <v>49.78</v>
          </cell>
        </row>
        <row r="115">
          <cell r="A115" t="str">
            <v>S41AA</v>
          </cell>
          <cell r="B115" t="str">
            <v>MEM PROF STAFF, ASSOC</v>
          </cell>
          <cell r="C115">
            <v>14.080128205128204</v>
          </cell>
          <cell r="D115">
            <v>14.08</v>
          </cell>
        </row>
        <row r="116">
          <cell r="A116" t="str">
            <v>S41FN</v>
          </cell>
          <cell r="B116" t="str">
            <v>MEM PROF STAFF, ASSOC-FIN ANAL</v>
          </cell>
          <cell r="C116">
            <v>13.193202146690519</v>
          </cell>
          <cell r="D116">
            <v>13.19</v>
          </cell>
        </row>
        <row r="117">
          <cell r="A117" t="str">
            <v>S41GD</v>
          </cell>
          <cell r="B117" t="str">
            <v>MEM PROF STAFF, ASSOC-GR DESIG</v>
          </cell>
          <cell r="C117">
            <v>12.093023255813954</v>
          </cell>
          <cell r="D117">
            <v>12.09</v>
          </cell>
        </row>
        <row r="118">
          <cell r="A118" t="str">
            <v>S41PB</v>
          </cell>
          <cell r="B118" t="str">
            <v>MEM PROF STAFF, ASSOC-PUBS</v>
          </cell>
          <cell r="C118">
            <v>17.082737030411447</v>
          </cell>
          <cell r="D118">
            <v>17.079999999999998</v>
          </cell>
        </row>
        <row r="119">
          <cell r="A119" t="str">
            <v>S41PC</v>
          </cell>
          <cell r="B119" t="str">
            <v>MEM PROF STAFF, ASSOC-PCO</v>
          </cell>
          <cell r="C119">
            <v>14.710047704233752</v>
          </cell>
          <cell r="D119">
            <v>14.71</v>
          </cell>
        </row>
        <row r="120">
          <cell r="A120" t="str">
            <v>S41PT</v>
          </cell>
          <cell r="B120" t="str">
            <v>MEM PROF STAFF, ASSOC-PROC</v>
          </cell>
          <cell r="C120">
            <v>14.490161001788909</v>
          </cell>
          <cell r="D120">
            <v>14.49</v>
          </cell>
        </row>
        <row r="121">
          <cell r="A121" t="str">
            <v>S41SC</v>
          </cell>
          <cell r="B121" t="str">
            <v>MEM PROF STAFF, ASSOC-SEC</v>
          </cell>
          <cell r="C121">
            <v>15.872540250447226</v>
          </cell>
          <cell r="D121">
            <v>15.87</v>
          </cell>
        </row>
        <row r="122">
          <cell r="A122" t="str">
            <v>S42AA</v>
          </cell>
          <cell r="B122" t="str">
            <v>MEM PROF STAFF</v>
          </cell>
          <cell r="C122">
            <v>17.864426271403016</v>
          </cell>
          <cell r="D122">
            <v>17.86</v>
          </cell>
        </row>
        <row r="123">
          <cell r="A123" t="str">
            <v>S42AC</v>
          </cell>
          <cell r="B123" t="str">
            <v>MEM PROF STAFF-ACCT</v>
          </cell>
          <cell r="C123">
            <v>16.035330948121647</v>
          </cell>
          <cell r="D123">
            <v>16.04</v>
          </cell>
        </row>
        <row r="124">
          <cell r="A124" t="str">
            <v>S42BD</v>
          </cell>
          <cell r="B124" t="str">
            <v>MEM PROF STAFF-BUS DEV</v>
          </cell>
          <cell r="C124">
            <v>17.889087656529519</v>
          </cell>
          <cell r="D124">
            <v>17.89</v>
          </cell>
        </row>
        <row r="125">
          <cell r="A125" t="str">
            <v>S42FA</v>
          </cell>
          <cell r="B125" t="str">
            <v>MEM PROF STAFF-FAC</v>
          </cell>
          <cell r="C125">
            <v>15.876565295169947</v>
          </cell>
          <cell r="D125">
            <v>15.88</v>
          </cell>
        </row>
        <row r="126">
          <cell r="A126" t="str">
            <v>S42GD</v>
          </cell>
          <cell r="B126" t="str">
            <v>MEM PROF STAFF-GR DESIGN</v>
          </cell>
          <cell r="C126">
            <v>15.988372093023257</v>
          </cell>
          <cell r="D126">
            <v>15.99</v>
          </cell>
        </row>
        <row r="127">
          <cell r="A127" t="str">
            <v>S42PC</v>
          </cell>
          <cell r="B127" t="str">
            <v>MEM PROF STAFF-PCO</v>
          </cell>
          <cell r="C127">
            <v>16.111434108527131</v>
          </cell>
          <cell r="D127">
            <v>16.11</v>
          </cell>
        </row>
        <row r="128">
          <cell r="A128" t="str">
            <v>S42SC</v>
          </cell>
          <cell r="B128" t="str">
            <v>MEM PROF STAFF-SEC</v>
          </cell>
          <cell r="C128">
            <v>17.101073345259394</v>
          </cell>
          <cell r="D128">
            <v>17.100000000000001</v>
          </cell>
        </row>
        <row r="129">
          <cell r="A129" t="str">
            <v>S42TC</v>
          </cell>
          <cell r="B129" t="str">
            <v>MEM PROF STAFF-TECH</v>
          </cell>
          <cell r="C129">
            <v>21.696109123434702</v>
          </cell>
          <cell r="D129">
            <v>21.7</v>
          </cell>
        </row>
        <row r="130">
          <cell r="A130" t="str">
            <v>S43AA</v>
          </cell>
          <cell r="B130" t="str">
            <v>MEM PROF STAFF SR</v>
          </cell>
          <cell r="C130">
            <v>20.035458727319192</v>
          </cell>
          <cell r="D130">
            <v>20.04</v>
          </cell>
        </row>
        <row r="131">
          <cell r="A131" t="str">
            <v>S43PC</v>
          </cell>
          <cell r="B131" t="str">
            <v>MEM PROF STAFF SR-PCO</v>
          </cell>
          <cell r="C131">
            <v>21.100551580202744</v>
          </cell>
          <cell r="D131">
            <v>21.1</v>
          </cell>
        </row>
        <row r="132">
          <cell r="A132" t="str">
            <v>S43TC</v>
          </cell>
          <cell r="B132" t="str">
            <v>MEM PROF STAFF SR-TECH</v>
          </cell>
          <cell r="C132">
            <v>17.814549791293977</v>
          </cell>
          <cell r="D132">
            <v>17.809999999999999</v>
          </cell>
        </row>
        <row r="133">
          <cell r="A133" t="str">
            <v>S44AA</v>
          </cell>
          <cell r="B133" t="str">
            <v>MAS</v>
          </cell>
          <cell r="C133">
            <v>23.032200357781754</v>
          </cell>
          <cell r="D133">
            <v>23.03</v>
          </cell>
        </row>
        <row r="134">
          <cell r="A134" t="str">
            <v>S44BD</v>
          </cell>
          <cell r="B134" t="str">
            <v>MAS-BUS DEV</v>
          </cell>
          <cell r="C134">
            <v>27.280858676207515</v>
          </cell>
          <cell r="D134">
            <v>27.28</v>
          </cell>
        </row>
        <row r="135">
          <cell r="A135" t="str">
            <v>S44TC</v>
          </cell>
          <cell r="B135" t="str">
            <v>MAS-TECH</v>
          </cell>
          <cell r="C135">
            <v>28.373539934757446</v>
          </cell>
          <cell r="D135">
            <v>28.37</v>
          </cell>
        </row>
        <row r="136">
          <cell r="A136" t="str">
            <v>S45AA</v>
          </cell>
          <cell r="B136" t="str">
            <v>SMAS</v>
          </cell>
          <cell r="C136">
            <v>37.656529516994638</v>
          </cell>
          <cell r="D136">
            <v>37.659999999999997</v>
          </cell>
        </row>
        <row r="137">
          <cell r="A137" t="str">
            <v>S45TC</v>
          </cell>
          <cell r="B137" t="str">
            <v>SMAS-TECH</v>
          </cell>
          <cell r="C137">
            <v>37.343417868041669</v>
          </cell>
          <cell r="D137">
            <v>37.340000000000003</v>
          </cell>
        </row>
        <row r="138">
          <cell r="A138" t="str">
            <v>S46AA</v>
          </cell>
          <cell r="B138" t="str">
            <v>SMES</v>
          </cell>
          <cell r="C138">
            <v>50.38759689922481</v>
          </cell>
          <cell r="D138">
            <v>50.39</v>
          </cell>
        </row>
        <row r="139">
          <cell r="A139" t="str">
            <v>S46BD</v>
          </cell>
          <cell r="B139" t="str">
            <v>SMES-BUS DEV</v>
          </cell>
          <cell r="C139">
            <v>46.213476446034583</v>
          </cell>
          <cell r="D139">
            <v>46.21</v>
          </cell>
        </row>
        <row r="140">
          <cell r="A140" t="str">
            <v>S46TC</v>
          </cell>
          <cell r="B140" t="str">
            <v>SMES-TECH</v>
          </cell>
          <cell r="C140">
            <v>48.333312036800415</v>
          </cell>
          <cell r="D140">
            <v>48.33</v>
          </cell>
        </row>
        <row r="141">
          <cell r="A141" t="str">
            <v>S47AA</v>
          </cell>
          <cell r="B141" t="str">
            <v>MEM PROF STAFF SPEC</v>
          </cell>
          <cell r="C141">
            <v>25.146541443053071</v>
          </cell>
          <cell r="D141">
            <v>25.15</v>
          </cell>
        </row>
        <row r="142">
          <cell r="A142" t="str">
            <v>S47PC</v>
          </cell>
          <cell r="B142" t="str">
            <v>MEM PROF STAFF SPEC-PCO</v>
          </cell>
          <cell r="C142">
            <v>25.076960345855696</v>
          </cell>
          <cell r="D142">
            <v>25.08</v>
          </cell>
        </row>
        <row r="143">
          <cell r="A143" t="str">
            <v>S47PR</v>
          </cell>
          <cell r="B143" t="str">
            <v>MEM PROF STAFF SPEC-PRIC</v>
          </cell>
          <cell r="C143">
            <v>24.613148479427551</v>
          </cell>
          <cell r="D143">
            <v>24.61</v>
          </cell>
        </row>
        <row r="144">
          <cell r="A144" t="str">
            <v>S47PT</v>
          </cell>
          <cell r="B144" t="str">
            <v>MEM PROF STAFF SPEC-PROC</v>
          </cell>
          <cell r="C144">
            <v>27.276498211091234</v>
          </cell>
          <cell r="D144">
            <v>27.28</v>
          </cell>
        </row>
        <row r="145">
          <cell r="A145" t="str">
            <v>S51MM</v>
          </cell>
          <cell r="B145" t="str">
            <v>SUPERVISOR</v>
          </cell>
          <cell r="C145">
            <v>17.978533094812164</v>
          </cell>
          <cell r="D145">
            <v>17.98</v>
          </cell>
        </row>
        <row r="146">
          <cell r="A146" t="str">
            <v>S51PB</v>
          </cell>
          <cell r="B146" t="str">
            <v>SUPERVISOR-PUBS</v>
          </cell>
          <cell r="C146">
            <v>19.987477638640428</v>
          </cell>
          <cell r="D146">
            <v>19.989999999999998</v>
          </cell>
        </row>
        <row r="147">
          <cell r="A147" t="str">
            <v>S51PT</v>
          </cell>
          <cell r="B147" t="str">
            <v>SUPERVISOR-PROC</v>
          </cell>
          <cell r="C147">
            <v>27.29561717352415</v>
          </cell>
          <cell r="D147">
            <v>27.3</v>
          </cell>
        </row>
        <row r="148">
          <cell r="A148" t="str">
            <v>S5210</v>
          </cell>
          <cell r="B148" t="str">
            <v>SUPERVISOR SR-DM</v>
          </cell>
          <cell r="C148">
            <v>25.026833631484795</v>
          </cell>
          <cell r="D148">
            <v>25.03</v>
          </cell>
        </row>
        <row r="149">
          <cell r="A149" t="str">
            <v>S52MM</v>
          </cell>
          <cell r="B149" t="str">
            <v>SUPERVISOR SR</v>
          </cell>
          <cell r="C149">
            <v>23.300536672629697</v>
          </cell>
          <cell r="D149">
            <v>23.3</v>
          </cell>
        </row>
        <row r="150">
          <cell r="A150" t="str">
            <v>S52PB</v>
          </cell>
          <cell r="B150" t="str">
            <v>SUPERVISOR SR-PUBS</v>
          </cell>
          <cell r="C150">
            <v>21.010286225402506</v>
          </cell>
          <cell r="D150">
            <v>21.01</v>
          </cell>
        </row>
        <row r="151">
          <cell r="A151" t="str">
            <v>S52PC</v>
          </cell>
          <cell r="B151" t="str">
            <v>PCO SPECIALIST</v>
          </cell>
          <cell r="C151">
            <v>25.9391771019678</v>
          </cell>
          <cell r="D151">
            <v>25.94</v>
          </cell>
        </row>
        <row r="152">
          <cell r="A152" t="str">
            <v>S52SC</v>
          </cell>
          <cell r="B152" t="str">
            <v>SUPERVISOR SR-SEC</v>
          </cell>
          <cell r="C152">
            <v>30.538908765652952</v>
          </cell>
          <cell r="D152">
            <v>30.54</v>
          </cell>
        </row>
        <row r="153">
          <cell r="A153" t="str">
            <v>S5316</v>
          </cell>
          <cell r="B153" t="str">
            <v>MANAGER-CM</v>
          </cell>
          <cell r="C153">
            <v>33.800983899821112</v>
          </cell>
          <cell r="D153">
            <v>33.799999999999997</v>
          </cell>
        </row>
        <row r="154">
          <cell r="A154" t="str">
            <v>S5340</v>
          </cell>
          <cell r="B154" t="str">
            <v>MANAGER-PM</v>
          </cell>
          <cell r="C154">
            <v>32.020636340403783</v>
          </cell>
          <cell r="D154">
            <v>32.020000000000003</v>
          </cell>
        </row>
        <row r="155">
          <cell r="A155" t="str">
            <v>S5346</v>
          </cell>
          <cell r="B155" t="str">
            <v>MANAGER-IS</v>
          </cell>
          <cell r="C155">
            <v>25.836314847942756</v>
          </cell>
          <cell r="D155">
            <v>25.84</v>
          </cell>
        </row>
        <row r="156">
          <cell r="A156" t="str">
            <v>S53MM</v>
          </cell>
          <cell r="B156" t="str">
            <v>MANAGER</v>
          </cell>
          <cell r="C156">
            <v>28.19110976233069</v>
          </cell>
          <cell r="D156">
            <v>28.19</v>
          </cell>
        </row>
        <row r="157">
          <cell r="A157" t="str">
            <v>S53PB</v>
          </cell>
          <cell r="B157" t="str">
            <v>MANAGER-PUBS</v>
          </cell>
          <cell r="C157">
            <v>25.293381037567084</v>
          </cell>
          <cell r="D157">
            <v>25.29</v>
          </cell>
        </row>
        <row r="158">
          <cell r="A158" t="str">
            <v>S53PC</v>
          </cell>
          <cell r="B158" t="str">
            <v>MANAGER-PCO</v>
          </cell>
          <cell r="C158">
            <v>28.455660618451311</v>
          </cell>
          <cell r="D158">
            <v>28.46</v>
          </cell>
        </row>
        <row r="159">
          <cell r="A159" t="str">
            <v>S53PT</v>
          </cell>
          <cell r="B159" t="str">
            <v>MANAGER-PROC</v>
          </cell>
          <cell r="C159">
            <v>32.971327767839398</v>
          </cell>
          <cell r="D159">
            <v>32.97</v>
          </cell>
        </row>
        <row r="160">
          <cell r="A160" t="str">
            <v>S5410</v>
          </cell>
          <cell r="B160" t="str">
            <v>MANAGER SR-DM</v>
          </cell>
          <cell r="C160">
            <v>33.676207513416813</v>
          </cell>
          <cell r="D160">
            <v>33.68</v>
          </cell>
        </row>
        <row r="161">
          <cell r="A161" t="str">
            <v>S5440</v>
          </cell>
          <cell r="B161" t="str">
            <v>MANAGER SR-PM</v>
          </cell>
          <cell r="C161">
            <v>39.136016696481811</v>
          </cell>
          <cell r="D161">
            <v>39.14</v>
          </cell>
        </row>
        <row r="162">
          <cell r="A162" t="str">
            <v>S5445</v>
          </cell>
          <cell r="B162" t="str">
            <v>MANAGER SR-SR PM</v>
          </cell>
          <cell r="C162">
            <v>42.803443649373882</v>
          </cell>
          <cell r="D162">
            <v>42.8</v>
          </cell>
        </row>
        <row r="163">
          <cell r="A163" t="str">
            <v>S5446</v>
          </cell>
          <cell r="B163" t="str">
            <v>MANAGER SR-IS</v>
          </cell>
          <cell r="C163">
            <v>37.8445885509839</v>
          </cell>
          <cell r="D163">
            <v>37.840000000000003</v>
          </cell>
        </row>
        <row r="164">
          <cell r="A164" t="str">
            <v>S54MM</v>
          </cell>
          <cell r="B164" t="str">
            <v>MANAGER SR</v>
          </cell>
          <cell r="C164">
            <v>36.683856011098527</v>
          </cell>
          <cell r="D164">
            <v>36.68</v>
          </cell>
        </row>
        <row r="165">
          <cell r="A165" t="str">
            <v>S54PB</v>
          </cell>
          <cell r="B165" t="str">
            <v>MANAGER SR-PUBS</v>
          </cell>
          <cell r="C165">
            <v>41.873434704830053</v>
          </cell>
          <cell r="D165">
            <v>41.87</v>
          </cell>
        </row>
        <row r="166">
          <cell r="A166" t="str">
            <v>S54PC</v>
          </cell>
          <cell r="B166" t="str">
            <v>MANAGER SR-PCO</v>
          </cell>
          <cell r="C166">
            <v>34.590563506261176</v>
          </cell>
          <cell r="D166">
            <v>34.590000000000003</v>
          </cell>
        </row>
        <row r="167">
          <cell r="A167" t="str">
            <v>S54PT</v>
          </cell>
          <cell r="B167" t="str">
            <v>MANAGER SR-PROC</v>
          </cell>
          <cell r="C167">
            <v>39.271019677996421</v>
          </cell>
          <cell r="D167">
            <v>39.270000000000003</v>
          </cell>
        </row>
        <row r="168">
          <cell r="A168" t="str">
            <v>S5545</v>
          </cell>
          <cell r="B168" t="str">
            <v>DIRECTOR-SR PM</v>
          </cell>
          <cell r="C168">
            <v>47.828883996146956</v>
          </cell>
          <cell r="D168">
            <v>47.83</v>
          </cell>
        </row>
        <row r="169">
          <cell r="A169" t="str">
            <v>S55FN</v>
          </cell>
          <cell r="B169" t="str">
            <v>DIRECTOR-F&amp;A</v>
          </cell>
          <cell r="C169">
            <v>41.32602862254025</v>
          </cell>
          <cell r="D169">
            <v>41.33</v>
          </cell>
        </row>
        <row r="170">
          <cell r="A170" t="str">
            <v>S55MM</v>
          </cell>
          <cell r="B170" t="str">
            <v>DIRECTOR</v>
          </cell>
          <cell r="C170">
            <v>51.528145497912938</v>
          </cell>
          <cell r="D170">
            <v>51.53</v>
          </cell>
        </row>
        <row r="171">
          <cell r="A171" t="str">
            <v>S55PT</v>
          </cell>
          <cell r="B171" t="str">
            <v>DIRECTOR-PROC</v>
          </cell>
          <cell r="C171">
            <v>36.225402504472271</v>
          </cell>
          <cell r="D171">
            <v>36.229999999999997</v>
          </cell>
        </row>
        <row r="172">
          <cell r="A172" t="str">
            <v>S55TD</v>
          </cell>
          <cell r="B172" t="str">
            <v>DIRECTOR-DEP</v>
          </cell>
          <cell r="C172">
            <v>48.814847942754923</v>
          </cell>
          <cell r="D172">
            <v>48.81</v>
          </cell>
        </row>
        <row r="173">
          <cell r="A173" t="str">
            <v>S56MM</v>
          </cell>
          <cell r="B173" t="str">
            <v>VICE PRESIDENT</v>
          </cell>
          <cell r="C173">
            <v>72.333407871198574</v>
          </cell>
          <cell r="D173">
            <v>72.33</v>
          </cell>
        </row>
        <row r="174">
          <cell r="D174" t="str">
            <v>Rounded</v>
          </cell>
        </row>
      </sheetData>
      <sheetData sheetId="6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wage7-10-06"/>
      <sheetName val="wage02-06-06"/>
      <sheetName val="wage08-02-05"/>
      <sheetName val="wage1-14-05"/>
      <sheetName val="wage7-12-04"/>
      <sheetName val="fields"/>
      <sheetName val="co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00010001</v>
          </cell>
          <cell r="E2">
            <v>50000156</v>
          </cell>
        </row>
        <row r="3">
          <cell r="D3" t="str">
            <v>00010002</v>
          </cell>
          <cell r="E3">
            <v>50000157</v>
          </cell>
        </row>
        <row r="4">
          <cell r="D4" t="str">
            <v>00010003</v>
          </cell>
          <cell r="E4">
            <v>50000157</v>
          </cell>
        </row>
        <row r="5">
          <cell r="D5" t="str">
            <v>00010004</v>
          </cell>
          <cell r="E5">
            <v>50006952</v>
          </cell>
        </row>
        <row r="6">
          <cell r="D6" t="str">
            <v>00010005</v>
          </cell>
          <cell r="E6">
            <v>70000043</v>
          </cell>
        </row>
        <row r="7">
          <cell r="D7" t="str">
            <v>00010006</v>
          </cell>
          <cell r="E7">
            <v>70000042</v>
          </cell>
        </row>
        <row r="8">
          <cell r="D8" t="str">
            <v>00010007</v>
          </cell>
          <cell r="E8">
            <v>70000042</v>
          </cell>
        </row>
        <row r="9">
          <cell r="D9" t="str">
            <v>00010008</v>
          </cell>
          <cell r="E9">
            <v>70000042</v>
          </cell>
        </row>
        <row r="10">
          <cell r="D10" t="str">
            <v>00010009</v>
          </cell>
          <cell r="E10">
            <v>50000158</v>
          </cell>
        </row>
        <row r="11">
          <cell r="D11" t="str">
            <v>00010010</v>
          </cell>
          <cell r="E11">
            <v>50000158</v>
          </cell>
        </row>
        <row r="12">
          <cell r="D12" t="str">
            <v>00010011</v>
          </cell>
          <cell r="E12">
            <v>50000158</v>
          </cell>
        </row>
        <row r="13">
          <cell r="D13" t="str">
            <v>00010012</v>
          </cell>
          <cell r="E13">
            <v>50000158</v>
          </cell>
        </row>
        <row r="14">
          <cell r="D14" t="str">
            <v>00010013</v>
          </cell>
          <cell r="E14">
            <v>50000158</v>
          </cell>
        </row>
        <row r="15">
          <cell r="D15" t="str">
            <v>00010014</v>
          </cell>
          <cell r="E15">
            <v>50000158</v>
          </cell>
        </row>
        <row r="16">
          <cell r="D16" t="str">
            <v>00010015</v>
          </cell>
          <cell r="E16">
            <v>50000158</v>
          </cell>
        </row>
        <row r="17">
          <cell r="D17" t="str">
            <v>00010016</v>
          </cell>
          <cell r="E17">
            <v>50000158</v>
          </cell>
        </row>
        <row r="18">
          <cell r="D18" t="str">
            <v>00010017</v>
          </cell>
          <cell r="E18">
            <v>50000159</v>
          </cell>
        </row>
        <row r="19">
          <cell r="D19" t="str">
            <v>00010018</v>
          </cell>
          <cell r="E19">
            <v>50000159</v>
          </cell>
        </row>
        <row r="20">
          <cell r="D20" t="str">
            <v>00010019</v>
          </cell>
          <cell r="E20">
            <v>50000159</v>
          </cell>
        </row>
        <row r="21">
          <cell r="D21" t="str">
            <v>00010020</v>
          </cell>
          <cell r="E21">
            <v>50000159</v>
          </cell>
        </row>
        <row r="22">
          <cell r="D22" t="str">
            <v>00010021</v>
          </cell>
          <cell r="E22">
            <v>50000159</v>
          </cell>
        </row>
        <row r="23">
          <cell r="D23" t="str">
            <v>00010022</v>
          </cell>
          <cell r="E23">
            <v>50000159</v>
          </cell>
        </row>
        <row r="24">
          <cell r="D24" t="str">
            <v>00010023</v>
          </cell>
          <cell r="E24">
            <v>50000159</v>
          </cell>
        </row>
        <row r="25">
          <cell r="D25" t="str">
            <v>00010024</v>
          </cell>
          <cell r="E25">
            <v>50000159</v>
          </cell>
        </row>
        <row r="26">
          <cell r="D26" t="str">
            <v>00010025</v>
          </cell>
          <cell r="E26">
            <v>50000159</v>
          </cell>
        </row>
        <row r="27">
          <cell r="D27" t="str">
            <v>00010026</v>
          </cell>
          <cell r="E27">
            <v>70000035</v>
          </cell>
        </row>
        <row r="28">
          <cell r="D28" t="str">
            <v>00010027</v>
          </cell>
          <cell r="E28">
            <v>70000035</v>
          </cell>
        </row>
        <row r="29">
          <cell r="D29" t="str">
            <v>00010028</v>
          </cell>
          <cell r="E29">
            <v>70000035</v>
          </cell>
        </row>
        <row r="30">
          <cell r="D30" t="str">
            <v>00010029</v>
          </cell>
          <cell r="E30">
            <v>70000035</v>
          </cell>
        </row>
        <row r="31">
          <cell r="D31" t="str">
            <v>00010030</v>
          </cell>
          <cell r="E31">
            <v>70000035</v>
          </cell>
        </row>
        <row r="32">
          <cell r="D32" t="str">
            <v>00010031</v>
          </cell>
          <cell r="E32">
            <v>70000035</v>
          </cell>
        </row>
        <row r="33">
          <cell r="D33" t="str">
            <v>00010032</v>
          </cell>
          <cell r="E33">
            <v>70000035</v>
          </cell>
        </row>
        <row r="34">
          <cell r="D34" t="str">
            <v>00010033</v>
          </cell>
          <cell r="E34">
            <v>70000035</v>
          </cell>
        </row>
        <row r="35">
          <cell r="D35" t="str">
            <v>00010034</v>
          </cell>
          <cell r="E35">
            <v>70000035</v>
          </cell>
        </row>
        <row r="36">
          <cell r="D36" t="str">
            <v>00010035</v>
          </cell>
          <cell r="E36">
            <v>70000035</v>
          </cell>
        </row>
        <row r="37">
          <cell r="D37" t="str">
            <v>00010036</v>
          </cell>
          <cell r="E37">
            <v>70000035</v>
          </cell>
        </row>
        <row r="38">
          <cell r="D38" t="str">
            <v>00010037</v>
          </cell>
          <cell r="E38">
            <v>50009501</v>
          </cell>
        </row>
        <row r="39">
          <cell r="D39" t="str">
            <v>00010038</v>
          </cell>
          <cell r="E39">
            <v>50000083</v>
          </cell>
        </row>
        <row r="40">
          <cell r="D40" t="str">
            <v>00010039</v>
          </cell>
          <cell r="E40">
            <v>50000083</v>
          </cell>
        </row>
        <row r="41">
          <cell r="D41" t="str">
            <v>00010040</v>
          </cell>
          <cell r="E41">
            <v>50000083</v>
          </cell>
        </row>
        <row r="42">
          <cell r="D42" t="str">
            <v>00010041</v>
          </cell>
          <cell r="E42">
            <v>50000083</v>
          </cell>
        </row>
        <row r="43">
          <cell r="D43" t="str">
            <v>00010042</v>
          </cell>
          <cell r="E43">
            <v>50000083</v>
          </cell>
        </row>
        <row r="44">
          <cell r="D44" t="str">
            <v>00010043</v>
          </cell>
          <cell r="E44">
            <v>50000083</v>
          </cell>
        </row>
        <row r="45">
          <cell r="D45" t="str">
            <v>00010044</v>
          </cell>
          <cell r="E45" t="str">
            <v>50000083</v>
          </cell>
        </row>
        <row r="46">
          <cell r="D46" t="str">
            <v>00010045</v>
          </cell>
          <cell r="E46">
            <v>50000083</v>
          </cell>
        </row>
        <row r="47">
          <cell r="D47" t="str">
            <v>00010046</v>
          </cell>
          <cell r="E47">
            <v>50000083</v>
          </cell>
        </row>
        <row r="48">
          <cell r="D48" t="str">
            <v>00010047</v>
          </cell>
          <cell r="E48">
            <v>50000083</v>
          </cell>
        </row>
        <row r="49">
          <cell r="D49" t="str">
            <v>00010048</v>
          </cell>
          <cell r="E49">
            <v>50000083</v>
          </cell>
        </row>
        <row r="50">
          <cell r="D50" t="str">
            <v>00010049</v>
          </cell>
          <cell r="E50">
            <v>50000083</v>
          </cell>
        </row>
        <row r="51">
          <cell r="D51" t="str">
            <v>00010050</v>
          </cell>
          <cell r="E51" t="str">
            <v>50000083</v>
          </cell>
        </row>
        <row r="52">
          <cell r="D52" t="str">
            <v>00010051</v>
          </cell>
          <cell r="E52">
            <v>50000083</v>
          </cell>
        </row>
        <row r="53">
          <cell r="D53" t="str">
            <v>00010052</v>
          </cell>
          <cell r="E53">
            <v>50000083</v>
          </cell>
        </row>
        <row r="54">
          <cell r="D54" t="str">
            <v>00010053</v>
          </cell>
          <cell r="E54">
            <v>50000083</v>
          </cell>
        </row>
        <row r="55">
          <cell r="D55" t="str">
            <v>00010054</v>
          </cell>
          <cell r="E55">
            <v>50000083</v>
          </cell>
        </row>
        <row r="56">
          <cell r="D56" t="str">
            <v>00010055</v>
          </cell>
          <cell r="E56">
            <v>50000083</v>
          </cell>
        </row>
        <row r="57">
          <cell r="D57" t="str">
            <v>00010056</v>
          </cell>
          <cell r="E57">
            <v>50000085</v>
          </cell>
        </row>
        <row r="58">
          <cell r="D58" t="str">
            <v>00010057</v>
          </cell>
          <cell r="E58">
            <v>50000085</v>
          </cell>
        </row>
        <row r="59">
          <cell r="D59" t="str">
            <v>00010058</v>
          </cell>
          <cell r="E59" t="str">
            <v>50000085</v>
          </cell>
        </row>
        <row r="60">
          <cell r="D60" t="str">
            <v>00010059</v>
          </cell>
          <cell r="E60">
            <v>50000085</v>
          </cell>
        </row>
        <row r="61">
          <cell r="D61" t="str">
            <v>00010060</v>
          </cell>
          <cell r="E61">
            <v>50000085</v>
          </cell>
        </row>
        <row r="62">
          <cell r="D62" t="str">
            <v>00010061</v>
          </cell>
          <cell r="E62">
            <v>50000085</v>
          </cell>
        </row>
        <row r="63">
          <cell r="D63" t="str">
            <v>00010062</v>
          </cell>
          <cell r="E63">
            <v>50000085</v>
          </cell>
        </row>
        <row r="64">
          <cell r="D64" t="str">
            <v>00010063</v>
          </cell>
          <cell r="E64">
            <v>50000085</v>
          </cell>
        </row>
        <row r="65">
          <cell r="D65" t="str">
            <v>00010064</v>
          </cell>
          <cell r="E65">
            <v>50000085</v>
          </cell>
        </row>
        <row r="66">
          <cell r="D66" t="str">
            <v>00010065</v>
          </cell>
          <cell r="E66">
            <v>50000085</v>
          </cell>
        </row>
        <row r="67">
          <cell r="D67" t="str">
            <v>00010066</v>
          </cell>
          <cell r="E67">
            <v>50000085</v>
          </cell>
        </row>
        <row r="68">
          <cell r="D68" t="str">
            <v>00010067</v>
          </cell>
          <cell r="E68">
            <v>50000085</v>
          </cell>
        </row>
        <row r="69">
          <cell r="D69" t="str">
            <v>00010068</v>
          </cell>
          <cell r="E69">
            <v>50000085</v>
          </cell>
        </row>
        <row r="70">
          <cell r="D70" t="str">
            <v>00010069</v>
          </cell>
          <cell r="E70">
            <v>50000085</v>
          </cell>
        </row>
        <row r="71">
          <cell r="D71" t="str">
            <v>00010070</v>
          </cell>
          <cell r="E71">
            <v>50000087</v>
          </cell>
        </row>
        <row r="72">
          <cell r="D72" t="str">
            <v>00010071</v>
          </cell>
          <cell r="E72">
            <v>50000087</v>
          </cell>
        </row>
        <row r="73">
          <cell r="D73" t="str">
            <v>00010072</v>
          </cell>
          <cell r="E73">
            <v>50000087</v>
          </cell>
        </row>
        <row r="74">
          <cell r="D74" t="str">
            <v>00010073</v>
          </cell>
          <cell r="E74">
            <v>50000087</v>
          </cell>
        </row>
        <row r="75">
          <cell r="D75" t="str">
            <v>00010074</v>
          </cell>
          <cell r="E75">
            <v>50000087</v>
          </cell>
        </row>
        <row r="76">
          <cell r="D76" t="str">
            <v>00010075</v>
          </cell>
          <cell r="E76">
            <v>50000087</v>
          </cell>
        </row>
        <row r="77">
          <cell r="D77" t="str">
            <v>00010076</v>
          </cell>
          <cell r="E77">
            <v>50000087</v>
          </cell>
        </row>
        <row r="78">
          <cell r="D78" t="str">
            <v>00010077</v>
          </cell>
          <cell r="E78">
            <v>50000087</v>
          </cell>
        </row>
        <row r="79">
          <cell r="D79" t="str">
            <v>00010078</v>
          </cell>
          <cell r="E79">
            <v>50000087</v>
          </cell>
        </row>
        <row r="80">
          <cell r="D80" t="str">
            <v>00010079</v>
          </cell>
          <cell r="E80">
            <v>50000087</v>
          </cell>
        </row>
        <row r="81">
          <cell r="D81" t="str">
            <v>00010080</v>
          </cell>
          <cell r="E81">
            <v>50000087</v>
          </cell>
        </row>
        <row r="82">
          <cell r="D82" t="str">
            <v>00010081</v>
          </cell>
          <cell r="E82">
            <v>50000087</v>
          </cell>
        </row>
        <row r="83">
          <cell r="D83" t="str">
            <v>00010082</v>
          </cell>
          <cell r="E83">
            <v>50000087</v>
          </cell>
        </row>
        <row r="84">
          <cell r="D84" t="str">
            <v>00010083</v>
          </cell>
          <cell r="E84">
            <v>50000087</v>
          </cell>
        </row>
        <row r="85">
          <cell r="D85" t="str">
            <v>00010084</v>
          </cell>
          <cell r="E85">
            <v>70000004</v>
          </cell>
        </row>
        <row r="86">
          <cell r="D86" t="str">
            <v>00010085</v>
          </cell>
          <cell r="E86">
            <v>70000004</v>
          </cell>
        </row>
        <row r="87">
          <cell r="D87" t="str">
            <v>00010086</v>
          </cell>
          <cell r="E87">
            <v>70000004</v>
          </cell>
        </row>
        <row r="88">
          <cell r="D88" t="str">
            <v>00010087</v>
          </cell>
          <cell r="E88">
            <v>70000004</v>
          </cell>
        </row>
        <row r="89">
          <cell r="D89" t="str">
            <v>00010088</v>
          </cell>
          <cell r="E89">
            <v>70000004</v>
          </cell>
        </row>
        <row r="90">
          <cell r="D90" t="str">
            <v>00010089</v>
          </cell>
          <cell r="E90">
            <v>70000004</v>
          </cell>
        </row>
        <row r="91">
          <cell r="D91" t="str">
            <v>00010090</v>
          </cell>
          <cell r="E91">
            <v>70000004</v>
          </cell>
        </row>
        <row r="92">
          <cell r="D92" t="str">
            <v>00010091</v>
          </cell>
          <cell r="E92">
            <v>50000089</v>
          </cell>
        </row>
        <row r="93">
          <cell r="D93" t="str">
            <v>00010092</v>
          </cell>
          <cell r="E93">
            <v>50000089</v>
          </cell>
        </row>
        <row r="94">
          <cell r="D94" t="str">
            <v>00010093</v>
          </cell>
          <cell r="E94">
            <v>50000089</v>
          </cell>
        </row>
        <row r="95">
          <cell r="D95" t="str">
            <v>00010094</v>
          </cell>
          <cell r="E95" t="str">
            <v>50000051</v>
          </cell>
        </row>
        <row r="96">
          <cell r="D96" t="str">
            <v>00010095</v>
          </cell>
          <cell r="E96" t="str">
            <v>50000051</v>
          </cell>
        </row>
        <row r="97">
          <cell r="D97" t="str">
            <v>00010096</v>
          </cell>
          <cell r="E97">
            <v>50000051</v>
          </cell>
        </row>
        <row r="98">
          <cell r="D98" t="str">
            <v>00010097</v>
          </cell>
          <cell r="E98">
            <v>50000051</v>
          </cell>
        </row>
        <row r="99">
          <cell r="D99" t="str">
            <v>00010098</v>
          </cell>
          <cell r="E99">
            <v>50000051</v>
          </cell>
        </row>
        <row r="100">
          <cell r="D100" t="str">
            <v>00010099</v>
          </cell>
          <cell r="E100">
            <v>50000051</v>
          </cell>
        </row>
        <row r="101">
          <cell r="D101" t="str">
            <v>00010100</v>
          </cell>
          <cell r="E101">
            <v>50000051</v>
          </cell>
        </row>
        <row r="102">
          <cell r="D102" t="str">
            <v>00010101</v>
          </cell>
          <cell r="E102">
            <v>50000051</v>
          </cell>
        </row>
        <row r="103">
          <cell r="D103" t="str">
            <v>00010102</v>
          </cell>
          <cell r="E103">
            <v>50000051</v>
          </cell>
        </row>
        <row r="104">
          <cell r="D104" t="str">
            <v>00010103</v>
          </cell>
          <cell r="E104" t="str">
            <v>50000051</v>
          </cell>
        </row>
        <row r="105">
          <cell r="D105" t="str">
            <v>00010104</v>
          </cell>
          <cell r="E105">
            <v>50000051</v>
          </cell>
        </row>
        <row r="106">
          <cell r="D106" t="str">
            <v>00010105</v>
          </cell>
          <cell r="E106">
            <v>50000051</v>
          </cell>
        </row>
        <row r="107">
          <cell r="D107" t="str">
            <v>00010106</v>
          </cell>
          <cell r="E107">
            <v>50000051</v>
          </cell>
        </row>
        <row r="108">
          <cell r="D108" t="str">
            <v>00010107</v>
          </cell>
          <cell r="E108">
            <v>50000051</v>
          </cell>
        </row>
        <row r="109">
          <cell r="D109" t="str">
            <v>00010108</v>
          </cell>
          <cell r="E109">
            <v>50000051</v>
          </cell>
        </row>
        <row r="110">
          <cell r="D110" t="str">
            <v>00010109</v>
          </cell>
          <cell r="E110">
            <v>50000051</v>
          </cell>
        </row>
        <row r="111">
          <cell r="D111" t="str">
            <v>00010110</v>
          </cell>
          <cell r="E111">
            <v>50000051</v>
          </cell>
        </row>
        <row r="112">
          <cell r="D112" t="str">
            <v>00010111</v>
          </cell>
          <cell r="E112">
            <v>50000051</v>
          </cell>
        </row>
        <row r="113">
          <cell r="D113" t="str">
            <v>00010112</v>
          </cell>
          <cell r="E113">
            <v>50000051</v>
          </cell>
        </row>
        <row r="114">
          <cell r="D114" t="str">
            <v>00010113</v>
          </cell>
          <cell r="E114">
            <v>50000051</v>
          </cell>
        </row>
        <row r="115">
          <cell r="D115" t="str">
            <v>00010114</v>
          </cell>
          <cell r="E115">
            <v>50000051</v>
          </cell>
        </row>
        <row r="116">
          <cell r="D116" t="str">
            <v>00010115</v>
          </cell>
          <cell r="E116">
            <v>50000051</v>
          </cell>
        </row>
        <row r="117">
          <cell r="D117" t="str">
            <v>00010116</v>
          </cell>
          <cell r="E117">
            <v>50000051</v>
          </cell>
        </row>
        <row r="118">
          <cell r="D118" t="str">
            <v>00010117</v>
          </cell>
          <cell r="E118">
            <v>50000051</v>
          </cell>
        </row>
        <row r="119">
          <cell r="D119" t="str">
            <v>00010118</v>
          </cell>
          <cell r="E119">
            <v>50000051</v>
          </cell>
        </row>
        <row r="120">
          <cell r="D120" t="str">
            <v>00010119</v>
          </cell>
          <cell r="E120">
            <v>50000051</v>
          </cell>
        </row>
        <row r="121">
          <cell r="D121" t="str">
            <v>00010120</v>
          </cell>
          <cell r="E121">
            <v>50000051</v>
          </cell>
        </row>
        <row r="122">
          <cell r="D122" t="str">
            <v>00010121</v>
          </cell>
          <cell r="E122">
            <v>50000051</v>
          </cell>
        </row>
        <row r="123">
          <cell r="D123" t="str">
            <v>00010122</v>
          </cell>
          <cell r="E123">
            <v>50000051</v>
          </cell>
        </row>
        <row r="124">
          <cell r="D124" t="str">
            <v>00010123</v>
          </cell>
          <cell r="E124">
            <v>50000051</v>
          </cell>
        </row>
        <row r="125">
          <cell r="D125" t="str">
            <v>00010124</v>
          </cell>
          <cell r="E125" t="str">
            <v>50000051</v>
          </cell>
        </row>
        <row r="126">
          <cell r="D126" t="str">
            <v>00010125</v>
          </cell>
          <cell r="E126">
            <v>50000051</v>
          </cell>
        </row>
        <row r="127">
          <cell r="D127" t="str">
            <v>00010126</v>
          </cell>
          <cell r="E127">
            <v>50000051</v>
          </cell>
        </row>
        <row r="128">
          <cell r="D128" t="str">
            <v>00010127</v>
          </cell>
          <cell r="E128">
            <v>50000051</v>
          </cell>
        </row>
        <row r="129">
          <cell r="D129" t="str">
            <v>00010128</v>
          </cell>
          <cell r="E129">
            <v>50000051</v>
          </cell>
        </row>
        <row r="130">
          <cell r="D130" t="str">
            <v>00010129</v>
          </cell>
          <cell r="E130">
            <v>50000051</v>
          </cell>
        </row>
        <row r="131">
          <cell r="D131" t="str">
            <v>00010130</v>
          </cell>
          <cell r="E131" t="str">
            <v>50000051</v>
          </cell>
        </row>
        <row r="132">
          <cell r="D132" t="str">
            <v>00010131</v>
          </cell>
          <cell r="E132">
            <v>50000051</v>
          </cell>
        </row>
        <row r="133">
          <cell r="D133" t="str">
            <v>00010132</v>
          </cell>
          <cell r="E133">
            <v>50000051</v>
          </cell>
        </row>
        <row r="134">
          <cell r="D134" t="str">
            <v>00010133</v>
          </cell>
          <cell r="E134">
            <v>50000051</v>
          </cell>
        </row>
        <row r="135">
          <cell r="D135" t="str">
            <v>00010134</v>
          </cell>
          <cell r="E135">
            <v>50000051</v>
          </cell>
        </row>
        <row r="136">
          <cell r="D136" t="str">
            <v>00010135</v>
          </cell>
          <cell r="E136">
            <v>50000051</v>
          </cell>
        </row>
        <row r="137">
          <cell r="D137" t="str">
            <v>00010136</v>
          </cell>
          <cell r="E137">
            <v>50000051</v>
          </cell>
        </row>
        <row r="138">
          <cell r="D138" t="str">
            <v>00010137</v>
          </cell>
          <cell r="E138">
            <v>50000051</v>
          </cell>
        </row>
        <row r="139">
          <cell r="D139" t="str">
            <v>00010138</v>
          </cell>
          <cell r="E139">
            <v>50000052</v>
          </cell>
        </row>
        <row r="140">
          <cell r="D140" t="str">
            <v>00010139</v>
          </cell>
          <cell r="E140">
            <v>50000052</v>
          </cell>
        </row>
        <row r="141">
          <cell r="D141" t="str">
            <v>00010140</v>
          </cell>
          <cell r="E141">
            <v>50000052</v>
          </cell>
        </row>
        <row r="142">
          <cell r="D142" t="str">
            <v>00010141</v>
          </cell>
          <cell r="E142">
            <v>50000052</v>
          </cell>
        </row>
        <row r="143">
          <cell r="D143" t="str">
            <v>00010142</v>
          </cell>
          <cell r="E143">
            <v>50000052</v>
          </cell>
        </row>
        <row r="144">
          <cell r="D144" t="str">
            <v>00010143</v>
          </cell>
          <cell r="E144">
            <v>50000052</v>
          </cell>
        </row>
        <row r="145">
          <cell r="D145" t="str">
            <v>00010144</v>
          </cell>
          <cell r="E145">
            <v>50000052</v>
          </cell>
        </row>
        <row r="146">
          <cell r="D146" t="str">
            <v>00010145</v>
          </cell>
          <cell r="E146">
            <v>50000052</v>
          </cell>
        </row>
        <row r="147">
          <cell r="D147" t="str">
            <v>00010146</v>
          </cell>
          <cell r="E147">
            <v>50000052</v>
          </cell>
        </row>
        <row r="148">
          <cell r="D148" t="str">
            <v>00010147</v>
          </cell>
          <cell r="E148">
            <v>50000052</v>
          </cell>
        </row>
        <row r="149">
          <cell r="D149" t="str">
            <v>00010148</v>
          </cell>
          <cell r="E149">
            <v>50000052</v>
          </cell>
        </row>
        <row r="150">
          <cell r="D150" t="str">
            <v>00010149</v>
          </cell>
          <cell r="E150">
            <v>50000052</v>
          </cell>
        </row>
        <row r="151">
          <cell r="D151" t="str">
            <v>00010150</v>
          </cell>
          <cell r="E151">
            <v>50000052</v>
          </cell>
        </row>
        <row r="152">
          <cell r="D152" t="str">
            <v>00010151</v>
          </cell>
          <cell r="E152">
            <v>50000052</v>
          </cell>
        </row>
        <row r="153">
          <cell r="D153" t="str">
            <v>00010152</v>
          </cell>
          <cell r="E153">
            <v>50000052</v>
          </cell>
        </row>
        <row r="154">
          <cell r="D154" t="str">
            <v>00010153</v>
          </cell>
          <cell r="E154">
            <v>50000052</v>
          </cell>
        </row>
        <row r="155">
          <cell r="D155" t="str">
            <v>00010154</v>
          </cell>
          <cell r="E155">
            <v>50000052</v>
          </cell>
        </row>
        <row r="156">
          <cell r="D156" t="str">
            <v>00010155</v>
          </cell>
          <cell r="E156">
            <v>50000052</v>
          </cell>
        </row>
        <row r="157">
          <cell r="D157" t="str">
            <v>00010156</v>
          </cell>
          <cell r="E157">
            <v>50000052</v>
          </cell>
        </row>
        <row r="158">
          <cell r="D158" t="str">
            <v>00010157</v>
          </cell>
          <cell r="E158">
            <v>50000052</v>
          </cell>
        </row>
        <row r="159">
          <cell r="D159" t="str">
            <v>00010158</v>
          </cell>
          <cell r="E159">
            <v>50000052</v>
          </cell>
        </row>
        <row r="160">
          <cell r="D160" t="str">
            <v>00010159</v>
          </cell>
          <cell r="E160">
            <v>50000052</v>
          </cell>
        </row>
        <row r="161">
          <cell r="D161" t="str">
            <v>00010160</v>
          </cell>
          <cell r="E161">
            <v>50000052</v>
          </cell>
        </row>
        <row r="162">
          <cell r="D162" t="str">
            <v>00010161</v>
          </cell>
          <cell r="E162">
            <v>50000052</v>
          </cell>
        </row>
        <row r="163">
          <cell r="D163" t="str">
            <v>00010162</v>
          </cell>
          <cell r="E163">
            <v>50000052</v>
          </cell>
        </row>
        <row r="164">
          <cell r="D164" t="str">
            <v>00010163</v>
          </cell>
          <cell r="E164">
            <v>50000052</v>
          </cell>
        </row>
        <row r="165">
          <cell r="D165" t="str">
            <v>00010164</v>
          </cell>
          <cell r="E165">
            <v>50000052</v>
          </cell>
        </row>
        <row r="166">
          <cell r="D166" t="str">
            <v>00010165</v>
          </cell>
          <cell r="E166">
            <v>50000052</v>
          </cell>
        </row>
        <row r="167">
          <cell r="D167" t="str">
            <v>00010166</v>
          </cell>
          <cell r="E167">
            <v>50000052</v>
          </cell>
        </row>
        <row r="168">
          <cell r="D168" t="str">
            <v>00010167</v>
          </cell>
          <cell r="E168">
            <v>50000052</v>
          </cell>
        </row>
        <row r="169">
          <cell r="D169" t="str">
            <v>00010168</v>
          </cell>
          <cell r="E169">
            <v>50000052</v>
          </cell>
        </row>
        <row r="170">
          <cell r="D170" t="str">
            <v>00010169</v>
          </cell>
          <cell r="E170">
            <v>50000052</v>
          </cell>
        </row>
        <row r="171">
          <cell r="D171" t="str">
            <v>00010170</v>
          </cell>
          <cell r="E171">
            <v>50000052</v>
          </cell>
        </row>
        <row r="172">
          <cell r="D172" t="str">
            <v>00010171</v>
          </cell>
          <cell r="E172">
            <v>50000052</v>
          </cell>
        </row>
        <row r="173">
          <cell r="D173" t="str">
            <v>00010172</v>
          </cell>
          <cell r="E173">
            <v>50000052</v>
          </cell>
        </row>
        <row r="174">
          <cell r="D174" t="str">
            <v>00010173</v>
          </cell>
          <cell r="E174">
            <v>50000052</v>
          </cell>
        </row>
        <row r="175">
          <cell r="D175" t="str">
            <v>00010174</v>
          </cell>
          <cell r="E175">
            <v>50000052</v>
          </cell>
        </row>
        <row r="176">
          <cell r="D176" t="str">
            <v>00010175</v>
          </cell>
          <cell r="E176">
            <v>50000052</v>
          </cell>
        </row>
        <row r="177">
          <cell r="D177" t="str">
            <v>00010176</v>
          </cell>
          <cell r="E177">
            <v>50000052</v>
          </cell>
        </row>
        <row r="178">
          <cell r="D178" t="str">
            <v>00010177</v>
          </cell>
          <cell r="E178">
            <v>50000052</v>
          </cell>
        </row>
        <row r="179">
          <cell r="D179" t="str">
            <v>00010178</v>
          </cell>
          <cell r="E179">
            <v>50000052</v>
          </cell>
        </row>
        <row r="180">
          <cell r="D180" t="str">
            <v>00010179</v>
          </cell>
          <cell r="E180">
            <v>50000052</v>
          </cell>
        </row>
        <row r="181">
          <cell r="D181" t="str">
            <v>00010180</v>
          </cell>
          <cell r="E181">
            <v>50000052</v>
          </cell>
        </row>
        <row r="182">
          <cell r="D182" t="str">
            <v>00010181</v>
          </cell>
          <cell r="E182">
            <v>50000052</v>
          </cell>
        </row>
        <row r="183">
          <cell r="D183" t="str">
            <v>00010182</v>
          </cell>
          <cell r="E183">
            <v>50000052</v>
          </cell>
        </row>
        <row r="184">
          <cell r="D184" t="str">
            <v>00010183</v>
          </cell>
          <cell r="E184">
            <v>50000052</v>
          </cell>
        </row>
        <row r="185">
          <cell r="D185" t="str">
            <v>00010184</v>
          </cell>
          <cell r="E185">
            <v>50000052</v>
          </cell>
        </row>
        <row r="186">
          <cell r="D186" t="str">
            <v>00010185</v>
          </cell>
          <cell r="E186">
            <v>50000052</v>
          </cell>
        </row>
        <row r="187">
          <cell r="D187" t="str">
            <v>00010186</v>
          </cell>
          <cell r="E187" t="str">
            <v>50000052</v>
          </cell>
        </row>
        <row r="188">
          <cell r="D188" t="str">
            <v>00010187</v>
          </cell>
          <cell r="E188">
            <v>50000052</v>
          </cell>
        </row>
        <row r="189">
          <cell r="D189" t="str">
            <v>00010188</v>
          </cell>
          <cell r="E189">
            <v>50000052</v>
          </cell>
        </row>
        <row r="190">
          <cell r="D190" t="str">
            <v>00010189</v>
          </cell>
          <cell r="E190">
            <v>50000052</v>
          </cell>
        </row>
        <row r="191">
          <cell r="D191" t="str">
            <v>00010190</v>
          </cell>
          <cell r="E191">
            <v>50000052</v>
          </cell>
        </row>
        <row r="192">
          <cell r="D192" t="str">
            <v>00010191</v>
          </cell>
          <cell r="E192">
            <v>50000052</v>
          </cell>
        </row>
        <row r="193">
          <cell r="D193" t="str">
            <v>00010192</v>
          </cell>
          <cell r="E193">
            <v>50000052</v>
          </cell>
        </row>
        <row r="194">
          <cell r="D194" t="str">
            <v>00010193</v>
          </cell>
          <cell r="E194">
            <v>50000052</v>
          </cell>
        </row>
        <row r="195">
          <cell r="D195" t="str">
            <v>00010194</v>
          </cell>
          <cell r="E195">
            <v>50000052</v>
          </cell>
        </row>
        <row r="196">
          <cell r="D196" t="str">
            <v>00010195</v>
          </cell>
          <cell r="E196">
            <v>50000052</v>
          </cell>
        </row>
        <row r="197">
          <cell r="D197" t="str">
            <v>00010196</v>
          </cell>
          <cell r="E197">
            <v>50000052</v>
          </cell>
        </row>
        <row r="198">
          <cell r="D198" t="str">
            <v>00010197</v>
          </cell>
          <cell r="E198">
            <v>50000052</v>
          </cell>
        </row>
        <row r="199">
          <cell r="D199" t="str">
            <v>00010198</v>
          </cell>
          <cell r="E199">
            <v>50000052</v>
          </cell>
        </row>
        <row r="200">
          <cell r="D200" t="str">
            <v>00010199</v>
          </cell>
          <cell r="E200">
            <v>50000052</v>
          </cell>
        </row>
        <row r="201">
          <cell r="D201" t="str">
            <v>00010200</v>
          </cell>
          <cell r="E201">
            <v>50000052</v>
          </cell>
        </row>
        <row r="202">
          <cell r="D202" t="str">
            <v>00010201</v>
          </cell>
          <cell r="E202">
            <v>50000052</v>
          </cell>
        </row>
        <row r="203">
          <cell r="D203" t="str">
            <v>00010202</v>
          </cell>
          <cell r="E203">
            <v>50000052</v>
          </cell>
        </row>
        <row r="204">
          <cell r="D204" t="str">
            <v>00010203</v>
          </cell>
          <cell r="E204">
            <v>50000052</v>
          </cell>
        </row>
        <row r="205">
          <cell r="D205" t="str">
            <v>00010204</v>
          </cell>
          <cell r="E205">
            <v>50000052</v>
          </cell>
        </row>
        <row r="206">
          <cell r="D206" t="str">
            <v>00010205</v>
          </cell>
          <cell r="E206">
            <v>50000052</v>
          </cell>
        </row>
        <row r="207">
          <cell r="D207" t="str">
            <v>00010206</v>
          </cell>
          <cell r="E207">
            <v>50000052</v>
          </cell>
        </row>
        <row r="208">
          <cell r="D208" t="str">
            <v>00010207</v>
          </cell>
          <cell r="E208">
            <v>50000052</v>
          </cell>
        </row>
        <row r="209">
          <cell r="D209" t="str">
            <v>00010208</v>
          </cell>
          <cell r="E209">
            <v>50000052</v>
          </cell>
        </row>
        <row r="210">
          <cell r="D210" t="str">
            <v>00010209</v>
          </cell>
          <cell r="E210">
            <v>50000052</v>
          </cell>
        </row>
        <row r="211">
          <cell r="D211" t="str">
            <v>00010210</v>
          </cell>
          <cell r="E211">
            <v>50000052</v>
          </cell>
        </row>
        <row r="212">
          <cell r="D212" t="str">
            <v>00010211</v>
          </cell>
          <cell r="E212">
            <v>50000052</v>
          </cell>
        </row>
        <row r="213">
          <cell r="D213" t="str">
            <v>00010212</v>
          </cell>
          <cell r="E213">
            <v>50000052</v>
          </cell>
        </row>
        <row r="214">
          <cell r="D214" t="str">
            <v>00010213</v>
          </cell>
          <cell r="E214">
            <v>50000052</v>
          </cell>
        </row>
        <row r="215">
          <cell r="D215" t="str">
            <v>00010214</v>
          </cell>
          <cell r="E215">
            <v>50000052</v>
          </cell>
        </row>
        <row r="216">
          <cell r="D216" t="str">
            <v>00010215</v>
          </cell>
          <cell r="E216">
            <v>50000052</v>
          </cell>
        </row>
        <row r="217">
          <cell r="D217" t="str">
            <v>00010216</v>
          </cell>
          <cell r="E217">
            <v>50000052</v>
          </cell>
        </row>
        <row r="218">
          <cell r="D218" t="str">
            <v>00010217</v>
          </cell>
          <cell r="E218">
            <v>50000052</v>
          </cell>
        </row>
        <row r="219">
          <cell r="D219" t="str">
            <v>00010218</v>
          </cell>
          <cell r="E219">
            <v>50000052</v>
          </cell>
        </row>
        <row r="220">
          <cell r="D220" t="str">
            <v>00010219</v>
          </cell>
          <cell r="E220">
            <v>50000052</v>
          </cell>
        </row>
        <row r="221">
          <cell r="D221" t="str">
            <v>00010220</v>
          </cell>
          <cell r="E221">
            <v>50000052</v>
          </cell>
        </row>
        <row r="222">
          <cell r="D222" t="str">
            <v>00010221</v>
          </cell>
          <cell r="E222">
            <v>50000052</v>
          </cell>
        </row>
        <row r="223">
          <cell r="D223" t="str">
            <v>00010222</v>
          </cell>
          <cell r="E223">
            <v>50000052</v>
          </cell>
        </row>
        <row r="224">
          <cell r="D224" t="str">
            <v>00010223</v>
          </cell>
          <cell r="E224">
            <v>50000052</v>
          </cell>
        </row>
        <row r="225">
          <cell r="D225" t="str">
            <v>00010224</v>
          </cell>
          <cell r="E225">
            <v>50000052</v>
          </cell>
        </row>
        <row r="226">
          <cell r="D226" t="str">
            <v>00010225</v>
          </cell>
          <cell r="E226">
            <v>50000052</v>
          </cell>
        </row>
        <row r="227">
          <cell r="D227" t="str">
            <v>00010226</v>
          </cell>
          <cell r="E227">
            <v>50000052</v>
          </cell>
        </row>
        <row r="228">
          <cell r="D228" t="str">
            <v>00010227</v>
          </cell>
          <cell r="E228">
            <v>50000052</v>
          </cell>
        </row>
        <row r="229">
          <cell r="D229" t="str">
            <v>00010228</v>
          </cell>
          <cell r="E229">
            <v>50000052</v>
          </cell>
        </row>
        <row r="230">
          <cell r="D230" t="str">
            <v>00010229</v>
          </cell>
          <cell r="E230">
            <v>50000052</v>
          </cell>
        </row>
        <row r="231">
          <cell r="D231" t="str">
            <v>00010230</v>
          </cell>
          <cell r="E231">
            <v>50000052</v>
          </cell>
        </row>
        <row r="232">
          <cell r="D232" t="str">
            <v>00010231</v>
          </cell>
          <cell r="E232">
            <v>50000052</v>
          </cell>
        </row>
        <row r="233">
          <cell r="D233" t="str">
            <v>00010232</v>
          </cell>
          <cell r="E233">
            <v>50000052</v>
          </cell>
        </row>
        <row r="234">
          <cell r="D234" t="str">
            <v>00010233</v>
          </cell>
          <cell r="E234">
            <v>50000052</v>
          </cell>
        </row>
        <row r="235">
          <cell r="D235" t="str">
            <v>00010242</v>
          </cell>
          <cell r="E235">
            <v>70000044</v>
          </cell>
        </row>
        <row r="236">
          <cell r="D236" t="str">
            <v>00010243</v>
          </cell>
          <cell r="E236">
            <v>70000044</v>
          </cell>
        </row>
        <row r="237">
          <cell r="D237" t="str">
            <v>00010244</v>
          </cell>
          <cell r="E237">
            <v>70000045</v>
          </cell>
        </row>
        <row r="238">
          <cell r="D238" t="str">
            <v>00010245</v>
          </cell>
          <cell r="E238">
            <v>70000045</v>
          </cell>
        </row>
        <row r="239">
          <cell r="D239" t="str">
            <v>00010246</v>
          </cell>
          <cell r="E239">
            <v>50009126</v>
          </cell>
        </row>
        <row r="240">
          <cell r="D240" t="str">
            <v>00010247</v>
          </cell>
          <cell r="E240">
            <v>50009127</v>
          </cell>
        </row>
        <row r="241">
          <cell r="D241" t="str">
            <v>00010248</v>
          </cell>
          <cell r="E241">
            <v>50009128</v>
          </cell>
        </row>
        <row r="242">
          <cell r="D242" t="str">
            <v>00010249</v>
          </cell>
          <cell r="E242">
            <v>50009129</v>
          </cell>
        </row>
        <row r="243">
          <cell r="D243" t="str">
            <v>00010250</v>
          </cell>
          <cell r="E243">
            <v>50009130</v>
          </cell>
        </row>
        <row r="244">
          <cell r="D244" t="str">
            <v>00010251</v>
          </cell>
          <cell r="E244">
            <v>50009131</v>
          </cell>
        </row>
        <row r="245">
          <cell r="D245" t="str">
            <v>00010252</v>
          </cell>
          <cell r="E245">
            <v>50009132</v>
          </cell>
        </row>
        <row r="246">
          <cell r="D246" t="str">
            <v>00010253</v>
          </cell>
          <cell r="E246">
            <v>50009133</v>
          </cell>
        </row>
        <row r="247">
          <cell r="D247" t="str">
            <v>00010254</v>
          </cell>
          <cell r="E247">
            <v>50009134</v>
          </cell>
        </row>
        <row r="248">
          <cell r="D248" t="str">
            <v>00010255</v>
          </cell>
          <cell r="E248">
            <v>50009135</v>
          </cell>
        </row>
        <row r="249">
          <cell r="D249" t="str">
            <v>00010256</v>
          </cell>
          <cell r="E249">
            <v>50009138</v>
          </cell>
        </row>
        <row r="250">
          <cell r="D250" t="str">
            <v>00010257</v>
          </cell>
          <cell r="E250">
            <v>50009139</v>
          </cell>
        </row>
        <row r="251">
          <cell r="D251" t="str">
            <v>00010258</v>
          </cell>
          <cell r="E251">
            <v>50009140</v>
          </cell>
        </row>
        <row r="252">
          <cell r="D252" t="str">
            <v>00010259</v>
          </cell>
          <cell r="E252">
            <v>50009141</v>
          </cell>
        </row>
        <row r="253">
          <cell r="D253" t="str">
            <v>00010260</v>
          </cell>
          <cell r="E253">
            <v>50009142</v>
          </cell>
        </row>
        <row r="254">
          <cell r="D254" t="str">
            <v>00010261</v>
          </cell>
          <cell r="E254">
            <v>50009143</v>
          </cell>
        </row>
        <row r="255">
          <cell r="D255" t="str">
            <v>00010262</v>
          </cell>
          <cell r="E255">
            <v>50009144</v>
          </cell>
        </row>
        <row r="256">
          <cell r="D256" t="str">
            <v>00010263</v>
          </cell>
          <cell r="E256">
            <v>70000024</v>
          </cell>
        </row>
        <row r="257">
          <cell r="D257" t="str">
            <v>00010264</v>
          </cell>
          <cell r="E257">
            <v>70000033</v>
          </cell>
        </row>
        <row r="258">
          <cell r="D258" t="str">
            <v>00010265</v>
          </cell>
          <cell r="E258">
            <v>70000033</v>
          </cell>
        </row>
        <row r="259">
          <cell r="D259" t="str">
            <v>00010266</v>
          </cell>
          <cell r="E259">
            <v>70000033</v>
          </cell>
        </row>
        <row r="260">
          <cell r="D260" t="str">
            <v>00010267</v>
          </cell>
          <cell r="E260">
            <v>70000011</v>
          </cell>
        </row>
        <row r="261">
          <cell r="D261" t="str">
            <v>00010268</v>
          </cell>
          <cell r="E261">
            <v>70000011</v>
          </cell>
        </row>
        <row r="262">
          <cell r="D262" t="str">
            <v>00010269</v>
          </cell>
          <cell r="E262">
            <v>70000011</v>
          </cell>
        </row>
        <row r="263">
          <cell r="D263" t="str">
            <v>00010270</v>
          </cell>
          <cell r="E263">
            <v>70000025</v>
          </cell>
        </row>
        <row r="264">
          <cell r="D264" t="str">
            <v>00010271</v>
          </cell>
          <cell r="E264">
            <v>70000025</v>
          </cell>
        </row>
        <row r="265">
          <cell r="D265" t="str">
            <v>00010272</v>
          </cell>
          <cell r="E265">
            <v>70000025</v>
          </cell>
        </row>
        <row r="266">
          <cell r="D266" t="str">
            <v>00010273</v>
          </cell>
          <cell r="E266">
            <v>70000025</v>
          </cell>
        </row>
        <row r="267">
          <cell r="D267" t="str">
            <v>00010274</v>
          </cell>
          <cell r="E267">
            <v>70000026</v>
          </cell>
        </row>
        <row r="268">
          <cell r="D268" t="str">
            <v>00010275</v>
          </cell>
          <cell r="E268">
            <v>70000026</v>
          </cell>
        </row>
        <row r="269">
          <cell r="D269" t="str">
            <v>00010276</v>
          </cell>
          <cell r="E269">
            <v>70000026</v>
          </cell>
        </row>
        <row r="270">
          <cell r="D270" t="str">
            <v>00010277</v>
          </cell>
          <cell r="E270">
            <v>70000027</v>
          </cell>
        </row>
        <row r="271">
          <cell r="D271" t="str">
            <v>00010278</v>
          </cell>
          <cell r="E271">
            <v>70000027</v>
          </cell>
        </row>
        <row r="272">
          <cell r="D272" t="str">
            <v>00010279</v>
          </cell>
          <cell r="E272">
            <v>70000027</v>
          </cell>
        </row>
        <row r="273">
          <cell r="D273" t="str">
            <v>00010280</v>
          </cell>
          <cell r="E273">
            <v>70000028</v>
          </cell>
        </row>
        <row r="274">
          <cell r="D274" t="str">
            <v>00010281</v>
          </cell>
          <cell r="E274">
            <v>70000028</v>
          </cell>
        </row>
        <row r="275">
          <cell r="D275" t="str">
            <v>00010282</v>
          </cell>
          <cell r="E275">
            <v>70000008</v>
          </cell>
        </row>
        <row r="276">
          <cell r="D276" t="str">
            <v>00010283</v>
          </cell>
          <cell r="E276">
            <v>70000008</v>
          </cell>
        </row>
        <row r="277">
          <cell r="D277" t="str">
            <v>00010284</v>
          </cell>
          <cell r="E277">
            <v>70000008</v>
          </cell>
        </row>
        <row r="278">
          <cell r="D278" t="str">
            <v>00010285</v>
          </cell>
          <cell r="E278">
            <v>70000012</v>
          </cell>
        </row>
        <row r="279">
          <cell r="D279" t="str">
            <v>00010286</v>
          </cell>
          <cell r="E279">
            <v>50000071</v>
          </cell>
        </row>
        <row r="280">
          <cell r="D280" t="str">
            <v>00010287</v>
          </cell>
          <cell r="E280">
            <v>50000071</v>
          </cell>
        </row>
        <row r="281">
          <cell r="D281" t="str">
            <v>00010288</v>
          </cell>
          <cell r="E281">
            <v>50000071</v>
          </cell>
        </row>
        <row r="282">
          <cell r="D282" t="str">
            <v>00010289</v>
          </cell>
          <cell r="E282">
            <v>50000071</v>
          </cell>
        </row>
        <row r="283">
          <cell r="D283" t="str">
            <v>00010290</v>
          </cell>
          <cell r="E283">
            <v>50000071</v>
          </cell>
        </row>
        <row r="284">
          <cell r="D284" t="str">
            <v>00010291</v>
          </cell>
          <cell r="E284">
            <v>50000071</v>
          </cell>
        </row>
        <row r="285">
          <cell r="D285" t="str">
            <v>00010292</v>
          </cell>
          <cell r="E285">
            <v>50000071</v>
          </cell>
        </row>
        <row r="286">
          <cell r="D286" t="str">
            <v>00010293</v>
          </cell>
          <cell r="E286">
            <v>50000071</v>
          </cell>
        </row>
        <row r="287">
          <cell r="D287" t="str">
            <v>00010294</v>
          </cell>
          <cell r="E287">
            <v>50000071</v>
          </cell>
        </row>
        <row r="288">
          <cell r="D288" t="str">
            <v>00010295</v>
          </cell>
          <cell r="E288">
            <v>50000071</v>
          </cell>
        </row>
        <row r="289">
          <cell r="D289" t="str">
            <v>00010296</v>
          </cell>
          <cell r="E289">
            <v>50000071</v>
          </cell>
        </row>
        <row r="290">
          <cell r="D290" t="str">
            <v>00010297</v>
          </cell>
          <cell r="E290">
            <v>50000071</v>
          </cell>
        </row>
        <row r="291">
          <cell r="D291" t="str">
            <v>00010298</v>
          </cell>
          <cell r="E291">
            <v>50000071</v>
          </cell>
        </row>
        <row r="292">
          <cell r="D292" t="str">
            <v>00010299</v>
          </cell>
          <cell r="E292">
            <v>50000071</v>
          </cell>
        </row>
        <row r="293">
          <cell r="D293" t="str">
            <v>00010300</v>
          </cell>
          <cell r="E293">
            <v>50000071</v>
          </cell>
        </row>
        <row r="294">
          <cell r="D294" t="str">
            <v>00010301</v>
          </cell>
          <cell r="E294">
            <v>50000071</v>
          </cell>
        </row>
        <row r="295">
          <cell r="D295" t="str">
            <v>00010302</v>
          </cell>
          <cell r="E295">
            <v>50000071</v>
          </cell>
        </row>
        <row r="296">
          <cell r="D296" t="str">
            <v>00010303</v>
          </cell>
          <cell r="E296">
            <v>50000071</v>
          </cell>
        </row>
        <row r="297">
          <cell r="D297" t="str">
            <v>00010304</v>
          </cell>
          <cell r="E297">
            <v>50000071</v>
          </cell>
        </row>
        <row r="298">
          <cell r="D298" t="str">
            <v>00010305</v>
          </cell>
          <cell r="E298">
            <v>50000071</v>
          </cell>
        </row>
        <row r="299">
          <cell r="D299" t="str">
            <v>00010306</v>
          </cell>
          <cell r="E299">
            <v>50000071</v>
          </cell>
        </row>
        <row r="300">
          <cell r="D300" t="str">
            <v>00010307</v>
          </cell>
          <cell r="E300">
            <v>50000071</v>
          </cell>
        </row>
        <row r="301">
          <cell r="D301" t="str">
            <v>00010308</v>
          </cell>
          <cell r="E301">
            <v>50000071</v>
          </cell>
        </row>
        <row r="302">
          <cell r="D302" t="str">
            <v>00010309</v>
          </cell>
          <cell r="E302">
            <v>50000071</v>
          </cell>
        </row>
        <row r="303">
          <cell r="D303" t="str">
            <v>00010310</v>
          </cell>
          <cell r="E303">
            <v>50000071</v>
          </cell>
        </row>
        <row r="304">
          <cell r="D304" t="str">
            <v>00010311</v>
          </cell>
          <cell r="E304">
            <v>50000071</v>
          </cell>
        </row>
        <row r="305">
          <cell r="D305" t="str">
            <v>00010312</v>
          </cell>
          <cell r="E305">
            <v>50000071</v>
          </cell>
        </row>
        <row r="306">
          <cell r="D306" t="str">
            <v>00010313</v>
          </cell>
          <cell r="E306">
            <v>50000071</v>
          </cell>
        </row>
        <row r="307">
          <cell r="D307" t="str">
            <v>00010314</v>
          </cell>
          <cell r="E307">
            <v>50000071</v>
          </cell>
        </row>
        <row r="308">
          <cell r="D308" t="str">
            <v>00010315</v>
          </cell>
          <cell r="E308">
            <v>50000071</v>
          </cell>
        </row>
        <row r="309">
          <cell r="D309" t="str">
            <v>00010316</v>
          </cell>
          <cell r="E309">
            <v>50000071</v>
          </cell>
        </row>
        <row r="310">
          <cell r="D310" t="str">
            <v>00010317</v>
          </cell>
          <cell r="E310">
            <v>50000071</v>
          </cell>
        </row>
        <row r="311">
          <cell r="D311" t="str">
            <v>00010318</v>
          </cell>
          <cell r="E311">
            <v>50000071</v>
          </cell>
        </row>
        <row r="312">
          <cell r="D312" t="str">
            <v>00010319</v>
          </cell>
          <cell r="E312">
            <v>50000071</v>
          </cell>
        </row>
        <row r="313">
          <cell r="D313" t="str">
            <v>00010320</v>
          </cell>
          <cell r="E313">
            <v>50000071</v>
          </cell>
        </row>
        <row r="314">
          <cell r="D314" t="str">
            <v>00010321</v>
          </cell>
          <cell r="E314">
            <v>50000071</v>
          </cell>
        </row>
        <row r="315">
          <cell r="D315" t="str">
            <v>00010322</v>
          </cell>
          <cell r="E315">
            <v>50000071</v>
          </cell>
        </row>
        <row r="316">
          <cell r="D316" t="str">
            <v>00010323</v>
          </cell>
          <cell r="E316">
            <v>50000071</v>
          </cell>
        </row>
        <row r="317">
          <cell r="D317" t="str">
            <v>00010324</v>
          </cell>
          <cell r="E317">
            <v>50000071</v>
          </cell>
        </row>
        <row r="318">
          <cell r="D318" t="str">
            <v>00010325</v>
          </cell>
          <cell r="E318">
            <v>50000071</v>
          </cell>
        </row>
        <row r="319">
          <cell r="D319" t="str">
            <v>00010326</v>
          </cell>
          <cell r="E319">
            <v>50000071</v>
          </cell>
        </row>
        <row r="320">
          <cell r="D320" t="str">
            <v>00010327</v>
          </cell>
          <cell r="E320">
            <v>50000071</v>
          </cell>
        </row>
        <row r="321">
          <cell r="D321" t="str">
            <v>00010328</v>
          </cell>
          <cell r="E321">
            <v>50000071</v>
          </cell>
        </row>
        <row r="322">
          <cell r="D322" t="str">
            <v>00010329</v>
          </cell>
          <cell r="E322">
            <v>50000071</v>
          </cell>
        </row>
        <row r="323">
          <cell r="D323" t="str">
            <v>00010330</v>
          </cell>
          <cell r="E323">
            <v>50000071</v>
          </cell>
        </row>
        <row r="324">
          <cell r="D324" t="str">
            <v>00010331</v>
          </cell>
          <cell r="E324">
            <v>50000071</v>
          </cell>
        </row>
        <row r="325">
          <cell r="D325" t="str">
            <v>00010332</v>
          </cell>
          <cell r="E325">
            <v>50000071</v>
          </cell>
        </row>
        <row r="326">
          <cell r="D326" t="str">
            <v>00010333</v>
          </cell>
          <cell r="E326">
            <v>50000071</v>
          </cell>
        </row>
        <row r="327">
          <cell r="D327" t="str">
            <v>00010334</v>
          </cell>
          <cell r="E327">
            <v>50000071</v>
          </cell>
        </row>
        <row r="328">
          <cell r="D328" t="str">
            <v>00010335</v>
          </cell>
          <cell r="E328">
            <v>50000071</v>
          </cell>
        </row>
        <row r="329">
          <cell r="D329" t="str">
            <v>00010336</v>
          </cell>
          <cell r="E329">
            <v>50000071</v>
          </cell>
        </row>
        <row r="330">
          <cell r="D330" t="str">
            <v>00010337</v>
          </cell>
          <cell r="E330">
            <v>50000071</v>
          </cell>
        </row>
        <row r="331">
          <cell r="D331" t="str">
            <v>00010338</v>
          </cell>
          <cell r="E331">
            <v>50000071</v>
          </cell>
        </row>
        <row r="332">
          <cell r="D332" t="str">
            <v>00010339</v>
          </cell>
          <cell r="E332">
            <v>50000071</v>
          </cell>
        </row>
        <row r="333">
          <cell r="D333" t="str">
            <v>00010340</v>
          </cell>
          <cell r="E333">
            <v>50000071</v>
          </cell>
        </row>
        <row r="334">
          <cell r="D334" t="str">
            <v>00010341</v>
          </cell>
          <cell r="E334">
            <v>50000071</v>
          </cell>
        </row>
        <row r="335">
          <cell r="D335" t="str">
            <v>00010342</v>
          </cell>
          <cell r="E335">
            <v>50000071</v>
          </cell>
        </row>
        <row r="336">
          <cell r="D336" t="str">
            <v>00010343</v>
          </cell>
          <cell r="E336">
            <v>50000071</v>
          </cell>
        </row>
        <row r="337">
          <cell r="D337" t="str">
            <v>00010344</v>
          </cell>
          <cell r="E337">
            <v>50000071</v>
          </cell>
        </row>
        <row r="338">
          <cell r="D338" t="str">
            <v>00010345</v>
          </cell>
          <cell r="E338">
            <v>50000071</v>
          </cell>
        </row>
        <row r="339">
          <cell r="D339" t="str">
            <v>00010346</v>
          </cell>
          <cell r="E339">
            <v>50000071</v>
          </cell>
        </row>
        <row r="340">
          <cell r="D340" t="str">
            <v>00010347</v>
          </cell>
          <cell r="E340">
            <v>50000071</v>
          </cell>
        </row>
        <row r="341">
          <cell r="D341" t="str">
            <v>00010348</v>
          </cell>
          <cell r="E341">
            <v>50000071</v>
          </cell>
        </row>
        <row r="342">
          <cell r="D342" t="str">
            <v>00010349</v>
          </cell>
          <cell r="E342">
            <v>50000071</v>
          </cell>
        </row>
        <row r="343">
          <cell r="D343" t="str">
            <v>00010350</v>
          </cell>
          <cell r="E343">
            <v>50000071</v>
          </cell>
        </row>
        <row r="344">
          <cell r="D344" t="str">
            <v>00010351</v>
          </cell>
          <cell r="E344">
            <v>50000071</v>
          </cell>
        </row>
        <row r="345">
          <cell r="D345" t="str">
            <v>00010352</v>
          </cell>
          <cell r="E345">
            <v>50000071</v>
          </cell>
        </row>
        <row r="346">
          <cell r="D346" t="str">
            <v>00010353</v>
          </cell>
          <cell r="E346">
            <v>50000071</v>
          </cell>
        </row>
        <row r="347">
          <cell r="D347" t="str">
            <v>00010354</v>
          </cell>
          <cell r="E347">
            <v>50000071</v>
          </cell>
        </row>
        <row r="348">
          <cell r="D348" t="str">
            <v>00010355</v>
          </cell>
          <cell r="E348">
            <v>50000071</v>
          </cell>
        </row>
        <row r="349">
          <cell r="D349" t="str">
            <v>00010356</v>
          </cell>
          <cell r="E349">
            <v>50000071</v>
          </cell>
        </row>
        <row r="350">
          <cell r="D350" t="str">
            <v>00010357</v>
          </cell>
          <cell r="E350">
            <v>50000067</v>
          </cell>
        </row>
        <row r="351">
          <cell r="D351" t="str">
            <v>00010358</v>
          </cell>
          <cell r="E351">
            <v>50000067</v>
          </cell>
        </row>
        <row r="352">
          <cell r="D352" t="str">
            <v>00010359</v>
          </cell>
          <cell r="E352">
            <v>50000067</v>
          </cell>
        </row>
        <row r="353">
          <cell r="D353" t="str">
            <v>00010360</v>
          </cell>
          <cell r="E353">
            <v>50000067</v>
          </cell>
        </row>
        <row r="354">
          <cell r="D354" t="str">
            <v>00010361</v>
          </cell>
          <cell r="E354">
            <v>50000067</v>
          </cell>
        </row>
        <row r="355">
          <cell r="D355" t="str">
            <v>00010362</v>
          </cell>
          <cell r="E355">
            <v>50000067</v>
          </cell>
        </row>
        <row r="356">
          <cell r="D356" t="str">
            <v>00010363</v>
          </cell>
          <cell r="E356">
            <v>50000067</v>
          </cell>
        </row>
        <row r="357">
          <cell r="D357" t="str">
            <v>00010364</v>
          </cell>
          <cell r="E357">
            <v>50000067</v>
          </cell>
        </row>
        <row r="358">
          <cell r="D358" t="str">
            <v>00010365</v>
          </cell>
          <cell r="E358">
            <v>50000067</v>
          </cell>
        </row>
        <row r="359">
          <cell r="D359" t="str">
            <v>00010366</v>
          </cell>
          <cell r="E359">
            <v>50000067</v>
          </cell>
        </row>
        <row r="360">
          <cell r="D360" t="str">
            <v>00010367</v>
          </cell>
          <cell r="E360">
            <v>50000067</v>
          </cell>
        </row>
        <row r="361">
          <cell r="D361" t="str">
            <v>00010368</v>
          </cell>
          <cell r="E361">
            <v>50000067</v>
          </cell>
        </row>
        <row r="362">
          <cell r="D362" t="str">
            <v>00010369</v>
          </cell>
          <cell r="E362">
            <v>50000067</v>
          </cell>
        </row>
        <row r="363">
          <cell r="D363" t="str">
            <v>00010370</v>
          </cell>
          <cell r="E363">
            <v>50000067</v>
          </cell>
        </row>
        <row r="364">
          <cell r="D364" t="str">
            <v>00010371</v>
          </cell>
          <cell r="E364">
            <v>50000067</v>
          </cell>
        </row>
        <row r="365">
          <cell r="D365" t="str">
            <v>00010372</v>
          </cell>
          <cell r="E365">
            <v>50000067</v>
          </cell>
        </row>
        <row r="366">
          <cell r="D366" t="str">
            <v>00010373</v>
          </cell>
          <cell r="E366">
            <v>50000067</v>
          </cell>
        </row>
        <row r="367">
          <cell r="D367" t="str">
            <v>00010374</v>
          </cell>
          <cell r="E367">
            <v>50000067</v>
          </cell>
        </row>
        <row r="368">
          <cell r="D368" t="str">
            <v>00010375</v>
          </cell>
          <cell r="E368">
            <v>50000067</v>
          </cell>
        </row>
        <row r="369">
          <cell r="D369" t="str">
            <v>00010376</v>
          </cell>
          <cell r="E369">
            <v>50000067</v>
          </cell>
        </row>
        <row r="370">
          <cell r="D370" t="str">
            <v>00010377</v>
          </cell>
          <cell r="E370">
            <v>50000067</v>
          </cell>
        </row>
        <row r="371">
          <cell r="D371" t="str">
            <v>00010378</v>
          </cell>
          <cell r="E371">
            <v>50000067</v>
          </cell>
        </row>
        <row r="372">
          <cell r="D372" t="str">
            <v>00010379</v>
          </cell>
          <cell r="E372">
            <v>50000067</v>
          </cell>
        </row>
        <row r="373">
          <cell r="D373" t="str">
            <v>00010380</v>
          </cell>
          <cell r="E373">
            <v>50000067</v>
          </cell>
        </row>
        <row r="374">
          <cell r="D374" t="str">
            <v>00010381</v>
          </cell>
          <cell r="E374">
            <v>50000067</v>
          </cell>
        </row>
        <row r="375">
          <cell r="D375" t="str">
            <v>00010382</v>
          </cell>
          <cell r="E375">
            <v>50000067</v>
          </cell>
        </row>
        <row r="376">
          <cell r="D376" t="str">
            <v>00010383</v>
          </cell>
          <cell r="E376">
            <v>50000067</v>
          </cell>
        </row>
        <row r="377">
          <cell r="D377" t="str">
            <v>00010384</v>
          </cell>
          <cell r="E377">
            <v>50000067</v>
          </cell>
        </row>
        <row r="378">
          <cell r="D378" t="str">
            <v>00010385</v>
          </cell>
          <cell r="E378">
            <v>50000067</v>
          </cell>
        </row>
        <row r="379">
          <cell r="D379" t="str">
            <v>00010386</v>
          </cell>
          <cell r="E379">
            <v>50000067</v>
          </cell>
        </row>
        <row r="380">
          <cell r="D380" t="str">
            <v>00010387</v>
          </cell>
          <cell r="E380">
            <v>50000067</v>
          </cell>
        </row>
        <row r="381">
          <cell r="D381" t="str">
            <v>00010388</v>
          </cell>
          <cell r="E381">
            <v>50000067</v>
          </cell>
        </row>
        <row r="382">
          <cell r="D382" t="str">
            <v>00010389</v>
          </cell>
          <cell r="E382">
            <v>50000067</v>
          </cell>
        </row>
        <row r="383">
          <cell r="D383" t="str">
            <v>00010390</v>
          </cell>
          <cell r="E383">
            <v>50000067</v>
          </cell>
        </row>
        <row r="384">
          <cell r="D384" t="str">
            <v>00010391</v>
          </cell>
          <cell r="E384">
            <v>50000067</v>
          </cell>
        </row>
        <row r="385">
          <cell r="D385" t="str">
            <v>00010392</v>
          </cell>
          <cell r="E385">
            <v>50000067</v>
          </cell>
        </row>
        <row r="386">
          <cell r="D386" t="str">
            <v>00010393</v>
          </cell>
          <cell r="E386">
            <v>50000067</v>
          </cell>
        </row>
        <row r="387">
          <cell r="D387" t="str">
            <v>00010394</v>
          </cell>
          <cell r="E387">
            <v>50000067</v>
          </cell>
        </row>
        <row r="388">
          <cell r="D388" t="str">
            <v>00010395</v>
          </cell>
          <cell r="E388">
            <v>50000067</v>
          </cell>
        </row>
        <row r="389">
          <cell r="D389" t="str">
            <v>00010396</v>
          </cell>
          <cell r="E389">
            <v>50000067</v>
          </cell>
        </row>
        <row r="390">
          <cell r="D390" t="str">
            <v>00010397</v>
          </cell>
          <cell r="E390">
            <v>50000067</v>
          </cell>
        </row>
        <row r="391">
          <cell r="D391" t="str">
            <v>00010398</v>
          </cell>
          <cell r="E391">
            <v>50000067</v>
          </cell>
        </row>
        <row r="392">
          <cell r="D392" t="str">
            <v>00010399</v>
          </cell>
          <cell r="E392">
            <v>50000067</v>
          </cell>
        </row>
        <row r="393">
          <cell r="D393" t="str">
            <v>00010400</v>
          </cell>
          <cell r="E393">
            <v>50000067</v>
          </cell>
        </row>
        <row r="394">
          <cell r="D394" t="str">
            <v>00010401</v>
          </cell>
          <cell r="E394">
            <v>50000067</v>
          </cell>
        </row>
        <row r="395">
          <cell r="D395" t="str">
            <v>00010402</v>
          </cell>
          <cell r="E395">
            <v>50000067</v>
          </cell>
        </row>
        <row r="396">
          <cell r="D396" t="str">
            <v>00010403</v>
          </cell>
          <cell r="E396">
            <v>50000067</v>
          </cell>
        </row>
        <row r="397">
          <cell r="D397" t="str">
            <v>00010404</v>
          </cell>
          <cell r="E397">
            <v>50000067</v>
          </cell>
        </row>
        <row r="398">
          <cell r="D398" t="str">
            <v>00010405</v>
          </cell>
          <cell r="E398">
            <v>50000067</v>
          </cell>
        </row>
        <row r="399">
          <cell r="D399" t="str">
            <v>00010406</v>
          </cell>
          <cell r="E399">
            <v>50000067</v>
          </cell>
        </row>
        <row r="400">
          <cell r="D400" t="str">
            <v>00010407</v>
          </cell>
          <cell r="E400">
            <v>50000067</v>
          </cell>
        </row>
        <row r="401">
          <cell r="D401" t="str">
            <v>00010408</v>
          </cell>
          <cell r="E401">
            <v>50000067</v>
          </cell>
        </row>
        <row r="402">
          <cell r="D402" t="str">
            <v>00010409</v>
          </cell>
          <cell r="E402">
            <v>50000067</v>
          </cell>
        </row>
        <row r="403">
          <cell r="D403" t="str">
            <v>00010410</v>
          </cell>
          <cell r="E403">
            <v>50000067</v>
          </cell>
        </row>
        <row r="404">
          <cell r="D404" t="str">
            <v>00010411</v>
          </cell>
          <cell r="E404">
            <v>50000067</v>
          </cell>
        </row>
        <row r="405">
          <cell r="D405" t="str">
            <v>00010412</v>
          </cell>
          <cell r="E405">
            <v>50000067</v>
          </cell>
        </row>
        <row r="406">
          <cell r="D406" t="str">
            <v>00010413</v>
          </cell>
          <cell r="E406">
            <v>50000067</v>
          </cell>
        </row>
        <row r="407">
          <cell r="D407" t="str">
            <v>00010414</v>
          </cell>
          <cell r="E407">
            <v>50000067</v>
          </cell>
        </row>
        <row r="408">
          <cell r="D408" t="str">
            <v>00010415</v>
          </cell>
          <cell r="E408">
            <v>50000067</v>
          </cell>
        </row>
        <row r="409">
          <cell r="D409" t="str">
            <v>00010416</v>
          </cell>
          <cell r="E409">
            <v>50000067</v>
          </cell>
        </row>
        <row r="410">
          <cell r="D410" t="str">
            <v>00010417</v>
          </cell>
          <cell r="E410">
            <v>50000067</v>
          </cell>
        </row>
        <row r="411">
          <cell r="D411" t="str">
            <v>00010418</v>
          </cell>
          <cell r="E411">
            <v>50000067</v>
          </cell>
        </row>
        <row r="412">
          <cell r="D412" t="str">
            <v>00010419</v>
          </cell>
          <cell r="E412">
            <v>50000067</v>
          </cell>
        </row>
        <row r="413">
          <cell r="D413" t="str">
            <v>00010420</v>
          </cell>
          <cell r="E413">
            <v>50000067</v>
          </cell>
        </row>
        <row r="414">
          <cell r="D414" t="str">
            <v>00010421</v>
          </cell>
          <cell r="E414">
            <v>50000067</v>
          </cell>
        </row>
        <row r="415">
          <cell r="D415" t="str">
            <v>00010422</v>
          </cell>
          <cell r="E415">
            <v>50000067</v>
          </cell>
        </row>
        <row r="416">
          <cell r="D416" t="str">
            <v>00010423</v>
          </cell>
          <cell r="E416">
            <v>50000067</v>
          </cell>
        </row>
        <row r="417">
          <cell r="D417" t="str">
            <v>00010424</v>
          </cell>
          <cell r="E417">
            <v>50000067</v>
          </cell>
        </row>
        <row r="418">
          <cell r="D418" t="str">
            <v>00010425</v>
          </cell>
          <cell r="E418">
            <v>50000067</v>
          </cell>
        </row>
        <row r="419">
          <cell r="D419" t="str">
            <v>00010426</v>
          </cell>
          <cell r="E419">
            <v>50000067</v>
          </cell>
        </row>
        <row r="420">
          <cell r="D420" t="str">
            <v>00010427</v>
          </cell>
          <cell r="E420">
            <v>50000067</v>
          </cell>
        </row>
        <row r="421">
          <cell r="D421" t="str">
            <v>00010428</v>
          </cell>
          <cell r="E421">
            <v>50000067</v>
          </cell>
        </row>
        <row r="422">
          <cell r="D422" t="str">
            <v>00010429</v>
          </cell>
          <cell r="E422">
            <v>50000067</v>
          </cell>
        </row>
        <row r="423">
          <cell r="D423" t="str">
            <v>00010430</v>
          </cell>
          <cell r="E423">
            <v>50000067</v>
          </cell>
        </row>
        <row r="424">
          <cell r="D424" t="str">
            <v>00010431</v>
          </cell>
          <cell r="E424">
            <v>50000067</v>
          </cell>
        </row>
        <row r="425">
          <cell r="D425" t="str">
            <v>00010432</v>
          </cell>
          <cell r="E425">
            <v>50000067</v>
          </cell>
        </row>
        <row r="426">
          <cell r="D426" t="str">
            <v>00010433</v>
          </cell>
          <cell r="E426">
            <v>50000067</v>
          </cell>
        </row>
        <row r="427">
          <cell r="D427" t="str">
            <v>00010434</v>
          </cell>
          <cell r="E427">
            <v>50000067</v>
          </cell>
        </row>
        <row r="428">
          <cell r="D428" t="str">
            <v>00010435</v>
          </cell>
          <cell r="E428">
            <v>50000067</v>
          </cell>
        </row>
        <row r="429">
          <cell r="D429" t="str">
            <v>00010436</v>
          </cell>
          <cell r="E429">
            <v>50000067</v>
          </cell>
        </row>
        <row r="430">
          <cell r="D430" t="str">
            <v>00010437</v>
          </cell>
          <cell r="E430">
            <v>50000067</v>
          </cell>
        </row>
        <row r="431">
          <cell r="D431" t="str">
            <v>00010438</v>
          </cell>
          <cell r="E431">
            <v>50000067</v>
          </cell>
        </row>
        <row r="432">
          <cell r="D432" t="str">
            <v>00010439</v>
          </cell>
          <cell r="E432">
            <v>50000067</v>
          </cell>
        </row>
        <row r="433">
          <cell r="D433" t="str">
            <v>00010440</v>
          </cell>
          <cell r="E433">
            <v>50000067</v>
          </cell>
        </row>
        <row r="434">
          <cell r="D434" t="str">
            <v>00010441</v>
          </cell>
          <cell r="E434">
            <v>50000067</v>
          </cell>
        </row>
        <row r="435">
          <cell r="D435" t="str">
            <v>00010442</v>
          </cell>
          <cell r="E435">
            <v>50000067</v>
          </cell>
        </row>
        <row r="436">
          <cell r="D436" t="str">
            <v>00010443</v>
          </cell>
          <cell r="E436">
            <v>50000067</v>
          </cell>
        </row>
        <row r="437">
          <cell r="D437" t="str">
            <v>00010444</v>
          </cell>
          <cell r="E437">
            <v>50000067</v>
          </cell>
        </row>
        <row r="438">
          <cell r="D438" t="str">
            <v>00010445</v>
          </cell>
          <cell r="E438">
            <v>50000067</v>
          </cell>
        </row>
        <row r="439">
          <cell r="D439" t="str">
            <v>00010446</v>
          </cell>
          <cell r="E439">
            <v>50000067</v>
          </cell>
        </row>
        <row r="440">
          <cell r="D440" t="str">
            <v>00010447</v>
          </cell>
          <cell r="E440">
            <v>50000067</v>
          </cell>
        </row>
        <row r="441">
          <cell r="D441" t="str">
            <v>00010448</v>
          </cell>
          <cell r="E441">
            <v>50000067</v>
          </cell>
        </row>
        <row r="442">
          <cell r="D442" t="str">
            <v>00010449</v>
          </cell>
          <cell r="E442">
            <v>50000067</v>
          </cell>
        </row>
        <row r="443">
          <cell r="D443" t="str">
            <v>00010450</v>
          </cell>
          <cell r="E443">
            <v>50000067</v>
          </cell>
        </row>
        <row r="444">
          <cell r="D444" t="str">
            <v>00010451</v>
          </cell>
          <cell r="E444">
            <v>50000067</v>
          </cell>
        </row>
        <row r="445">
          <cell r="D445" t="str">
            <v>00010452</v>
          </cell>
          <cell r="E445">
            <v>50000067</v>
          </cell>
        </row>
        <row r="446">
          <cell r="D446" t="str">
            <v>00010453</v>
          </cell>
          <cell r="E446">
            <v>50000063</v>
          </cell>
        </row>
        <row r="447">
          <cell r="D447" t="str">
            <v>00010454</v>
          </cell>
          <cell r="E447">
            <v>50000063</v>
          </cell>
        </row>
        <row r="448">
          <cell r="D448" t="str">
            <v>00010455</v>
          </cell>
          <cell r="E448">
            <v>50000063</v>
          </cell>
        </row>
        <row r="449">
          <cell r="D449" t="str">
            <v>00010456</v>
          </cell>
          <cell r="E449">
            <v>50000063</v>
          </cell>
        </row>
        <row r="450">
          <cell r="D450" t="str">
            <v>00010457</v>
          </cell>
          <cell r="E450">
            <v>50000063</v>
          </cell>
        </row>
        <row r="451">
          <cell r="D451" t="str">
            <v>00010458</v>
          </cell>
          <cell r="E451">
            <v>50000063</v>
          </cell>
        </row>
        <row r="452">
          <cell r="D452" t="str">
            <v>00010459</v>
          </cell>
          <cell r="E452">
            <v>50000063</v>
          </cell>
        </row>
        <row r="453">
          <cell r="D453" t="str">
            <v>00010460</v>
          </cell>
          <cell r="E453">
            <v>50000063</v>
          </cell>
        </row>
        <row r="454">
          <cell r="D454" t="str">
            <v>00010461</v>
          </cell>
          <cell r="E454">
            <v>50000063</v>
          </cell>
        </row>
        <row r="455">
          <cell r="D455" t="str">
            <v>00010462</v>
          </cell>
          <cell r="E455">
            <v>50000063</v>
          </cell>
        </row>
        <row r="456">
          <cell r="D456" t="str">
            <v>00010463</v>
          </cell>
          <cell r="E456">
            <v>50000063</v>
          </cell>
        </row>
        <row r="457">
          <cell r="D457" t="str">
            <v>00010464</v>
          </cell>
          <cell r="E457">
            <v>50000063</v>
          </cell>
        </row>
        <row r="458">
          <cell r="D458" t="str">
            <v>00010465</v>
          </cell>
          <cell r="E458">
            <v>50000063</v>
          </cell>
        </row>
        <row r="459">
          <cell r="D459" t="str">
            <v>00010466</v>
          </cell>
          <cell r="E459">
            <v>50000063</v>
          </cell>
        </row>
        <row r="460">
          <cell r="D460" t="str">
            <v>00010467</v>
          </cell>
          <cell r="E460">
            <v>50000059</v>
          </cell>
        </row>
        <row r="461">
          <cell r="D461" t="str">
            <v>00010468</v>
          </cell>
          <cell r="E461">
            <v>50000063</v>
          </cell>
        </row>
        <row r="462">
          <cell r="D462" t="str">
            <v>00010469</v>
          </cell>
          <cell r="E462">
            <v>50000063</v>
          </cell>
        </row>
        <row r="463">
          <cell r="D463" t="str">
            <v>00010470</v>
          </cell>
          <cell r="E463">
            <v>50000063</v>
          </cell>
        </row>
        <row r="464">
          <cell r="D464" t="str">
            <v>00010471</v>
          </cell>
          <cell r="E464">
            <v>50000063</v>
          </cell>
        </row>
        <row r="465">
          <cell r="D465" t="str">
            <v>00010472</v>
          </cell>
          <cell r="E465">
            <v>50000063</v>
          </cell>
        </row>
        <row r="466">
          <cell r="D466" t="str">
            <v>00010473</v>
          </cell>
          <cell r="E466">
            <v>50000063</v>
          </cell>
        </row>
        <row r="467">
          <cell r="D467" t="str">
            <v>00010474</v>
          </cell>
          <cell r="E467">
            <v>50000063</v>
          </cell>
        </row>
        <row r="468">
          <cell r="D468" t="str">
            <v>00010475</v>
          </cell>
          <cell r="E468">
            <v>50000063</v>
          </cell>
        </row>
        <row r="469">
          <cell r="D469" t="str">
            <v>00010476</v>
          </cell>
          <cell r="E469">
            <v>50000063</v>
          </cell>
        </row>
        <row r="470">
          <cell r="D470" t="str">
            <v>00010477</v>
          </cell>
          <cell r="E470">
            <v>50000063</v>
          </cell>
        </row>
        <row r="471">
          <cell r="D471" t="str">
            <v>00010478</v>
          </cell>
          <cell r="E471">
            <v>50000063</v>
          </cell>
        </row>
        <row r="472">
          <cell r="D472" t="str">
            <v>00010479</v>
          </cell>
          <cell r="E472">
            <v>50000063</v>
          </cell>
        </row>
        <row r="473">
          <cell r="D473" t="str">
            <v>00010480</v>
          </cell>
          <cell r="E473">
            <v>50000063</v>
          </cell>
        </row>
        <row r="474">
          <cell r="D474" t="str">
            <v>00010481</v>
          </cell>
          <cell r="E474">
            <v>50000063</v>
          </cell>
        </row>
        <row r="475">
          <cell r="D475" t="str">
            <v>00010482</v>
          </cell>
          <cell r="E475">
            <v>50000063</v>
          </cell>
        </row>
        <row r="476">
          <cell r="D476" t="str">
            <v>00010483</v>
          </cell>
          <cell r="E476">
            <v>50000063</v>
          </cell>
        </row>
        <row r="477">
          <cell r="D477" t="str">
            <v>00010484</v>
          </cell>
          <cell r="E477">
            <v>50000063</v>
          </cell>
        </row>
        <row r="478">
          <cell r="D478" t="str">
            <v>00010485</v>
          </cell>
          <cell r="E478">
            <v>50000063</v>
          </cell>
        </row>
        <row r="479">
          <cell r="D479" t="str">
            <v>00010486</v>
          </cell>
          <cell r="E479">
            <v>50000063</v>
          </cell>
        </row>
        <row r="480">
          <cell r="D480" t="str">
            <v>00010487</v>
          </cell>
          <cell r="E480">
            <v>50000063</v>
          </cell>
        </row>
        <row r="481">
          <cell r="D481" t="str">
            <v>00010488</v>
          </cell>
          <cell r="E481">
            <v>50000063</v>
          </cell>
        </row>
        <row r="482">
          <cell r="D482" t="str">
            <v>00010489</v>
          </cell>
          <cell r="E482">
            <v>50000063</v>
          </cell>
        </row>
        <row r="483">
          <cell r="D483" t="str">
            <v>00010490</v>
          </cell>
          <cell r="E483">
            <v>50000063</v>
          </cell>
        </row>
        <row r="484">
          <cell r="D484" t="str">
            <v>00010491</v>
          </cell>
          <cell r="E484">
            <v>50000063</v>
          </cell>
        </row>
        <row r="485">
          <cell r="D485" t="str">
            <v>00010492</v>
          </cell>
          <cell r="E485">
            <v>50000063</v>
          </cell>
        </row>
        <row r="486">
          <cell r="D486" t="str">
            <v>00010493</v>
          </cell>
          <cell r="E486">
            <v>50000063</v>
          </cell>
        </row>
        <row r="487">
          <cell r="D487" t="str">
            <v>00010494</v>
          </cell>
          <cell r="E487">
            <v>50000063</v>
          </cell>
        </row>
        <row r="488">
          <cell r="D488" t="str">
            <v>00010495</v>
          </cell>
          <cell r="E488">
            <v>50000063</v>
          </cell>
        </row>
        <row r="489">
          <cell r="D489" t="str">
            <v>00010496</v>
          </cell>
          <cell r="E489">
            <v>50000063</v>
          </cell>
        </row>
        <row r="490">
          <cell r="D490" t="str">
            <v>00010497</v>
          </cell>
          <cell r="E490">
            <v>50000063</v>
          </cell>
        </row>
        <row r="491">
          <cell r="D491" t="str">
            <v>00010498</v>
          </cell>
          <cell r="E491">
            <v>50000063</v>
          </cell>
        </row>
        <row r="492">
          <cell r="D492" t="str">
            <v>00010499</v>
          </cell>
          <cell r="E492">
            <v>50000063</v>
          </cell>
        </row>
        <row r="493">
          <cell r="D493" t="str">
            <v>00010500</v>
          </cell>
          <cell r="E493">
            <v>50000063</v>
          </cell>
        </row>
        <row r="494">
          <cell r="D494" t="str">
            <v>00010501</v>
          </cell>
          <cell r="E494">
            <v>50000063</v>
          </cell>
        </row>
        <row r="495">
          <cell r="D495" t="str">
            <v>00010502</v>
          </cell>
          <cell r="E495">
            <v>50000063</v>
          </cell>
        </row>
        <row r="496">
          <cell r="D496" t="str">
            <v>00010503</v>
          </cell>
          <cell r="E496">
            <v>50000063</v>
          </cell>
        </row>
        <row r="497">
          <cell r="D497" t="str">
            <v>00010504</v>
          </cell>
          <cell r="E497">
            <v>50000063</v>
          </cell>
        </row>
        <row r="498">
          <cell r="D498" t="str">
            <v>00010505</v>
          </cell>
          <cell r="E498">
            <v>50000063</v>
          </cell>
        </row>
        <row r="499">
          <cell r="D499" t="str">
            <v>00010506</v>
          </cell>
          <cell r="E499">
            <v>50000063</v>
          </cell>
        </row>
        <row r="500">
          <cell r="D500" t="str">
            <v>00010507</v>
          </cell>
          <cell r="E500">
            <v>50000063</v>
          </cell>
        </row>
        <row r="501">
          <cell r="D501" t="str">
            <v>00010508</v>
          </cell>
          <cell r="E501">
            <v>50000063</v>
          </cell>
        </row>
        <row r="502">
          <cell r="D502" t="str">
            <v>00010509</v>
          </cell>
          <cell r="E502">
            <v>50000063</v>
          </cell>
        </row>
        <row r="503">
          <cell r="D503" t="str">
            <v>00010510</v>
          </cell>
          <cell r="E503">
            <v>50000063</v>
          </cell>
        </row>
        <row r="504">
          <cell r="D504" t="str">
            <v>00010511</v>
          </cell>
          <cell r="E504">
            <v>50000063</v>
          </cell>
        </row>
        <row r="505">
          <cell r="D505" t="str">
            <v>00010512</v>
          </cell>
          <cell r="E505">
            <v>50000063</v>
          </cell>
        </row>
        <row r="506">
          <cell r="D506" t="str">
            <v>00010513</v>
          </cell>
          <cell r="E506">
            <v>50000063</v>
          </cell>
        </row>
        <row r="507">
          <cell r="D507" t="str">
            <v>00010514</v>
          </cell>
          <cell r="E507">
            <v>50000063</v>
          </cell>
        </row>
        <row r="508">
          <cell r="D508" t="str">
            <v>00010515</v>
          </cell>
          <cell r="E508">
            <v>50000063</v>
          </cell>
        </row>
        <row r="509">
          <cell r="D509" t="str">
            <v>00010516</v>
          </cell>
          <cell r="E509">
            <v>50000063</v>
          </cell>
        </row>
        <row r="510">
          <cell r="D510" t="str">
            <v>00010517</v>
          </cell>
          <cell r="E510">
            <v>50000063</v>
          </cell>
        </row>
        <row r="511">
          <cell r="D511" t="str">
            <v>00010518</v>
          </cell>
          <cell r="E511">
            <v>50000063</v>
          </cell>
        </row>
        <row r="512">
          <cell r="D512" t="str">
            <v>00010519</v>
          </cell>
          <cell r="E512">
            <v>50000063</v>
          </cell>
        </row>
        <row r="513">
          <cell r="D513" t="str">
            <v>00010520</v>
          </cell>
          <cell r="E513">
            <v>50000063</v>
          </cell>
        </row>
        <row r="514">
          <cell r="D514" t="str">
            <v>00010521</v>
          </cell>
          <cell r="E514">
            <v>50000063</v>
          </cell>
        </row>
        <row r="515">
          <cell r="D515" t="str">
            <v>00010522</v>
          </cell>
          <cell r="E515">
            <v>50000063</v>
          </cell>
        </row>
        <row r="516">
          <cell r="D516" t="str">
            <v>00010523</v>
          </cell>
          <cell r="E516">
            <v>50000063</v>
          </cell>
        </row>
        <row r="517">
          <cell r="D517" t="str">
            <v>00010524</v>
          </cell>
          <cell r="E517">
            <v>50000063</v>
          </cell>
        </row>
        <row r="518">
          <cell r="D518" t="str">
            <v>00010525</v>
          </cell>
          <cell r="E518">
            <v>50000063</v>
          </cell>
        </row>
        <row r="519">
          <cell r="D519" t="str">
            <v>00010526</v>
          </cell>
          <cell r="E519">
            <v>50000063</v>
          </cell>
        </row>
        <row r="520">
          <cell r="D520" t="str">
            <v>00010527</v>
          </cell>
          <cell r="E520">
            <v>50000063</v>
          </cell>
        </row>
        <row r="521">
          <cell r="D521" t="str">
            <v>00010528</v>
          </cell>
          <cell r="E521">
            <v>50000063</v>
          </cell>
        </row>
        <row r="522">
          <cell r="D522" t="str">
            <v>00010529</v>
          </cell>
          <cell r="E522">
            <v>50000063</v>
          </cell>
        </row>
        <row r="523">
          <cell r="D523" t="str">
            <v>00010530</v>
          </cell>
          <cell r="E523">
            <v>50000063</v>
          </cell>
        </row>
        <row r="524">
          <cell r="D524" t="str">
            <v>00010531</v>
          </cell>
          <cell r="E524">
            <v>50000063</v>
          </cell>
        </row>
        <row r="525">
          <cell r="D525" t="str">
            <v>00010532</v>
          </cell>
          <cell r="E525">
            <v>50000063</v>
          </cell>
        </row>
        <row r="526">
          <cell r="D526" t="str">
            <v>00010533</v>
          </cell>
          <cell r="E526">
            <v>50000063</v>
          </cell>
        </row>
        <row r="527">
          <cell r="D527" t="str">
            <v>00010534</v>
          </cell>
          <cell r="E527">
            <v>50000063</v>
          </cell>
        </row>
        <row r="528">
          <cell r="D528" t="str">
            <v>00010535</v>
          </cell>
          <cell r="E528">
            <v>50000063</v>
          </cell>
        </row>
        <row r="529">
          <cell r="D529" t="str">
            <v>00010536</v>
          </cell>
          <cell r="E529">
            <v>50000063</v>
          </cell>
        </row>
        <row r="530">
          <cell r="D530" t="str">
            <v>00010537</v>
          </cell>
          <cell r="E530">
            <v>50000063</v>
          </cell>
        </row>
        <row r="531">
          <cell r="D531" t="str">
            <v>00010538</v>
          </cell>
          <cell r="E531">
            <v>50000063</v>
          </cell>
        </row>
        <row r="532">
          <cell r="D532" t="str">
            <v>00010539</v>
          </cell>
          <cell r="E532">
            <v>50000063</v>
          </cell>
        </row>
        <row r="533">
          <cell r="D533" t="str">
            <v>00010540</v>
          </cell>
          <cell r="E533">
            <v>50000063</v>
          </cell>
        </row>
        <row r="534">
          <cell r="D534" t="str">
            <v>00010541</v>
          </cell>
          <cell r="E534">
            <v>50000063</v>
          </cell>
        </row>
        <row r="535">
          <cell r="D535" t="str">
            <v>00010542</v>
          </cell>
          <cell r="E535">
            <v>50000063</v>
          </cell>
        </row>
        <row r="536">
          <cell r="D536" t="str">
            <v>00010543</v>
          </cell>
          <cell r="E536">
            <v>50000063</v>
          </cell>
        </row>
        <row r="537">
          <cell r="D537" t="str">
            <v>00010544</v>
          </cell>
          <cell r="E537">
            <v>50000063</v>
          </cell>
        </row>
        <row r="538">
          <cell r="D538" t="str">
            <v>00010545</v>
          </cell>
          <cell r="E538">
            <v>50000063</v>
          </cell>
        </row>
        <row r="539">
          <cell r="D539" t="str">
            <v>00010546</v>
          </cell>
          <cell r="E539">
            <v>50000063</v>
          </cell>
        </row>
        <row r="540">
          <cell r="D540" t="str">
            <v>00010547</v>
          </cell>
          <cell r="E540">
            <v>50000063</v>
          </cell>
        </row>
        <row r="541">
          <cell r="D541" t="str">
            <v>00010548</v>
          </cell>
          <cell r="E541">
            <v>50000063</v>
          </cell>
        </row>
        <row r="542">
          <cell r="D542" t="str">
            <v>00010549</v>
          </cell>
          <cell r="E542">
            <v>50000063</v>
          </cell>
        </row>
        <row r="543">
          <cell r="D543" t="str">
            <v>00010550</v>
          </cell>
          <cell r="E543">
            <v>50000063</v>
          </cell>
        </row>
        <row r="544">
          <cell r="D544" t="str">
            <v>00010551</v>
          </cell>
          <cell r="E544">
            <v>50000063</v>
          </cell>
        </row>
        <row r="545">
          <cell r="D545" t="str">
            <v>00010552</v>
          </cell>
          <cell r="E545">
            <v>50000063</v>
          </cell>
        </row>
        <row r="546">
          <cell r="D546" t="str">
            <v>00010553</v>
          </cell>
          <cell r="E546">
            <v>50000063</v>
          </cell>
        </row>
        <row r="547">
          <cell r="D547" t="str">
            <v>00010554</v>
          </cell>
          <cell r="E547">
            <v>50000063</v>
          </cell>
        </row>
        <row r="548">
          <cell r="D548" t="str">
            <v>00010555</v>
          </cell>
          <cell r="E548">
            <v>50000063</v>
          </cell>
        </row>
        <row r="549">
          <cell r="D549" t="str">
            <v>00010556</v>
          </cell>
          <cell r="E549">
            <v>50000063</v>
          </cell>
        </row>
        <row r="550">
          <cell r="D550" t="str">
            <v>00010557</v>
          </cell>
          <cell r="E550">
            <v>50000063</v>
          </cell>
        </row>
        <row r="551">
          <cell r="D551" t="str">
            <v>00010558</v>
          </cell>
          <cell r="E551">
            <v>50000063</v>
          </cell>
        </row>
        <row r="552">
          <cell r="D552" t="str">
            <v>00010559</v>
          </cell>
          <cell r="E552">
            <v>50000063</v>
          </cell>
        </row>
        <row r="553">
          <cell r="D553" t="str">
            <v>00010560</v>
          </cell>
          <cell r="E553">
            <v>50000063</v>
          </cell>
        </row>
        <row r="554">
          <cell r="D554" t="str">
            <v>00010561</v>
          </cell>
          <cell r="E554">
            <v>50000063</v>
          </cell>
        </row>
        <row r="555">
          <cell r="D555" t="str">
            <v>00010562</v>
          </cell>
          <cell r="E555">
            <v>50000063</v>
          </cell>
        </row>
        <row r="556">
          <cell r="D556" t="str">
            <v>00010563</v>
          </cell>
          <cell r="E556">
            <v>50000063</v>
          </cell>
        </row>
        <row r="557">
          <cell r="D557" t="str">
            <v>00010564</v>
          </cell>
          <cell r="E557">
            <v>50000063</v>
          </cell>
        </row>
        <row r="558">
          <cell r="D558" t="str">
            <v>00010565</v>
          </cell>
          <cell r="E558">
            <v>50000063</v>
          </cell>
        </row>
        <row r="559">
          <cell r="D559" t="str">
            <v>00010566</v>
          </cell>
          <cell r="E559">
            <v>50000063</v>
          </cell>
        </row>
        <row r="560">
          <cell r="D560" t="str">
            <v>00010567</v>
          </cell>
          <cell r="E560">
            <v>50000063</v>
          </cell>
        </row>
        <row r="561">
          <cell r="D561" t="str">
            <v>00010568</v>
          </cell>
          <cell r="E561">
            <v>50002920</v>
          </cell>
        </row>
        <row r="562">
          <cell r="D562" t="str">
            <v>00010569</v>
          </cell>
          <cell r="E562">
            <v>50002920</v>
          </cell>
        </row>
        <row r="563">
          <cell r="D563" t="str">
            <v>00010570</v>
          </cell>
          <cell r="E563">
            <v>50002920</v>
          </cell>
        </row>
        <row r="564">
          <cell r="D564" t="str">
            <v>00010571</v>
          </cell>
          <cell r="E564">
            <v>50002920</v>
          </cell>
        </row>
        <row r="565">
          <cell r="D565" t="str">
            <v>00010572</v>
          </cell>
          <cell r="E565">
            <v>50002920</v>
          </cell>
        </row>
        <row r="566">
          <cell r="D566" t="str">
            <v>00010573</v>
          </cell>
          <cell r="E566">
            <v>50002920</v>
          </cell>
        </row>
        <row r="567">
          <cell r="D567" t="str">
            <v>00010574</v>
          </cell>
          <cell r="E567">
            <v>50002920</v>
          </cell>
        </row>
        <row r="568">
          <cell r="D568" t="str">
            <v>00010575</v>
          </cell>
          <cell r="E568">
            <v>50002920</v>
          </cell>
        </row>
        <row r="569">
          <cell r="D569" t="str">
            <v>00010576</v>
          </cell>
          <cell r="E569">
            <v>50002921</v>
          </cell>
        </row>
        <row r="570">
          <cell r="D570" t="str">
            <v>00010577</v>
          </cell>
          <cell r="E570">
            <v>50002921</v>
          </cell>
        </row>
        <row r="571">
          <cell r="D571" t="str">
            <v>00010578</v>
          </cell>
          <cell r="E571">
            <v>50002921</v>
          </cell>
        </row>
        <row r="572">
          <cell r="D572" t="str">
            <v>00010579</v>
          </cell>
          <cell r="E572">
            <v>50002921</v>
          </cell>
        </row>
        <row r="573">
          <cell r="D573" t="str">
            <v>00010580</v>
          </cell>
          <cell r="E573">
            <v>50002921</v>
          </cell>
        </row>
        <row r="574">
          <cell r="D574" t="str">
            <v>00010581</v>
          </cell>
          <cell r="E574">
            <v>50002920</v>
          </cell>
        </row>
        <row r="575">
          <cell r="D575" t="str">
            <v>00010582</v>
          </cell>
          <cell r="E575">
            <v>50002921</v>
          </cell>
        </row>
        <row r="576">
          <cell r="D576" t="str">
            <v>00010583</v>
          </cell>
          <cell r="E576">
            <v>50002921</v>
          </cell>
        </row>
        <row r="577">
          <cell r="D577" t="str">
            <v>00010584</v>
          </cell>
          <cell r="E577">
            <v>50002921</v>
          </cell>
        </row>
        <row r="578">
          <cell r="D578" t="str">
            <v>00010585</v>
          </cell>
          <cell r="E578">
            <v>50002922</v>
          </cell>
        </row>
        <row r="579">
          <cell r="D579" t="str">
            <v>00010586</v>
          </cell>
          <cell r="E579">
            <v>50002922</v>
          </cell>
        </row>
        <row r="580">
          <cell r="D580" t="str">
            <v>00010587</v>
          </cell>
          <cell r="E580">
            <v>50002922</v>
          </cell>
        </row>
        <row r="581">
          <cell r="D581" t="str">
            <v>00010588</v>
          </cell>
          <cell r="E581">
            <v>50002922</v>
          </cell>
        </row>
        <row r="582">
          <cell r="D582" t="str">
            <v>00010589</v>
          </cell>
          <cell r="E582">
            <v>50002922</v>
          </cell>
        </row>
        <row r="583">
          <cell r="D583" t="str">
            <v>00010590</v>
          </cell>
          <cell r="E583">
            <v>50002921</v>
          </cell>
        </row>
        <row r="584">
          <cell r="D584" t="str">
            <v>00010591</v>
          </cell>
          <cell r="E584">
            <v>50002922</v>
          </cell>
        </row>
        <row r="585">
          <cell r="D585" t="str">
            <v>00010592</v>
          </cell>
          <cell r="E585">
            <v>50002922</v>
          </cell>
        </row>
        <row r="586">
          <cell r="D586" t="str">
            <v>00010593</v>
          </cell>
          <cell r="E586">
            <v>50002922</v>
          </cell>
        </row>
        <row r="587">
          <cell r="D587" t="str">
            <v>00010594</v>
          </cell>
          <cell r="E587">
            <v>50002923</v>
          </cell>
        </row>
        <row r="588">
          <cell r="D588" t="str">
            <v>00010595</v>
          </cell>
          <cell r="E588">
            <v>50002923</v>
          </cell>
        </row>
        <row r="589">
          <cell r="D589" t="str">
            <v>00010596</v>
          </cell>
          <cell r="E589">
            <v>50002923</v>
          </cell>
        </row>
        <row r="590">
          <cell r="D590" t="str">
            <v>00010597</v>
          </cell>
          <cell r="E590">
            <v>50002923</v>
          </cell>
        </row>
        <row r="591">
          <cell r="D591" t="str">
            <v>00010598</v>
          </cell>
          <cell r="E591">
            <v>50002923</v>
          </cell>
        </row>
        <row r="592">
          <cell r="D592" t="str">
            <v>00010599</v>
          </cell>
          <cell r="E592">
            <v>50002923</v>
          </cell>
        </row>
        <row r="593">
          <cell r="D593" t="str">
            <v>00010600</v>
          </cell>
          <cell r="E593">
            <v>50002922</v>
          </cell>
        </row>
        <row r="594">
          <cell r="D594" t="str">
            <v>00010601</v>
          </cell>
          <cell r="E594">
            <v>50002923</v>
          </cell>
        </row>
        <row r="595">
          <cell r="D595" t="str">
            <v>00010602</v>
          </cell>
          <cell r="E595">
            <v>50002923</v>
          </cell>
        </row>
        <row r="596">
          <cell r="D596" t="str">
            <v>00010603</v>
          </cell>
          <cell r="E596">
            <v>50002924</v>
          </cell>
        </row>
        <row r="597">
          <cell r="D597" t="str">
            <v>00010604</v>
          </cell>
          <cell r="E597">
            <v>50002924</v>
          </cell>
        </row>
        <row r="598">
          <cell r="D598" t="str">
            <v>00010605</v>
          </cell>
          <cell r="E598">
            <v>50002924</v>
          </cell>
        </row>
        <row r="599">
          <cell r="D599" t="str">
            <v>00010606</v>
          </cell>
          <cell r="E599">
            <v>50002924</v>
          </cell>
        </row>
        <row r="600">
          <cell r="D600" t="str">
            <v>00010607</v>
          </cell>
          <cell r="E600">
            <v>50002924</v>
          </cell>
        </row>
        <row r="601">
          <cell r="D601" t="str">
            <v>00010608</v>
          </cell>
          <cell r="E601">
            <v>50002923</v>
          </cell>
        </row>
        <row r="602">
          <cell r="D602" t="str">
            <v>00010609</v>
          </cell>
          <cell r="E602">
            <v>50002924</v>
          </cell>
        </row>
        <row r="603">
          <cell r="D603" t="str">
            <v>00010610</v>
          </cell>
          <cell r="E603">
            <v>50002924</v>
          </cell>
        </row>
        <row r="604">
          <cell r="D604" t="str">
            <v>00010611</v>
          </cell>
          <cell r="E604">
            <v>50002924</v>
          </cell>
        </row>
        <row r="605">
          <cell r="D605" t="str">
            <v>00010612</v>
          </cell>
          <cell r="E605">
            <v>50002925</v>
          </cell>
        </row>
        <row r="606">
          <cell r="D606" t="str">
            <v>00010613</v>
          </cell>
          <cell r="E606">
            <v>50002925</v>
          </cell>
        </row>
        <row r="607">
          <cell r="D607" t="str">
            <v>00010614</v>
          </cell>
          <cell r="E607">
            <v>50002925</v>
          </cell>
        </row>
        <row r="608">
          <cell r="D608" t="str">
            <v>00010615</v>
          </cell>
          <cell r="E608">
            <v>50002925</v>
          </cell>
        </row>
        <row r="609">
          <cell r="D609" t="str">
            <v>00010616</v>
          </cell>
          <cell r="E609">
            <v>50002925</v>
          </cell>
        </row>
        <row r="610">
          <cell r="D610" t="str">
            <v>00010617</v>
          </cell>
          <cell r="E610">
            <v>50002925</v>
          </cell>
        </row>
        <row r="611">
          <cell r="D611" t="str">
            <v>00010618</v>
          </cell>
          <cell r="E611">
            <v>50002925</v>
          </cell>
        </row>
        <row r="612">
          <cell r="D612" t="str">
            <v>00010619</v>
          </cell>
          <cell r="E612">
            <v>50002925</v>
          </cell>
        </row>
        <row r="613">
          <cell r="D613" t="str">
            <v>00010620</v>
          </cell>
          <cell r="E613">
            <v>70000020</v>
          </cell>
        </row>
        <row r="614">
          <cell r="D614" t="str">
            <v>00010621</v>
          </cell>
          <cell r="E614">
            <v>70000021</v>
          </cell>
        </row>
        <row r="615">
          <cell r="D615" t="str">
            <v>00010622</v>
          </cell>
          <cell r="E615">
            <v>50005101</v>
          </cell>
        </row>
        <row r="616">
          <cell r="D616" t="str">
            <v>00010627</v>
          </cell>
          <cell r="E616">
            <v>50000080</v>
          </cell>
        </row>
        <row r="617">
          <cell r="D617" t="str">
            <v>00010628</v>
          </cell>
          <cell r="E617">
            <v>50000080</v>
          </cell>
        </row>
        <row r="618">
          <cell r="D618" t="str">
            <v>00010629</v>
          </cell>
          <cell r="E618">
            <v>50000080</v>
          </cell>
        </row>
        <row r="619">
          <cell r="D619" t="str">
            <v>00010630</v>
          </cell>
          <cell r="E619">
            <v>50000080</v>
          </cell>
        </row>
        <row r="620">
          <cell r="D620" t="str">
            <v>00010631</v>
          </cell>
          <cell r="E620">
            <v>50000080</v>
          </cell>
        </row>
        <row r="621">
          <cell r="D621" t="str">
            <v>00010632</v>
          </cell>
          <cell r="E621">
            <v>50000080</v>
          </cell>
        </row>
        <row r="622">
          <cell r="D622" t="str">
            <v>00010633</v>
          </cell>
          <cell r="E622">
            <v>70000006</v>
          </cell>
        </row>
        <row r="623">
          <cell r="D623" t="str">
            <v>00010634</v>
          </cell>
          <cell r="E623">
            <v>70000006</v>
          </cell>
        </row>
        <row r="624">
          <cell r="D624" t="str">
            <v>00010635</v>
          </cell>
          <cell r="E624">
            <v>70000006</v>
          </cell>
        </row>
        <row r="625">
          <cell r="D625" t="str">
            <v>00010636</v>
          </cell>
          <cell r="E625">
            <v>70000006</v>
          </cell>
        </row>
        <row r="626">
          <cell r="D626" t="str">
            <v>00010637</v>
          </cell>
          <cell r="E626">
            <v>70000006</v>
          </cell>
        </row>
        <row r="627">
          <cell r="D627" t="str">
            <v>00010638</v>
          </cell>
          <cell r="E627">
            <v>70000006</v>
          </cell>
        </row>
        <row r="628">
          <cell r="D628" t="str">
            <v>00010639</v>
          </cell>
          <cell r="E628">
            <v>70000005</v>
          </cell>
        </row>
        <row r="629">
          <cell r="D629" t="str">
            <v>00010640</v>
          </cell>
          <cell r="E629">
            <v>70000005</v>
          </cell>
        </row>
        <row r="630">
          <cell r="D630" t="str">
            <v>00010641</v>
          </cell>
          <cell r="E630">
            <v>70000005</v>
          </cell>
        </row>
        <row r="631">
          <cell r="D631" t="str">
            <v>00010642</v>
          </cell>
          <cell r="E631">
            <v>70000005</v>
          </cell>
        </row>
        <row r="632">
          <cell r="D632" t="str">
            <v>00010643</v>
          </cell>
          <cell r="E632">
            <v>70000005</v>
          </cell>
        </row>
        <row r="633">
          <cell r="D633" t="str">
            <v>00010644</v>
          </cell>
          <cell r="E633">
            <v>70000005</v>
          </cell>
        </row>
        <row r="634">
          <cell r="D634" t="str">
            <v>00010645</v>
          </cell>
          <cell r="E634">
            <v>50003401</v>
          </cell>
        </row>
        <row r="635">
          <cell r="D635" t="str">
            <v>00010646</v>
          </cell>
          <cell r="E635">
            <v>50003401</v>
          </cell>
        </row>
        <row r="636">
          <cell r="D636" t="str">
            <v>00010647</v>
          </cell>
          <cell r="E636">
            <v>50003401</v>
          </cell>
        </row>
        <row r="637">
          <cell r="D637" t="str">
            <v>00010648</v>
          </cell>
          <cell r="E637">
            <v>50003401</v>
          </cell>
        </row>
        <row r="638">
          <cell r="D638" t="str">
            <v>00010649</v>
          </cell>
          <cell r="E638">
            <v>50003401</v>
          </cell>
        </row>
        <row r="639">
          <cell r="D639" t="str">
            <v>00010650</v>
          </cell>
          <cell r="E639">
            <v>50003401</v>
          </cell>
        </row>
        <row r="640">
          <cell r="D640" t="str">
            <v>00010651</v>
          </cell>
          <cell r="E640">
            <v>50003401</v>
          </cell>
        </row>
        <row r="641">
          <cell r="D641" t="str">
            <v>00010652</v>
          </cell>
          <cell r="E641">
            <v>50003401</v>
          </cell>
        </row>
        <row r="642">
          <cell r="D642" t="str">
            <v>00010653</v>
          </cell>
          <cell r="E642">
            <v>50000072</v>
          </cell>
        </row>
        <row r="643">
          <cell r="D643" t="str">
            <v>00010654</v>
          </cell>
          <cell r="E643">
            <v>50000072</v>
          </cell>
        </row>
        <row r="644">
          <cell r="D644" t="str">
            <v>00010655</v>
          </cell>
          <cell r="E644">
            <v>50000072</v>
          </cell>
        </row>
        <row r="645">
          <cell r="D645" t="str">
            <v>00010656</v>
          </cell>
          <cell r="E645">
            <v>50000072</v>
          </cell>
        </row>
        <row r="646">
          <cell r="D646" t="str">
            <v>00010657</v>
          </cell>
          <cell r="E646">
            <v>50000072</v>
          </cell>
        </row>
        <row r="647">
          <cell r="D647" t="str">
            <v>00010658</v>
          </cell>
          <cell r="E647">
            <v>50000072</v>
          </cell>
        </row>
        <row r="648">
          <cell r="D648" t="str">
            <v>00010659</v>
          </cell>
          <cell r="E648">
            <v>50000072</v>
          </cell>
        </row>
        <row r="649">
          <cell r="D649" t="str">
            <v>00010660</v>
          </cell>
          <cell r="E649">
            <v>50000072</v>
          </cell>
        </row>
        <row r="650">
          <cell r="D650" t="str">
            <v>00010661</v>
          </cell>
          <cell r="E650">
            <v>50000072</v>
          </cell>
        </row>
        <row r="651">
          <cell r="D651" t="str">
            <v>00010662</v>
          </cell>
          <cell r="E651">
            <v>50000072</v>
          </cell>
        </row>
        <row r="652">
          <cell r="D652" t="str">
            <v>00010663</v>
          </cell>
          <cell r="E652">
            <v>50000072</v>
          </cell>
        </row>
        <row r="653">
          <cell r="D653" t="str">
            <v>00010664</v>
          </cell>
          <cell r="E653">
            <v>50000072</v>
          </cell>
        </row>
        <row r="654">
          <cell r="D654" t="str">
            <v>00010665</v>
          </cell>
          <cell r="E654">
            <v>50000072</v>
          </cell>
        </row>
        <row r="655">
          <cell r="D655" t="str">
            <v>00010666</v>
          </cell>
          <cell r="E655">
            <v>50000072</v>
          </cell>
        </row>
        <row r="656">
          <cell r="D656" t="str">
            <v>00010667</v>
          </cell>
          <cell r="E656">
            <v>50000072</v>
          </cell>
        </row>
        <row r="657">
          <cell r="D657" t="str">
            <v>00010668</v>
          </cell>
          <cell r="E657">
            <v>50000072</v>
          </cell>
        </row>
        <row r="658">
          <cell r="D658" t="str">
            <v>00010669</v>
          </cell>
          <cell r="E658">
            <v>50000072</v>
          </cell>
        </row>
        <row r="659">
          <cell r="D659" t="str">
            <v>00010670</v>
          </cell>
          <cell r="E659">
            <v>50000072</v>
          </cell>
        </row>
        <row r="660">
          <cell r="D660" t="str">
            <v>00010671</v>
          </cell>
          <cell r="E660">
            <v>50000072</v>
          </cell>
        </row>
        <row r="661">
          <cell r="D661" t="str">
            <v>00010672</v>
          </cell>
          <cell r="E661">
            <v>50000072</v>
          </cell>
        </row>
        <row r="662">
          <cell r="D662" t="str">
            <v>00010673</v>
          </cell>
          <cell r="E662">
            <v>50000072</v>
          </cell>
        </row>
        <row r="663">
          <cell r="D663" t="str">
            <v>00010674</v>
          </cell>
          <cell r="E663">
            <v>50000072</v>
          </cell>
        </row>
        <row r="664">
          <cell r="D664" t="str">
            <v>00010675</v>
          </cell>
          <cell r="E664">
            <v>50000072</v>
          </cell>
        </row>
        <row r="665">
          <cell r="D665" t="str">
            <v>00010676</v>
          </cell>
          <cell r="E665">
            <v>50000072</v>
          </cell>
        </row>
        <row r="666">
          <cell r="D666" t="str">
            <v>00010677</v>
          </cell>
          <cell r="E666">
            <v>50000072</v>
          </cell>
        </row>
        <row r="667">
          <cell r="D667" t="str">
            <v>00010678</v>
          </cell>
          <cell r="E667">
            <v>50000072</v>
          </cell>
        </row>
        <row r="668">
          <cell r="D668" t="str">
            <v>00010679</v>
          </cell>
          <cell r="E668">
            <v>50000072</v>
          </cell>
        </row>
        <row r="669">
          <cell r="D669" t="str">
            <v>00010680</v>
          </cell>
          <cell r="E669">
            <v>50000072</v>
          </cell>
        </row>
        <row r="670">
          <cell r="D670" t="str">
            <v>00010681</v>
          </cell>
          <cell r="E670">
            <v>50000072</v>
          </cell>
        </row>
        <row r="671">
          <cell r="D671" t="str">
            <v>00010682</v>
          </cell>
          <cell r="E671">
            <v>50000072</v>
          </cell>
        </row>
        <row r="672">
          <cell r="D672" t="str">
            <v>00010683</v>
          </cell>
          <cell r="E672">
            <v>50000072</v>
          </cell>
        </row>
        <row r="673">
          <cell r="D673" t="str">
            <v>00010684</v>
          </cell>
          <cell r="E673">
            <v>50000072</v>
          </cell>
        </row>
        <row r="674">
          <cell r="D674" t="str">
            <v>00010685</v>
          </cell>
          <cell r="E674">
            <v>50000072</v>
          </cell>
        </row>
        <row r="675">
          <cell r="D675" t="str">
            <v>00010686</v>
          </cell>
          <cell r="E675">
            <v>50000072</v>
          </cell>
        </row>
        <row r="676">
          <cell r="D676" t="str">
            <v>00010687</v>
          </cell>
          <cell r="E676">
            <v>50000072</v>
          </cell>
        </row>
        <row r="677">
          <cell r="D677" t="str">
            <v>00010688</v>
          </cell>
          <cell r="E677">
            <v>50000072</v>
          </cell>
        </row>
        <row r="678">
          <cell r="D678" t="str">
            <v>00010689</v>
          </cell>
          <cell r="E678">
            <v>50000072</v>
          </cell>
        </row>
        <row r="679">
          <cell r="D679" t="str">
            <v>00010690</v>
          </cell>
          <cell r="E679">
            <v>50000072</v>
          </cell>
        </row>
        <row r="680">
          <cell r="D680" t="str">
            <v>00010691</v>
          </cell>
          <cell r="E680">
            <v>50000072</v>
          </cell>
        </row>
        <row r="681">
          <cell r="D681" t="str">
            <v>00010692</v>
          </cell>
          <cell r="E681">
            <v>50000072</v>
          </cell>
        </row>
        <row r="682">
          <cell r="D682" t="str">
            <v>00010693</v>
          </cell>
          <cell r="E682">
            <v>50000072</v>
          </cell>
        </row>
        <row r="683">
          <cell r="D683" t="str">
            <v>00010694</v>
          </cell>
          <cell r="E683">
            <v>50000072</v>
          </cell>
        </row>
        <row r="684">
          <cell r="D684" t="str">
            <v>00010695</v>
          </cell>
          <cell r="E684">
            <v>50000072</v>
          </cell>
        </row>
        <row r="685">
          <cell r="D685" t="str">
            <v>00010696</v>
          </cell>
          <cell r="E685">
            <v>50000072</v>
          </cell>
        </row>
        <row r="686">
          <cell r="D686" t="str">
            <v>00010697</v>
          </cell>
          <cell r="E686">
            <v>50000072</v>
          </cell>
        </row>
        <row r="687">
          <cell r="D687" t="str">
            <v>00010698</v>
          </cell>
          <cell r="E687">
            <v>50000072</v>
          </cell>
        </row>
        <row r="688">
          <cell r="D688" t="str">
            <v>00010699</v>
          </cell>
          <cell r="E688">
            <v>50000072</v>
          </cell>
        </row>
        <row r="689">
          <cell r="D689" t="str">
            <v>00010700</v>
          </cell>
          <cell r="E689">
            <v>50000072</v>
          </cell>
        </row>
        <row r="690">
          <cell r="D690" t="str">
            <v>00010701</v>
          </cell>
          <cell r="E690">
            <v>50000072</v>
          </cell>
        </row>
        <row r="691">
          <cell r="D691" t="str">
            <v>00010702</v>
          </cell>
          <cell r="E691">
            <v>50000072</v>
          </cell>
        </row>
        <row r="692">
          <cell r="D692" t="str">
            <v>00010703</v>
          </cell>
          <cell r="E692">
            <v>50000072</v>
          </cell>
        </row>
        <row r="693">
          <cell r="D693" t="str">
            <v>00010704</v>
          </cell>
          <cell r="E693">
            <v>50000072</v>
          </cell>
        </row>
        <row r="694">
          <cell r="D694" t="str">
            <v>00010705</v>
          </cell>
          <cell r="E694">
            <v>50000072</v>
          </cell>
        </row>
        <row r="695">
          <cell r="D695" t="str">
            <v>00010706</v>
          </cell>
          <cell r="E695">
            <v>50000072</v>
          </cell>
        </row>
        <row r="696">
          <cell r="D696" t="str">
            <v>00010707</v>
          </cell>
          <cell r="E696">
            <v>50000072</v>
          </cell>
        </row>
        <row r="697">
          <cell r="D697" t="str">
            <v>00010708</v>
          </cell>
          <cell r="E697">
            <v>50000072</v>
          </cell>
        </row>
        <row r="698">
          <cell r="D698" t="str">
            <v>00010709</v>
          </cell>
          <cell r="E698">
            <v>50000072</v>
          </cell>
        </row>
        <row r="699">
          <cell r="D699" t="str">
            <v>00010710</v>
          </cell>
          <cell r="E699">
            <v>50000072</v>
          </cell>
        </row>
        <row r="700">
          <cell r="D700" t="str">
            <v>00010711</v>
          </cell>
          <cell r="E700">
            <v>50000072</v>
          </cell>
        </row>
        <row r="701">
          <cell r="D701" t="str">
            <v>00010712</v>
          </cell>
          <cell r="E701">
            <v>50000072</v>
          </cell>
        </row>
        <row r="702">
          <cell r="D702" t="str">
            <v>00010713</v>
          </cell>
          <cell r="E702">
            <v>50000072</v>
          </cell>
        </row>
        <row r="703">
          <cell r="D703" t="str">
            <v>00010714</v>
          </cell>
          <cell r="E703">
            <v>50000072</v>
          </cell>
        </row>
        <row r="704">
          <cell r="D704" t="str">
            <v>00010715</v>
          </cell>
          <cell r="E704">
            <v>50000072</v>
          </cell>
        </row>
        <row r="705">
          <cell r="D705" t="str">
            <v>00010716</v>
          </cell>
          <cell r="E705">
            <v>50000072</v>
          </cell>
        </row>
        <row r="706">
          <cell r="D706" t="str">
            <v>00010717</v>
          </cell>
          <cell r="E706">
            <v>50000072</v>
          </cell>
        </row>
        <row r="707">
          <cell r="D707" t="str">
            <v>00010718</v>
          </cell>
          <cell r="E707">
            <v>50000072</v>
          </cell>
        </row>
        <row r="708">
          <cell r="D708" t="str">
            <v>00010719</v>
          </cell>
          <cell r="E708">
            <v>50000072</v>
          </cell>
        </row>
        <row r="709">
          <cell r="D709" t="str">
            <v>00010720</v>
          </cell>
          <cell r="E709">
            <v>50000072</v>
          </cell>
        </row>
        <row r="710">
          <cell r="D710" t="str">
            <v>00010721</v>
          </cell>
          <cell r="E710">
            <v>50000072</v>
          </cell>
        </row>
        <row r="711">
          <cell r="D711" t="str">
            <v>00010722</v>
          </cell>
          <cell r="E711">
            <v>50000072</v>
          </cell>
        </row>
        <row r="712">
          <cell r="D712" t="str">
            <v>00010723</v>
          </cell>
          <cell r="E712">
            <v>50000072</v>
          </cell>
        </row>
        <row r="713">
          <cell r="D713" t="str">
            <v>00010724</v>
          </cell>
          <cell r="E713">
            <v>70000009</v>
          </cell>
        </row>
        <row r="714">
          <cell r="D714" t="str">
            <v>00010725</v>
          </cell>
          <cell r="E714">
            <v>70000010</v>
          </cell>
        </row>
        <row r="715">
          <cell r="D715" t="str">
            <v>00010726</v>
          </cell>
          <cell r="E715">
            <v>50004951</v>
          </cell>
        </row>
        <row r="716">
          <cell r="D716" t="str">
            <v>00010727</v>
          </cell>
          <cell r="E716">
            <v>50004952</v>
          </cell>
        </row>
        <row r="717">
          <cell r="D717" t="str">
            <v>00010728</v>
          </cell>
          <cell r="E717">
            <v>50000053</v>
          </cell>
        </row>
        <row r="718">
          <cell r="D718" t="str">
            <v>00010729</v>
          </cell>
          <cell r="E718">
            <v>50000053</v>
          </cell>
        </row>
        <row r="719">
          <cell r="D719" t="str">
            <v>00010730</v>
          </cell>
          <cell r="E719">
            <v>50000053</v>
          </cell>
        </row>
        <row r="720">
          <cell r="D720" t="str">
            <v>00010731</v>
          </cell>
          <cell r="E720">
            <v>50000053</v>
          </cell>
        </row>
        <row r="721">
          <cell r="D721" t="str">
            <v>00010732</v>
          </cell>
          <cell r="E721">
            <v>50000053</v>
          </cell>
        </row>
        <row r="722">
          <cell r="D722" t="str">
            <v>00010733</v>
          </cell>
          <cell r="E722">
            <v>50000053</v>
          </cell>
        </row>
        <row r="723">
          <cell r="D723" t="str">
            <v>00010734</v>
          </cell>
          <cell r="E723">
            <v>50000053</v>
          </cell>
        </row>
        <row r="724">
          <cell r="D724" t="str">
            <v>00010735</v>
          </cell>
          <cell r="E724">
            <v>50000053</v>
          </cell>
        </row>
        <row r="725">
          <cell r="D725" t="str">
            <v>00010736</v>
          </cell>
          <cell r="E725">
            <v>50000053</v>
          </cell>
        </row>
        <row r="726">
          <cell r="D726" t="str">
            <v>00010737</v>
          </cell>
          <cell r="E726">
            <v>50000053</v>
          </cell>
        </row>
        <row r="727">
          <cell r="D727" t="str">
            <v>00010738</v>
          </cell>
          <cell r="E727">
            <v>50000053</v>
          </cell>
        </row>
        <row r="728">
          <cell r="D728" t="str">
            <v>00010739</v>
          </cell>
          <cell r="E728">
            <v>50000053</v>
          </cell>
        </row>
        <row r="729">
          <cell r="D729" t="str">
            <v>00010740</v>
          </cell>
          <cell r="E729">
            <v>50000053</v>
          </cell>
        </row>
        <row r="730">
          <cell r="D730" t="str">
            <v>00010741</v>
          </cell>
          <cell r="E730">
            <v>50000053</v>
          </cell>
        </row>
        <row r="731">
          <cell r="D731" t="str">
            <v>00010742</v>
          </cell>
          <cell r="E731" t="str">
            <v>50000053</v>
          </cell>
        </row>
        <row r="732">
          <cell r="D732" t="str">
            <v>00010743</v>
          </cell>
          <cell r="E732">
            <v>50000053</v>
          </cell>
        </row>
        <row r="733">
          <cell r="D733" t="str">
            <v>00010744</v>
          </cell>
          <cell r="E733">
            <v>50000053</v>
          </cell>
        </row>
        <row r="734">
          <cell r="D734" t="str">
            <v>00010745</v>
          </cell>
          <cell r="E734">
            <v>50000053</v>
          </cell>
        </row>
        <row r="735">
          <cell r="D735" t="str">
            <v>00010746</v>
          </cell>
          <cell r="E735">
            <v>50000053</v>
          </cell>
        </row>
        <row r="736">
          <cell r="D736" t="str">
            <v>00010747</v>
          </cell>
          <cell r="E736">
            <v>50000053</v>
          </cell>
        </row>
        <row r="737">
          <cell r="D737" t="str">
            <v>00010748</v>
          </cell>
          <cell r="E737">
            <v>50000053</v>
          </cell>
        </row>
        <row r="738">
          <cell r="D738" t="str">
            <v>00010749</v>
          </cell>
          <cell r="E738">
            <v>50000053</v>
          </cell>
        </row>
        <row r="739">
          <cell r="D739" t="str">
            <v>00010750</v>
          </cell>
          <cell r="E739">
            <v>50000053</v>
          </cell>
        </row>
        <row r="740">
          <cell r="D740" t="str">
            <v>00010751</v>
          </cell>
          <cell r="E740">
            <v>50000053</v>
          </cell>
        </row>
        <row r="741">
          <cell r="D741" t="str">
            <v>00010752</v>
          </cell>
          <cell r="E741">
            <v>50000053</v>
          </cell>
        </row>
        <row r="742">
          <cell r="D742" t="str">
            <v>00010753</v>
          </cell>
          <cell r="E742">
            <v>50000053</v>
          </cell>
        </row>
        <row r="743">
          <cell r="D743" t="str">
            <v>00010754</v>
          </cell>
          <cell r="E743">
            <v>50000053</v>
          </cell>
        </row>
        <row r="744">
          <cell r="D744" t="str">
            <v>00010755</v>
          </cell>
          <cell r="E744">
            <v>50000053</v>
          </cell>
        </row>
        <row r="745">
          <cell r="D745" t="str">
            <v>00010756</v>
          </cell>
          <cell r="E745">
            <v>50000064</v>
          </cell>
        </row>
        <row r="746">
          <cell r="D746" t="str">
            <v>00010757</v>
          </cell>
          <cell r="E746">
            <v>50000064</v>
          </cell>
        </row>
        <row r="747">
          <cell r="D747" t="str">
            <v>00010758</v>
          </cell>
          <cell r="E747">
            <v>50000064</v>
          </cell>
        </row>
        <row r="748">
          <cell r="D748" t="str">
            <v>00010759</v>
          </cell>
          <cell r="E748">
            <v>50000064</v>
          </cell>
        </row>
        <row r="749">
          <cell r="D749" t="str">
            <v>00010760</v>
          </cell>
          <cell r="E749">
            <v>50000064</v>
          </cell>
        </row>
        <row r="750">
          <cell r="D750" t="str">
            <v>00010761</v>
          </cell>
          <cell r="E750">
            <v>50000064</v>
          </cell>
        </row>
        <row r="751">
          <cell r="D751" t="str">
            <v>00010762</v>
          </cell>
          <cell r="E751">
            <v>50000064</v>
          </cell>
        </row>
        <row r="752">
          <cell r="D752" t="str">
            <v>00010763</v>
          </cell>
          <cell r="E752">
            <v>50000064</v>
          </cell>
        </row>
        <row r="753">
          <cell r="D753" t="str">
            <v>00010764</v>
          </cell>
          <cell r="E753">
            <v>50000064</v>
          </cell>
        </row>
        <row r="754">
          <cell r="D754" t="str">
            <v>00010765</v>
          </cell>
          <cell r="E754">
            <v>50000064</v>
          </cell>
        </row>
        <row r="755">
          <cell r="D755" t="str">
            <v>00010766</v>
          </cell>
          <cell r="E755">
            <v>50000064</v>
          </cell>
        </row>
        <row r="756">
          <cell r="D756" t="str">
            <v>00010767</v>
          </cell>
          <cell r="E756">
            <v>50000064</v>
          </cell>
        </row>
        <row r="757">
          <cell r="D757" t="str">
            <v>00010768</v>
          </cell>
          <cell r="E757">
            <v>50000064</v>
          </cell>
        </row>
        <row r="758">
          <cell r="D758" t="str">
            <v>00010769</v>
          </cell>
          <cell r="E758">
            <v>50000064</v>
          </cell>
        </row>
        <row r="759">
          <cell r="D759" t="str">
            <v>00010770</v>
          </cell>
          <cell r="E759">
            <v>50000064</v>
          </cell>
        </row>
        <row r="760">
          <cell r="D760" t="str">
            <v>00010771</v>
          </cell>
          <cell r="E760">
            <v>50000064</v>
          </cell>
        </row>
        <row r="761">
          <cell r="D761" t="str">
            <v>00010772</v>
          </cell>
          <cell r="E761">
            <v>50000064</v>
          </cell>
        </row>
        <row r="762">
          <cell r="D762" t="str">
            <v>00010773</v>
          </cell>
          <cell r="E762">
            <v>50000064</v>
          </cell>
        </row>
        <row r="763">
          <cell r="D763" t="str">
            <v>00010774</v>
          </cell>
          <cell r="E763" t="str">
            <v>50000064</v>
          </cell>
        </row>
        <row r="764">
          <cell r="D764" t="str">
            <v>00010775</v>
          </cell>
          <cell r="E764">
            <v>50000064</v>
          </cell>
        </row>
        <row r="765">
          <cell r="D765" t="str">
            <v>00010776</v>
          </cell>
          <cell r="E765">
            <v>50000064</v>
          </cell>
        </row>
        <row r="766">
          <cell r="D766" t="str">
            <v>00010777</v>
          </cell>
          <cell r="E766">
            <v>50000064</v>
          </cell>
        </row>
        <row r="767">
          <cell r="D767" t="str">
            <v>00010778</v>
          </cell>
          <cell r="E767">
            <v>50000064</v>
          </cell>
        </row>
        <row r="768">
          <cell r="D768" t="str">
            <v>00010779</v>
          </cell>
          <cell r="E768">
            <v>50000064</v>
          </cell>
        </row>
        <row r="769">
          <cell r="D769" t="str">
            <v>00010780</v>
          </cell>
          <cell r="E769">
            <v>50000064</v>
          </cell>
        </row>
        <row r="770">
          <cell r="D770" t="str">
            <v>00010781</v>
          </cell>
          <cell r="E770">
            <v>50000064</v>
          </cell>
        </row>
        <row r="771">
          <cell r="D771" t="str">
            <v>00010782</v>
          </cell>
          <cell r="E771">
            <v>50000064</v>
          </cell>
        </row>
        <row r="772">
          <cell r="D772" t="str">
            <v>00010783</v>
          </cell>
          <cell r="E772">
            <v>50000064</v>
          </cell>
        </row>
        <row r="773">
          <cell r="D773" t="str">
            <v>00010784</v>
          </cell>
          <cell r="E773">
            <v>50000064</v>
          </cell>
        </row>
        <row r="774">
          <cell r="D774" t="str">
            <v>00010785</v>
          </cell>
          <cell r="E774">
            <v>50000064</v>
          </cell>
        </row>
        <row r="775">
          <cell r="D775" t="str">
            <v>00010786</v>
          </cell>
          <cell r="E775">
            <v>50000064</v>
          </cell>
        </row>
        <row r="776">
          <cell r="D776" t="str">
            <v>00010787</v>
          </cell>
          <cell r="E776">
            <v>50000064</v>
          </cell>
        </row>
        <row r="777">
          <cell r="D777" t="str">
            <v>00010788</v>
          </cell>
          <cell r="E777">
            <v>50000064</v>
          </cell>
        </row>
        <row r="778">
          <cell r="D778" t="str">
            <v>00010789</v>
          </cell>
          <cell r="E778">
            <v>50000064</v>
          </cell>
        </row>
        <row r="779">
          <cell r="D779" t="str">
            <v>00010790</v>
          </cell>
          <cell r="E779">
            <v>50000073</v>
          </cell>
        </row>
        <row r="780">
          <cell r="D780" t="str">
            <v>00010791</v>
          </cell>
          <cell r="E780">
            <v>50000073</v>
          </cell>
        </row>
        <row r="781">
          <cell r="D781" t="str">
            <v>00010792</v>
          </cell>
          <cell r="E781">
            <v>50000073</v>
          </cell>
        </row>
        <row r="782">
          <cell r="D782" t="str">
            <v>00010793</v>
          </cell>
          <cell r="E782">
            <v>50000073</v>
          </cell>
        </row>
        <row r="783">
          <cell r="D783" t="str">
            <v>00010794</v>
          </cell>
          <cell r="E783">
            <v>50000073</v>
          </cell>
        </row>
        <row r="784">
          <cell r="D784" t="str">
            <v>00010795</v>
          </cell>
          <cell r="E784">
            <v>50000073</v>
          </cell>
        </row>
        <row r="785">
          <cell r="D785" t="str">
            <v>00010796</v>
          </cell>
          <cell r="E785">
            <v>50000073</v>
          </cell>
        </row>
        <row r="786">
          <cell r="D786" t="str">
            <v>00010797</v>
          </cell>
          <cell r="E786">
            <v>50000073</v>
          </cell>
        </row>
        <row r="787">
          <cell r="D787" t="str">
            <v>00010798</v>
          </cell>
          <cell r="E787">
            <v>50000073</v>
          </cell>
        </row>
        <row r="788">
          <cell r="D788" t="str">
            <v>00010799</v>
          </cell>
          <cell r="E788">
            <v>50000073</v>
          </cell>
        </row>
        <row r="789">
          <cell r="D789" t="str">
            <v>00010800</v>
          </cell>
          <cell r="E789">
            <v>50000073</v>
          </cell>
        </row>
        <row r="790">
          <cell r="D790" t="str">
            <v>00010801</v>
          </cell>
          <cell r="E790">
            <v>50000073</v>
          </cell>
        </row>
        <row r="791">
          <cell r="D791" t="str">
            <v>00010802</v>
          </cell>
          <cell r="E791">
            <v>50000073</v>
          </cell>
        </row>
        <row r="792">
          <cell r="D792" t="str">
            <v>00010803</v>
          </cell>
          <cell r="E792">
            <v>50000073</v>
          </cell>
        </row>
        <row r="793">
          <cell r="D793" t="str">
            <v>00010804</v>
          </cell>
          <cell r="E793">
            <v>50000073</v>
          </cell>
        </row>
        <row r="794">
          <cell r="D794" t="str">
            <v>00010805</v>
          </cell>
          <cell r="E794">
            <v>50000073</v>
          </cell>
        </row>
        <row r="795">
          <cell r="D795" t="str">
            <v>00010806</v>
          </cell>
          <cell r="E795">
            <v>50000073</v>
          </cell>
        </row>
        <row r="796">
          <cell r="D796" t="str">
            <v>00010807</v>
          </cell>
          <cell r="E796">
            <v>50000073</v>
          </cell>
        </row>
        <row r="797">
          <cell r="D797" t="str">
            <v>00010808</v>
          </cell>
          <cell r="E797">
            <v>50000073</v>
          </cell>
        </row>
        <row r="798">
          <cell r="D798" t="str">
            <v>00010809</v>
          </cell>
          <cell r="E798">
            <v>50000073</v>
          </cell>
        </row>
        <row r="799">
          <cell r="D799" t="str">
            <v>00010810</v>
          </cell>
          <cell r="E799">
            <v>50000073</v>
          </cell>
        </row>
        <row r="800">
          <cell r="D800" t="str">
            <v>00010811</v>
          </cell>
          <cell r="E800">
            <v>50000073</v>
          </cell>
        </row>
        <row r="801">
          <cell r="D801" t="str">
            <v>00010812</v>
          </cell>
          <cell r="E801">
            <v>50000073</v>
          </cell>
        </row>
        <row r="802">
          <cell r="D802" t="str">
            <v>00010813</v>
          </cell>
          <cell r="E802">
            <v>50000073</v>
          </cell>
        </row>
        <row r="803">
          <cell r="D803" t="str">
            <v>00010814</v>
          </cell>
          <cell r="E803">
            <v>50000073</v>
          </cell>
        </row>
        <row r="804">
          <cell r="D804" t="str">
            <v>00010815</v>
          </cell>
          <cell r="E804">
            <v>50000073</v>
          </cell>
        </row>
        <row r="805">
          <cell r="D805" t="str">
            <v>00010816</v>
          </cell>
          <cell r="E805">
            <v>50000073</v>
          </cell>
        </row>
        <row r="806">
          <cell r="D806" t="str">
            <v>00010817</v>
          </cell>
          <cell r="E806">
            <v>50000073</v>
          </cell>
        </row>
        <row r="807">
          <cell r="D807" t="str">
            <v>00010818</v>
          </cell>
          <cell r="E807">
            <v>50000073</v>
          </cell>
        </row>
        <row r="808">
          <cell r="D808" t="str">
            <v>00010819</v>
          </cell>
          <cell r="E808">
            <v>50000073</v>
          </cell>
        </row>
        <row r="809">
          <cell r="D809" t="str">
            <v>00010820</v>
          </cell>
          <cell r="E809">
            <v>50000073</v>
          </cell>
        </row>
        <row r="810">
          <cell r="D810" t="str">
            <v>00010821</v>
          </cell>
          <cell r="E810">
            <v>50000073</v>
          </cell>
        </row>
        <row r="811">
          <cell r="D811" t="str">
            <v>00010822</v>
          </cell>
          <cell r="E811">
            <v>50000068</v>
          </cell>
        </row>
        <row r="812">
          <cell r="D812" t="str">
            <v>00010823</v>
          </cell>
          <cell r="E812">
            <v>50000068</v>
          </cell>
        </row>
        <row r="813">
          <cell r="D813" t="str">
            <v>00010824</v>
          </cell>
          <cell r="E813">
            <v>50000068</v>
          </cell>
        </row>
        <row r="814">
          <cell r="D814" t="str">
            <v>00010825</v>
          </cell>
          <cell r="E814">
            <v>50000068</v>
          </cell>
        </row>
        <row r="815">
          <cell r="D815" t="str">
            <v>00010826</v>
          </cell>
          <cell r="E815">
            <v>50000068</v>
          </cell>
        </row>
        <row r="816">
          <cell r="D816" t="str">
            <v>00010827</v>
          </cell>
          <cell r="E816">
            <v>50000068</v>
          </cell>
        </row>
        <row r="817">
          <cell r="D817" t="str">
            <v>00010828</v>
          </cell>
          <cell r="E817">
            <v>50000068</v>
          </cell>
        </row>
        <row r="818">
          <cell r="D818" t="str">
            <v>00010829</v>
          </cell>
          <cell r="E818">
            <v>50000068</v>
          </cell>
        </row>
        <row r="819">
          <cell r="D819" t="str">
            <v>00010830</v>
          </cell>
          <cell r="E819">
            <v>50000068</v>
          </cell>
        </row>
        <row r="820">
          <cell r="D820" t="str">
            <v>00010831</v>
          </cell>
          <cell r="E820">
            <v>50000068</v>
          </cell>
        </row>
        <row r="821">
          <cell r="D821" t="str">
            <v>00010832</v>
          </cell>
          <cell r="E821">
            <v>50000068</v>
          </cell>
        </row>
        <row r="822">
          <cell r="D822" t="str">
            <v>00010833</v>
          </cell>
          <cell r="E822">
            <v>50000068</v>
          </cell>
        </row>
        <row r="823">
          <cell r="D823" t="str">
            <v>00010834</v>
          </cell>
          <cell r="E823">
            <v>50000068</v>
          </cell>
        </row>
        <row r="824">
          <cell r="D824" t="str">
            <v>00010835</v>
          </cell>
          <cell r="E824">
            <v>50000068</v>
          </cell>
        </row>
        <row r="825">
          <cell r="D825" t="str">
            <v>00010836</v>
          </cell>
          <cell r="E825">
            <v>50000068</v>
          </cell>
        </row>
        <row r="826">
          <cell r="D826" t="str">
            <v>00010837</v>
          </cell>
          <cell r="E826">
            <v>50000068</v>
          </cell>
        </row>
        <row r="827">
          <cell r="D827" t="str">
            <v>00010838</v>
          </cell>
          <cell r="E827">
            <v>50000068</v>
          </cell>
        </row>
        <row r="828">
          <cell r="D828" t="str">
            <v>00010839</v>
          </cell>
          <cell r="E828">
            <v>50000068</v>
          </cell>
        </row>
        <row r="829">
          <cell r="D829" t="str">
            <v>00010840</v>
          </cell>
          <cell r="E829">
            <v>50000068</v>
          </cell>
        </row>
        <row r="830">
          <cell r="D830" t="str">
            <v>00010841</v>
          </cell>
          <cell r="E830">
            <v>50000068</v>
          </cell>
        </row>
        <row r="831">
          <cell r="D831" t="str">
            <v>00010842</v>
          </cell>
          <cell r="E831">
            <v>50000068</v>
          </cell>
        </row>
        <row r="832">
          <cell r="D832" t="str">
            <v>00010843</v>
          </cell>
          <cell r="E832">
            <v>50000068</v>
          </cell>
        </row>
        <row r="833">
          <cell r="D833" t="str">
            <v>00010844</v>
          </cell>
          <cell r="E833">
            <v>50000068</v>
          </cell>
        </row>
        <row r="834">
          <cell r="D834" t="str">
            <v>00010845</v>
          </cell>
          <cell r="E834">
            <v>50000068</v>
          </cell>
        </row>
        <row r="835">
          <cell r="D835" t="str">
            <v>00010846</v>
          </cell>
          <cell r="E835">
            <v>50000068</v>
          </cell>
        </row>
        <row r="836">
          <cell r="D836" t="str">
            <v>00010847</v>
          </cell>
          <cell r="E836">
            <v>50000068</v>
          </cell>
        </row>
        <row r="837">
          <cell r="D837" t="str">
            <v>00010848</v>
          </cell>
          <cell r="E837">
            <v>50000068</v>
          </cell>
        </row>
        <row r="838">
          <cell r="D838" t="str">
            <v>00010849</v>
          </cell>
          <cell r="E838">
            <v>50000068</v>
          </cell>
        </row>
        <row r="839">
          <cell r="D839" t="str">
            <v>00010850</v>
          </cell>
          <cell r="E839">
            <v>50000068</v>
          </cell>
        </row>
        <row r="840">
          <cell r="D840" t="str">
            <v>00010851</v>
          </cell>
          <cell r="E840">
            <v>50000068</v>
          </cell>
        </row>
        <row r="841">
          <cell r="D841" t="str">
            <v>00010852</v>
          </cell>
          <cell r="E841">
            <v>50000068</v>
          </cell>
        </row>
        <row r="842">
          <cell r="D842" t="str">
            <v>00010853</v>
          </cell>
          <cell r="E842">
            <v>50000068</v>
          </cell>
        </row>
        <row r="843">
          <cell r="D843" t="str">
            <v>00010854</v>
          </cell>
          <cell r="E843">
            <v>50000068</v>
          </cell>
        </row>
        <row r="844">
          <cell r="D844" t="str">
            <v>00010855</v>
          </cell>
          <cell r="E844">
            <v>50000068</v>
          </cell>
        </row>
        <row r="845">
          <cell r="D845" t="str">
            <v>00010856</v>
          </cell>
          <cell r="E845">
            <v>50000068</v>
          </cell>
        </row>
        <row r="846">
          <cell r="D846" t="str">
            <v>00010857</v>
          </cell>
          <cell r="E846">
            <v>50000068</v>
          </cell>
        </row>
        <row r="847">
          <cell r="D847" t="str">
            <v>00010858</v>
          </cell>
          <cell r="E847">
            <v>50000068</v>
          </cell>
        </row>
        <row r="848">
          <cell r="D848" t="str">
            <v>00010859</v>
          </cell>
          <cell r="E848">
            <v>50000068</v>
          </cell>
        </row>
        <row r="849">
          <cell r="D849" t="str">
            <v>00010860</v>
          </cell>
          <cell r="E849">
            <v>50000068</v>
          </cell>
        </row>
        <row r="850">
          <cell r="D850" t="str">
            <v>00010861</v>
          </cell>
          <cell r="E850">
            <v>50000068</v>
          </cell>
        </row>
        <row r="851">
          <cell r="D851" t="str">
            <v>00010862</v>
          </cell>
          <cell r="E851">
            <v>50000060</v>
          </cell>
        </row>
        <row r="852">
          <cell r="D852" t="str">
            <v>00010863</v>
          </cell>
          <cell r="E852">
            <v>50000060</v>
          </cell>
        </row>
        <row r="853">
          <cell r="D853" t="str">
            <v>00010864</v>
          </cell>
          <cell r="E853">
            <v>50000060</v>
          </cell>
        </row>
        <row r="854">
          <cell r="D854" t="str">
            <v>00010865</v>
          </cell>
          <cell r="E854">
            <v>50000060</v>
          </cell>
        </row>
        <row r="855">
          <cell r="D855" t="str">
            <v>00010866</v>
          </cell>
          <cell r="E855">
            <v>50000060</v>
          </cell>
        </row>
        <row r="856">
          <cell r="D856" t="str">
            <v>00010867</v>
          </cell>
          <cell r="E856">
            <v>50000060</v>
          </cell>
        </row>
        <row r="857">
          <cell r="D857" t="str">
            <v>00010868</v>
          </cell>
          <cell r="E857">
            <v>50000060</v>
          </cell>
        </row>
        <row r="858">
          <cell r="D858" t="str">
            <v>00010869</v>
          </cell>
          <cell r="E858">
            <v>50000060</v>
          </cell>
        </row>
        <row r="859">
          <cell r="D859" t="str">
            <v>00010870</v>
          </cell>
          <cell r="E859">
            <v>50000060</v>
          </cell>
        </row>
        <row r="860">
          <cell r="D860" t="str">
            <v>00010871</v>
          </cell>
          <cell r="E860">
            <v>50000060</v>
          </cell>
        </row>
        <row r="861">
          <cell r="D861" t="str">
            <v>00010872</v>
          </cell>
          <cell r="E861">
            <v>50000060</v>
          </cell>
        </row>
        <row r="862">
          <cell r="D862" t="str">
            <v>00010873</v>
          </cell>
          <cell r="E862">
            <v>50000060</v>
          </cell>
        </row>
        <row r="863">
          <cell r="D863" t="str">
            <v>00010874</v>
          </cell>
          <cell r="E863">
            <v>50000060</v>
          </cell>
        </row>
        <row r="864">
          <cell r="D864" t="str">
            <v>00010875</v>
          </cell>
          <cell r="E864">
            <v>50000060</v>
          </cell>
        </row>
        <row r="865">
          <cell r="D865" t="str">
            <v>00010876</v>
          </cell>
          <cell r="E865">
            <v>50000060</v>
          </cell>
        </row>
        <row r="866">
          <cell r="D866" t="str">
            <v>00010877</v>
          </cell>
          <cell r="E866">
            <v>50000060</v>
          </cell>
        </row>
        <row r="867">
          <cell r="D867" t="str">
            <v>00010878</v>
          </cell>
          <cell r="E867">
            <v>50000060</v>
          </cell>
        </row>
        <row r="868">
          <cell r="D868" t="str">
            <v>00010879</v>
          </cell>
          <cell r="E868" t="str">
            <v>50000060</v>
          </cell>
        </row>
        <row r="869">
          <cell r="D869" t="str">
            <v>00010880</v>
          </cell>
          <cell r="E869">
            <v>50000060</v>
          </cell>
        </row>
        <row r="870">
          <cell r="D870" t="str">
            <v>00010881</v>
          </cell>
          <cell r="E870">
            <v>50000060</v>
          </cell>
        </row>
        <row r="871">
          <cell r="D871" t="str">
            <v>00010882</v>
          </cell>
          <cell r="E871">
            <v>50000060</v>
          </cell>
        </row>
        <row r="872">
          <cell r="D872" t="str">
            <v>00010883</v>
          </cell>
          <cell r="E872">
            <v>50000060</v>
          </cell>
        </row>
        <row r="873">
          <cell r="D873" t="str">
            <v>00010884</v>
          </cell>
          <cell r="E873">
            <v>50000060</v>
          </cell>
        </row>
        <row r="874">
          <cell r="D874" t="str">
            <v>00010885</v>
          </cell>
          <cell r="E874">
            <v>50000060</v>
          </cell>
        </row>
        <row r="875">
          <cell r="D875" t="str">
            <v>00010886</v>
          </cell>
          <cell r="E875">
            <v>50000060</v>
          </cell>
        </row>
        <row r="876">
          <cell r="D876" t="str">
            <v>00010887</v>
          </cell>
          <cell r="E876">
            <v>50000060</v>
          </cell>
        </row>
        <row r="877">
          <cell r="D877" t="str">
            <v>00010888</v>
          </cell>
          <cell r="E877">
            <v>50000060</v>
          </cell>
        </row>
        <row r="878">
          <cell r="D878" t="str">
            <v>00010889</v>
          </cell>
          <cell r="E878">
            <v>50000060</v>
          </cell>
        </row>
        <row r="879">
          <cell r="D879" t="str">
            <v>00010890</v>
          </cell>
          <cell r="E879">
            <v>50000060</v>
          </cell>
        </row>
        <row r="880">
          <cell r="D880" t="str">
            <v>00010891</v>
          </cell>
          <cell r="E880">
            <v>50000060</v>
          </cell>
        </row>
        <row r="881">
          <cell r="D881" t="str">
            <v>00010892</v>
          </cell>
          <cell r="E881">
            <v>50000060</v>
          </cell>
        </row>
        <row r="882">
          <cell r="D882" t="str">
            <v>00010893</v>
          </cell>
          <cell r="E882">
            <v>50000060</v>
          </cell>
        </row>
        <row r="883">
          <cell r="D883" t="str">
            <v>00010894</v>
          </cell>
          <cell r="E883">
            <v>50000060</v>
          </cell>
        </row>
        <row r="884">
          <cell r="D884" t="str">
            <v>00010896</v>
          </cell>
          <cell r="E884">
            <v>50006959</v>
          </cell>
        </row>
        <row r="885">
          <cell r="D885" t="str">
            <v>00010897</v>
          </cell>
          <cell r="E885">
            <v>50006962</v>
          </cell>
        </row>
        <row r="886">
          <cell r="D886" t="str">
            <v>00010898</v>
          </cell>
          <cell r="E886">
            <v>50000056</v>
          </cell>
        </row>
        <row r="887">
          <cell r="D887" t="str">
            <v>00010899</v>
          </cell>
          <cell r="E887">
            <v>50000056</v>
          </cell>
        </row>
        <row r="888">
          <cell r="D888" t="str">
            <v>00010900</v>
          </cell>
          <cell r="E888">
            <v>50000056</v>
          </cell>
        </row>
        <row r="889">
          <cell r="D889" t="str">
            <v>00010901</v>
          </cell>
          <cell r="E889">
            <v>50000056</v>
          </cell>
        </row>
        <row r="890">
          <cell r="D890" t="str">
            <v>00010902</v>
          </cell>
          <cell r="E890">
            <v>50000056</v>
          </cell>
        </row>
        <row r="891">
          <cell r="D891" t="str">
            <v>00010903</v>
          </cell>
          <cell r="E891">
            <v>50000056</v>
          </cell>
        </row>
        <row r="892">
          <cell r="D892" t="str">
            <v>00010904</v>
          </cell>
          <cell r="E892">
            <v>50000056</v>
          </cell>
        </row>
        <row r="893">
          <cell r="D893" t="str">
            <v>00010905</v>
          </cell>
          <cell r="E893">
            <v>50000056</v>
          </cell>
        </row>
        <row r="894">
          <cell r="D894" t="str">
            <v>00010906</v>
          </cell>
          <cell r="E894">
            <v>50000056</v>
          </cell>
        </row>
        <row r="895">
          <cell r="D895" t="str">
            <v>00010907</v>
          </cell>
          <cell r="E895">
            <v>50000056</v>
          </cell>
        </row>
        <row r="896">
          <cell r="D896" t="str">
            <v>00010908</v>
          </cell>
          <cell r="E896">
            <v>50000056</v>
          </cell>
        </row>
        <row r="897">
          <cell r="D897" t="str">
            <v>00010909</v>
          </cell>
          <cell r="E897">
            <v>50000056</v>
          </cell>
        </row>
        <row r="898">
          <cell r="D898" t="str">
            <v>00010910</v>
          </cell>
          <cell r="E898">
            <v>50000056</v>
          </cell>
        </row>
        <row r="899">
          <cell r="D899" t="str">
            <v>00010911</v>
          </cell>
          <cell r="E899">
            <v>50000056</v>
          </cell>
        </row>
        <row r="900">
          <cell r="D900" t="str">
            <v>00010912</v>
          </cell>
          <cell r="E900">
            <v>50000056</v>
          </cell>
        </row>
        <row r="901">
          <cell r="D901" t="str">
            <v>00010913</v>
          </cell>
          <cell r="E901">
            <v>50000056</v>
          </cell>
        </row>
        <row r="902">
          <cell r="D902" t="str">
            <v>00010914</v>
          </cell>
          <cell r="E902">
            <v>50000056</v>
          </cell>
        </row>
        <row r="903">
          <cell r="D903" t="str">
            <v>00010915</v>
          </cell>
          <cell r="E903">
            <v>50000056</v>
          </cell>
        </row>
        <row r="904">
          <cell r="D904" t="str">
            <v>00010916</v>
          </cell>
          <cell r="E904">
            <v>50000056</v>
          </cell>
        </row>
        <row r="905">
          <cell r="D905" t="str">
            <v>00010917</v>
          </cell>
          <cell r="E905">
            <v>50000056</v>
          </cell>
        </row>
        <row r="906">
          <cell r="D906" t="str">
            <v>00010918</v>
          </cell>
          <cell r="E906">
            <v>50000056</v>
          </cell>
        </row>
        <row r="907">
          <cell r="D907" t="str">
            <v>00010919</v>
          </cell>
          <cell r="E907">
            <v>50000056</v>
          </cell>
        </row>
        <row r="908">
          <cell r="D908" t="str">
            <v>00010920</v>
          </cell>
          <cell r="E908">
            <v>50000056</v>
          </cell>
        </row>
        <row r="909">
          <cell r="D909" t="str">
            <v>00010921</v>
          </cell>
          <cell r="E909">
            <v>50000056</v>
          </cell>
        </row>
        <row r="910">
          <cell r="D910" t="str">
            <v>00010922</v>
          </cell>
          <cell r="E910">
            <v>50000056</v>
          </cell>
        </row>
        <row r="911">
          <cell r="D911" t="str">
            <v>00010923</v>
          </cell>
          <cell r="E911">
            <v>50000056</v>
          </cell>
        </row>
        <row r="912">
          <cell r="D912" t="str">
            <v>00010924</v>
          </cell>
          <cell r="E912">
            <v>50000056</v>
          </cell>
        </row>
        <row r="913">
          <cell r="D913" t="str">
            <v>00010925</v>
          </cell>
          <cell r="E913">
            <v>50000056</v>
          </cell>
        </row>
        <row r="914">
          <cell r="D914" t="str">
            <v>00010926</v>
          </cell>
          <cell r="E914">
            <v>50000056</v>
          </cell>
        </row>
        <row r="915">
          <cell r="D915" t="str">
            <v>00010927</v>
          </cell>
          <cell r="E915">
            <v>50000056</v>
          </cell>
        </row>
        <row r="916">
          <cell r="D916" t="str">
            <v>00010932</v>
          </cell>
          <cell r="E916">
            <v>50006956</v>
          </cell>
        </row>
        <row r="917">
          <cell r="D917" t="str">
            <v>00010933</v>
          </cell>
          <cell r="E917">
            <v>50006957</v>
          </cell>
        </row>
        <row r="918">
          <cell r="D918" t="str">
            <v>00010934</v>
          </cell>
          <cell r="E918">
            <v>50000091</v>
          </cell>
        </row>
        <row r="919">
          <cell r="D919" t="str">
            <v>00010935</v>
          </cell>
          <cell r="E919">
            <v>50000091</v>
          </cell>
        </row>
        <row r="920">
          <cell r="D920" t="str">
            <v>00010936</v>
          </cell>
          <cell r="E920">
            <v>50000091</v>
          </cell>
        </row>
        <row r="921">
          <cell r="D921" t="str">
            <v>00010937</v>
          </cell>
          <cell r="E921">
            <v>50000094</v>
          </cell>
        </row>
        <row r="922">
          <cell r="D922" t="str">
            <v>00010938</v>
          </cell>
          <cell r="E922">
            <v>50000094</v>
          </cell>
        </row>
        <row r="923">
          <cell r="D923" t="str">
            <v>00010939</v>
          </cell>
          <cell r="E923">
            <v>50000094</v>
          </cell>
        </row>
        <row r="924">
          <cell r="D924" t="str">
            <v>00010940</v>
          </cell>
          <cell r="E924">
            <v>70000029</v>
          </cell>
        </row>
        <row r="925">
          <cell r="D925" t="str">
            <v>00010941</v>
          </cell>
          <cell r="E925">
            <v>50000078</v>
          </cell>
        </row>
        <row r="926">
          <cell r="D926" t="str">
            <v>00010942</v>
          </cell>
          <cell r="E926">
            <v>50000078</v>
          </cell>
        </row>
        <row r="927">
          <cell r="D927" t="str">
            <v>00010943</v>
          </cell>
          <cell r="E927">
            <v>50000082</v>
          </cell>
        </row>
        <row r="928">
          <cell r="D928" t="str">
            <v>00010944</v>
          </cell>
          <cell r="E928">
            <v>50000082</v>
          </cell>
        </row>
        <row r="929">
          <cell r="D929" t="str">
            <v>00010945</v>
          </cell>
          <cell r="E929">
            <v>50000086</v>
          </cell>
        </row>
        <row r="930">
          <cell r="D930" t="str">
            <v>00010946</v>
          </cell>
          <cell r="E930">
            <v>50000086</v>
          </cell>
        </row>
        <row r="931">
          <cell r="D931" t="str">
            <v>00010947</v>
          </cell>
          <cell r="E931">
            <v>50000092</v>
          </cell>
        </row>
        <row r="932">
          <cell r="D932" t="str">
            <v>00010948</v>
          </cell>
          <cell r="E932">
            <v>50000092</v>
          </cell>
        </row>
        <row r="933">
          <cell r="D933" t="str">
            <v>00010949</v>
          </cell>
          <cell r="E933">
            <v>50008551</v>
          </cell>
        </row>
        <row r="934">
          <cell r="D934" t="str">
            <v>00010982</v>
          </cell>
          <cell r="E934">
            <v>50000076</v>
          </cell>
        </row>
        <row r="935">
          <cell r="D935" t="str">
            <v>00010983</v>
          </cell>
          <cell r="E935">
            <v>50000076</v>
          </cell>
        </row>
        <row r="936">
          <cell r="D936" t="str">
            <v>00010984</v>
          </cell>
          <cell r="E936">
            <v>50000076</v>
          </cell>
        </row>
        <row r="937">
          <cell r="D937" t="str">
            <v>00010985</v>
          </cell>
          <cell r="E937">
            <v>50000076</v>
          </cell>
        </row>
        <row r="938">
          <cell r="D938" t="str">
            <v>00010986</v>
          </cell>
          <cell r="E938">
            <v>50000077</v>
          </cell>
        </row>
        <row r="939">
          <cell r="D939" t="str">
            <v>00010987</v>
          </cell>
          <cell r="E939">
            <v>50000077</v>
          </cell>
        </row>
        <row r="940">
          <cell r="D940" t="str">
            <v>00010988</v>
          </cell>
          <cell r="E940">
            <v>50000077</v>
          </cell>
        </row>
        <row r="941">
          <cell r="D941" t="str">
            <v>00010989</v>
          </cell>
          <cell r="E941">
            <v>50006965</v>
          </cell>
        </row>
        <row r="942">
          <cell r="D942" t="str">
            <v>00010990</v>
          </cell>
          <cell r="E942">
            <v>50006966</v>
          </cell>
        </row>
        <row r="943">
          <cell r="D943" t="str">
            <v>00010991</v>
          </cell>
          <cell r="E943">
            <v>50009145</v>
          </cell>
        </row>
        <row r="944">
          <cell r="D944" t="str">
            <v>00010992</v>
          </cell>
          <cell r="E944">
            <v>50009146</v>
          </cell>
        </row>
        <row r="945">
          <cell r="D945" t="str">
            <v>00010993</v>
          </cell>
          <cell r="E945">
            <v>50009147</v>
          </cell>
        </row>
        <row r="946">
          <cell r="D946" t="str">
            <v>00010998</v>
          </cell>
          <cell r="E946">
            <v>50005079</v>
          </cell>
        </row>
        <row r="947">
          <cell r="D947" t="str">
            <v>00010999</v>
          </cell>
          <cell r="E947">
            <v>50005079</v>
          </cell>
        </row>
        <row r="948">
          <cell r="D948" t="str">
            <v>00011000</v>
          </cell>
          <cell r="E948">
            <v>50005079</v>
          </cell>
        </row>
        <row r="949">
          <cell r="D949" t="str">
            <v>00011001</v>
          </cell>
          <cell r="E949">
            <v>50005079</v>
          </cell>
        </row>
        <row r="950">
          <cell r="D950" t="str">
            <v>00011002</v>
          </cell>
          <cell r="E950">
            <v>50005079</v>
          </cell>
        </row>
        <row r="951">
          <cell r="D951" t="str">
            <v>00011003</v>
          </cell>
          <cell r="E951">
            <v>50005079</v>
          </cell>
        </row>
        <row r="952">
          <cell r="D952" t="str">
            <v>00011004</v>
          </cell>
          <cell r="E952">
            <v>50005079</v>
          </cell>
        </row>
        <row r="953">
          <cell r="D953" t="str">
            <v>00011005</v>
          </cell>
          <cell r="E953">
            <v>50005080</v>
          </cell>
        </row>
        <row r="954">
          <cell r="D954" t="str">
            <v>00011006</v>
          </cell>
          <cell r="E954">
            <v>50005080</v>
          </cell>
        </row>
        <row r="955">
          <cell r="D955" t="str">
            <v>00011007</v>
          </cell>
          <cell r="E955">
            <v>50005080</v>
          </cell>
        </row>
        <row r="956">
          <cell r="D956" t="str">
            <v>00011008</v>
          </cell>
          <cell r="E956">
            <v>50005080</v>
          </cell>
        </row>
        <row r="957">
          <cell r="D957" t="str">
            <v>00011009</v>
          </cell>
          <cell r="E957">
            <v>50005080</v>
          </cell>
        </row>
        <row r="958">
          <cell r="D958" t="str">
            <v>00011010</v>
          </cell>
          <cell r="E958">
            <v>50005080</v>
          </cell>
        </row>
        <row r="959">
          <cell r="D959" t="str">
            <v>00011011</v>
          </cell>
          <cell r="E959">
            <v>50005080</v>
          </cell>
        </row>
        <row r="960">
          <cell r="D960" t="str">
            <v>00011012</v>
          </cell>
          <cell r="E960">
            <v>50005080</v>
          </cell>
        </row>
        <row r="961">
          <cell r="D961" t="str">
            <v>00011013</v>
          </cell>
          <cell r="E961">
            <v>50005080</v>
          </cell>
        </row>
        <row r="962">
          <cell r="D962" t="str">
            <v>00011014</v>
          </cell>
          <cell r="E962">
            <v>50005080</v>
          </cell>
        </row>
        <row r="963">
          <cell r="D963" t="str">
            <v>00011015</v>
          </cell>
          <cell r="E963">
            <v>50005080</v>
          </cell>
        </row>
        <row r="964">
          <cell r="D964" t="str">
            <v>00011016</v>
          </cell>
          <cell r="E964">
            <v>50005081</v>
          </cell>
        </row>
        <row r="965">
          <cell r="D965" t="str">
            <v>00011017</v>
          </cell>
          <cell r="E965">
            <v>50005081</v>
          </cell>
        </row>
        <row r="966">
          <cell r="D966" t="str">
            <v>00011018</v>
          </cell>
          <cell r="E966">
            <v>50005081</v>
          </cell>
        </row>
        <row r="967">
          <cell r="D967" t="str">
            <v>00011019</v>
          </cell>
          <cell r="E967">
            <v>50005081</v>
          </cell>
        </row>
        <row r="968">
          <cell r="D968" t="str">
            <v>00011020</v>
          </cell>
          <cell r="E968">
            <v>50005081</v>
          </cell>
        </row>
        <row r="969">
          <cell r="D969" t="str">
            <v>00011021</v>
          </cell>
          <cell r="E969">
            <v>50005081</v>
          </cell>
        </row>
        <row r="970">
          <cell r="D970" t="str">
            <v>00011022</v>
          </cell>
          <cell r="E970">
            <v>50005081</v>
          </cell>
        </row>
        <row r="971">
          <cell r="D971" t="str">
            <v>00011023</v>
          </cell>
          <cell r="E971">
            <v>50005081</v>
          </cell>
        </row>
        <row r="972">
          <cell r="D972" t="str">
            <v>00011024</v>
          </cell>
          <cell r="E972">
            <v>50005081</v>
          </cell>
        </row>
        <row r="973">
          <cell r="D973" t="str">
            <v>00011025</v>
          </cell>
          <cell r="E973">
            <v>50005081</v>
          </cell>
        </row>
        <row r="974">
          <cell r="D974" t="str">
            <v>00011026</v>
          </cell>
          <cell r="E974">
            <v>50005081</v>
          </cell>
        </row>
        <row r="975">
          <cell r="D975" t="str">
            <v>00011027</v>
          </cell>
          <cell r="E975">
            <v>50008029</v>
          </cell>
        </row>
        <row r="976">
          <cell r="D976" t="str">
            <v>00011028</v>
          </cell>
          <cell r="E976">
            <v>50000066</v>
          </cell>
        </row>
        <row r="977">
          <cell r="D977" t="str">
            <v>00011029</v>
          </cell>
          <cell r="E977">
            <v>50000066</v>
          </cell>
        </row>
        <row r="978">
          <cell r="D978" t="str">
            <v>00011030</v>
          </cell>
          <cell r="E978">
            <v>50000066</v>
          </cell>
        </row>
        <row r="979">
          <cell r="D979" t="str">
            <v>00011031</v>
          </cell>
          <cell r="E979">
            <v>50000066</v>
          </cell>
        </row>
        <row r="980">
          <cell r="D980" t="str">
            <v>00011032</v>
          </cell>
          <cell r="E980">
            <v>50000066</v>
          </cell>
        </row>
        <row r="981">
          <cell r="D981" t="str">
            <v>00011033</v>
          </cell>
          <cell r="E981">
            <v>50000066</v>
          </cell>
        </row>
        <row r="982">
          <cell r="D982" t="str">
            <v>00011034</v>
          </cell>
          <cell r="E982">
            <v>50000066</v>
          </cell>
        </row>
        <row r="983">
          <cell r="D983" t="str">
            <v>00011035</v>
          </cell>
          <cell r="E983">
            <v>50000066</v>
          </cell>
        </row>
        <row r="984">
          <cell r="D984" t="str">
            <v>00011036</v>
          </cell>
          <cell r="E984">
            <v>50000066</v>
          </cell>
        </row>
        <row r="985">
          <cell r="D985" t="str">
            <v>00011037</v>
          </cell>
          <cell r="E985">
            <v>50000066</v>
          </cell>
        </row>
        <row r="986">
          <cell r="D986" t="str">
            <v>00011038</v>
          </cell>
          <cell r="E986">
            <v>50000066</v>
          </cell>
        </row>
        <row r="987">
          <cell r="D987" t="str">
            <v>00011039</v>
          </cell>
          <cell r="E987">
            <v>50000066</v>
          </cell>
        </row>
        <row r="988">
          <cell r="D988" t="str">
            <v>00011040</v>
          </cell>
          <cell r="E988">
            <v>50000066</v>
          </cell>
        </row>
        <row r="989">
          <cell r="D989" t="str">
            <v>00011041</v>
          </cell>
          <cell r="E989">
            <v>50000066</v>
          </cell>
        </row>
        <row r="990">
          <cell r="D990" t="str">
            <v>00011042</v>
          </cell>
          <cell r="E990">
            <v>50000066</v>
          </cell>
        </row>
        <row r="991">
          <cell r="D991" t="str">
            <v>00011043</v>
          </cell>
          <cell r="E991">
            <v>50000066</v>
          </cell>
        </row>
        <row r="992">
          <cell r="D992" t="str">
            <v>00011044</v>
          </cell>
          <cell r="E992">
            <v>50000066</v>
          </cell>
        </row>
        <row r="993">
          <cell r="D993" t="str">
            <v>00011045</v>
          </cell>
          <cell r="E993">
            <v>50000066</v>
          </cell>
        </row>
        <row r="994">
          <cell r="D994" t="str">
            <v>00011046</v>
          </cell>
          <cell r="E994">
            <v>50000066</v>
          </cell>
        </row>
        <row r="995">
          <cell r="D995" t="str">
            <v>00011047</v>
          </cell>
          <cell r="E995">
            <v>50000066</v>
          </cell>
        </row>
        <row r="996">
          <cell r="D996" t="str">
            <v>00011048</v>
          </cell>
          <cell r="E996">
            <v>50000066</v>
          </cell>
        </row>
        <row r="997">
          <cell r="D997" t="str">
            <v>00011049</v>
          </cell>
          <cell r="E997">
            <v>50000066</v>
          </cell>
        </row>
        <row r="998">
          <cell r="D998" t="str">
            <v>00011050</v>
          </cell>
          <cell r="E998">
            <v>50000066</v>
          </cell>
        </row>
        <row r="999">
          <cell r="D999" t="str">
            <v>00011051</v>
          </cell>
          <cell r="E999">
            <v>50000066</v>
          </cell>
        </row>
        <row r="1000">
          <cell r="D1000" t="str">
            <v>00011052</v>
          </cell>
          <cell r="E1000">
            <v>50000066</v>
          </cell>
        </row>
        <row r="1001">
          <cell r="D1001" t="str">
            <v>00011053</v>
          </cell>
          <cell r="E1001">
            <v>50000066</v>
          </cell>
        </row>
        <row r="1002">
          <cell r="D1002" t="str">
            <v>00011054</v>
          </cell>
          <cell r="E1002">
            <v>50000066</v>
          </cell>
        </row>
        <row r="1003">
          <cell r="D1003" t="str">
            <v>00011055</v>
          </cell>
          <cell r="E1003">
            <v>50000066</v>
          </cell>
        </row>
        <row r="1004">
          <cell r="D1004" t="str">
            <v>00011056</v>
          </cell>
          <cell r="E1004">
            <v>50000066</v>
          </cell>
        </row>
        <row r="1005">
          <cell r="D1005" t="str">
            <v>00011057</v>
          </cell>
          <cell r="E1005">
            <v>50000066</v>
          </cell>
        </row>
        <row r="1006">
          <cell r="D1006" t="str">
            <v>00011058</v>
          </cell>
          <cell r="E1006">
            <v>50000066</v>
          </cell>
        </row>
        <row r="1007">
          <cell r="D1007" t="str">
            <v>00011059</v>
          </cell>
          <cell r="E1007">
            <v>50000066</v>
          </cell>
        </row>
        <row r="1008">
          <cell r="D1008" t="str">
            <v>00011060</v>
          </cell>
          <cell r="E1008">
            <v>50000066</v>
          </cell>
        </row>
        <row r="1009">
          <cell r="D1009" t="str">
            <v>00011061</v>
          </cell>
          <cell r="E1009">
            <v>50000066</v>
          </cell>
        </row>
        <row r="1010">
          <cell r="D1010" t="str">
            <v>00011062</v>
          </cell>
          <cell r="E1010">
            <v>50000066</v>
          </cell>
        </row>
        <row r="1011">
          <cell r="D1011" t="str">
            <v>00011063</v>
          </cell>
          <cell r="E1011">
            <v>50000066</v>
          </cell>
        </row>
        <row r="1012">
          <cell r="D1012" t="str">
            <v>00011064</v>
          </cell>
          <cell r="E1012">
            <v>50000066</v>
          </cell>
        </row>
        <row r="1013">
          <cell r="D1013" t="str">
            <v>00011065</v>
          </cell>
          <cell r="E1013">
            <v>50000066</v>
          </cell>
        </row>
        <row r="1014">
          <cell r="D1014" t="str">
            <v>00011066</v>
          </cell>
          <cell r="E1014">
            <v>50000066</v>
          </cell>
        </row>
        <row r="1015">
          <cell r="D1015" t="str">
            <v>00011067</v>
          </cell>
          <cell r="E1015">
            <v>50000066</v>
          </cell>
        </row>
        <row r="1016">
          <cell r="D1016" t="str">
            <v>00011068</v>
          </cell>
          <cell r="E1016">
            <v>50000066</v>
          </cell>
        </row>
        <row r="1017">
          <cell r="D1017" t="str">
            <v>00011069</v>
          </cell>
          <cell r="E1017">
            <v>50000066</v>
          </cell>
        </row>
        <row r="1018">
          <cell r="D1018" t="str">
            <v>00011070</v>
          </cell>
          <cell r="E1018">
            <v>50000066</v>
          </cell>
        </row>
        <row r="1019">
          <cell r="D1019" t="str">
            <v>00011071</v>
          </cell>
          <cell r="E1019">
            <v>50000066</v>
          </cell>
        </row>
        <row r="1020">
          <cell r="D1020" t="str">
            <v>00011072</v>
          </cell>
          <cell r="E1020">
            <v>50000066</v>
          </cell>
        </row>
        <row r="1021">
          <cell r="D1021" t="str">
            <v>00011073</v>
          </cell>
          <cell r="E1021">
            <v>50000066</v>
          </cell>
        </row>
        <row r="1022">
          <cell r="D1022" t="str">
            <v>00011074</v>
          </cell>
          <cell r="E1022">
            <v>50000066</v>
          </cell>
        </row>
        <row r="1023">
          <cell r="D1023" t="str">
            <v>00011075</v>
          </cell>
          <cell r="E1023">
            <v>50000066</v>
          </cell>
        </row>
        <row r="1024">
          <cell r="D1024" t="str">
            <v>00011076</v>
          </cell>
          <cell r="E1024">
            <v>50000066</v>
          </cell>
        </row>
        <row r="1025">
          <cell r="D1025" t="str">
            <v>00011077</v>
          </cell>
          <cell r="E1025">
            <v>50000066</v>
          </cell>
        </row>
        <row r="1026">
          <cell r="D1026" t="str">
            <v>00011078</v>
          </cell>
          <cell r="E1026">
            <v>50000066</v>
          </cell>
        </row>
        <row r="1027">
          <cell r="D1027" t="str">
            <v>00011079</v>
          </cell>
          <cell r="E1027">
            <v>50000066</v>
          </cell>
        </row>
        <row r="1028">
          <cell r="D1028" t="str">
            <v>00011080</v>
          </cell>
          <cell r="E1028" t="str">
            <v>50006968</v>
          </cell>
        </row>
        <row r="1029">
          <cell r="D1029" t="str">
            <v>00011081</v>
          </cell>
          <cell r="E1029">
            <v>50008030</v>
          </cell>
        </row>
        <row r="1030">
          <cell r="D1030" t="str">
            <v>00011082</v>
          </cell>
          <cell r="E1030">
            <v>50008031</v>
          </cell>
        </row>
        <row r="1031">
          <cell r="D1031" t="str">
            <v>00011083</v>
          </cell>
          <cell r="E1031">
            <v>50000069</v>
          </cell>
        </row>
        <row r="1032">
          <cell r="D1032" t="str">
            <v>00011084</v>
          </cell>
          <cell r="E1032">
            <v>50000069</v>
          </cell>
        </row>
        <row r="1033">
          <cell r="D1033" t="str">
            <v>00011085</v>
          </cell>
          <cell r="E1033">
            <v>50000069</v>
          </cell>
        </row>
        <row r="1034">
          <cell r="D1034" t="str">
            <v>00011086</v>
          </cell>
          <cell r="E1034">
            <v>50000069</v>
          </cell>
        </row>
        <row r="1035">
          <cell r="D1035" t="str">
            <v>00011087</v>
          </cell>
          <cell r="E1035">
            <v>50000069</v>
          </cell>
        </row>
        <row r="1036">
          <cell r="D1036" t="str">
            <v>00011088</v>
          </cell>
          <cell r="E1036">
            <v>50000069</v>
          </cell>
        </row>
        <row r="1037">
          <cell r="D1037" t="str">
            <v>00011089</v>
          </cell>
          <cell r="E1037">
            <v>50000069</v>
          </cell>
        </row>
        <row r="1038">
          <cell r="D1038" t="str">
            <v>00011090</v>
          </cell>
          <cell r="E1038">
            <v>50000069</v>
          </cell>
        </row>
        <row r="1039">
          <cell r="D1039" t="str">
            <v>00011091</v>
          </cell>
          <cell r="E1039">
            <v>50000069</v>
          </cell>
        </row>
        <row r="1040">
          <cell r="D1040" t="str">
            <v>00011092</v>
          </cell>
          <cell r="E1040">
            <v>50000069</v>
          </cell>
        </row>
        <row r="1041">
          <cell r="D1041" t="str">
            <v>00011093</v>
          </cell>
          <cell r="E1041">
            <v>50000069</v>
          </cell>
        </row>
        <row r="1042">
          <cell r="D1042" t="str">
            <v>00011094</v>
          </cell>
          <cell r="E1042">
            <v>50000069</v>
          </cell>
        </row>
        <row r="1043">
          <cell r="D1043" t="str">
            <v>00011095</v>
          </cell>
          <cell r="E1043">
            <v>50000069</v>
          </cell>
        </row>
        <row r="1044">
          <cell r="D1044" t="str">
            <v>00011096</v>
          </cell>
          <cell r="E1044">
            <v>50000069</v>
          </cell>
        </row>
        <row r="1045">
          <cell r="D1045" t="str">
            <v>00011097</v>
          </cell>
          <cell r="E1045">
            <v>50000069</v>
          </cell>
        </row>
        <row r="1046">
          <cell r="D1046" t="str">
            <v>00011098</v>
          </cell>
          <cell r="E1046">
            <v>50000069</v>
          </cell>
        </row>
        <row r="1047">
          <cell r="D1047" t="str">
            <v>00011099</v>
          </cell>
          <cell r="E1047">
            <v>50000069</v>
          </cell>
        </row>
        <row r="1048">
          <cell r="D1048" t="str">
            <v>00011100</v>
          </cell>
          <cell r="E1048">
            <v>50000069</v>
          </cell>
        </row>
        <row r="1049">
          <cell r="D1049" t="str">
            <v>00011101</v>
          </cell>
          <cell r="E1049">
            <v>50000069</v>
          </cell>
        </row>
        <row r="1050">
          <cell r="D1050" t="str">
            <v>00011102</v>
          </cell>
          <cell r="E1050">
            <v>50000069</v>
          </cell>
        </row>
        <row r="1051">
          <cell r="D1051" t="str">
            <v>00011103</v>
          </cell>
          <cell r="E1051">
            <v>50000069</v>
          </cell>
        </row>
        <row r="1052">
          <cell r="D1052" t="str">
            <v>00011104</v>
          </cell>
          <cell r="E1052">
            <v>50000069</v>
          </cell>
        </row>
        <row r="1053">
          <cell r="D1053" t="str">
            <v>00011105</v>
          </cell>
          <cell r="E1053">
            <v>50000069</v>
          </cell>
        </row>
        <row r="1054">
          <cell r="D1054" t="str">
            <v>00011106</v>
          </cell>
          <cell r="E1054">
            <v>50000069</v>
          </cell>
        </row>
        <row r="1055">
          <cell r="D1055" t="str">
            <v>00011107</v>
          </cell>
          <cell r="E1055">
            <v>50000069</v>
          </cell>
        </row>
        <row r="1056">
          <cell r="D1056" t="str">
            <v>00011108</v>
          </cell>
          <cell r="E1056">
            <v>50000069</v>
          </cell>
        </row>
        <row r="1057">
          <cell r="D1057" t="str">
            <v>00011109</v>
          </cell>
          <cell r="E1057">
            <v>50000069</v>
          </cell>
        </row>
        <row r="1058">
          <cell r="D1058" t="str">
            <v>00011110</v>
          </cell>
          <cell r="E1058">
            <v>50000069</v>
          </cell>
        </row>
        <row r="1059">
          <cell r="D1059" t="str">
            <v>00011111</v>
          </cell>
          <cell r="E1059">
            <v>50000069</v>
          </cell>
        </row>
        <row r="1060">
          <cell r="D1060" t="str">
            <v>00011112</v>
          </cell>
          <cell r="E1060">
            <v>50000069</v>
          </cell>
        </row>
        <row r="1061">
          <cell r="D1061" t="str">
            <v>00011113</v>
          </cell>
          <cell r="E1061">
            <v>50000069</v>
          </cell>
        </row>
        <row r="1062">
          <cell r="D1062" t="str">
            <v>00011114</v>
          </cell>
          <cell r="E1062">
            <v>50000069</v>
          </cell>
        </row>
        <row r="1063">
          <cell r="D1063" t="str">
            <v>00011115</v>
          </cell>
          <cell r="E1063">
            <v>50000069</v>
          </cell>
        </row>
        <row r="1064">
          <cell r="D1064" t="str">
            <v>00011116</v>
          </cell>
          <cell r="E1064">
            <v>50000069</v>
          </cell>
        </row>
        <row r="1065">
          <cell r="D1065" t="str">
            <v>00011117</v>
          </cell>
          <cell r="E1065">
            <v>50000069</v>
          </cell>
        </row>
        <row r="1066">
          <cell r="D1066" t="str">
            <v>00011118</v>
          </cell>
          <cell r="E1066">
            <v>50000069</v>
          </cell>
        </row>
        <row r="1067">
          <cell r="D1067" t="str">
            <v>00011119</v>
          </cell>
          <cell r="E1067">
            <v>50000069</v>
          </cell>
        </row>
        <row r="1068">
          <cell r="D1068" t="str">
            <v>00011120</v>
          </cell>
          <cell r="E1068">
            <v>50000069</v>
          </cell>
        </row>
        <row r="1069">
          <cell r="D1069" t="str">
            <v>00011121</v>
          </cell>
          <cell r="E1069">
            <v>50000069</v>
          </cell>
        </row>
        <row r="1070">
          <cell r="D1070" t="str">
            <v>00011122</v>
          </cell>
          <cell r="E1070">
            <v>50000069</v>
          </cell>
        </row>
        <row r="1071">
          <cell r="D1071" t="str">
            <v>00011123</v>
          </cell>
          <cell r="E1071">
            <v>50000069</v>
          </cell>
        </row>
        <row r="1072">
          <cell r="D1072" t="str">
            <v>00011124</v>
          </cell>
          <cell r="E1072">
            <v>50000069</v>
          </cell>
        </row>
        <row r="1073">
          <cell r="D1073" t="str">
            <v>00011125</v>
          </cell>
          <cell r="E1073">
            <v>50000069</v>
          </cell>
        </row>
        <row r="1074">
          <cell r="D1074" t="str">
            <v>00011126</v>
          </cell>
          <cell r="E1074">
            <v>50000069</v>
          </cell>
        </row>
        <row r="1075">
          <cell r="D1075" t="str">
            <v>00011127</v>
          </cell>
          <cell r="E1075">
            <v>50000069</v>
          </cell>
        </row>
        <row r="1076">
          <cell r="D1076" t="str">
            <v>00011128</v>
          </cell>
          <cell r="E1076">
            <v>50000069</v>
          </cell>
        </row>
        <row r="1077">
          <cell r="D1077" t="str">
            <v>00011129</v>
          </cell>
          <cell r="E1077">
            <v>50000069</v>
          </cell>
        </row>
        <row r="1078">
          <cell r="D1078" t="str">
            <v>00011130</v>
          </cell>
          <cell r="E1078">
            <v>50000069</v>
          </cell>
        </row>
        <row r="1079">
          <cell r="D1079" t="str">
            <v>00011131</v>
          </cell>
          <cell r="E1079">
            <v>50000069</v>
          </cell>
        </row>
        <row r="1080">
          <cell r="D1080" t="str">
            <v>00011132</v>
          </cell>
          <cell r="E1080">
            <v>50000069</v>
          </cell>
        </row>
        <row r="1081">
          <cell r="D1081" t="str">
            <v>00011133</v>
          </cell>
          <cell r="E1081">
            <v>50000069</v>
          </cell>
        </row>
        <row r="1082">
          <cell r="D1082" t="str">
            <v>00011134</v>
          </cell>
          <cell r="E1082">
            <v>50000069</v>
          </cell>
        </row>
        <row r="1083">
          <cell r="D1083" t="str">
            <v>00011135</v>
          </cell>
          <cell r="E1083">
            <v>50000069</v>
          </cell>
        </row>
        <row r="1084">
          <cell r="D1084" t="str">
            <v>00011136</v>
          </cell>
          <cell r="E1084">
            <v>50000069</v>
          </cell>
        </row>
        <row r="1085">
          <cell r="D1085" t="str">
            <v>00011137</v>
          </cell>
          <cell r="E1085">
            <v>50000069</v>
          </cell>
        </row>
        <row r="1086">
          <cell r="D1086" t="str">
            <v>00011138</v>
          </cell>
          <cell r="E1086">
            <v>50000069</v>
          </cell>
        </row>
        <row r="1087">
          <cell r="D1087" t="str">
            <v>00011139</v>
          </cell>
          <cell r="E1087">
            <v>50000069</v>
          </cell>
        </row>
        <row r="1088">
          <cell r="D1088" t="str">
            <v>00011140</v>
          </cell>
          <cell r="E1088">
            <v>50000069</v>
          </cell>
        </row>
        <row r="1089">
          <cell r="D1089" t="str">
            <v>00011141</v>
          </cell>
          <cell r="E1089">
            <v>50000069</v>
          </cell>
        </row>
        <row r="1090">
          <cell r="D1090" t="str">
            <v>00011142</v>
          </cell>
          <cell r="E1090">
            <v>50000069</v>
          </cell>
        </row>
        <row r="1091">
          <cell r="D1091" t="str">
            <v>00011143</v>
          </cell>
          <cell r="E1091">
            <v>50000069</v>
          </cell>
        </row>
        <row r="1092">
          <cell r="D1092" t="str">
            <v>00011144</v>
          </cell>
          <cell r="E1092">
            <v>50000069</v>
          </cell>
        </row>
        <row r="1093">
          <cell r="D1093" t="str">
            <v>00011145</v>
          </cell>
          <cell r="E1093">
            <v>50000069</v>
          </cell>
        </row>
        <row r="1094">
          <cell r="D1094" t="str">
            <v>00011146</v>
          </cell>
          <cell r="E1094">
            <v>50000069</v>
          </cell>
        </row>
        <row r="1095">
          <cell r="D1095" t="str">
            <v>00011147</v>
          </cell>
          <cell r="E1095">
            <v>50000069</v>
          </cell>
        </row>
        <row r="1096">
          <cell r="D1096" t="str">
            <v>00011148</v>
          </cell>
          <cell r="E1096">
            <v>50000069</v>
          </cell>
        </row>
        <row r="1097">
          <cell r="D1097" t="str">
            <v>00011149</v>
          </cell>
          <cell r="E1097">
            <v>50000069</v>
          </cell>
        </row>
        <row r="1098">
          <cell r="D1098" t="str">
            <v>00011150</v>
          </cell>
          <cell r="E1098">
            <v>50000069</v>
          </cell>
        </row>
        <row r="1099">
          <cell r="D1099" t="str">
            <v>00011151</v>
          </cell>
          <cell r="E1099">
            <v>50000069</v>
          </cell>
        </row>
        <row r="1100">
          <cell r="D1100" t="str">
            <v>00011152</v>
          </cell>
          <cell r="E1100">
            <v>50000069</v>
          </cell>
        </row>
        <row r="1101">
          <cell r="D1101" t="str">
            <v>00011153</v>
          </cell>
          <cell r="E1101">
            <v>50000069</v>
          </cell>
        </row>
        <row r="1102">
          <cell r="D1102" t="str">
            <v>00011154</v>
          </cell>
          <cell r="E1102">
            <v>50000069</v>
          </cell>
        </row>
        <row r="1103">
          <cell r="D1103" t="str">
            <v>00011155</v>
          </cell>
          <cell r="E1103">
            <v>50000069</v>
          </cell>
        </row>
        <row r="1104">
          <cell r="D1104" t="str">
            <v>00011156</v>
          </cell>
          <cell r="E1104">
            <v>50000069</v>
          </cell>
        </row>
        <row r="1105">
          <cell r="D1105" t="str">
            <v>00011157</v>
          </cell>
          <cell r="E1105">
            <v>50000069</v>
          </cell>
        </row>
        <row r="1106">
          <cell r="D1106" t="str">
            <v>00011158</v>
          </cell>
          <cell r="E1106">
            <v>50000069</v>
          </cell>
        </row>
        <row r="1107">
          <cell r="D1107" t="str">
            <v>00011159</v>
          </cell>
          <cell r="E1107">
            <v>50000069</v>
          </cell>
        </row>
        <row r="1108">
          <cell r="D1108" t="str">
            <v>00011160</v>
          </cell>
          <cell r="E1108">
            <v>50000069</v>
          </cell>
        </row>
        <row r="1109">
          <cell r="D1109" t="str">
            <v>00011161</v>
          </cell>
          <cell r="E1109">
            <v>50000069</v>
          </cell>
        </row>
        <row r="1110">
          <cell r="D1110" t="str">
            <v>00011162</v>
          </cell>
          <cell r="E1110">
            <v>50000069</v>
          </cell>
        </row>
        <row r="1111">
          <cell r="D1111" t="str">
            <v>00011163</v>
          </cell>
          <cell r="E1111">
            <v>50000069</v>
          </cell>
        </row>
        <row r="1112">
          <cell r="D1112" t="str">
            <v>00011164</v>
          </cell>
          <cell r="E1112">
            <v>50000065</v>
          </cell>
        </row>
        <row r="1113">
          <cell r="D1113" t="str">
            <v>00011165</v>
          </cell>
          <cell r="E1113">
            <v>50000065</v>
          </cell>
        </row>
        <row r="1114">
          <cell r="D1114" t="str">
            <v>00011166</v>
          </cell>
          <cell r="E1114">
            <v>50000065</v>
          </cell>
        </row>
        <row r="1115">
          <cell r="D1115" t="str">
            <v>00011167</v>
          </cell>
          <cell r="E1115">
            <v>50000065</v>
          </cell>
        </row>
        <row r="1116">
          <cell r="D1116" t="str">
            <v>00011168</v>
          </cell>
          <cell r="E1116">
            <v>50000065</v>
          </cell>
        </row>
        <row r="1117">
          <cell r="D1117" t="str">
            <v>00011169</v>
          </cell>
          <cell r="E1117">
            <v>50000065</v>
          </cell>
        </row>
        <row r="1118">
          <cell r="D1118" t="str">
            <v>00011170</v>
          </cell>
          <cell r="E1118">
            <v>50000065</v>
          </cell>
        </row>
        <row r="1119">
          <cell r="D1119" t="str">
            <v>00011171</v>
          </cell>
          <cell r="E1119">
            <v>50000065</v>
          </cell>
        </row>
        <row r="1120">
          <cell r="D1120" t="str">
            <v>00011172</v>
          </cell>
          <cell r="E1120">
            <v>50000065</v>
          </cell>
        </row>
        <row r="1121">
          <cell r="D1121" t="str">
            <v>00011173</v>
          </cell>
          <cell r="E1121">
            <v>50000065</v>
          </cell>
        </row>
        <row r="1122">
          <cell r="D1122" t="str">
            <v>00011174</v>
          </cell>
          <cell r="E1122">
            <v>50000065</v>
          </cell>
        </row>
        <row r="1123">
          <cell r="D1123" t="str">
            <v>00011175</v>
          </cell>
          <cell r="E1123">
            <v>50000065</v>
          </cell>
        </row>
        <row r="1124">
          <cell r="D1124" t="str">
            <v>00011176</v>
          </cell>
          <cell r="E1124">
            <v>50000065</v>
          </cell>
        </row>
        <row r="1125">
          <cell r="D1125" t="str">
            <v>00011177</v>
          </cell>
          <cell r="E1125">
            <v>50000065</v>
          </cell>
        </row>
        <row r="1126">
          <cell r="D1126" t="str">
            <v>00011178</v>
          </cell>
          <cell r="E1126">
            <v>50000065</v>
          </cell>
        </row>
        <row r="1127">
          <cell r="D1127" t="str">
            <v>00011179</v>
          </cell>
          <cell r="E1127">
            <v>50000065</v>
          </cell>
        </row>
        <row r="1128">
          <cell r="D1128" t="str">
            <v>00011180</v>
          </cell>
          <cell r="E1128">
            <v>50000065</v>
          </cell>
        </row>
        <row r="1129">
          <cell r="D1129" t="str">
            <v>00011181</v>
          </cell>
          <cell r="E1129">
            <v>50000065</v>
          </cell>
        </row>
        <row r="1130">
          <cell r="D1130" t="str">
            <v>00011182</v>
          </cell>
          <cell r="E1130">
            <v>50000065</v>
          </cell>
        </row>
        <row r="1131">
          <cell r="D1131" t="str">
            <v>00011183</v>
          </cell>
          <cell r="E1131">
            <v>50000065</v>
          </cell>
        </row>
        <row r="1132">
          <cell r="D1132" t="str">
            <v>00011184</v>
          </cell>
          <cell r="E1132">
            <v>50000065</v>
          </cell>
        </row>
        <row r="1133">
          <cell r="D1133" t="str">
            <v>00011185</v>
          </cell>
          <cell r="E1133">
            <v>50000065</v>
          </cell>
        </row>
        <row r="1134">
          <cell r="D1134" t="str">
            <v>00011186</v>
          </cell>
          <cell r="E1134">
            <v>50000065</v>
          </cell>
        </row>
        <row r="1135">
          <cell r="D1135" t="str">
            <v>00011187</v>
          </cell>
          <cell r="E1135">
            <v>50000065</v>
          </cell>
        </row>
        <row r="1136">
          <cell r="D1136" t="str">
            <v>00011188</v>
          </cell>
          <cell r="E1136">
            <v>50000065</v>
          </cell>
        </row>
        <row r="1137">
          <cell r="D1137" t="str">
            <v>00011189</v>
          </cell>
          <cell r="E1137">
            <v>50000065</v>
          </cell>
        </row>
        <row r="1138">
          <cell r="D1138" t="str">
            <v>00011190</v>
          </cell>
          <cell r="E1138">
            <v>50000065</v>
          </cell>
        </row>
        <row r="1139">
          <cell r="D1139" t="str">
            <v>00011191</v>
          </cell>
          <cell r="E1139">
            <v>50000065</v>
          </cell>
        </row>
        <row r="1140">
          <cell r="D1140" t="str">
            <v>00011192</v>
          </cell>
          <cell r="E1140">
            <v>50000065</v>
          </cell>
        </row>
        <row r="1141">
          <cell r="D1141" t="str">
            <v>00011193</v>
          </cell>
          <cell r="E1141">
            <v>50000065</v>
          </cell>
        </row>
        <row r="1142">
          <cell r="D1142" t="str">
            <v>00011194</v>
          </cell>
          <cell r="E1142">
            <v>50000065</v>
          </cell>
        </row>
        <row r="1143">
          <cell r="D1143" t="str">
            <v>00011195</v>
          </cell>
          <cell r="E1143">
            <v>50000065</v>
          </cell>
        </row>
        <row r="1144">
          <cell r="D1144" t="str">
            <v>00011196</v>
          </cell>
          <cell r="E1144">
            <v>50000065</v>
          </cell>
        </row>
        <row r="1145">
          <cell r="D1145" t="str">
            <v>00011197</v>
          </cell>
          <cell r="E1145">
            <v>50000065</v>
          </cell>
        </row>
        <row r="1146">
          <cell r="D1146" t="str">
            <v>00011198</v>
          </cell>
          <cell r="E1146">
            <v>50000065</v>
          </cell>
        </row>
        <row r="1147">
          <cell r="D1147" t="str">
            <v>00011199</v>
          </cell>
          <cell r="E1147">
            <v>50000065</v>
          </cell>
        </row>
        <row r="1148">
          <cell r="D1148" t="str">
            <v>00011200</v>
          </cell>
          <cell r="E1148">
            <v>50000065</v>
          </cell>
        </row>
        <row r="1149">
          <cell r="D1149" t="str">
            <v>00011201</v>
          </cell>
          <cell r="E1149">
            <v>50000065</v>
          </cell>
        </row>
        <row r="1150">
          <cell r="D1150" t="str">
            <v>00011202</v>
          </cell>
          <cell r="E1150">
            <v>50000065</v>
          </cell>
        </row>
        <row r="1151">
          <cell r="D1151" t="str">
            <v>00011203</v>
          </cell>
          <cell r="E1151">
            <v>50000065</v>
          </cell>
        </row>
        <row r="1152">
          <cell r="D1152" t="str">
            <v>00011204</v>
          </cell>
          <cell r="E1152">
            <v>50000065</v>
          </cell>
        </row>
        <row r="1153">
          <cell r="D1153" t="str">
            <v>00011205</v>
          </cell>
          <cell r="E1153">
            <v>50000065</v>
          </cell>
        </row>
        <row r="1154">
          <cell r="D1154" t="str">
            <v>00011206</v>
          </cell>
          <cell r="E1154">
            <v>50000065</v>
          </cell>
        </row>
        <row r="1155">
          <cell r="D1155" t="str">
            <v>00011207</v>
          </cell>
          <cell r="E1155">
            <v>50000065</v>
          </cell>
        </row>
        <row r="1156">
          <cell r="D1156" t="str">
            <v>00011208</v>
          </cell>
          <cell r="E1156">
            <v>50000065</v>
          </cell>
        </row>
        <row r="1157">
          <cell r="D1157" t="str">
            <v>00011209</v>
          </cell>
          <cell r="E1157">
            <v>50000065</v>
          </cell>
        </row>
        <row r="1158">
          <cell r="D1158" t="str">
            <v>00011210</v>
          </cell>
          <cell r="E1158">
            <v>50000065</v>
          </cell>
        </row>
        <row r="1159">
          <cell r="D1159" t="str">
            <v>00011211</v>
          </cell>
          <cell r="E1159">
            <v>50000065</v>
          </cell>
        </row>
        <row r="1160">
          <cell r="D1160" t="str">
            <v>00011212</v>
          </cell>
          <cell r="E1160">
            <v>50000065</v>
          </cell>
        </row>
        <row r="1161">
          <cell r="D1161" t="str">
            <v>00011213</v>
          </cell>
          <cell r="E1161">
            <v>50000065</v>
          </cell>
        </row>
        <row r="1162">
          <cell r="D1162" t="str">
            <v>00011214</v>
          </cell>
          <cell r="E1162">
            <v>50000065</v>
          </cell>
        </row>
        <row r="1163">
          <cell r="D1163" t="str">
            <v>00011215</v>
          </cell>
          <cell r="E1163">
            <v>50000065</v>
          </cell>
        </row>
        <row r="1164">
          <cell r="D1164" t="str">
            <v>00011216</v>
          </cell>
          <cell r="E1164">
            <v>50000065</v>
          </cell>
        </row>
        <row r="1165">
          <cell r="D1165" t="str">
            <v>00011217</v>
          </cell>
          <cell r="E1165">
            <v>50000065</v>
          </cell>
        </row>
        <row r="1166">
          <cell r="D1166" t="str">
            <v>00011218</v>
          </cell>
          <cell r="E1166">
            <v>50000065</v>
          </cell>
        </row>
        <row r="1167">
          <cell r="D1167" t="str">
            <v>00011219</v>
          </cell>
          <cell r="E1167">
            <v>50000065</v>
          </cell>
        </row>
        <row r="1168">
          <cell r="D1168" t="str">
            <v>00011220</v>
          </cell>
          <cell r="E1168">
            <v>50000065</v>
          </cell>
        </row>
        <row r="1169">
          <cell r="D1169" t="str">
            <v>00011221</v>
          </cell>
          <cell r="E1169">
            <v>50000065</v>
          </cell>
        </row>
        <row r="1170">
          <cell r="D1170" t="str">
            <v>00011222</v>
          </cell>
          <cell r="E1170">
            <v>50000065</v>
          </cell>
        </row>
        <row r="1171">
          <cell r="D1171" t="str">
            <v>00011223</v>
          </cell>
          <cell r="E1171">
            <v>50000065</v>
          </cell>
        </row>
        <row r="1172">
          <cell r="D1172" t="str">
            <v>00011224</v>
          </cell>
          <cell r="E1172">
            <v>50000065</v>
          </cell>
        </row>
        <row r="1173">
          <cell r="D1173" t="str">
            <v>00011225</v>
          </cell>
          <cell r="E1173">
            <v>50000065</v>
          </cell>
        </row>
        <row r="1174">
          <cell r="D1174" t="str">
            <v>00011226</v>
          </cell>
          <cell r="E1174">
            <v>50000065</v>
          </cell>
        </row>
        <row r="1175">
          <cell r="D1175" t="str">
            <v>00011227</v>
          </cell>
          <cell r="E1175">
            <v>50000065</v>
          </cell>
        </row>
        <row r="1176">
          <cell r="D1176" t="str">
            <v>00011228</v>
          </cell>
          <cell r="E1176">
            <v>50000065</v>
          </cell>
        </row>
        <row r="1177">
          <cell r="D1177" t="str">
            <v>00011229</v>
          </cell>
          <cell r="E1177">
            <v>50000065</v>
          </cell>
        </row>
        <row r="1178">
          <cell r="D1178" t="str">
            <v>00011230</v>
          </cell>
          <cell r="E1178">
            <v>50000065</v>
          </cell>
        </row>
        <row r="1179">
          <cell r="D1179" t="str">
            <v>00011231</v>
          </cell>
          <cell r="E1179">
            <v>50000065</v>
          </cell>
        </row>
        <row r="1180">
          <cell r="D1180" t="str">
            <v>00011232</v>
          </cell>
          <cell r="E1180">
            <v>50000065</v>
          </cell>
        </row>
        <row r="1181">
          <cell r="D1181" t="str">
            <v>00011233</v>
          </cell>
          <cell r="E1181">
            <v>50000065</v>
          </cell>
        </row>
        <row r="1182">
          <cell r="D1182" t="str">
            <v>00011234</v>
          </cell>
          <cell r="E1182">
            <v>50000065</v>
          </cell>
        </row>
        <row r="1183">
          <cell r="D1183" t="str">
            <v>00011235</v>
          </cell>
          <cell r="E1183">
            <v>50000065</v>
          </cell>
        </row>
        <row r="1184">
          <cell r="D1184" t="str">
            <v>00011236</v>
          </cell>
          <cell r="E1184">
            <v>50000065</v>
          </cell>
        </row>
        <row r="1185">
          <cell r="D1185" t="str">
            <v>00011237</v>
          </cell>
          <cell r="E1185">
            <v>50000065</v>
          </cell>
        </row>
        <row r="1186">
          <cell r="D1186" t="str">
            <v>00011238</v>
          </cell>
          <cell r="E1186">
            <v>50000065</v>
          </cell>
        </row>
        <row r="1187">
          <cell r="D1187" t="str">
            <v>00011239</v>
          </cell>
          <cell r="E1187">
            <v>50000065</v>
          </cell>
        </row>
        <row r="1188">
          <cell r="D1188" t="str">
            <v>00011240</v>
          </cell>
          <cell r="E1188">
            <v>50000065</v>
          </cell>
        </row>
        <row r="1189">
          <cell r="D1189" t="str">
            <v>00011241</v>
          </cell>
          <cell r="E1189">
            <v>50000065</v>
          </cell>
        </row>
        <row r="1190">
          <cell r="D1190" t="str">
            <v>00011242</v>
          </cell>
          <cell r="E1190">
            <v>50000065</v>
          </cell>
        </row>
        <row r="1191">
          <cell r="D1191" t="str">
            <v>00011243</v>
          </cell>
          <cell r="E1191">
            <v>50000065</v>
          </cell>
        </row>
        <row r="1192">
          <cell r="D1192" t="str">
            <v>00011244</v>
          </cell>
          <cell r="E1192">
            <v>50000065</v>
          </cell>
        </row>
        <row r="1193">
          <cell r="D1193" t="str">
            <v>00011245</v>
          </cell>
          <cell r="E1193">
            <v>50000065</v>
          </cell>
        </row>
        <row r="1194">
          <cell r="D1194" t="str">
            <v>00011246</v>
          </cell>
          <cell r="E1194">
            <v>50000065</v>
          </cell>
        </row>
        <row r="1195">
          <cell r="D1195" t="str">
            <v>00011247</v>
          </cell>
          <cell r="E1195">
            <v>50000065</v>
          </cell>
        </row>
        <row r="1196">
          <cell r="D1196" t="str">
            <v>00011248</v>
          </cell>
          <cell r="E1196">
            <v>50000065</v>
          </cell>
        </row>
        <row r="1197">
          <cell r="D1197" t="str">
            <v>00011249</v>
          </cell>
          <cell r="E1197">
            <v>50000065</v>
          </cell>
        </row>
        <row r="1198">
          <cell r="D1198" t="str">
            <v>00011250</v>
          </cell>
          <cell r="E1198">
            <v>50000065</v>
          </cell>
        </row>
        <row r="1199">
          <cell r="D1199" t="str">
            <v>00011251</v>
          </cell>
          <cell r="E1199">
            <v>50000065</v>
          </cell>
        </row>
        <row r="1200">
          <cell r="D1200" t="str">
            <v>00011252</v>
          </cell>
          <cell r="E1200">
            <v>50000065</v>
          </cell>
        </row>
        <row r="1201">
          <cell r="D1201" t="str">
            <v>00011253</v>
          </cell>
          <cell r="E1201">
            <v>50000065</v>
          </cell>
        </row>
        <row r="1202">
          <cell r="D1202" t="str">
            <v>00011254</v>
          </cell>
          <cell r="E1202">
            <v>50000065</v>
          </cell>
        </row>
        <row r="1203">
          <cell r="D1203" t="str">
            <v>00011255</v>
          </cell>
          <cell r="E1203">
            <v>50000065</v>
          </cell>
        </row>
        <row r="1204">
          <cell r="D1204" t="str">
            <v>00011256</v>
          </cell>
          <cell r="E1204">
            <v>50000065</v>
          </cell>
        </row>
        <row r="1205">
          <cell r="D1205" t="str">
            <v>00011257</v>
          </cell>
          <cell r="E1205">
            <v>50000065</v>
          </cell>
        </row>
        <row r="1206">
          <cell r="D1206" t="str">
            <v>00011258</v>
          </cell>
          <cell r="E1206">
            <v>50000065</v>
          </cell>
        </row>
        <row r="1207">
          <cell r="D1207" t="str">
            <v>00011259</v>
          </cell>
          <cell r="E1207">
            <v>50000065</v>
          </cell>
        </row>
        <row r="1208">
          <cell r="D1208" t="str">
            <v>00011260</v>
          </cell>
          <cell r="E1208">
            <v>50000054</v>
          </cell>
        </row>
        <row r="1209">
          <cell r="D1209" t="str">
            <v>00011261</v>
          </cell>
          <cell r="E1209" t="str">
            <v>70000032</v>
          </cell>
        </row>
        <row r="1210">
          <cell r="D1210" t="str">
            <v>00011262</v>
          </cell>
          <cell r="E1210" t="str">
            <v>70000032</v>
          </cell>
        </row>
        <row r="1211">
          <cell r="D1211" t="str">
            <v>00011263</v>
          </cell>
          <cell r="E1211" t="str">
            <v>70000032</v>
          </cell>
        </row>
        <row r="1212">
          <cell r="D1212" t="str">
            <v>00011264</v>
          </cell>
          <cell r="E1212" t="str">
            <v>70000032</v>
          </cell>
        </row>
        <row r="1213">
          <cell r="D1213" t="str">
            <v>00011265</v>
          </cell>
          <cell r="E1213" t="str">
            <v>70000032</v>
          </cell>
        </row>
        <row r="1214">
          <cell r="D1214" t="str">
            <v>00011266</v>
          </cell>
          <cell r="E1214" t="str">
            <v>70000032</v>
          </cell>
        </row>
        <row r="1215">
          <cell r="D1215" t="str">
            <v>00011267</v>
          </cell>
          <cell r="E1215" t="str">
            <v>70000032</v>
          </cell>
        </row>
        <row r="1216">
          <cell r="D1216" t="str">
            <v>00011268</v>
          </cell>
          <cell r="E1216" t="str">
            <v>70000032</v>
          </cell>
        </row>
        <row r="1217">
          <cell r="D1217" t="str">
            <v>00011269</v>
          </cell>
          <cell r="E1217" t="str">
            <v>70000032</v>
          </cell>
        </row>
        <row r="1218">
          <cell r="D1218" t="str">
            <v>00011270</v>
          </cell>
          <cell r="E1218">
            <v>70000032</v>
          </cell>
        </row>
        <row r="1219">
          <cell r="D1219" t="str">
            <v>00011271</v>
          </cell>
          <cell r="E1219" t="str">
            <v>70000032</v>
          </cell>
        </row>
        <row r="1220">
          <cell r="D1220" t="str">
            <v>00011272</v>
          </cell>
          <cell r="E1220" t="str">
            <v>70000032</v>
          </cell>
        </row>
        <row r="1221">
          <cell r="D1221" t="str">
            <v>00011273</v>
          </cell>
          <cell r="E1221">
            <v>70000032</v>
          </cell>
        </row>
        <row r="1222">
          <cell r="D1222" t="str">
            <v>00011274</v>
          </cell>
          <cell r="E1222" t="str">
            <v>70000032</v>
          </cell>
        </row>
        <row r="1223">
          <cell r="D1223" t="str">
            <v>00011275</v>
          </cell>
          <cell r="E1223" t="str">
            <v>70000032</v>
          </cell>
        </row>
        <row r="1224">
          <cell r="D1224" t="str">
            <v>00011276</v>
          </cell>
          <cell r="E1224" t="str">
            <v>70000032</v>
          </cell>
        </row>
        <row r="1225">
          <cell r="D1225" t="str">
            <v>00011277</v>
          </cell>
          <cell r="E1225" t="str">
            <v>70000032</v>
          </cell>
        </row>
        <row r="1226">
          <cell r="D1226" t="str">
            <v>00011278</v>
          </cell>
          <cell r="E1226" t="str">
            <v>70000032</v>
          </cell>
        </row>
        <row r="1227">
          <cell r="D1227" t="str">
            <v>00011279</v>
          </cell>
          <cell r="E1227" t="str">
            <v>70000032</v>
          </cell>
        </row>
        <row r="1228">
          <cell r="D1228" t="str">
            <v>00011280</v>
          </cell>
          <cell r="E1228" t="str">
            <v>70000032</v>
          </cell>
        </row>
        <row r="1229">
          <cell r="D1229" t="str">
            <v>00011281</v>
          </cell>
          <cell r="E1229" t="str">
            <v>70000032</v>
          </cell>
        </row>
        <row r="1230">
          <cell r="D1230" t="str">
            <v>00011282</v>
          </cell>
          <cell r="E1230" t="str">
            <v>70000032</v>
          </cell>
        </row>
        <row r="1231">
          <cell r="D1231" t="str">
            <v>00011283</v>
          </cell>
          <cell r="E1231" t="str">
            <v>70000032</v>
          </cell>
        </row>
        <row r="1232">
          <cell r="D1232" t="str">
            <v>00011284</v>
          </cell>
          <cell r="E1232" t="str">
            <v>70000032</v>
          </cell>
        </row>
        <row r="1233">
          <cell r="D1233" t="str">
            <v>00011285</v>
          </cell>
          <cell r="E1233" t="str">
            <v>70000032</v>
          </cell>
        </row>
        <row r="1234">
          <cell r="D1234" t="str">
            <v>00011286</v>
          </cell>
          <cell r="E1234" t="str">
            <v>70000032</v>
          </cell>
        </row>
        <row r="1235">
          <cell r="D1235" t="str">
            <v>00011287</v>
          </cell>
          <cell r="E1235" t="str">
            <v>70000032</v>
          </cell>
        </row>
        <row r="1236">
          <cell r="D1236" t="str">
            <v>00011288</v>
          </cell>
          <cell r="E1236" t="str">
            <v>70000032</v>
          </cell>
        </row>
        <row r="1237">
          <cell r="D1237" t="str">
            <v>00011289</v>
          </cell>
          <cell r="E1237">
            <v>70000032</v>
          </cell>
        </row>
        <row r="1238">
          <cell r="D1238" t="str">
            <v>00011290</v>
          </cell>
          <cell r="E1238" t="str">
            <v>70000032</v>
          </cell>
        </row>
        <row r="1239">
          <cell r="D1239" t="str">
            <v>00011291</v>
          </cell>
          <cell r="E1239" t="str">
            <v>70000032</v>
          </cell>
        </row>
        <row r="1240">
          <cell r="D1240" t="str">
            <v>00011292</v>
          </cell>
          <cell r="E1240" t="str">
            <v>70000032</v>
          </cell>
        </row>
        <row r="1241">
          <cell r="D1241" t="str">
            <v>00011293</v>
          </cell>
          <cell r="E1241" t="str">
            <v>70000032</v>
          </cell>
        </row>
        <row r="1242">
          <cell r="D1242" t="str">
            <v>00011294</v>
          </cell>
          <cell r="E1242" t="str">
            <v>70000032</v>
          </cell>
        </row>
        <row r="1243">
          <cell r="D1243" t="str">
            <v>00011295</v>
          </cell>
          <cell r="E1243" t="str">
            <v>70000032</v>
          </cell>
        </row>
        <row r="1244">
          <cell r="D1244" t="str">
            <v>00011296</v>
          </cell>
          <cell r="E1244" t="str">
            <v>70000032</v>
          </cell>
        </row>
        <row r="1245">
          <cell r="D1245" t="str">
            <v>00011297</v>
          </cell>
          <cell r="E1245" t="str">
            <v>70000032</v>
          </cell>
        </row>
        <row r="1246">
          <cell r="D1246" t="str">
            <v>00011298</v>
          </cell>
          <cell r="E1246" t="str">
            <v>70000032</v>
          </cell>
        </row>
        <row r="1247">
          <cell r="D1247" t="str">
            <v>00011299</v>
          </cell>
          <cell r="E1247" t="str">
            <v>70000032</v>
          </cell>
        </row>
        <row r="1248">
          <cell r="D1248" t="str">
            <v>00011300</v>
          </cell>
          <cell r="E1248" t="str">
            <v>70000032</v>
          </cell>
        </row>
        <row r="1249">
          <cell r="D1249" t="str">
            <v>00011301</v>
          </cell>
          <cell r="E1249" t="str">
            <v>70000032</v>
          </cell>
        </row>
        <row r="1250">
          <cell r="D1250" t="str">
            <v>00011302</v>
          </cell>
          <cell r="E1250" t="str">
            <v>70000032</v>
          </cell>
        </row>
        <row r="1251">
          <cell r="D1251" t="str">
            <v>00011303</v>
          </cell>
          <cell r="E1251" t="str">
            <v>70000032</v>
          </cell>
        </row>
        <row r="1252">
          <cell r="D1252" t="str">
            <v>00011304</v>
          </cell>
          <cell r="E1252" t="str">
            <v>70000032</v>
          </cell>
        </row>
        <row r="1253">
          <cell r="D1253" t="str">
            <v>00011305</v>
          </cell>
          <cell r="E1253" t="str">
            <v>70000032</v>
          </cell>
        </row>
        <row r="1254">
          <cell r="D1254" t="str">
            <v>00011306</v>
          </cell>
          <cell r="E1254" t="str">
            <v>70000032</v>
          </cell>
        </row>
        <row r="1255">
          <cell r="D1255" t="str">
            <v>00011307</v>
          </cell>
          <cell r="E1255" t="str">
            <v>70000032</v>
          </cell>
        </row>
        <row r="1256">
          <cell r="D1256" t="str">
            <v>00011308</v>
          </cell>
          <cell r="E1256" t="str">
            <v>70000032</v>
          </cell>
        </row>
        <row r="1257">
          <cell r="D1257" t="str">
            <v>00011309</v>
          </cell>
          <cell r="E1257" t="str">
            <v>70000032</v>
          </cell>
        </row>
        <row r="1258">
          <cell r="D1258" t="str">
            <v>00011310</v>
          </cell>
          <cell r="E1258" t="str">
            <v>70000032</v>
          </cell>
        </row>
        <row r="1259">
          <cell r="D1259" t="str">
            <v>00011311</v>
          </cell>
          <cell r="E1259" t="str">
            <v>70000032</v>
          </cell>
        </row>
        <row r="1260">
          <cell r="D1260" t="str">
            <v>00011312</v>
          </cell>
          <cell r="E1260" t="str">
            <v>70000032</v>
          </cell>
        </row>
        <row r="1261">
          <cell r="D1261" t="str">
            <v>00011313</v>
          </cell>
          <cell r="E1261">
            <v>70000032</v>
          </cell>
        </row>
        <row r="1262">
          <cell r="D1262" t="str">
            <v>00011314</v>
          </cell>
          <cell r="E1262">
            <v>50000054</v>
          </cell>
        </row>
        <row r="1263">
          <cell r="D1263" t="str">
            <v>00011315</v>
          </cell>
          <cell r="E1263">
            <v>50000054</v>
          </cell>
        </row>
        <row r="1264">
          <cell r="D1264" t="str">
            <v>00011316</v>
          </cell>
          <cell r="E1264">
            <v>50000054</v>
          </cell>
        </row>
        <row r="1265">
          <cell r="D1265" t="str">
            <v>00011317</v>
          </cell>
          <cell r="E1265">
            <v>50000054</v>
          </cell>
        </row>
        <row r="1266">
          <cell r="D1266" t="str">
            <v>00011318</v>
          </cell>
          <cell r="E1266">
            <v>50000054</v>
          </cell>
        </row>
        <row r="1267">
          <cell r="D1267" t="str">
            <v>00011319</v>
          </cell>
          <cell r="E1267">
            <v>50000054</v>
          </cell>
        </row>
        <row r="1268">
          <cell r="D1268" t="str">
            <v>00011320</v>
          </cell>
          <cell r="E1268">
            <v>50000054</v>
          </cell>
        </row>
        <row r="1269">
          <cell r="D1269" t="str">
            <v>00011321</v>
          </cell>
          <cell r="E1269">
            <v>50000054</v>
          </cell>
        </row>
        <row r="1270">
          <cell r="D1270" t="str">
            <v>00011322</v>
          </cell>
          <cell r="E1270">
            <v>50000054</v>
          </cell>
        </row>
        <row r="1271">
          <cell r="D1271" t="str">
            <v>00011323</v>
          </cell>
          <cell r="E1271">
            <v>50000054</v>
          </cell>
        </row>
        <row r="1272">
          <cell r="D1272" t="str">
            <v>00011324</v>
          </cell>
          <cell r="E1272">
            <v>50000054</v>
          </cell>
        </row>
        <row r="1273">
          <cell r="D1273" t="str">
            <v>00011325</v>
          </cell>
          <cell r="E1273">
            <v>50000054</v>
          </cell>
        </row>
        <row r="1274">
          <cell r="D1274" t="str">
            <v>00011326</v>
          </cell>
          <cell r="E1274">
            <v>50000054</v>
          </cell>
        </row>
        <row r="1275">
          <cell r="D1275" t="str">
            <v>00011327</v>
          </cell>
          <cell r="E1275">
            <v>50000054</v>
          </cell>
        </row>
        <row r="1276">
          <cell r="D1276" t="str">
            <v>00011328</v>
          </cell>
          <cell r="E1276">
            <v>50000054</v>
          </cell>
        </row>
        <row r="1277">
          <cell r="D1277" t="str">
            <v>00011329</v>
          </cell>
          <cell r="E1277">
            <v>50000054</v>
          </cell>
        </row>
        <row r="1278">
          <cell r="D1278" t="str">
            <v>00011330</v>
          </cell>
          <cell r="E1278">
            <v>50000054</v>
          </cell>
        </row>
        <row r="1279">
          <cell r="D1279" t="str">
            <v>00011331</v>
          </cell>
          <cell r="E1279">
            <v>50000054</v>
          </cell>
        </row>
        <row r="1280">
          <cell r="D1280" t="str">
            <v>00011332</v>
          </cell>
          <cell r="E1280">
            <v>50000054</v>
          </cell>
        </row>
        <row r="1281">
          <cell r="D1281" t="str">
            <v>00011333</v>
          </cell>
          <cell r="E1281">
            <v>50000054</v>
          </cell>
        </row>
        <row r="1282">
          <cell r="D1282" t="str">
            <v>00011334</v>
          </cell>
          <cell r="E1282">
            <v>50000054</v>
          </cell>
        </row>
        <row r="1283">
          <cell r="D1283" t="str">
            <v>00011335</v>
          </cell>
          <cell r="E1283">
            <v>50000054</v>
          </cell>
        </row>
        <row r="1284">
          <cell r="D1284" t="str">
            <v>00011336</v>
          </cell>
          <cell r="E1284">
            <v>50000054</v>
          </cell>
        </row>
        <row r="1285">
          <cell r="D1285" t="str">
            <v>00011337</v>
          </cell>
          <cell r="E1285">
            <v>50000054</v>
          </cell>
        </row>
        <row r="1286">
          <cell r="D1286" t="str">
            <v>00011338</v>
          </cell>
          <cell r="E1286">
            <v>50000054</v>
          </cell>
        </row>
        <row r="1287">
          <cell r="D1287" t="str">
            <v>00011339</v>
          </cell>
          <cell r="E1287">
            <v>50000054</v>
          </cell>
        </row>
        <row r="1288">
          <cell r="D1288" t="str">
            <v>00011340</v>
          </cell>
          <cell r="E1288">
            <v>50000054</v>
          </cell>
        </row>
        <row r="1289">
          <cell r="D1289" t="str">
            <v>00011341</v>
          </cell>
          <cell r="E1289">
            <v>50000054</v>
          </cell>
        </row>
        <row r="1290">
          <cell r="D1290" t="str">
            <v>00011342</v>
          </cell>
          <cell r="E1290">
            <v>50000054</v>
          </cell>
        </row>
        <row r="1291">
          <cell r="D1291" t="str">
            <v>00011343</v>
          </cell>
          <cell r="E1291">
            <v>50000054</v>
          </cell>
        </row>
        <row r="1292">
          <cell r="D1292" t="str">
            <v>00011344</v>
          </cell>
          <cell r="E1292">
            <v>50000054</v>
          </cell>
        </row>
        <row r="1293">
          <cell r="D1293" t="str">
            <v>00011345</v>
          </cell>
          <cell r="E1293">
            <v>50000054</v>
          </cell>
        </row>
        <row r="1294">
          <cell r="D1294" t="str">
            <v>00011346</v>
          </cell>
          <cell r="E1294">
            <v>50000054</v>
          </cell>
        </row>
        <row r="1295">
          <cell r="D1295" t="str">
            <v>00011347</v>
          </cell>
          <cell r="E1295">
            <v>50000054</v>
          </cell>
        </row>
        <row r="1296">
          <cell r="D1296" t="str">
            <v>00011348</v>
          </cell>
          <cell r="E1296">
            <v>50000054</v>
          </cell>
        </row>
        <row r="1297">
          <cell r="D1297" t="str">
            <v>00011349</v>
          </cell>
          <cell r="E1297">
            <v>50000054</v>
          </cell>
        </row>
        <row r="1298">
          <cell r="D1298" t="str">
            <v>00011350</v>
          </cell>
          <cell r="E1298">
            <v>50000054</v>
          </cell>
        </row>
        <row r="1299">
          <cell r="D1299" t="str">
            <v>00011351</v>
          </cell>
          <cell r="E1299">
            <v>50000054</v>
          </cell>
        </row>
        <row r="1300">
          <cell r="D1300" t="str">
            <v>00011352</v>
          </cell>
          <cell r="E1300">
            <v>50000054</v>
          </cell>
        </row>
        <row r="1301">
          <cell r="D1301" t="str">
            <v>00011353</v>
          </cell>
          <cell r="E1301">
            <v>50000054</v>
          </cell>
        </row>
        <row r="1302">
          <cell r="D1302" t="str">
            <v>00011354</v>
          </cell>
          <cell r="E1302">
            <v>50000054</v>
          </cell>
        </row>
        <row r="1303">
          <cell r="D1303" t="str">
            <v>00011355</v>
          </cell>
          <cell r="E1303">
            <v>50000054</v>
          </cell>
        </row>
        <row r="1304">
          <cell r="D1304" t="str">
            <v>00011356</v>
          </cell>
          <cell r="E1304">
            <v>50000054</v>
          </cell>
        </row>
        <row r="1305">
          <cell r="D1305" t="str">
            <v>00011357</v>
          </cell>
          <cell r="E1305">
            <v>50000054</v>
          </cell>
        </row>
        <row r="1306">
          <cell r="D1306" t="str">
            <v>00011358</v>
          </cell>
          <cell r="E1306">
            <v>50000054</v>
          </cell>
        </row>
        <row r="1307">
          <cell r="D1307" t="str">
            <v>00011359</v>
          </cell>
          <cell r="E1307">
            <v>50000054</v>
          </cell>
        </row>
        <row r="1308">
          <cell r="D1308" t="str">
            <v>00011360</v>
          </cell>
          <cell r="E1308">
            <v>50000054</v>
          </cell>
        </row>
        <row r="1309">
          <cell r="D1309" t="str">
            <v>00011361</v>
          </cell>
          <cell r="E1309">
            <v>50000054</v>
          </cell>
        </row>
        <row r="1310">
          <cell r="D1310" t="str">
            <v>00011362</v>
          </cell>
          <cell r="E1310">
            <v>50000054</v>
          </cell>
        </row>
        <row r="1311">
          <cell r="D1311" t="str">
            <v>00011363</v>
          </cell>
          <cell r="E1311">
            <v>50000054</v>
          </cell>
        </row>
        <row r="1312">
          <cell r="D1312" t="str">
            <v>00011364</v>
          </cell>
          <cell r="E1312">
            <v>50000054</v>
          </cell>
        </row>
        <row r="1313">
          <cell r="D1313" t="str">
            <v>00011365</v>
          </cell>
          <cell r="E1313">
            <v>50000054</v>
          </cell>
        </row>
        <row r="1314">
          <cell r="D1314" t="str">
            <v>00011366</v>
          </cell>
          <cell r="E1314">
            <v>50000054</v>
          </cell>
        </row>
        <row r="1315">
          <cell r="D1315" t="str">
            <v>00011367</v>
          </cell>
          <cell r="E1315">
            <v>50000054</v>
          </cell>
        </row>
        <row r="1316">
          <cell r="D1316" t="str">
            <v>00011368</v>
          </cell>
          <cell r="E1316">
            <v>50000054</v>
          </cell>
        </row>
        <row r="1317">
          <cell r="D1317" t="str">
            <v>00011369</v>
          </cell>
          <cell r="E1317">
            <v>50000054</v>
          </cell>
        </row>
        <row r="1318">
          <cell r="D1318" t="str">
            <v>00011370</v>
          </cell>
          <cell r="E1318">
            <v>50000054</v>
          </cell>
        </row>
        <row r="1319">
          <cell r="D1319" t="str">
            <v>00011371</v>
          </cell>
          <cell r="E1319">
            <v>50000054</v>
          </cell>
        </row>
        <row r="1320">
          <cell r="D1320" t="str">
            <v>00011372</v>
          </cell>
          <cell r="E1320">
            <v>50000054</v>
          </cell>
        </row>
        <row r="1321">
          <cell r="D1321" t="str">
            <v>00011373</v>
          </cell>
          <cell r="E1321">
            <v>50000054</v>
          </cell>
        </row>
        <row r="1322">
          <cell r="D1322" t="str">
            <v>00011374</v>
          </cell>
          <cell r="E1322">
            <v>50000054</v>
          </cell>
        </row>
        <row r="1323">
          <cell r="D1323" t="str">
            <v>00011375</v>
          </cell>
          <cell r="E1323">
            <v>50000054</v>
          </cell>
        </row>
        <row r="1324">
          <cell r="D1324" t="str">
            <v>00011376</v>
          </cell>
          <cell r="E1324">
            <v>50000054</v>
          </cell>
        </row>
        <row r="1325">
          <cell r="D1325" t="str">
            <v>00011377</v>
          </cell>
          <cell r="E1325">
            <v>50000054</v>
          </cell>
        </row>
        <row r="1326">
          <cell r="D1326" t="str">
            <v>00011378</v>
          </cell>
          <cell r="E1326">
            <v>50000054</v>
          </cell>
        </row>
        <row r="1327">
          <cell r="D1327" t="str">
            <v>00011379</v>
          </cell>
          <cell r="E1327">
            <v>50000054</v>
          </cell>
        </row>
        <row r="1328">
          <cell r="D1328" t="str">
            <v>00011380</v>
          </cell>
          <cell r="E1328">
            <v>50000054</v>
          </cell>
        </row>
        <row r="1329">
          <cell r="D1329" t="str">
            <v>00011381</v>
          </cell>
          <cell r="E1329">
            <v>50000054</v>
          </cell>
        </row>
        <row r="1330">
          <cell r="D1330" t="str">
            <v>00011382</v>
          </cell>
          <cell r="E1330">
            <v>50000058</v>
          </cell>
        </row>
        <row r="1331">
          <cell r="D1331" t="str">
            <v>00011383</v>
          </cell>
          <cell r="E1331">
            <v>50000058</v>
          </cell>
        </row>
        <row r="1332">
          <cell r="D1332" t="str">
            <v>00011384</v>
          </cell>
          <cell r="E1332">
            <v>50000058</v>
          </cell>
        </row>
        <row r="1333">
          <cell r="D1333" t="str">
            <v>00011385</v>
          </cell>
          <cell r="E1333">
            <v>50000058</v>
          </cell>
        </row>
        <row r="1334">
          <cell r="D1334" t="str">
            <v>00011386</v>
          </cell>
          <cell r="E1334">
            <v>50000058</v>
          </cell>
        </row>
        <row r="1335">
          <cell r="D1335" t="str">
            <v>00011387</v>
          </cell>
          <cell r="E1335">
            <v>50000058</v>
          </cell>
        </row>
        <row r="1336">
          <cell r="D1336" t="str">
            <v>00011388</v>
          </cell>
          <cell r="E1336">
            <v>50000058</v>
          </cell>
        </row>
        <row r="1337">
          <cell r="D1337" t="str">
            <v>00011389</v>
          </cell>
          <cell r="E1337">
            <v>50000058</v>
          </cell>
        </row>
        <row r="1338">
          <cell r="D1338" t="str">
            <v>00011390</v>
          </cell>
          <cell r="E1338">
            <v>50000058</v>
          </cell>
        </row>
        <row r="1339">
          <cell r="D1339" t="str">
            <v>00011391</v>
          </cell>
          <cell r="E1339">
            <v>50000058</v>
          </cell>
        </row>
        <row r="1340">
          <cell r="D1340" t="str">
            <v>00011392</v>
          </cell>
          <cell r="E1340">
            <v>50000058</v>
          </cell>
        </row>
        <row r="1341">
          <cell r="D1341" t="str">
            <v>00011393</v>
          </cell>
          <cell r="E1341">
            <v>50000058</v>
          </cell>
        </row>
        <row r="1342">
          <cell r="D1342" t="str">
            <v>00011394</v>
          </cell>
          <cell r="E1342">
            <v>50000058</v>
          </cell>
        </row>
        <row r="1343">
          <cell r="D1343" t="str">
            <v>00011395</v>
          </cell>
          <cell r="E1343">
            <v>50000058</v>
          </cell>
        </row>
        <row r="1344">
          <cell r="D1344" t="str">
            <v>00011396</v>
          </cell>
          <cell r="E1344">
            <v>50000058</v>
          </cell>
        </row>
        <row r="1345">
          <cell r="D1345" t="str">
            <v>00011397</v>
          </cell>
          <cell r="E1345">
            <v>50000058</v>
          </cell>
        </row>
        <row r="1346">
          <cell r="D1346" t="str">
            <v>00011398</v>
          </cell>
          <cell r="E1346">
            <v>50000058</v>
          </cell>
        </row>
        <row r="1347">
          <cell r="D1347" t="str">
            <v>00011399</v>
          </cell>
          <cell r="E1347">
            <v>50000058</v>
          </cell>
        </row>
        <row r="1348">
          <cell r="D1348" t="str">
            <v>00011400</v>
          </cell>
          <cell r="E1348">
            <v>50000058</v>
          </cell>
        </row>
        <row r="1349">
          <cell r="D1349" t="str">
            <v>00011401</v>
          </cell>
          <cell r="E1349">
            <v>50000058</v>
          </cell>
        </row>
        <row r="1350">
          <cell r="D1350" t="str">
            <v>00011402</v>
          </cell>
          <cell r="E1350">
            <v>50000058</v>
          </cell>
        </row>
        <row r="1351">
          <cell r="D1351" t="str">
            <v>00011403</v>
          </cell>
          <cell r="E1351">
            <v>50000058</v>
          </cell>
        </row>
        <row r="1352">
          <cell r="D1352" t="str">
            <v>00011404</v>
          </cell>
          <cell r="E1352">
            <v>50000058</v>
          </cell>
        </row>
        <row r="1353">
          <cell r="D1353" t="str">
            <v>00011405</v>
          </cell>
          <cell r="E1353">
            <v>50000058</v>
          </cell>
        </row>
        <row r="1354">
          <cell r="D1354" t="str">
            <v>00011406</v>
          </cell>
          <cell r="E1354">
            <v>50000058</v>
          </cell>
        </row>
        <row r="1355">
          <cell r="D1355" t="str">
            <v>00011407</v>
          </cell>
          <cell r="E1355">
            <v>50000058</v>
          </cell>
        </row>
        <row r="1356">
          <cell r="D1356" t="str">
            <v>00011408</v>
          </cell>
          <cell r="E1356">
            <v>50000058</v>
          </cell>
        </row>
        <row r="1357">
          <cell r="D1357" t="str">
            <v>00011409</v>
          </cell>
          <cell r="E1357">
            <v>50000058</v>
          </cell>
        </row>
        <row r="1358">
          <cell r="D1358" t="str">
            <v>00011410</v>
          </cell>
          <cell r="E1358">
            <v>50000058</v>
          </cell>
        </row>
        <row r="1359">
          <cell r="D1359" t="str">
            <v>00011411</v>
          </cell>
          <cell r="E1359">
            <v>50000058</v>
          </cell>
        </row>
        <row r="1360">
          <cell r="D1360" t="str">
            <v>00011412</v>
          </cell>
          <cell r="E1360">
            <v>50000058</v>
          </cell>
        </row>
        <row r="1361">
          <cell r="D1361" t="str">
            <v>00011413</v>
          </cell>
          <cell r="E1361">
            <v>50000058</v>
          </cell>
        </row>
        <row r="1362">
          <cell r="D1362" t="str">
            <v>00011414</v>
          </cell>
          <cell r="E1362">
            <v>50000058</v>
          </cell>
        </row>
        <row r="1363">
          <cell r="D1363" t="str">
            <v>00011415</v>
          </cell>
          <cell r="E1363">
            <v>50000058</v>
          </cell>
        </row>
        <row r="1364">
          <cell r="D1364" t="str">
            <v>00011416</v>
          </cell>
          <cell r="E1364">
            <v>50000058</v>
          </cell>
        </row>
        <row r="1365">
          <cell r="D1365" t="str">
            <v>00011417</v>
          </cell>
          <cell r="E1365">
            <v>50000058</v>
          </cell>
        </row>
        <row r="1366">
          <cell r="D1366" t="str">
            <v>00011418</v>
          </cell>
          <cell r="E1366">
            <v>50000058</v>
          </cell>
        </row>
        <row r="1367">
          <cell r="D1367" t="str">
            <v>00011419</v>
          </cell>
          <cell r="E1367">
            <v>50000058</v>
          </cell>
        </row>
        <row r="1368">
          <cell r="D1368" t="str">
            <v>00011420</v>
          </cell>
          <cell r="E1368">
            <v>50000058</v>
          </cell>
        </row>
        <row r="1369">
          <cell r="D1369" t="str">
            <v>00011421</v>
          </cell>
          <cell r="E1369">
            <v>50000058</v>
          </cell>
        </row>
        <row r="1370">
          <cell r="D1370" t="str">
            <v>00011422</v>
          </cell>
          <cell r="E1370">
            <v>50000058</v>
          </cell>
        </row>
        <row r="1371">
          <cell r="D1371" t="str">
            <v>00011423</v>
          </cell>
          <cell r="E1371">
            <v>50000058</v>
          </cell>
        </row>
        <row r="1372">
          <cell r="D1372" t="str">
            <v>00011424</v>
          </cell>
          <cell r="E1372">
            <v>50000058</v>
          </cell>
        </row>
        <row r="1373">
          <cell r="D1373" t="str">
            <v>00011425</v>
          </cell>
          <cell r="E1373">
            <v>50000058</v>
          </cell>
        </row>
        <row r="1374">
          <cell r="D1374" t="str">
            <v>00011426</v>
          </cell>
          <cell r="E1374">
            <v>50000058</v>
          </cell>
        </row>
        <row r="1375">
          <cell r="D1375" t="str">
            <v>00011427</v>
          </cell>
          <cell r="E1375">
            <v>50000058</v>
          </cell>
        </row>
        <row r="1376">
          <cell r="D1376" t="str">
            <v>00011428</v>
          </cell>
          <cell r="E1376">
            <v>50000058</v>
          </cell>
        </row>
        <row r="1377">
          <cell r="D1377" t="str">
            <v>00011429</v>
          </cell>
          <cell r="E1377">
            <v>50000058</v>
          </cell>
        </row>
        <row r="1378">
          <cell r="D1378" t="str">
            <v>00011430</v>
          </cell>
          <cell r="E1378">
            <v>50000058</v>
          </cell>
        </row>
        <row r="1379">
          <cell r="D1379" t="str">
            <v>00011431</v>
          </cell>
          <cell r="E1379">
            <v>50000058</v>
          </cell>
        </row>
        <row r="1380">
          <cell r="D1380" t="str">
            <v>00011432</v>
          </cell>
          <cell r="E1380">
            <v>50000058</v>
          </cell>
        </row>
        <row r="1381">
          <cell r="D1381" t="str">
            <v>00011433</v>
          </cell>
          <cell r="E1381">
            <v>50000058</v>
          </cell>
        </row>
        <row r="1382">
          <cell r="D1382" t="str">
            <v>00011434</v>
          </cell>
          <cell r="E1382">
            <v>50000058</v>
          </cell>
        </row>
        <row r="1383">
          <cell r="D1383" t="str">
            <v>00011435</v>
          </cell>
          <cell r="E1383">
            <v>50000058</v>
          </cell>
        </row>
        <row r="1384">
          <cell r="D1384" t="str">
            <v>00011436</v>
          </cell>
          <cell r="E1384">
            <v>50000058</v>
          </cell>
        </row>
        <row r="1385">
          <cell r="D1385" t="str">
            <v>00011437</v>
          </cell>
          <cell r="E1385">
            <v>50000058</v>
          </cell>
        </row>
        <row r="1386">
          <cell r="D1386" t="str">
            <v>00011438</v>
          </cell>
          <cell r="E1386">
            <v>50000058</v>
          </cell>
        </row>
        <row r="1387">
          <cell r="D1387" t="str">
            <v>00011439</v>
          </cell>
          <cell r="E1387">
            <v>50000058</v>
          </cell>
        </row>
        <row r="1388">
          <cell r="D1388" t="str">
            <v>00011440</v>
          </cell>
          <cell r="E1388">
            <v>50000058</v>
          </cell>
        </row>
        <row r="1389">
          <cell r="D1389" t="str">
            <v>00011441</v>
          </cell>
          <cell r="E1389">
            <v>50000058</v>
          </cell>
        </row>
        <row r="1390">
          <cell r="D1390" t="str">
            <v>00011442</v>
          </cell>
          <cell r="E1390">
            <v>50000058</v>
          </cell>
        </row>
        <row r="1391">
          <cell r="D1391" t="str">
            <v>00011443</v>
          </cell>
          <cell r="E1391">
            <v>50000058</v>
          </cell>
        </row>
        <row r="1392">
          <cell r="D1392" t="str">
            <v>00011444</v>
          </cell>
          <cell r="E1392">
            <v>50000058</v>
          </cell>
        </row>
        <row r="1393">
          <cell r="D1393" t="str">
            <v>00011445</v>
          </cell>
          <cell r="E1393">
            <v>50000058</v>
          </cell>
        </row>
        <row r="1394">
          <cell r="D1394" t="str">
            <v>00011446</v>
          </cell>
          <cell r="E1394">
            <v>50000058</v>
          </cell>
        </row>
        <row r="1395">
          <cell r="D1395" t="str">
            <v>00011447</v>
          </cell>
          <cell r="E1395">
            <v>50000058</v>
          </cell>
        </row>
        <row r="1396">
          <cell r="D1396" t="str">
            <v>00011448</v>
          </cell>
          <cell r="E1396">
            <v>50000058</v>
          </cell>
        </row>
        <row r="1397">
          <cell r="D1397" t="str">
            <v>00011449</v>
          </cell>
          <cell r="E1397">
            <v>50000058</v>
          </cell>
        </row>
        <row r="1398">
          <cell r="D1398" t="str">
            <v>00011450</v>
          </cell>
          <cell r="E1398">
            <v>50000058</v>
          </cell>
        </row>
        <row r="1399">
          <cell r="D1399" t="str">
            <v>00011451</v>
          </cell>
          <cell r="E1399">
            <v>50000058</v>
          </cell>
        </row>
        <row r="1400">
          <cell r="D1400" t="str">
            <v>00011452</v>
          </cell>
          <cell r="E1400">
            <v>50000058</v>
          </cell>
        </row>
        <row r="1401">
          <cell r="D1401" t="str">
            <v>00011453</v>
          </cell>
          <cell r="E1401">
            <v>50000058</v>
          </cell>
        </row>
        <row r="1402">
          <cell r="D1402" t="str">
            <v>00011454</v>
          </cell>
          <cell r="E1402">
            <v>50000058</v>
          </cell>
        </row>
        <row r="1403">
          <cell r="D1403" t="str">
            <v>00011455</v>
          </cell>
          <cell r="E1403">
            <v>50000058</v>
          </cell>
        </row>
        <row r="1404">
          <cell r="D1404" t="str">
            <v>00011456</v>
          </cell>
          <cell r="E1404">
            <v>50000058</v>
          </cell>
        </row>
        <row r="1405">
          <cell r="D1405" t="str">
            <v>00011457</v>
          </cell>
          <cell r="E1405">
            <v>50000058</v>
          </cell>
        </row>
        <row r="1406">
          <cell r="D1406" t="str">
            <v>00011458</v>
          </cell>
          <cell r="E1406">
            <v>50000058</v>
          </cell>
        </row>
        <row r="1407">
          <cell r="D1407" t="str">
            <v>00011459</v>
          </cell>
          <cell r="E1407">
            <v>50000058</v>
          </cell>
        </row>
        <row r="1408">
          <cell r="D1408" t="str">
            <v>00011460</v>
          </cell>
          <cell r="E1408">
            <v>50000058</v>
          </cell>
        </row>
        <row r="1409">
          <cell r="D1409" t="str">
            <v>00011461</v>
          </cell>
          <cell r="E1409">
            <v>50000058</v>
          </cell>
        </row>
        <row r="1410">
          <cell r="D1410" t="str">
            <v>00011462</v>
          </cell>
          <cell r="E1410">
            <v>50000058</v>
          </cell>
        </row>
        <row r="1411">
          <cell r="D1411" t="str">
            <v>00011463</v>
          </cell>
          <cell r="E1411">
            <v>50000058</v>
          </cell>
        </row>
        <row r="1412">
          <cell r="D1412" t="str">
            <v>00011464</v>
          </cell>
          <cell r="E1412">
            <v>50000058</v>
          </cell>
        </row>
        <row r="1413">
          <cell r="D1413" t="str">
            <v>00011465</v>
          </cell>
          <cell r="E1413">
            <v>50000058</v>
          </cell>
        </row>
        <row r="1414">
          <cell r="D1414" t="str">
            <v>00011466</v>
          </cell>
          <cell r="E1414">
            <v>50000058</v>
          </cell>
        </row>
        <row r="1415">
          <cell r="D1415" t="str">
            <v>00011467</v>
          </cell>
          <cell r="E1415">
            <v>50000058</v>
          </cell>
        </row>
        <row r="1416">
          <cell r="D1416" t="str">
            <v>00011468</v>
          </cell>
          <cell r="E1416">
            <v>50000058</v>
          </cell>
        </row>
        <row r="1417">
          <cell r="D1417" t="str">
            <v>00011469</v>
          </cell>
          <cell r="E1417">
            <v>50000058</v>
          </cell>
        </row>
        <row r="1418">
          <cell r="D1418" t="str">
            <v>00011470</v>
          </cell>
          <cell r="E1418">
            <v>50000058</v>
          </cell>
        </row>
        <row r="1419">
          <cell r="D1419" t="str">
            <v>00011471</v>
          </cell>
          <cell r="E1419">
            <v>50000058</v>
          </cell>
        </row>
        <row r="1420">
          <cell r="D1420" t="str">
            <v>00011472</v>
          </cell>
          <cell r="E1420">
            <v>50000058</v>
          </cell>
        </row>
        <row r="1421">
          <cell r="D1421" t="str">
            <v>00011473</v>
          </cell>
          <cell r="E1421">
            <v>50000058</v>
          </cell>
        </row>
        <row r="1422">
          <cell r="D1422" t="str">
            <v>00011474</v>
          </cell>
          <cell r="E1422">
            <v>50000058</v>
          </cell>
        </row>
        <row r="1423">
          <cell r="D1423" t="str">
            <v>00011475</v>
          </cell>
          <cell r="E1423">
            <v>50000058</v>
          </cell>
        </row>
        <row r="1424">
          <cell r="D1424" t="str">
            <v>00011476</v>
          </cell>
          <cell r="E1424">
            <v>50000058</v>
          </cell>
        </row>
        <row r="1425">
          <cell r="D1425" t="str">
            <v>00011477</v>
          </cell>
          <cell r="E1425">
            <v>50000058</v>
          </cell>
        </row>
        <row r="1426">
          <cell r="D1426" t="str">
            <v>00011478</v>
          </cell>
          <cell r="E1426">
            <v>50000058</v>
          </cell>
        </row>
        <row r="1427">
          <cell r="D1427" t="str">
            <v>00011479</v>
          </cell>
          <cell r="E1427">
            <v>50000058</v>
          </cell>
        </row>
        <row r="1428">
          <cell r="D1428" t="str">
            <v>00011480</v>
          </cell>
          <cell r="E1428">
            <v>50000058</v>
          </cell>
        </row>
        <row r="1429">
          <cell r="D1429" t="str">
            <v>00011481</v>
          </cell>
          <cell r="E1429">
            <v>50000058</v>
          </cell>
        </row>
        <row r="1430">
          <cell r="D1430" t="str">
            <v>00011482</v>
          </cell>
          <cell r="E1430">
            <v>50000058</v>
          </cell>
        </row>
        <row r="1431">
          <cell r="D1431" t="str">
            <v>00011483</v>
          </cell>
          <cell r="E1431">
            <v>50000058</v>
          </cell>
        </row>
        <row r="1432">
          <cell r="D1432" t="str">
            <v>00011484</v>
          </cell>
          <cell r="E1432">
            <v>50000058</v>
          </cell>
        </row>
        <row r="1433">
          <cell r="D1433" t="str">
            <v>00011485</v>
          </cell>
          <cell r="E1433">
            <v>50000058</v>
          </cell>
        </row>
        <row r="1434">
          <cell r="D1434" t="str">
            <v>00011486</v>
          </cell>
          <cell r="E1434">
            <v>50000058</v>
          </cell>
        </row>
        <row r="1435">
          <cell r="D1435" t="str">
            <v>00011487</v>
          </cell>
          <cell r="E1435">
            <v>50000058</v>
          </cell>
        </row>
        <row r="1436">
          <cell r="D1436" t="str">
            <v>00011488</v>
          </cell>
          <cell r="E1436">
            <v>50000058</v>
          </cell>
        </row>
        <row r="1437">
          <cell r="D1437" t="str">
            <v>00011489</v>
          </cell>
          <cell r="E1437">
            <v>50000058</v>
          </cell>
        </row>
        <row r="1438">
          <cell r="D1438" t="str">
            <v>00011490</v>
          </cell>
          <cell r="E1438">
            <v>50000058</v>
          </cell>
        </row>
        <row r="1439">
          <cell r="D1439" t="str">
            <v>00011491</v>
          </cell>
          <cell r="E1439">
            <v>50000058</v>
          </cell>
        </row>
        <row r="1440">
          <cell r="D1440" t="str">
            <v>00011492</v>
          </cell>
          <cell r="E1440">
            <v>50000058</v>
          </cell>
        </row>
        <row r="1441">
          <cell r="D1441" t="str">
            <v>00011493</v>
          </cell>
          <cell r="E1441">
            <v>50000058</v>
          </cell>
        </row>
        <row r="1442">
          <cell r="D1442" t="str">
            <v>00011494</v>
          </cell>
          <cell r="E1442">
            <v>50000058</v>
          </cell>
        </row>
        <row r="1443">
          <cell r="D1443" t="str">
            <v>00011495</v>
          </cell>
          <cell r="E1443">
            <v>50000058</v>
          </cell>
        </row>
        <row r="1444">
          <cell r="D1444" t="str">
            <v>00011496</v>
          </cell>
          <cell r="E1444">
            <v>50000058</v>
          </cell>
        </row>
        <row r="1445">
          <cell r="D1445" t="str">
            <v>00011497</v>
          </cell>
          <cell r="E1445">
            <v>50000058</v>
          </cell>
        </row>
        <row r="1446">
          <cell r="D1446" t="str">
            <v>00011498</v>
          </cell>
          <cell r="E1446">
            <v>50000058</v>
          </cell>
        </row>
        <row r="1447">
          <cell r="D1447" t="str">
            <v>00011499</v>
          </cell>
          <cell r="E1447">
            <v>50000058</v>
          </cell>
        </row>
        <row r="1448">
          <cell r="D1448" t="str">
            <v>00011500</v>
          </cell>
          <cell r="E1448">
            <v>50000058</v>
          </cell>
        </row>
        <row r="1449">
          <cell r="D1449" t="str">
            <v>00011501</v>
          </cell>
          <cell r="E1449">
            <v>50000058</v>
          </cell>
        </row>
        <row r="1450">
          <cell r="D1450" t="str">
            <v>00011502</v>
          </cell>
          <cell r="E1450" t="str">
            <v>50000058</v>
          </cell>
        </row>
        <row r="1451">
          <cell r="D1451" t="str">
            <v>00011503</v>
          </cell>
          <cell r="E1451">
            <v>50000058</v>
          </cell>
        </row>
        <row r="1452">
          <cell r="D1452" t="str">
            <v>00011504</v>
          </cell>
          <cell r="E1452">
            <v>50000058</v>
          </cell>
        </row>
        <row r="1453">
          <cell r="D1453" t="str">
            <v>00011505</v>
          </cell>
          <cell r="E1453">
            <v>50000058</v>
          </cell>
        </row>
        <row r="1454">
          <cell r="D1454" t="str">
            <v>00011506</v>
          </cell>
          <cell r="E1454">
            <v>50000058</v>
          </cell>
        </row>
        <row r="1455">
          <cell r="D1455" t="str">
            <v>00011507</v>
          </cell>
          <cell r="E1455">
            <v>50000058</v>
          </cell>
        </row>
        <row r="1456">
          <cell r="D1456" t="str">
            <v>00011508</v>
          </cell>
          <cell r="E1456">
            <v>50000058</v>
          </cell>
        </row>
        <row r="1457">
          <cell r="D1457" t="str">
            <v>00011509</v>
          </cell>
          <cell r="E1457">
            <v>50000058</v>
          </cell>
        </row>
        <row r="1458">
          <cell r="D1458" t="str">
            <v>00011510</v>
          </cell>
          <cell r="E1458">
            <v>50000058</v>
          </cell>
        </row>
        <row r="1459">
          <cell r="D1459" t="str">
            <v>00011511</v>
          </cell>
          <cell r="E1459">
            <v>50000058</v>
          </cell>
        </row>
        <row r="1460">
          <cell r="D1460" t="str">
            <v>00011512</v>
          </cell>
          <cell r="E1460">
            <v>50000058</v>
          </cell>
        </row>
        <row r="1461">
          <cell r="D1461" t="str">
            <v>00011513</v>
          </cell>
          <cell r="E1461">
            <v>50000058</v>
          </cell>
        </row>
        <row r="1462">
          <cell r="D1462" t="str">
            <v>00011514</v>
          </cell>
          <cell r="E1462">
            <v>50000058</v>
          </cell>
        </row>
        <row r="1463">
          <cell r="D1463" t="str">
            <v>00011515</v>
          </cell>
          <cell r="E1463">
            <v>50000058</v>
          </cell>
        </row>
        <row r="1464">
          <cell r="D1464" t="str">
            <v>00011516</v>
          </cell>
          <cell r="E1464">
            <v>50000058</v>
          </cell>
        </row>
        <row r="1465">
          <cell r="D1465" t="str">
            <v>00011517</v>
          </cell>
          <cell r="E1465">
            <v>50000058</v>
          </cell>
        </row>
        <row r="1466">
          <cell r="D1466" t="str">
            <v>00011518</v>
          </cell>
          <cell r="E1466">
            <v>50000058</v>
          </cell>
        </row>
        <row r="1467">
          <cell r="D1467" t="str">
            <v>00011519</v>
          </cell>
          <cell r="E1467">
            <v>50000055</v>
          </cell>
        </row>
        <row r="1468">
          <cell r="D1468" t="str">
            <v>00011520</v>
          </cell>
          <cell r="E1468">
            <v>50000055</v>
          </cell>
        </row>
        <row r="1469">
          <cell r="D1469" t="str">
            <v>00011521</v>
          </cell>
          <cell r="E1469">
            <v>50000055</v>
          </cell>
        </row>
        <row r="1470">
          <cell r="D1470" t="str">
            <v>00011522</v>
          </cell>
          <cell r="E1470">
            <v>50000055</v>
          </cell>
        </row>
        <row r="1471">
          <cell r="D1471" t="str">
            <v>00011523</v>
          </cell>
          <cell r="E1471">
            <v>50000055</v>
          </cell>
        </row>
        <row r="1472">
          <cell r="D1472" t="str">
            <v>00011524</v>
          </cell>
          <cell r="E1472">
            <v>50000055</v>
          </cell>
        </row>
        <row r="1473">
          <cell r="D1473" t="str">
            <v>00011525</v>
          </cell>
          <cell r="E1473">
            <v>50000055</v>
          </cell>
        </row>
        <row r="1474">
          <cell r="D1474" t="str">
            <v>00011526</v>
          </cell>
          <cell r="E1474">
            <v>50000055</v>
          </cell>
        </row>
        <row r="1475">
          <cell r="D1475" t="str">
            <v>00011527</v>
          </cell>
          <cell r="E1475">
            <v>50000055</v>
          </cell>
        </row>
        <row r="1476">
          <cell r="D1476" t="str">
            <v>00011528</v>
          </cell>
          <cell r="E1476">
            <v>50000055</v>
          </cell>
        </row>
        <row r="1477">
          <cell r="D1477" t="str">
            <v>00011529</v>
          </cell>
          <cell r="E1477">
            <v>50000055</v>
          </cell>
        </row>
        <row r="1478">
          <cell r="D1478" t="str">
            <v>00011530</v>
          </cell>
          <cell r="E1478">
            <v>50000055</v>
          </cell>
        </row>
        <row r="1479">
          <cell r="D1479" t="str">
            <v>00011531</v>
          </cell>
          <cell r="E1479">
            <v>50000055</v>
          </cell>
        </row>
        <row r="1480">
          <cell r="D1480" t="str">
            <v>00011532</v>
          </cell>
          <cell r="E1480">
            <v>50000055</v>
          </cell>
        </row>
        <row r="1481">
          <cell r="D1481" t="str">
            <v>00011533</v>
          </cell>
          <cell r="E1481">
            <v>50000055</v>
          </cell>
        </row>
        <row r="1482">
          <cell r="D1482" t="str">
            <v>00011534</v>
          </cell>
          <cell r="E1482">
            <v>50000055</v>
          </cell>
        </row>
        <row r="1483">
          <cell r="D1483" t="str">
            <v>00011535</v>
          </cell>
          <cell r="E1483">
            <v>50000055</v>
          </cell>
        </row>
        <row r="1484">
          <cell r="D1484" t="str">
            <v>00011536</v>
          </cell>
          <cell r="E1484">
            <v>50000055</v>
          </cell>
        </row>
        <row r="1485">
          <cell r="D1485" t="str">
            <v>00011537</v>
          </cell>
          <cell r="E1485">
            <v>50000055</v>
          </cell>
        </row>
        <row r="1486">
          <cell r="D1486" t="str">
            <v>00011538</v>
          </cell>
          <cell r="E1486">
            <v>50000055</v>
          </cell>
        </row>
        <row r="1487">
          <cell r="D1487" t="str">
            <v>00011539</v>
          </cell>
          <cell r="E1487">
            <v>50000055</v>
          </cell>
        </row>
        <row r="1488">
          <cell r="D1488" t="str">
            <v>00011540</v>
          </cell>
          <cell r="E1488">
            <v>50000055</v>
          </cell>
        </row>
        <row r="1489">
          <cell r="D1489" t="str">
            <v>00011541</v>
          </cell>
          <cell r="E1489">
            <v>50000055</v>
          </cell>
        </row>
        <row r="1490">
          <cell r="D1490" t="str">
            <v>00011542</v>
          </cell>
          <cell r="E1490">
            <v>50000055</v>
          </cell>
        </row>
        <row r="1491">
          <cell r="D1491" t="str">
            <v>00011543</v>
          </cell>
          <cell r="E1491">
            <v>50000055</v>
          </cell>
        </row>
        <row r="1492">
          <cell r="D1492" t="str">
            <v>00011544</v>
          </cell>
          <cell r="E1492">
            <v>50000055</v>
          </cell>
        </row>
        <row r="1493">
          <cell r="D1493" t="str">
            <v>00011545</v>
          </cell>
          <cell r="E1493">
            <v>50000055</v>
          </cell>
        </row>
        <row r="1494">
          <cell r="D1494" t="str">
            <v>00011546</v>
          </cell>
          <cell r="E1494">
            <v>50000055</v>
          </cell>
        </row>
        <row r="1495">
          <cell r="D1495" t="str">
            <v>00011547</v>
          </cell>
          <cell r="E1495">
            <v>50000055</v>
          </cell>
        </row>
        <row r="1496">
          <cell r="D1496" t="str">
            <v>00011548</v>
          </cell>
          <cell r="E1496">
            <v>50000055</v>
          </cell>
        </row>
        <row r="1497">
          <cell r="D1497" t="str">
            <v>00011549</v>
          </cell>
          <cell r="E1497">
            <v>50000055</v>
          </cell>
        </row>
        <row r="1498">
          <cell r="D1498" t="str">
            <v>00011550</v>
          </cell>
          <cell r="E1498">
            <v>50000055</v>
          </cell>
        </row>
        <row r="1499">
          <cell r="D1499" t="str">
            <v>00011551</v>
          </cell>
          <cell r="E1499">
            <v>50000055</v>
          </cell>
        </row>
        <row r="1500">
          <cell r="D1500" t="str">
            <v>00011552</v>
          </cell>
          <cell r="E1500">
            <v>50000055</v>
          </cell>
        </row>
        <row r="1501">
          <cell r="D1501" t="str">
            <v>00011553</v>
          </cell>
          <cell r="E1501">
            <v>50000055</v>
          </cell>
        </row>
        <row r="1502">
          <cell r="D1502" t="str">
            <v>00011554</v>
          </cell>
          <cell r="E1502">
            <v>50000055</v>
          </cell>
        </row>
        <row r="1503">
          <cell r="D1503" t="str">
            <v>00011555</v>
          </cell>
          <cell r="E1503">
            <v>50000055</v>
          </cell>
        </row>
        <row r="1504">
          <cell r="D1504" t="str">
            <v>00011556</v>
          </cell>
          <cell r="E1504">
            <v>50000055</v>
          </cell>
        </row>
        <row r="1505">
          <cell r="D1505" t="str">
            <v>00011557</v>
          </cell>
          <cell r="E1505">
            <v>50000055</v>
          </cell>
        </row>
        <row r="1506">
          <cell r="D1506" t="str">
            <v>00011558</v>
          </cell>
          <cell r="E1506">
            <v>50000055</v>
          </cell>
        </row>
        <row r="1507">
          <cell r="D1507" t="str">
            <v>00011559</v>
          </cell>
          <cell r="E1507">
            <v>50000055</v>
          </cell>
        </row>
        <row r="1508">
          <cell r="D1508" t="str">
            <v>00011560</v>
          </cell>
          <cell r="E1508">
            <v>50000055</v>
          </cell>
        </row>
        <row r="1509">
          <cell r="D1509" t="str">
            <v>00011561</v>
          </cell>
          <cell r="E1509">
            <v>50000055</v>
          </cell>
        </row>
        <row r="1510">
          <cell r="D1510" t="str">
            <v>00011562</v>
          </cell>
          <cell r="E1510">
            <v>50000055</v>
          </cell>
        </row>
        <row r="1511">
          <cell r="D1511" t="str">
            <v>00011563</v>
          </cell>
          <cell r="E1511">
            <v>50000055</v>
          </cell>
        </row>
        <row r="1512">
          <cell r="D1512" t="str">
            <v>00011564</v>
          </cell>
          <cell r="E1512">
            <v>50000055</v>
          </cell>
        </row>
        <row r="1513">
          <cell r="D1513" t="str">
            <v>00011565</v>
          </cell>
          <cell r="E1513">
            <v>50000055</v>
          </cell>
        </row>
        <row r="1514">
          <cell r="D1514" t="str">
            <v>00011566</v>
          </cell>
          <cell r="E1514">
            <v>50000055</v>
          </cell>
        </row>
        <row r="1515">
          <cell r="D1515" t="str">
            <v>00011567</v>
          </cell>
          <cell r="E1515">
            <v>50000055</v>
          </cell>
        </row>
        <row r="1516">
          <cell r="D1516" t="str">
            <v>00011568</v>
          </cell>
          <cell r="E1516">
            <v>50000055</v>
          </cell>
        </row>
        <row r="1517">
          <cell r="D1517" t="str">
            <v>00011569</v>
          </cell>
          <cell r="E1517">
            <v>50000055</v>
          </cell>
        </row>
        <row r="1518">
          <cell r="D1518" t="str">
            <v>00011570</v>
          </cell>
          <cell r="E1518">
            <v>50000055</v>
          </cell>
        </row>
        <row r="1519">
          <cell r="D1519" t="str">
            <v>00011571</v>
          </cell>
          <cell r="E1519">
            <v>50000055</v>
          </cell>
        </row>
        <row r="1520">
          <cell r="D1520" t="str">
            <v>00011572</v>
          </cell>
          <cell r="E1520">
            <v>50000055</v>
          </cell>
        </row>
        <row r="1521">
          <cell r="D1521" t="str">
            <v>00011573</v>
          </cell>
          <cell r="E1521">
            <v>50000055</v>
          </cell>
        </row>
        <row r="1522">
          <cell r="D1522" t="str">
            <v>00011574</v>
          </cell>
          <cell r="E1522">
            <v>50000055</v>
          </cell>
        </row>
        <row r="1523">
          <cell r="D1523" t="str">
            <v>00011575</v>
          </cell>
          <cell r="E1523">
            <v>50000055</v>
          </cell>
        </row>
        <row r="1524">
          <cell r="D1524" t="str">
            <v>00011576</v>
          </cell>
          <cell r="E1524">
            <v>50000055</v>
          </cell>
        </row>
        <row r="1525">
          <cell r="D1525" t="str">
            <v>00011577</v>
          </cell>
          <cell r="E1525">
            <v>50000055</v>
          </cell>
        </row>
        <row r="1526">
          <cell r="D1526" t="str">
            <v>00011578</v>
          </cell>
          <cell r="E1526">
            <v>50000055</v>
          </cell>
        </row>
        <row r="1527">
          <cell r="D1527" t="str">
            <v>00011579</v>
          </cell>
          <cell r="E1527">
            <v>50000055</v>
          </cell>
        </row>
        <row r="1528">
          <cell r="D1528" t="str">
            <v>00011580</v>
          </cell>
          <cell r="E1528">
            <v>50000055</v>
          </cell>
        </row>
        <row r="1529">
          <cell r="D1529" t="str">
            <v>00011581</v>
          </cell>
          <cell r="E1529">
            <v>50000055</v>
          </cell>
        </row>
        <row r="1530">
          <cell r="D1530" t="str">
            <v>00011582</v>
          </cell>
          <cell r="E1530">
            <v>50000055</v>
          </cell>
        </row>
        <row r="1531">
          <cell r="D1531" t="str">
            <v>00011583</v>
          </cell>
          <cell r="E1531">
            <v>50000055</v>
          </cell>
        </row>
        <row r="1532">
          <cell r="D1532" t="str">
            <v>00011584</v>
          </cell>
          <cell r="E1532">
            <v>50000055</v>
          </cell>
        </row>
        <row r="1533">
          <cell r="D1533" t="str">
            <v>00011585</v>
          </cell>
          <cell r="E1533">
            <v>50000055</v>
          </cell>
        </row>
        <row r="1534">
          <cell r="D1534" t="str">
            <v>00011586</v>
          </cell>
          <cell r="E1534">
            <v>50000055</v>
          </cell>
        </row>
        <row r="1535">
          <cell r="D1535" t="str">
            <v>00011587</v>
          </cell>
          <cell r="E1535">
            <v>50000055</v>
          </cell>
        </row>
        <row r="1536">
          <cell r="D1536" t="str">
            <v>00011588</v>
          </cell>
          <cell r="E1536">
            <v>50000055</v>
          </cell>
        </row>
        <row r="1537">
          <cell r="D1537" t="str">
            <v>00011589</v>
          </cell>
          <cell r="E1537">
            <v>50000055</v>
          </cell>
        </row>
        <row r="1538">
          <cell r="D1538" t="str">
            <v>00011590</v>
          </cell>
          <cell r="E1538">
            <v>50000055</v>
          </cell>
        </row>
        <row r="1539">
          <cell r="D1539" t="str">
            <v>00011591</v>
          </cell>
          <cell r="E1539">
            <v>50000055</v>
          </cell>
        </row>
        <row r="1540">
          <cell r="D1540" t="str">
            <v>00011592</v>
          </cell>
          <cell r="E1540">
            <v>50000055</v>
          </cell>
        </row>
        <row r="1541">
          <cell r="D1541" t="str">
            <v>00011593</v>
          </cell>
          <cell r="E1541">
            <v>50000055</v>
          </cell>
        </row>
        <row r="1542">
          <cell r="D1542" t="str">
            <v>00011594</v>
          </cell>
          <cell r="E1542">
            <v>50000055</v>
          </cell>
        </row>
        <row r="1543">
          <cell r="D1543" t="str">
            <v>00011595</v>
          </cell>
          <cell r="E1543">
            <v>50000055</v>
          </cell>
        </row>
        <row r="1544">
          <cell r="D1544" t="str">
            <v>00011596</v>
          </cell>
          <cell r="E1544">
            <v>50000055</v>
          </cell>
        </row>
        <row r="1545">
          <cell r="D1545" t="str">
            <v>00011597</v>
          </cell>
          <cell r="E1545">
            <v>50000055</v>
          </cell>
        </row>
        <row r="1546">
          <cell r="D1546" t="str">
            <v>00011598</v>
          </cell>
          <cell r="E1546">
            <v>50000055</v>
          </cell>
        </row>
        <row r="1547">
          <cell r="D1547" t="str">
            <v>00011599</v>
          </cell>
          <cell r="E1547">
            <v>50000055</v>
          </cell>
        </row>
        <row r="1548">
          <cell r="D1548" t="str">
            <v>00011600</v>
          </cell>
          <cell r="E1548">
            <v>50000055</v>
          </cell>
        </row>
        <row r="1549">
          <cell r="D1549" t="str">
            <v>00011601</v>
          </cell>
          <cell r="E1549" t="str">
            <v>50000055</v>
          </cell>
        </row>
        <row r="1550">
          <cell r="D1550" t="str">
            <v>00011602</v>
          </cell>
          <cell r="E1550">
            <v>50000055</v>
          </cell>
        </row>
        <row r="1551">
          <cell r="D1551" t="str">
            <v>00011603</v>
          </cell>
          <cell r="E1551">
            <v>50000055</v>
          </cell>
        </row>
        <row r="1552">
          <cell r="D1552" t="str">
            <v>00011604</v>
          </cell>
          <cell r="E1552">
            <v>50000055</v>
          </cell>
        </row>
        <row r="1553">
          <cell r="D1553" t="str">
            <v>00011605</v>
          </cell>
          <cell r="E1553">
            <v>50000055</v>
          </cell>
        </row>
        <row r="1554">
          <cell r="D1554" t="str">
            <v>00011606</v>
          </cell>
          <cell r="E1554">
            <v>50000055</v>
          </cell>
        </row>
        <row r="1555">
          <cell r="D1555" t="str">
            <v>00011607</v>
          </cell>
          <cell r="E1555">
            <v>50000055</v>
          </cell>
        </row>
        <row r="1556">
          <cell r="D1556" t="str">
            <v>00011608</v>
          </cell>
          <cell r="E1556">
            <v>50000055</v>
          </cell>
        </row>
        <row r="1557">
          <cell r="D1557" t="str">
            <v>00011609</v>
          </cell>
          <cell r="E1557">
            <v>50000055</v>
          </cell>
        </row>
        <row r="1558">
          <cell r="D1558" t="str">
            <v>00011610</v>
          </cell>
          <cell r="E1558">
            <v>50000055</v>
          </cell>
        </row>
        <row r="1559">
          <cell r="D1559" t="str">
            <v>00011611</v>
          </cell>
          <cell r="E1559">
            <v>50000055</v>
          </cell>
        </row>
        <row r="1560">
          <cell r="D1560" t="str">
            <v>00011612</v>
          </cell>
          <cell r="E1560">
            <v>50000055</v>
          </cell>
        </row>
        <row r="1561">
          <cell r="D1561" t="str">
            <v>00011613</v>
          </cell>
          <cell r="E1561">
            <v>50000055</v>
          </cell>
        </row>
        <row r="1562">
          <cell r="D1562" t="str">
            <v>00011614</v>
          </cell>
          <cell r="E1562">
            <v>50000055</v>
          </cell>
        </row>
        <row r="1563">
          <cell r="D1563" t="str">
            <v>00011615</v>
          </cell>
          <cell r="E1563">
            <v>50000055</v>
          </cell>
        </row>
        <row r="1564">
          <cell r="D1564" t="str">
            <v>00011616</v>
          </cell>
          <cell r="E1564">
            <v>50000055</v>
          </cell>
        </row>
        <row r="1565">
          <cell r="D1565" t="str">
            <v>00011617</v>
          </cell>
          <cell r="E1565">
            <v>50000055</v>
          </cell>
        </row>
        <row r="1566">
          <cell r="D1566" t="str">
            <v>00011618</v>
          </cell>
          <cell r="E1566">
            <v>50000055</v>
          </cell>
        </row>
        <row r="1567">
          <cell r="D1567" t="str">
            <v>00011619</v>
          </cell>
          <cell r="E1567">
            <v>50000055</v>
          </cell>
        </row>
        <row r="1568">
          <cell r="D1568" t="str">
            <v>00011620</v>
          </cell>
          <cell r="E1568">
            <v>50000055</v>
          </cell>
        </row>
        <row r="1569">
          <cell r="D1569" t="str">
            <v>00011621</v>
          </cell>
          <cell r="E1569">
            <v>50000055</v>
          </cell>
        </row>
        <row r="1570">
          <cell r="D1570" t="str">
            <v>00011622</v>
          </cell>
          <cell r="E1570">
            <v>50000055</v>
          </cell>
        </row>
        <row r="1571">
          <cell r="D1571" t="str">
            <v>00011623</v>
          </cell>
          <cell r="E1571">
            <v>50000055</v>
          </cell>
        </row>
        <row r="1572">
          <cell r="D1572" t="str">
            <v>00011624</v>
          </cell>
          <cell r="E1572">
            <v>50000055</v>
          </cell>
        </row>
        <row r="1573">
          <cell r="D1573" t="str">
            <v>00011625</v>
          </cell>
          <cell r="E1573">
            <v>50000055</v>
          </cell>
        </row>
        <row r="1574">
          <cell r="D1574" t="str">
            <v>00011626</v>
          </cell>
          <cell r="E1574">
            <v>50000055</v>
          </cell>
        </row>
        <row r="1575">
          <cell r="D1575" t="str">
            <v>00011627</v>
          </cell>
          <cell r="E1575">
            <v>50000055</v>
          </cell>
        </row>
        <row r="1576">
          <cell r="D1576" t="str">
            <v>00011628</v>
          </cell>
          <cell r="E1576">
            <v>50000055</v>
          </cell>
        </row>
        <row r="1577">
          <cell r="D1577" t="str">
            <v>00011629</v>
          </cell>
          <cell r="E1577">
            <v>50000055</v>
          </cell>
        </row>
        <row r="1578">
          <cell r="D1578" t="str">
            <v>00011630</v>
          </cell>
          <cell r="E1578">
            <v>50000055</v>
          </cell>
        </row>
        <row r="1579">
          <cell r="D1579" t="str">
            <v>00011631</v>
          </cell>
          <cell r="E1579">
            <v>50000055</v>
          </cell>
        </row>
        <row r="1580">
          <cell r="D1580" t="str">
            <v>00011632</v>
          </cell>
          <cell r="E1580">
            <v>50000055</v>
          </cell>
        </row>
        <row r="1581">
          <cell r="D1581" t="str">
            <v>00011633</v>
          </cell>
          <cell r="E1581">
            <v>50000055</v>
          </cell>
        </row>
        <row r="1582">
          <cell r="D1582" t="str">
            <v>00011634</v>
          </cell>
          <cell r="E1582">
            <v>50000055</v>
          </cell>
        </row>
        <row r="1583">
          <cell r="D1583" t="str">
            <v>00011635</v>
          </cell>
          <cell r="E1583">
            <v>50000055</v>
          </cell>
        </row>
        <row r="1584">
          <cell r="D1584" t="str">
            <v>00011636</v>
          </cell>
          <cell r="E1584">
            <v>50000055</v>
          </cell>
        </row>
        <row r="1585">
          <cell r="D1585" t="str">
            <v>00011637</v>
          </cell>
          <cell r="E1585">
            <v>50000055</v>
          </cell>
        </row>
        <row r="1586">
          <cell r="D1586" t="str">
            <v>00011638</v>
          </cell>
          <cell r="E1586">
            <v>50000055</v>
          </cell>
        </row>
        <row r="1587">
          <cell r="D1587" t="str">
            <v>00011639</v>
          </cell>
          <cell r="E1587">
            <v>50000055</v>
          </cell>
        </row>
        <row r="1588">
          <cell r="D1588" t="str">
            <v>00011640</v>
          </cell>
          <cell r="E1588">
            <v>50000055</v>
          </cell>
        </row>
        <row r="1589">
          <cell r="D1589" t="str">
            <v>00011641</v>
          </cell>
          <cell r="E1589">
            <v>50000055</v>
          </cell>
        </row>
        <row r="1590">
          <cell r="D1590" t="str">
            <v>00011642</v>
          </cell>
          <cell r="E1590">
            <v>50000055</v>
          </cell>
        </row>
        <row r="1591">
          <cell r="D1591" t="str">
            <v>00011651</v>
          </cell>
          <cell r="E1591">
            <v>50009148</v>
          </cell>
        </row>
        <row r="1592">
          <cell r="D1592" t="str">
            <v>00011652</v>
          </cell>
          <cell r="E1592">
            <v>50009149</v>
          </cell>
        </row>
        <row r="1593">
          <cell r="D1593" t="str">
            <v>00011653</v>
          </cell>
          <cell r="E1593">
            <v>50009150</v>
          </cell>
        </row>
        <row r="1594">
          <cell r="D1594" t="str">
            <v>00011654</v>
          </cell>
          <cell r="E1594">
            <v>50009151</v>
          </cell>
        </row>
        <row r="1595">
          <cell r="D1595" t="str">
            <v>00011655</v>
          </cell>
          <cell r="E1595">
            <v>50009152</v>
          </cell>
        </row>
        <row r="1596">
          <cell r="D1596" t="str">
            <v>00011662</v>
          </cell>
          <cell r="E1596">
            <v>50002913</v>
          </cell>
        </row>
        <row r="1597">
          <cell r="D1597" t="str">
            <v>00011663</v>
          </cell>
          <cell r="E1597">
            <v>50002913</v>
          </cell>
        </row>
        <row r="1598">
          <cell r="D1598" t="str">
            <v>00011664</v>
          </cell>
          <cell r="E1598" t="str">
            <v>50002913</v>
          </cell>
        </row>
        <row r="1599">
          <cell r="D1599" t="str">
            <v>00011665</v>
          </cell>
          <cell r="E1599" t="str">
            <v>50002913</v>
          </cell>
        </row>
        <row r="1600">
          <cell r="D1600" t="str">
            <v>00011666</v>
          </cell>
          <cell r="E1600" t="str">
            <v>50002913</v>
          </cell>
        </row>
        <row r="1601">
          <cell r="D1601" t="str">
            <v>00011667</v>
          </cell>
          <cell r="E1601" t="str">
            <v>50002913</v>
          </cell>
        </row>
        <row r="1602">
          <cell r="D1602" t="str">
            <v>00011668</v>
          </cell>
          <cell r="E1602" t="str">
            <v>50002913</v>
          </cell>
        </row>
        <row r="1603">
          <cell r="D1603" t="str">
            <v>00011669</v>
          </cell>
          <cell r="E1603" t="str">
            <v>50002913</v>
          </cell>
        </row>
        <row r="1604">
          <cell r="D1604" t="str">
            <v>00011670</v>
          </cell>
          <cell r="E1604" t="str">
            <v>50002913</v>
          </cell>
        </row>
        <row r="1605">
          <cell r="D1605" t="str">
            <v>00011671</v>
          </cell>
          <cell r="E1605" t="str">
            <v>50002913</v>
          </cell>
        </row>
        <row r="1606">
          <cell r="D1606" t="str">
            <v>00011672</v>
          </cell>
          <cell r="E1606" t="str">
            <v>50002913</v>
          </cell>
        </row>
        <row r="1607">
          <cell r="D1607" t="str">
            <v>00011673</v>
          </cell>
          <cell r="E1607">
            <v>50002914</v>
          </cell>
        </row>
        <row r="1608">
          <cell r="D1608" t="str">
            <v>00011674</v>
          </cell>
          <cell r="E1608">
            <v>50002914</v>
          </cell>
        </row>
        <row r="1609">
          <cell r="D1609" t="str">
            <v>00011675</v>
          </cell>
          <cell r="E1609">
            <v>50002914</v>
          </cell>
        </row>
        <row r="1610">
          <cell r="D1610" t="str">
            <v>00011676</v>
          </cell>
          <cell r="E1610">
            <v>50002914</v>
          </cell>
        </row>
        <row r="1611">
          <cell r="D1611" t="str">
            <v>00011677</v>
          </cell>
          <cell r="E1611">
            <v>50002914</v>
          </cell>
        </row>
        <row r="1612">
          <cell r="D1612" t="str">
            <v>00011678</v>
          </cell>
          <cell r="E1612">
            <v>50002914</v>
          </cell>
        </row>
        <row r="1613">
          <cell r="D1613" t="str">
            <v>00011679</v>
          </cell>
          <cell r="E1613">
            <v>50002914</v>
          </cell>
        </row>
        <row r="1614">
          <cell r="D1614" t="str">
            <v>00011680</v>
          </cell>
          <cell r="E1614">
            <v>50002914</v>
          </cell>
        </row>
        <row r="1615">
          <cell r="D1615" t="str">
            <v>00011681</v>
          </cell>
          <cell r="E1615">
            <v>50002914</v>
          </cell>
        </row>
        <row r="1616">
          <cell r="D1616" t="str">
            <v>00011682</v>
          </cell>
          <cell r="E1616">
            <v>50002914</v>
          </cell>
        </row>
        <row r="1617">
          <cell r="D1617" t="str">
            <v>00011683</v>
          </cell>
          <cell r="E1617">
            <v>50002915</v>
          </cell>
        </row>
        <row r="1618">
          <cell r="D1618" t="str">
            <v>00011684</v>
          </cell>
          <cell r="E1618">
            <v>50002915</v>
          </cell>
        </row>
        <row r="1619">
          <cell r="D1619" t="str">
            <v>00011685</v>
          </cell>
          <cell r="E1619">
            <v>50002915</v>
          </cell>
        </row>
        <row r="1620">
          <cell r="D1620" t="str">
            <v>00011686</v>
          </cell>
          <cell r="E1620">
            <v>50002915</v>
          </cell>
        </row>
        <row r="1621">
          <cell r="D1621" t="str">
            <v>00011687</v>
          </cell>
          <cell r="E1621">
            <v>50002915</v>
          </cell>
        </row>
        <row r="1622">
          <cell r="D1622" t="str">
            <v>00011688</v>
          </cell>
          <cell r="E1622">
            <v>50002915</v>
          </cell>
        </row>
        <row r="1623">
          <cell r="D1623" t="str">
            <v>00011689</v>
          </cell>
          <cell r="E1623">
            <v>50002915</v>
          </cell>
        </row>
        <row r="1624">
          <cell r="D1624" t="str">
            <v>00011690</v>
          </cell>
          <cell r="E1624">
            <v>50002915</v>
          </cell>
        </row>
        <row r="1625">
          <cell r="D1625" t="str">
            <v>00011691</v>
          </cell>
          <cell r="E1625">
            <v>50002915</v>
          </cell>
        </row>
        <row r="1626">
          <cell r="D1626" t="str">
            <v>00011692</v>
          </cell>
          <cell r="E1626">
            <v>50002915</v>
          </cell>
        </row>
        <row r="1627">
          <cell r="D1627" t="str">
            <v>00011693</v>
          </cell>
          <cell r="E1627">
            <v>50002916</v>
          </cell>
        </row>
        <row r="1628">
          <cell r="D1628" t="str">
            <v>00011694</v>
          </cell>
          <cell r="E1628">
            <v>50002916</v>
          </cell>
        </row>
        <row r="1629">
          <cell r="D1629" t="str">
            <v>00011695</v>
          </cell>
          <cell r="E1629">
            <v>50002916</v>
          </cell>
        </row>
        <row r="1630">
          <cell r="D1630" t="str">
            <v>00011696</v>
          </cell>
          <cell r="E1630">
            <v>50002916</v>
          </cell>
        </row>
        <row r="1631">
          <cell r="D1631" t="str">
            <v>00011697</v>
          </cell>
          <cell r="E1631">
            <v>50002916</v>
          </cell>
        </row>
        <row r="1632">
          <cell r="D1632" t="str">
            <v>00011698</v>
          </cell>
          <cell r="E1632">
            <v>50002916</v>
          </cell>
        </row>
        <row r="1633">
          <cell r="D1633" t="str">
            <v>00011699</v>
          </cell>
          <cell r="E1633">
            <v>50002916</v>
          </cell>
        </row>
        <row r="1634">
          <cell r="D1634" t="str">
            <v>00011700</v>
          </cell>
          <cell r="E1634">
            <v>50002916</v>
          </cell>
        </row>
        <row r="1635">
          <cell r="D1635" t="str">
            <v>00011701</v>
          </cell>
          <cell r="E1635">
            <v>50002916</v>
          </cell>
        </row>
        <row r="1636">
          <cell r="D1636" t="str">
            <v>00011702</v>
          </cell>
          <cell r="E1636">
            <v>50002917</v>
          </cell>
        </row>
        <row r="1637">
          <cell r="D1637" t="str">
            <v>00011703</v>
          </cell>
          <cell r="E1637">
            <v>50002917</v>
          </cell>
        </row>
        <row r="1638">
          <cell r="D1638" t="str">
            <v>00011704</v>
          </cell>
          <cell r="E1638">
            <v>50002917</v>
          </cell>
        </row>
        <row r="1639">
          <cell r="D1639" t="str">
            <v>00011705</v>
          </cell>
          <cell r="E1639">
            <v>50002917</v>
          </cell>
        </row>
        <row r="1640">
          <cell r="D1640" t="str">
            <v>00011706</v>
          </cell>
          <cell r="E1640">
            <v>50002917</v>
          </cell>
        </row>
        <row r="1641">
          <cell r="D1641" t="str">
            <v>00011707</v>
          </cell>
          <cell r="E1641">
            <v>50002917</v>
          </cell>
        </row>
        <row r="1642">
          <cell r="D1642" t="str">
            <v>00011708</v>
          </cell>
          <cell r="E1642">
            <v>50002917</v>
          </cell>
        </row>
        <row r="1643">
          <cell r="D1643" t="str">
            <v>00011709</v>
          </cell>
          <cell r="E1643">
            <v>50002919</v>
          </cell>
        </row>
        <row r="1644">
          <cell r="D1644" t="str">
            <v>00011710</v>
          </cell>
          <cell r="E1644">
            <v>50002919</v>
          </cell>
        </row>
        <row r="1645">
          <cell r="D1645" t="str">
            <v>00011711</v>
          </cell>
          <cell r="E1645">
            <v>50002919</v>
          </cell>
        </row>
        <row r="1646">
          <cell r="D1646" t="str">
            <v>00011712</v>
          </cell>
          <cell r="E1646">
            <v>50002919</v>
          </cell>
        </row>
        <row r="1647">
          <cell r="D1647" t="str">
            <v>00011713</v>
          </cell>
          <cell r="E1647">
            <v>50002919</v>
          </cell>
        </row>
        <row r="1648">
          <cell r="D1648" t="str">
            <v>00011714</v>
          </cell>
          <cell r="E1648">
            <v>50002919</v>
          </cell>
        </row>
        <row r="1649">
          <cell r="D1649" t="str">
            <v>00011715</v>
          </cell>
          <cell r="E1649">
            <v>50002919</v>
          </cell>
        </row>
        <row r="1650">
          <cell r="D1650" t="str">
            <v>00011716</v>
          </cell>
          <cell r="E1650">
            <v>50002919</v>
          </cell>
        </row>
        <row r="1651">
          <cell r="D1651" t="str">
            <v>00011717</v>
          </cell>
          <cell r="E1651">
            <v>50002919</v>
          </cell>
        </row>
        <row r="1652">
          <cell r="D1652" t="str">
            <v>00011728</v>
          </cell>
          <cell r="E1652">
            <v>70000002</v>
          </cell>
        </row>
        <row r="1653">
          <cell r="D1653" t="str">
            <v>00011729</v>
          </cell>
          <cell r="E1653">
            <v>70000002</v>
          </cell>
        </row>
        <row r="1654">
          <cell r="D1654" t="str">
            <v>00011730</v>
          </cell>
          <cell r="E1654">
            <v>70000001</v>
          </cell>
        </row>
        <row r="1655">
          <cell r="D1655" t="str">
            <v>00011731</v>
          </cell>
          <cell r="E1655">
            <v>70000001</v>
          </cell>
        </row>
        <row r="1656">
          <cell r="D1656" t="str">
            <v>00011732</v>
          </cell>
          <cell r="E1656">
            <v>70000018</v>
          </cell>
        </row>
        <row r="1657">
          <cell r="D1657" t="str">
            <v>00011733</v>
          </cell>
          <cell r="E1657">
            <v>70000018</v>
          </cell>
        </row>
        <row r="1658">
          <cell r="D1658" t="str">
            <v>00011734</v>
          </cell>
          <cell r="E1658">
            <v>70000007</v>
          </cell>
        </row>
        <row r="1659">
          <cell r="D1659" t="str">
            <v>00011735</v>
          </cell>
          <cell r="E1659">
            <v>70000007</v>
          </cell>
        </row>
        <row r="1660">
          <cell r="D1660" t="str">
            <v>00011736</v>
          </cell>
          <cell r="E1660">
            <v>70000003</v>
          </cell>
        </row>
        <row r="1661">
          <cell r="D1661" t="str">
            <v>00011737</v>
          </cell>
          <cell r="E1661">
            <v>70000003</v>
          </cell>
        </row>
        <row r="1662">
          <cell r="D1662" t="str">
            <v>00011738</v>
          </cell>
          <cell r="E1662">
            <v>70000030</v>
          </cell>
        </row>
        <row r="1663">
          <cell r="D1663" t="str">
            <v>00011739</v>
          </cell>
          <cell r="E1663">
            <v>70000031</v>
          </cell>
        </row>
        <row r="1664">
          <cell r="D1664" t="str">
            <v>00011817</v>
          </cell>
          <cell r="E1664">
            <v>50000070</v>
          </cell>
        </row>
        <row r="1665">
          <cell r="D1665" t="str">
            <v>00011818</v>
          </cell>
          <cell r="E1665">
            <v>50000070</v>
          </cell>
        </row>
        <row r="1666">
          <cell r="D1666" t="str">
            <v>00011819</v>
          </cell>
          <cell r="E1666">
            <v>50000070</v>
          </cell>
        </row>
        <row r="1667">
          <cell r="D1667" t="str">
            <v>00011820</v>
          </cell>
          <cell r="E1667">
            <v>50000070</v>
          </cell>
        </row>
        <row r="1668">
          <cell r="D1668" t="str">
            <v>00011821</v>
          </cell>
          <cell r="E1668">
            <v>50000070</v>
          </cell>
        </row>
        <row r="1669">
          <cell r="D1669" t="str">
            <v>00011822</v>
          </cell>
          <cell r="E1669">
            <v>50000070</v>
          </cell>
        </row>
        <row r="1670">
          <cell r="D1670" t="str">
            <v>00011823</v>
          </cell>
          <cell r="E1670">
            <v>50000070</v>
          </cell>
        </row>
        <row r="1671">
          <cell r="D1671" t="str">
            <v>00011824</v>
          </cell>
          <cell r="E1671">
            <v>50000070</v>
          </cell>
        </row>
        <row r="1672">
          <cell r="D1672" t="str">
            <v>00011825</v>
          </cell>
          <cell r="E1672">
            <v>50000070</v>
          </cell>
        </row>
        <row r="1673">
          <cell r="D1673" t="str">
            <v>00011826</v>
          </cell>
          <cell r="E1673">
            <v>50000070</v>
          </cell>
        </row>
        <row r="1674">
          <cell r="D1674" t="str">
            <v>00011827</v>
          </cell>
          <cell r="E1674">
            <v>50000070</v>
          </cell>
        </row>
        <row r="1675">
          <cell r="D1675" t="str">
            <v>00011828</v>
          </cell>
          <cell r="E1675">
            <v>50000070</v>
          </cell>
        </row>
        <row r="1676">
          <cell r="D1676" t="str">
            <v>00011829</v>
          </cell>
          <cell r="E1676" t="str">
            <v>50000070</v>
          </cell>
        </row>
        <row r="1677">
          <cell r="D1677" t="str">
            <v>00011830</v>
          </cell>
          <cell r="E1677">
            <v>50000070</v>
          </cell>
        </row>
        <row r="1678">
          <cell r="D1678" t="str">
            <v>00011831</v>
          </cell>
          <cell r="E1678">
            <v>50000070</v>
          </cell>
        </row>
        <row r="1679">
          <cell r="D1679" t="str">
            <v>00011832</v>
          </cell>
          <cell r="E1679">
            <v>50000070</v>
          </cell>
        </row>
        <row r="1680">
          <cell r="D1680" t="str">
            <v>00011833</v>
          </cell>
          <cell r="E1680">
            <v>50000070</v>
          </cell>
        </row>
        <row r="1681">
          <cell r="D1681" t="str">
            <v>00011834</v>
          </cell>
          <cell r="E1681">
            <v>50000070</v>
          </cell>
        </row>
        <row r="1682">
          <cell r="D1682" t="str">
            <v>00011835</v>
          </cell>
          <cell r="E1682">
            <v>50000070</v>
          </cell>
        </row>
        <row r="1683">
          <cell r="D1683" t="str">
            <v>00011836</v>
          </cell>
          <cell r="E1683">
            <v>50000070</v>
          </cell>
        </row>
        <row r="1684">
          <cell r="D1684" t="str">
            <v>00011837</v>
          </cell>
          <cell r="E1684">
            <v>50000070</v>
          </cell>
        </row>
        <row r="1685">
          <cell r="D1685" t="str">
            <v>00011838</v>
          </cell>
          <cell r="E1685">
            <v>50000070</v>
          </cell>
        </row>
        <row r="1686">
          <cell r="D1686" t="str">
            <v>00011839</v>
          </cell>
          <cell r="E1686">
            <v>50000070</v>
          </cell>
        </row>
        <row r="1687">
          <cell r="D1687" t="str">
            <v>00011840</v>
          </cell>
          <cell r="E1687">
            <v>50000070</v>
          </cell>
        </row>
        <row r="1688">
          <cell r="D1688" t="str">
            <v>00011841</v>
          </cell>
          <cell r="E1688">
            <v>50000070</v>
          </cell>
        </row>
        <row r="1689">
          <cell r="D1689" t="str">
            <v>00011842</v>
          </cell>
          <cell r="E1689">
            <v>50000070</v>
          </cell>
        </row>
        <row r="1690">
          <cell r="D1690" t="str">
            <v>00011843</v>
          </cell>
          <cell r="E1690">
            <v>50000070</v>
          </cell>
        </row>
        <row r="1691">
          <cell r="D1691" t="str">
            <v>00011844</v>
          </cell>
          <cell r="E1691">
            <v>50000070</v>
          </cell>
        </row>
        <row r="1692">
          <cell r="D1692" t="str">
            <v>00011845</v>
          </cell>
          <cell r="E1692">
            <v>50000070</v>
          </cell>
        </row>
        <row r="1693">
          <cell r="D1693" t="str">
            <v>00011846</v>
          </cell>
          <cell r="E1693">
            <v>50000070</v>
          </cell>
        </row>
        <row r="1694">
          <cell r="D1694" t="str">
            <v>00011847</v>
          </cell>
          <cell r="E1694">
            <v>50000070</v>
          </cell>
        </row>
        <row r="1695">
          <cell r="D1695" t="str">
            <v>00011848</v>
          </cell>
          <cell r="E1695">
            <v>50000070</v>
          </cell>
        </row>
        <row r="1696">
          <cell r="D1696" t="str">
            <v>00011849</v>
          </cell>
          <cell r="E1696">
            <v>50000070</v>
          </cell>
        </row>
        <row r="1697">
          <cell r="D1697" t="str">
            <v>00011850</v>
          </cell>
          <cell r="E1697">
            <v>50000070</v>
          </cell>
        </row>
        <row r="1698">
          <cell r="D1698" t="str">
            <v>00011851</v>
          </cell>
          <cell r="E1698" t="str">
            <v>50000070</v>
          </cell>
        </row>
        <row r="1699">
          <cell r="D1699" t="str">
            <v>00011852</v>
          </cell>
          <cell r="E1699" t="str">
            <v>50000070</v>
          </cell>
        </row>
        <row r="1700">
          <cell r="D1700" t="str">
            <v>00011853</v>
          </cell>
          <cell r="E1700">
            <v>50000070</v>
          </cell>
        </row>
        <row r="1701">
          <cell r="D1701" t="str">
            <v>00011854</v>
          </cell>
          <cell r="E1701">
            <v>50000070</v>
          </cell>
        </row>
        <row r="1702">
          <cell r="D1702" t="str">
            <v>00011855</v>
          </cell>
          <cell r="E1702">
            <v>50000074</v>
          </cell>
        </row>
        <row r="1703">
          <cell r="D1703" t="str">
            <v>00011856</v>
          </cell>
          <cell r="E1703">
            <v>50000074</v>
          </cell>
        </row>
        <row r="1704">
          <cell r="D1704" t="str">
            <v>00011857</v>
          </cell>
          <cell r="E1704">
            <v>50000074</v>
          </cell>
        </row>
        <row r="1705">
          <cell r="D1705" t="str">
            <v>00011858</v>
          </cell>
          <cell r="E1705">
            <v>50000074</v>
          </cell>
        </row>
        <row r="1706">
          <cell r="D1706" t="str">
            <v>00011859</v>
          </cell>
          <cell r="E1706">
            <v>50000074</v>
          </cell>
        </row>
        <row r="1707">
          <cell r="D1707" t="str">
            <v>00011860</v>
          </cell>
          <cell r="E1707">
            <v>50000074</v>
          </cell>
        </row>
        <row r="1708">
          <cell r="D1708" t="str">
            <v>00011861</v>
          </cell>
          <cell r="E1708">
            <v>50000074</v>
          </cell>
        </row>
        <row r="1709">
          <cell r="D1709" t="str">
            <v>00011862</v>
          </cell>
          <cell r="E1709" t="str">
            <v>50000074</v>
          </cell>
        </row>
        <row r="1710">
          <cell r="D1710" t="str">
            <v>00011863</v>
          </cell>
          <cell r="E1710">
            <v>50000074</v>
          </cell>
        </row>
        <row r="1711">
          <cell r="D1711" t="str">
            <v>00011864</v>
          </cell>
          <cell r="E1711">
            <v>50000074</v>
          </cell>
        </row>
        <row r="1712">
          <cell r="D1712" t="str">
            <v>00011865</v>
          </cell>
          <cell r="E1712">
            <v>50000074</v>
          </cell>
        </row>
        <row r="1713">
          <cell r="D1713" t="str">
            <v>00011866</v>
          </cell>
          <cell r="E1713">
            <v>50000074</v>
          </cell>
        </row>
        <row r="1714">
          <cell r="D1714" t="str">
            <v>00011867</v>
          </cell>
          <cell r="E1714">
            <v>50000074</v>
          </cell>
        </row>
        <row r="1715">
          <cell r="D1715" t="str">
            <v>00011868</v>
          </cell>
          <cell r="E1715">
            <v>50000074</v>
          </cell>
        </row>
        <row r="1716">
          <cell r="D1716" t="str">
            <v>00011869</v>
          </cell>
          <cell r="E1716">
            <v>50000074</v>
          </cell>
        </row>
        <row r="1717">
          <cell r="D1717" t="str">
            <v>00011870</v>
          </cell>
          <cell r="E1717">
            <v>50000074</v>
          </cell>
        </row>
        <row r="1718">
          <cell r="D1718" t="str">
            <v>00011871</v>
          </cell>
          <cell r="E1718">
            <v>50000074</v>
          </cell>
        </row>
        <row r="1719">
          <cell r="D1719" t="str">
            <v>00011872</v>
          </cell>
          <cell r="E1719">
            <v>50000074</v>
          </cell>
        </row>
        <row r="1720">
          <cell r="D1720" t="str">
            <v>00011873</v>
          </cell>
          <cell r="E1720">
            <v>50000074</v>
          </cell>
        </row>
        <row r="1721">
          <cell r="D1721" t="str">
            <v>00011874</v>
          </cell>
          <cell r="E1721">
            <v>50000074</v>
          </cell>
        </row>
        <row r="1722">
          <cell r="D1722" t="str">
            <v>00011875</v>
          </cell>
          <cell r="E1722">
            <v>50000074</v>
          </cell>
        </row>
        <row r="1723">
          <cell r="D1723" t="str">
            <v>00011876</v>
          </cell>
          <cell r="E1723">
            <v>50000074</v>
          </cell>
        </row>
        <row r="1724">
          <cell r="D1724" t="str">
            <v>00011877</v>
          </cell>
          <cell r="E1724">
            <v>50000074</v>
          </cell>
        </row>
        <row r="1725">
          <cell r="D1725" t="str">
            <v>00011878</v>
          </cell>
          <cell r="E1725">
            <v>50000074</v>
          </cell>
        </row>
        <row r="1726">
          <cell r="D1726" t="str">
            <v>00011879</v>
          </cell>
          <cell r="E1726">
            <v>50000074</v>
          </cell>
        </row>
        <row r="1727">
          <cell r="D1727" t="str">
            <v>00011880</v>
          </cell>
          <cell r="E1727">
            <v>50000074</v>
          </cell>
        </row>
        <row r="1728">
          <cell r="D1728" t="str">
            <v>00011881</v>
          </cell>
          <cell r="E1728">
            <v>50000074</v>
          </cell>
        </row>
        <row r="1729">
          <cell r="D1729" t="str">
            <v>00011882</v>
          </cell>
          <cell r="E1729">
            <v>50000074</v>
          </cell>
        </row>
        <row r="1730">
          <cell r="D1730" t="str">
            <v>00011883</v>
          </cell>
          <cell r="E1730">
            <v>50000074</v>
          </cell>
        </row>
        <row r="1731">
          <cell r="D1731" t="str">
            <v>00011884</v>
          </cell>
          <cell r="E1731">
            <v>50000074</v>
          </cell>
        </row>
        <row r="1732">
          <cell r="D1732" t="str">
            <v>00011885</v>
          </cell>
          <cell r="E1732">
            <v>50000057</v>
          </cell>
        </row>
        <row r="1733">
          <cell r="D1733" t="str">
            <v>00011886</v>
          </cell>
          <cell r="E1733">
            <v>50000057</v>
          </cell>
        </row>
        <row r="1734">
          <cell r="D1734" t="str">
            <v>00011887</v>
          </cell>
          <cell r="E1734">
            <v>50000057</v>
          </cell>
        </row>
        <row r="1735">
          <cell r="D1735" t="str">
            <v>00011888</v>
          </cell>
          <cell r="E1735">
            <v>50000057</v>
          </cell>
        </row>
        <row r="1736">
          <cell r="D1736" t="str">
            <v>00011889</v>
          </cell>
          <cell r="E1736">
            <v>50000057</v>
          </cell>
        </row>
        <row r="1737">
          <cell r="D1737" t="str">
            <v>00011890</v>
          </cell>
          <cell r="E1737">
            <v>50000057</v>
          </cell>
        </row>
        <row r="1738">
          <cell r="D1738" t="str">
            <v>00011891</v>
          </cell>
          <cell r="E1738">
            <v>50000057</v>
          </cell>
        </row>
        <row r="1739">
          <cell r="D1739" t="str">
            <v>00011892</v>
          </cell>
          <cell r="E1739">
            <v>50000057</v>
          </cell>
        </row>
        <row r="1740">
          <cell r="D1740" t="str">
            <v>00011893</v>
          </cell>
          <cell r="E1740">
            <v>50000057</v>
          </cell>
        </row>
        <row r="1741">
          <cell r="D1741" t="str">
            <v>00011894</v>
          </cell>
          <cell r="E1741">
            <v>50000057</v>
          </cell>
        </row>
        <row r="1742">
          <cell r="D1742" t="str">
            <v>00011895</v>
          </cell>
          <cell r="E1742">
            <v>50000057</v>
          </cell>
        </row>
        <row r="1743">
          <cell r="D1743" t="str">
            <v>00011896</v>
          </cell>
          <cell r="E1743">
            <v>50000057</v>
          </cell>
        </row>
        <row r="1744">
          <cell r="D1744" t="str">
            <v>00011897</v>
          </cell>
          <cell r="E1744">
            <v>50000057</v>
          </cell>
        </row>
        <row r="1745">
          <cell r="D1745" t="str">
            <v>00011898</v>
          </cell>
          <cell r="E1745">
            <v>50000057</v>
          </cell>
        </row>
        <row r="1746">
          <cell r="D1746" t="str">
            <v>00011899</v>
          </cell>
          <cell r="E1746">
            <v>50000057</v>
          </cell>
        </row>
        <row r="1747">
          <cell r="D1747" t="str">
            <v>00011900</v>
          </cell>
          <cell r="E1747">
            <v>50000057</v>
          </cell>
        </row>
        <row r="1748">
          <cell r="D1748" t="str">
            <v>00011901</v>
          </cell>
          <cell r="E1748">
            <v>50000057</v>
          </cell>
        </row>
        <row r="1749">
          <cell r="D1749" t="str">
            <v>00011902</v>
          </cell>
          <cell r="E1749">
            <v>50000057</v>
          </cell>
        </row>
        <row r="1750">
          <cell r="D1750" t="str">
            <v>00011903</v>
          </cell>
          <cell r="E1750">
            <v>50000057</v>
          </cell>
        </row>
        <row r="1751">
          <cell r="D1751" t="str">
            <v>00011904</v>
          </cell>
          <cell r="E1751">
            <v>50000057</v>
          </cell>
        </row>
        <row r="1752">
          <cell r="D1752" t="str">
            <v>00011905</v>
          </cell>
          <cell r="E1752">
            <v>50000057</v>
          </cell>
        </row>
        <row r="1753">
          <cell r="D1753" t="str">
            <v>00011906</v>
          </cell>
          <cell r="E1753">
            <v>50000057</v>
          </cell>
        </row>
        <row r="1754">
          <cell r="D1754" t="str">
            <v>00011907</v>
          </cell>
          <cell r="E1754">
            <v>50000057</v>
          </cell>
        </row>
        <row r="1755">
          <cell r="D1755" t="str">
            <v>00011908</v>
          </cell>
          <cell r="E1755">
            <v>50000057</v>
          </cell>
        </row>
        <row r="1756">
          <cell r="D1756" t="str">
            <v>00011909</v>
          </cell>
          <cell r="E1756">
            <v>50000057</v>
          </cell>
        </row>
        <row r="1757">
          <cell r="D1757" t="str">
            <v>00011910</v>
          </cell>
          <cell r="E1757">
            <v>50000057</v>
          </cell>
        </row>
        <row r="1758">
          <cell r="D1758" t="str">
            <v>00011911</v>
          </cell>
          <cell r="E1758">
            <v>50000057</v>
          </cell>
        </row>
        <row r="1759">
          <cell r="D1759" t="str">
            <v>00011912</v>
          </cell>
          <cell r="E1759">
            <v>50000057</v>
          </cell>
        </row>
        <row r="1760">
          <cell r="D1760" t="str">
            <v>00011913</v>
          </cell>
          <cell r="E1760">
            <v>50000057</v>
          </cell>
        </row>
        <row r="1761">
          <cell r="D1761" t="str">
            <v>00011914</v>
          </cell>
          <cell r="E1761">
            <v>50000057</v>
          </cell>
        </row>
        <row r="1762">
          <cell r="D1762" t="str">
            <v>00011915</v>
          </cell>
          <cell r="E1762">
            <v>50000057</v>
          </cell>
        </row>
        <row r="1763">
          <cell r="D1763" t="str">
            <v>00011916</v>
          </cell>
          <cell r="E1763">
            <v>50000057</v>
          </cell>
        </row>
        <row r="1764">
          <cell r="D1764" t="str">
            <v>00011917</v>
          </cell>
          <cell r="E1764">
            <v>50000057</v>
          </cell>
        </row>
        <row r="1765">
          <cell r="D1765" t="str">
            <v>00011918</v>
          </cell>
          <cell r="E1765">
            <v>50000057</v>
          </cell>
        </row>
        <row r="1766">
          <cell r="D1766" t="str">
            <v>00011919</v>
          </cell>
          <cell r="E1766">
            <v>50000057</v>
          </cell>
        </row>
        <row r="1767">
          <cell r="D1767" t="str">
            <v>00011920</v>
          </cell>
          <cell r="E1767">
            <v>50000057</v>
          </cell>
        </row>
        <row r="1768">
          <cell r="D1768" t="str">
            <v>00011921</v>
          </cell>
          <cell r="E1768">
            <v>50000057</v>
          </cell>
        </row>
        <row r="1769">
          <cell r="D1769" t="str">
            <v>00011922</v>
          </cell>
          <cell r="E1769">
            <v>50000057</v>
          </cell>
        </row>
        <row r="1770">
          <cell r="D1770" t="str">
            <v>00011923</v>
          </cell>
          <cell r="E1770">
            <v>50000057</v>
          </cell>
        </row>
        <row r="1771">
          <cell r="D1771" t="str">
            <v>00011924</v>
          </cell>
          <cell r="E1771">
            <v>50000057</v>
          </cell>
        </row>
        <row r="1772">
          <cell r="D1772" t="str">
            <v>00011925</v>
          </cell>
          <cell r="E1772">
            <v>50000057</v>
          </cell>
        </row>
        <row r="1773">
          <cell r="D1773" t="str">
            <v>00011926</v>
          </cell>
          <cell r="E1773">
            <v>50000057</v>
          </cell>
        </row>
        <row r="1774">
          <cell r="D1774" t="str">
            <v>00011927</v>
          </cell>
          <cell r="E1774">
            <v>50000057</v>
          </cell>
        </row>
        <row r="1775">
          <cell r="D1775" t="str">
            <v>00011928</v>
          </cell>
          <cell r="E1775">
            <v>50000057</v>
          </cell>
        </row>
        <row r="1776">
          <cell r="D1776" t="str">
            <v>00011929</v>
          </cell>
          <cell r="E1776">
            <v>50000057</v>
          </cell>
        </row>
        <row r="1777">
          <cell r="D1777" t="str">
            <v>00011930</v>
          </cell>
          <cell r="E1777">
            <v>50000057</v>
          </cell>
        </row>
        <row r="1778">
          <cell r="D1778" t="str">
            <v>00011931</v>
          </cell>
          <cell r="E1778">
            <v>50000057</v>
          </cell>
        </row>
        <row r="1779">
          <cell r="D1779" t="str">
            <v>00011932</v>
          </cell>
          <cell r="E1779">
            <v>50000057</v>
          </cell>
        </row>
        <row r="1780">
          <cell r="D1780" t="str">
            <v>00011933</v>
          </cell>
          <cell r="E1780">
            <v>50000057</v>
          </cell>
        </row>
        <row r="1781">
          <cell r="D1781" t="str">
            <v>00011934</v>
          </cell>
          <cell r="E1781">
            <v>50000057</v>
          </cell>
        </row>
        <row r="1782">
          <cell r="D1782" t="str">
            <v>00011935</v>
          </cell>
          <cell r="E1782">
            <v>50000057</v>
          </cell>
        </row>
        <row r="1783">
          <cell r="D1783" t="str">
            <v>00011936</v>
          </cell>
          <cell r="E1783">
            <v>50000057</v>
          </cell>
        </row>
        <row r="1784">
          <cell r="D1784" t="str">
            <v>00011937</v>
          </cell>
          <cell r="E1784">
            <v>50000057</v>
          </cell>
        </row>
        <row r="1785">
          <cell r="D1785" t="str">
            <v>00011938</v>
          </cell>
          <cell r="E1785">
            <v>50000057</v>
          </cell>
        </row>
        <row r="1786">
          <cell r="D1786" t="str">
            <v>00011939</v>
          </cell>
          <cell r="E1786">
            <v>50000057</v>
          </cell>
        </row>
        <row r="1787">
          <cell r="D1787" t="str">
            <v>00011940</v>
          </cell>
          <cell r="E1787">
            <v>50000057</v>
          </cell>
        </row>
        <row r="1788">
          <cell r="D1788" t="str">
            <v>00011941</v>
          </cell>
          <cell r="E1788">
            <v>50000057</v>
          </cell>
        </row>
        <row r="1789">
          <cell r="D1789" t="str">
            <v>00011942</v>
          </cell>
          <cell r="E1789">
            <v>50000057</v>
          </cell>
        </row>
        <row r="1790">
          <cell r="D1790" t="str">
            <v>00011943</v>
          </cell>
          <cell r="E1790">
            <v>50000057</v>
          </cell>
        </row>
        <row r="1791">
          <cell r="D1791" t="str">
            <v>00011944</v>
          </cell>
          <cell r="E1791">
            <v>50000057</v>
          </cell>
        </row>
        <row r="1792">
          <cell r="D1792" t="str">
            <v>00011945</v>
          </cell>
          <cell r="E1792">
            <v>50000057</v>
          </cell>
        </row>
        <row r="1793">
          <cell r="D1793" t="str">
            <v>00011946</v>
          </cell>
          <cell r="E1793">
            <v>50000057</v>
          </cell>
        </row>
        <row r="1794">
          <cell r="D1794" t="str">
            <v>00011947</v>
          </cell>
          <cell r="E1794">
            <v>50000057</v>
          </cell>
        </row>
        <row r="1795">
          <cell r="D1795" t="str">
            <v>00011948</v>
          </cell>
          <cell r="E1795">
            <v>50000057</v>
          </cell>
        </row>
        <row r="1796">
          <cell r="D1796" t="str">
            <v>00011949</v>
          </cell>
          <cell r="E1796" t="str">
            <v>50000057</v>
          </cell>
        </row>
        <row r="1797">
          <cell r="D1797" t="str">
            <v>00011950</v>
          </cell>
          <cell r="E1797">
            <v>50000057</v>
          </cell>
        </row>
        <row r="1798">
          <cell r="D1798" t="str">
            <v>00011951</v>
          </cell>
          <cell r="E1798">
            <v>50000057</v>
          </cell>
        </row>
        <row r="1799">
          <cell r="D1799" t="str">
            <v>00011952</v>
          </cell>
          <cell r="E1799">
            <v>50000057</v>
          </cell>
        </row>
        <row r="1800">
          <cell r="D1800" t="str">
            <v>00011953</v>
          </cell>
          <cell r="E1800">
            <v>50000057</v>
          </cell>
        </row>
        <row r="1801">
          <cell r="D1801" t="str">
            <v>00011954</v>
          </cell>
          <cell r="E1801">
            <v>50000061</v>
          </cell>
        </row>
        <row r="1802">
          <cell r="D1802" t="str">
            <v>00011955</v>
          </cell>
          <cell r="E1802">
            <v>50000061</v>
          </cell>
        </row>
        <row r="1803">
          <cell r="D1803" t="str">
            <v>00011956</v>
          </cell>
          <cell r="E1803">
            <v>50000061</v>
          </cell>
        </row>
        <row r="1804">
          <cell r="D1804" t="str">
            <v>00011957</v>
          </cell>
          <cell r="E1804">
            <v>50000061</v>
          </cell>
        </row>
        <row r="1805">
          <cell r="D1805" t="str">
            <v>00011958</v>
          </cell>
          <cell r="E1805">
            <v>50000061</v>
          </cell>
        </row>
        <row r="1806">
          <cell r="D1806" t="str">
            <v>00011959</v>
          </cell>
          <cell r="E1806">
            <v>50000061</v>
          </cell>
        </row>
        <row r="1807">
          <cell r="D1807" t="str">
            <v>00011960</v>
          </cell>
          <cell r="E1807">
            <v>50000061</v>
          </cell>
        </row>
        <row r="1808">
          <cell r="D1808" t="str">
            <v>00011961</v>
          </cell>
          <cell r="E1808">
            <v>50000061</v>
          </cell>
        </row>
        <row r="1809">
          <cell r="D1809" t="str">
            <v>00011962</v>
          </cell>
          <cell r="E1809">
            <v>50000061</v>
          </cell>
        </row>
        <row r="1810">
          <cell r="D1810" t="str">
            <v>00011963</v>
          </cell>
          <cell r="E1810">
            <v>50000061</v>
          </cell>
        </row>
        <row r="1811">
          <cell r="D1811" t="str">
            <v>00011964</v>
          </cell>
          <cell r="E1811">
            <v>50000061</v>
          </cell>
        </row>
        <row r="1812">
          <cell r="D1812" t="str">
            <v>00011965</v>
          </cell>
          <cell r="E1812">
            <v>50000061</v>
          </cell>
        </row>
        <row r="1813">
          <cell r="D1813" t="str">
            <v>00011966</v>
          </cell>
          <cell r="E1813">
            <v>50000061</v>
          </cell>
        </row>
        <row r="1814">
          <cell r="D1814" t="str">
            <v>00011967</v>
          </cell>
          <cell r="E1814">
            <v>50000061</v>
          </cell>
        </row>
        <row r="1815">
          <cell r="D1815" t="str">
            <v>00011968</v>
          </cell>
          <cell r="E1815">
            <v>50000061</v>
          </cell>
        </row>
        <row r="1816">
          <cell r="D1816" t="str">
            <v>00011969</v>
          </cell>
          <cell r="E1816">
            <v>50000061</v>
          </cell>
        </row>
        <row r="1817">
          <cell r="D1817" t="str">
            <v>00011970</v>
          </cell>
          <cell r="E1817">
            <v>50000061</v>
          </cell>
        </row>
        <row r="1818">
          <cell r="D1818" t="str">
            <v>00011971</v>
          </cell>
          <cell r="E1818">
            <v>50000061</v>
          </cell>
        </row>
        <row r="1819">
          <cell r="D1819" t="str">
            <v>00011972</v>
          </cell>
          <cell r="E1819">
            <v>50000061</v>
          </cell>
        </row>
        <row r="1820">
          <cell r="D1820" t="str">
            <v>00011973</v>
          </cell>
          <cell r="E1820">
            <v>50000061</v>
          </cell>
        </row>
        <row r="1821">
          <cell r="D1821" t="str">
            <v>00011974</v>
          </cell>
          <cell r="E1821">
            <v>50000061</v>
          </cell>
        </row>
        <row r="1822">
          <cell r="D1822" t="str">
            <v>00011975</v>
          </cell>
          <cell r="E1822">
            <v>50000061</v>
          </cell>
        </row>
        <row r="1823">
          <cell r="D1823" t="str">
            <v>00011976</v>
          </cell>
          <cell r="E1823">
            <v>50000061</v>
          </cell>
        </row>
        <row r="1824">
          <cell r="D1824" t="str">
            <v>00011977</v>
          </cell>
          <cell r="E1824">
            <v>50000061</v>
          </cell>
        </row>
        <row r="1825">
          <cell r="D1825" t="str">
            <v>00011978</v>
          </cell>
          <cell r="E1825">
            <v>50000061</v>
          </cell>
        </row>
        <row r="1826">
          <cell r="D1826" t="str">
            <v>00011979</v>
          </cell>
          <cell r="E1826">
            <v>50000061</v>
          </cell>
        </row>
        <row r="1827">
          <cell r="D1827" t="str">
            <v>00011980</v>
          </cell>
          <cell r="E1827">
            <v>50000061</v>
          </cell>
        </row>
        <row r="1828">
          <cell r="D1828" t="str">
            <v>00011981</v>
          </cell>
          <cell r="E1828">
            <v>50000061</v>
          </cell>
        </row>
        <row r="1829">
          <cell r="D1829" t="str">
            <v>00011982</v>
          </cell>
          <cell r="E1829" t="str">
            <v>50000061</v>
          </cell>
        </row>
        <row r="1830">
          <cell r="D1830" t="str">
            <v>00011983</v>
          </cell>
          <cell r="E1830">
            <v>50000061</v>
          </cell>
        </row>
        <row r="1831">
          <cell r="D1831" t="str">
            <v>00011984</v>
          </cell>
          <cell r="E1831">
            <v>50000061</v>
          </cell>
        </row>
        <row r="1832">
          <cell r="D1832" t="str">
            <v>00011985</v>
          </cell>
          <cell r="E1832">
            <v>50000061</v>
          </cell>
        </row>
        <row r="1833">
          <cell r="D1833" t="str">
            <v>00011986</v>
          </cell>
          <cell r="E1833">
            <v>50000061</v>
          </cell>
        </row>
        <row r="1834">
          <cell r="D1834" t="str">
            <v>00011987</v>
          </cell>
          <cell r="E1834">
            <v>50000061</v>
          </cell>
        </row>
        <row r="1835">
          <cell r="D1835" t="str">
            <v>00011988</v>
          </cell>
          <cell r="E1835">
            <v>50000061</v>
          </cell>
        </row>
        <row r="1836">
          <cell r="D1836" t="str">
            <v>00011989</v>
          </cell>
          <cell r="E1836">
            <v>50000061</v>
          </cell>
        </row>
        <row r="1837">
          <cell r="D1837" t="str">
            <v>00011990</v>
          </cell>
          <cell r="E1837">
            <v>50000061</v>
          </cell>
        </row>
        <row r="1838">
          <cell r="D1838" t="str">
            <v>00011991</v>
          </cell>
          <cell r="E1838">
            <v>50000061</v>
          </cell>
        </row>
        <row r="1839">
          <cell r="D1839" t="str">
            <v>00011992</v>
          </cell>
          <cell r="E1839">
            <v>50000061</v>
          </cell>
        </row>
        <row r="1840">
          <cell r="D1840" t="str">
            <v>00011993</v>
          </cell>
          <cell r="E1840">
            <v>50000061</v>
          </cell>
        </row>
        <row r="1841">
          <cell r="D1841" t="str">
            <v>00011994</v>
          </cell>
          <cell r="E1841">
            <v>50000061</v>
          </cell>
        </row>
        <row r="1842">
          <cell r="D1842" t="str">
            <v>00011995</v>
          </cell>
          <cell r="E1842">
            <v>50000061</v>
          </cell>
        </row>
        <row r="1843">
          <cell r="D1843" t="str">
            <v>00011996</v>
          </cell>
          <cell r="E1843">
            <v>50000061</v>
          </cell>
        </row>
        <row r="1844">
          <cell r="D1844" t="str">
            <v>00011997</v>
          </cell>
          <cell r="E1844">
            <v>50000061</v>
          </cell>
        </row>
        <row r="1845">
          <cell r="D1845" t="str">
            <v>00011998</v>
          </cell>
          <cell r="E1845">
            <v>50000061</v>
          </cell>
        </row>
        <row r="1846">
          <cell r="D1846" t="str">
            <v>00011999</v>
          </cell>
          <cell r="E1846">
            <v>50000061</v>
          </cell>
        </row>
        <row r="1847">
          <cell r="D1847" t="str">
            <v>00012000</v>
          </cell>
          <cell r="E1847">
            <v>50000061</v>
          </cell>
        </row>
        <row r="1848">
          <cell r="D1848" t="str">
            <v>00012001</v>
          </cell>
          <cell r="E1848">
            <v>50000061</v>
          </cell>
        </row>
        <row r="1849">
          <cell r="D1849" t="str">
            <v>00012002</v>
          </cell>
          <cell r="E1849">
            <v>50000061</v>
          </cell>
        </row>
        <row r="1850">
          <cell r="D1850" t="str">
            <v>00012003</v>
          </cell>
          <cell r="E1850">
            <v>50000061</v>
          </cell>
        </row>
        <row r="1851">
          <cell r="D1851" t="str">
            <v>00012004</v>
          </cell>
          <cell r="E1851">
            <v>50000061</v>
          </cell>
        </row>
        <row r="1852">
          <cell r="D1852" t="str">
            <v>00012005</v>
          </cell>
          <cell r="E1852">
            <v>50000061</v>
          </cell>
        </row>
        <row r="1853">
          <cell r="D1853" t="str">
            <v>00012006</v>
          </cell>
          <cell r="E1853">
            <v>50000061</v>
          </cell>
        </row>
        <row r="1854">
          <cell r="D1854" t="str">
            <v>00012007</v>
          </cell>
          <cell r="E1854">
            <v>50000061</v>
          </cell>
        </row>
        <row r="1855">
          <cell r="D1855" t="str">
            <v>00012008</v>
          </cell>
          <cell r="E1855">
            <v>50000061</v>
          </cell>
        </row>
        <row r="1856">
          <cell r="D1856" t="str">
            <v>00012009</v>
          </cell>
          <cell r="E1856">
            <v>50000061</v>
          </cell>
        </row>
        <row r="1857">
          <cell r="D1857" t="str">
            <v>00012010</v>
          </cell>
          <cell r="E1857">
            <v>50000061</v>
          </cell>
        </row>
        <row r="1858">
          <cell r="D1858" t="str">
            <v>00012011</v>
          </cell>
          <cell r="E1858">
            <v>50000061</v>
          </cell>
        </row>
        <row r="1859">
          <cell r="D1859" t="str">
            <v>00012012</v>
          </cell>
          <cell r="E1859">
            <v>50000061</v>
          </cell>
        </row>
        <row r="1860">
          <cell r="D1860" t="str">
            <v>00012013</v>
          </cell>
          <cell r="E1860">
            <v>50000061</v>
          </cell>
        </row>
        <row r="1861">
          <cell r="D1861" t="str">
            <v>00012014</v>
          </cell>
          <cell r="E1861">
            <v>50000061</v>
          </cell>
        </row>
        <row r="1862">
          <cell r="D1862" t="str">
            <v>00012015</v>
          </cell>
          <cell r="E1862">
            <v>50000061</v>
          </cell>
        </row>
        <row r="1863">
          <cell r="D1863" t="str">
            <v>00012016</v>
          </cell>
          <cell r="E1863">
            <v>50000061</v>
          </cell>
        </row>
        <row r="1864">
          <cell r="D1864" t="str">
            <v>00012017</v>
          </cell>
          <cell r="E1864">
            <v>50000061</v>
          </cell>
        </row>
        <row r="1865">
          <cell r="D1865" t="str">
            <v>00012018</v>
          </cell>
          <cell r="E1865">
            <v>50000061</v>
          </cell>
        </row>
        <row r="1866">
          <cell r="D1866" t="str">
            <v>00012019</v>
          </cell>
          <cell r="E1866">
            <v>50000061</v>
          </cell>
        </row>
        <row r="1867">
          <cell r="D1867" t="str">
            <v>00012020</v>
          </cell>
          <cell r="E1867">
            <v>50000061</v>
          </cell>
        </row>
        <row r="1868">
          <cell r="D1868" t="str">
            <v>00012021</v>
          </cell>
          <cell r="E1868">
            <v>50000061</v>
          </cell>
        </row>
        <row r="1869">
          <cell r="D1869" t="str">
            <v>00012022</v>
          </cell>
          <cell r="E1869">
            <v>50000061</v>
          </cell>
        </row>
        <row r="1870">
          <cell r="D1870" t="str">
            <v>00012023</v>
          </cell>
          <cell r="E1870">
            <v>50000061</v>
          </cell>
        </row>
        <row r="1871">
          <cell r="D1871" t="str">
            <v>00012024</v>
          </cell>
          <cell r="E1871" t="str">
            <v>50000061</v>
          </cell>
        </row>
        <row r="1872">
          <cell r="D1872" t="str">
            <v>00012025</v>
          </cell>
          <cell r="E1872">
            <v>50000061</v>
          </cell>
        </row>
        <row r="1873">
          <cell r="D1873" t="str">
            <v>00012026</v>
          </cell>
          <cell r="E1873">
            <v>50000061</v>
          </cell>
        </row>
        <row r="1874">
          <cell r="D1874" t="str">
            <v>00012027</v>
          </cell>
          <cell r="E1874">
            <v>50000061</v>
          </cell>
        </row>
        <row r="1875">
          <cell r="D1875" t="str">
            <v>00012028</v>
          </cell>
          <cell r="E1875">
            <v>50000061</v>
          </cell>
        </row>
        <row r="1876">
          <cell r="D1876" t="str">
            <v>00012029</v>
          </cell>
          <cell r="E1876">
            <v>50000061</v>
          </cell>
        </row>
        <row r="1877">
          <cell r="D1877" t="str">
            <v>00012030</v>
          </cell>
          <cell r="E1877">
            <v>50000061</v>
          </cell>
        </row>
        <row r="1878">
          <cell r="D1878" t="str">
            <v>00012031</v>
          </cell>
          <cell r="E1878">
            <v>50000061</v>
          </cell>
        </row>
        <row r="1879">
          <cell r="D1879" t="str">
            <v>00012032</v>
          </cell>
          <cell r="E1879">
            <v>50000061</v>
          </cell>
        </row>
        <row r="1880">
          <cell r="D1880" t="str">
            <v>00012033</v>
          </cell>
          <cell r="E1880">
            <v>50000061</v>
          </cell>
        </row>
        <row r="1881">
          <cell r="D1881" t="str">
            <v>00012034</v>
          </cell>
          <cell r="E1881">
            <v>50000061</v>
          </cell>
        </row>
        <row r="1882">
          <cell r="D1882" t="str">
            <v>00012035</v>
          </cell>
          <cell r="E1882">
            <v>50000061</v>
          </cell>
        </row>
        <row r="1883">
          <cell r="D1883" t="str">
            <v>00012036</v>
          </cell>
          <cell r="E1883">
            <v>50000061</v>
          </cell>
        </row>
        <row r="1884">
          <cell r="D1884" t="str">
            <v>00012037</v>
          </cell>
          <cell r="E1884">
            <v>50000061</v>
          </cell>
        </row>
        <row r="1885">
          <cell r="D1885" t="str">
            <v>00012038</v>
          </cell>
          <cell r="E1885">
            <v>50000061</v>
          </cell>
        </row>
        <row r="1886">
          <cell r="D1886" t="str">
            <v>00012039</v>
          </cell>
          <cell r="E1886" t="str">
            <v>50000061</v>
          </cell>
        </row>
        <row r="1887">
          <cell r="D1887" t="str">
            <v>00012040</v>
          </cell>
          <cell r="E1887">
            <v>50000061</v>
          </cell>
        </row>
        <row r="1888">
          <cell r="D1888" t="str">
            <v>00012041</v>
          </cell>
          <cell r="E1888">
            <v>50000061</v>
          </cell>
        </row>
        <row r="1889">
          <cell r="D1889" t="str">
            <v>00012042</v>
          </cell>
          <cell r="E1889">
            <v>50000061</v>
          </cell>
        </row>
        <row r="1890">
          <cell r="D1890" t="str">
            <v>00012043</v>
          </cell>
          <cell r="E1890">
            <v>50000061</v>
          </cell>
        </row>
        <row r="1891">
          <cell r="D1891" t="str">
            <v>00012044</v>
          </cell>
          <cell r="E1891">
            <v>50000061</v>
          </cell>
        </row>
        <row r="1892">
          <cell r="D1892" t="str">
            <v>00012045</v>
          </cell>
          <cell r="E1892">
            <v>50000061</v>
          </cell>
        </row>
        <row r="1893">
          <cell r="D1893" t="str">
            <v>00012046</v>
          </cell>
          <cell r="E1893">
            <v>50000061</v>
          </cell>
        </row>
        <row r="1894">
          <cell r="D1894" t="str">
            <v>00012047</v>
          </cell>
          <cell r="E1894" t="str">
            <v>50000061</v>
          </cell>
        </row>
        <row r="1895">
          <cell r="D1895" t="str">
            <v>00012048</v>
          </cell>
          <cell r="E1895">
            <v>50000061</v>
          </cell>
        </row>
        <row r="1896">
          <cell r="D1896" t="str">
            <v>00012049</v>
          </cell>
          <cell r="E1896">
            <v>50000061</v>
          </cell>
        </row>
        <row r="1897">
          <cell r="D1897" t="str">
            <v>00012050</v>
          </cell>
          <cell r="E1897">
            <v>50000061</v>
          </cell>
        </row>
        <row r="1898">
          <cell r="D1898" t="str">
            <v>00012051</v>
          </cell>
          <cell r="E1898">
            <v>50000061</v>
          </cell>
        </row>
        <row r="1899">
          <cell r="D1899" t="str">
            <v>00012052</v>
          </cell>
          <cell r="E1899">
            <v>50000061</v>
          </cell>
        </row>
        <row r="1900">
          <cell r="D1900" t="str">
            <v>00012053</v>
          </cell>
          <cell r="E1900">
            <v>50000061</v>
          </cell>
        </row>
        <row r="1901">
          <cell r="D1901" t="str">
            <v>00012054</v>
          </cell>
          <cell r="E1901">
            <v>50000061</v>
          </cell>
        </row>
        <row r="1902">
          <cell r="D1902" t="str">
            <v>00012055</v>
          </cell>
          <cell r="E1902">
            <v>50000061</v>
          </cell>
        </row>
        <row r="1903">
          <cell r="D1903" t="str">
            <v>00012056</v>
          </cell>
          <cell r="E1903">
            <v>50000061</v>
          </cell>
        </row>
        <row r="1904">
          <cell r="D1904" t="str">
            <v>00012057</v>
          </cell>
          <cell r="E1904">
            <v>50000061</v>
          </cell>
        </row>
        <row r="1905">
          <cell r="D1905" t="str">
            <v>00012058</v>
          </cell>
          <cell r="E1905">
            <v>50000061</v>
          </cell>
        </row>
        <row r="1906">
          <cell r="D1906" t="str">
            <v>00012059</v>
          </cell>
          <cell r="E1906">
            <v>50000061</v>
          </cell>
        </row>
        <row r="1907">
          <cell r="D1907" t="str">
            <v>00012060</v>
          </cell>
          <cell r="E1907">
            <v>50000061</v>
          </cell>
        </row>
        <row r="1908">
          <cell r="D1908" t="str">
            <v>00012061</v>
          </cell>
          <cell r="E1908">
            <v>50000061</v>
          </cell>
        </row>
        <row r="1909">
          <cell r="D1909" t="str">
            <v>00012062</v>
          </cell>
          <cell r="E1909">
            <v>50000061</v>
          </cell>
        </row>
        <row r="1910">
          <cell r="D1910" t="str">
            <v>00012063</v>
          </cell>
          <cell r="E1910" t="str">
            <v>50000061</v>
          </cell>
        </row>
        <row r="1911">
          <cell r="D1911" t="str">
            <v>00012064</v>
          </cell>
          <cell r="E1911">
            <v>50000061</v>
          </cell>
        </row>
        <row r="1912">
          <cell r="D1912" t="str">
            <v>00012065</v>
          </cell>
          <cell r="E1912">
            <v>50000061</v>
          </cell>
        </row>
        <row r="1913">
          <cell r="D1913" t="str">
            <v>00012066</v>
          </cell>
          <cell r="E1913">
            <v>50000061</v>
          </cell>
        </row>
        <row r="1914">
          <cell r="D1914" t="str">
            <v>00012067</v>
          </cell>
          <cell r="E1914">
            <v>50000061</v>
          </cell>
        </row>
        <row r="1915">
          <cell r="D1915" t="str">
            <v>00012068</v>
          </cell>
          <cell r="E1915">
            <v>50000061</v>
          </cell>
        </row>
        <row r="1916">
          <cell r="D1916" t="str">
            <v>00012069</v>
          </cell>
          <cell r="E1916">
            <v>50000061</v>
          </cell>
        </row>
        <row r="1917">
          <cell r="D1917" t="str">
            <v>00012070</v>
          </cell>
          <cell r="E1917">
            <v>50000061</v>
          </cell>
        </row>
        <row r="1918">
          <cell r="D1918" t="str">
            <v>00012071</v>
          </cell>
          <cell r="E1918">
            <v>50000061</v>
          </cell>
        </row>
        <row r="1919">
          <cell r="D1919" t="str">
            <v>00012072</v>
          </cell>
          <cell r="E1919">
            <v>50000061</v>
          </cell>
        </row>
        <row r="1920">
          <cell r="D1920" t="str">
            <v>00012073</v>
          </cell>
          <cell r="E1920">
            <v>50000061</v>
          </cell>
        </row>
        <row r="1921">
          <cell r="D1921" t="str">
            <v>00012074</v>
          </cell>
          <cell r="E1921">
            <v>50000061</v>
          </cell>
        </row>
        <row r="1922">
          <cell r="D1922" t="str">
            <v>00012075</v>
          </cell>
          <cell r="E1922">
            <v>50000061</v>
          </cell>
        </row>
        <row r="1923">
          <cell r="D1923" t="str">
            <v>00012076</v>
          </cell>
          <cell r="E1923">
            <v>50000061</v>
          </cell>
        </row>
        <row r="1924">
          <cell r="D1924" t="str">
            <v>00012077</v>
          </cell>
          <cell r="E1924">
            <v>50000061</v>
          </cell>
        </row>
        <row r="1925">
          <cell r="D1925" t="str">
            <v>00012078</v>
          </cell>
          <cell r="E1925">
            <v>50000061</v>
          </cell>
        </row>
        <row r="1926">
          <cell r="D1926" t="str">
            <v>00012079</v>
          </cell>
          <cell r="E1926">
            <v>50000061</v>
          </cell>
        </row>
        <row r="1927">
          <cell r="D1927" t="str">
            <v>00012080</v>
          </cell>
          <cell r="E1927">
            <v>50000061</v>
          </cell>
        </row>
        <row r="1928">
          <cell r="D1928" t="str">
            <v>00012081</v>
          </cell>
          <cell r="E1928">
            <v>50000061</v>
          </cell>
        </row>
        <row r="1929">
          <cell r="D1929" t="str">
            <v>00012082</v>
          </cell>
          <cell r="E1929">
            <v>50000061</v>
          </cell>
        </row>
        <row r="1930">
          <cell r="D1930" t="str">
            <v>00012083</v>
          </cell>
          <cell r="E1930">
            <v>50000061</v>
          </cell>
        </row>
        <row r="1931">
          <cell r="D1931" t="str">
            <v>00012084</v>
          </cell>
          <cell r="E1931">
            <v>50000061</v>
          </cell>
        </row>
        <row r="1932">
          <cell r="D1932" t="str">
            <v>00012085</v>
          </cell>
          <cell r="E1932">
            <v>50000061</v>
          </cell>
        </row>
        <row r="1933">
          <cell r="D1933" t="str">
            <v>00012086</v>
          </cell>
          <cell r="E1933">
            <v>50000061</v>
          </cell>
        </row>
        <row r="1934">
          <cell r="D1934" t="str">
            <v>00012087</v>
          </cell>
          <cell r="E1934">
            <v>50000061</v>
          </cell>
        </row>
        <row r="1935">
          <cell r="D1935" t="str">
            <v>00012088</v>
          </cell>
          <cell r="E1935">
            <v>50000061</v>
          </cell>
        </row>
        <row r="1936">
          <cell r="D1936" t="str">
            <v>00012089</v>
          </cell>
          <cell r="E1936">
            <v>50000061</v>
          </cell>
        </row>
        <row r="1937">
          <cell r="D1937" t="str">
            <v>00012090</v>
          </cell>
          <cell r="E1937">
            <v>50000061</v>
          </cell>
        </row>
        <row r="1938">
          <cell r="D1938" t="str">
            <v>00012091</v>
          </cell>
          <cell r="E1938">
            <v>50000061</v>
          </cell>
        </row>
        <row r="1939">
          <cell r="D1939" t="str">
            <v>00012092</v>
          </cell>
          <cell r="E1939">
            <v>50000061</v>
          </cell>
        </row>
        <row r="1940">
          <cell r="D1940" t="str">
            <v>00012093</v>
          </cell>
          <cell r="E1940">
            <v>50000061</v>
          </cell>
        </row>
        <row r="1941">
          <cell r="D1941" t="str">
            <v>00012094</v>
          </cell>
          <cell r="E1941">
            <v>50000061</v>
          </cell>
        </row>
        <row r="1942">
          <cell r="D1942" t="str">
            <v>00012095</v>
          </cell>
          <cell r="E1942">
            <v>50000061</v>
          </cell>
        </row>
        <row r="1943">
          <cell r="D1943" t="str">
            <v>00012096</v>
          </cell>
          <cell r="E1943">
            <v>50000061</v>
          </cell>
        </row>
        <row r="1944">
          <cell r="D1944" t="str">
            <v>00012097</v>
          </cell>
          <cell r="E1944">
            <v>50000061</v>
          </cell>
        </row>
        <row r="1945">
          <cell r="D1945" t="str">
            <v>00012099</v>
          </cell>
          <cell r="E1945">
            <v>50008032</v>
          </cell>
        </row>
        <row r="1946">
          <cell r="D1946" t="str">
            <v>00012104</v>
          </cell>
          <cell r="E1946">
            <v>50006982</v>
          </cell>
        </row>
        <row r="1947">
          <cell r="D1947" t="str">
            <v>00012105</v>
          </cell>
          <cell r="E1947">
            <v>50000062</v>
          </cell>
        </row>
        <row r="1948">
          <cell r="D1948" t="str">
            <v>00012106</v>
          </cell>
          <cell r="E1948">
            <v>50000062</v>
          </cell>
        </row>
        <row r="1949">
          <cell r="D1949" t="str">
            <v>00012107</v>
          </cell>
          <cell r="E1949">
            <v>50000062</v>
          </cell>
        </row>
        <row r="1950">
          <cell r="D1950" t="str">
            <v>00012108</v>
          </cell>
          <cell r="E1950">
            <v>50000062</v>
          </cell>
        </row>
        <row r="1951">
          <cell r="D1951" t="str">
            <v>00012109</v>
          </cell>
          <cell r="E1951">
            <v>50000062</v>
          </cell>
        </row>
        <row r="1952">
          <cell r="D1952" t="str">
            <v>00012110</v>
          </cell>
          <cell r="E1952">
            <v>50000062</v>
          </cell>
        </row>
        <row r="1953">
          <cell r="D1953" t="str">
            <v>00012111</v>
          </cell>
          <cell r="E1953">
            <v>50000062</v>
          </cell>
        </row>
        <row r="1954">
          <cell r="D1954" t="str">
            <v>00012112</v>
          </cell>
          <cell r="E1954">
            <v>50000062</v>
          </cell>
        </row>
        <row r="1955">
          <cell r="D1955" t="str">
            <v>00012113</v>
          </cell>
          <cell r="E1955">
            <v>50000062</v>
          </cell>
        </row>
        <row r="1956">
          <cell r="D1956" t="str">
            <v>00012114</v>
          </cell>
          <cell r="E1956">
            <v>50000062</v>
          </cell>
        </row>
        <row r="1957">
          <cell r="D1957" t="str">
            <v>00012115</v>
          </cell>
          <cell r="E1957">
            <v>50000062</v>
          </cell>
        </row>
        <row r="1958">
          <cell r="D1958" t="str">
            <v>00012116</v>
          </cell>
          <cell r="E1958">
            <v>50000062</v>
          </cell>
        </row>
        <row r="1959">
          <cell r="D1959" t="str">
            <v>00012117</v>
          </cell>
          <cell r="E1959">
            <v>50000062</v>
          </cell>
        </row>
        <row r="1960">
          <cell r="D1960" t="str">
            <v>00012118</v>
          </cell>
          <cell r="E1960">
            <v>50000062</v>
          </cell>
        </row>
        <row r="1961">
          <cell r="D1961" t="str">
            <v>00012119</v>
          </cell>
          <cell r="E1961">
            <v>50000062</v>
          </cell>
        </row>
        <row r="1962">
          <cell r="D1962" t="str">
            <v>00012120</v>
          </cell>
          <cell r="E1962">
            <v>50000062</v>
          </cell>
        </row>
        <row r="1963">
          <cell r="D1963" t="str">
            <v>00012121</v>
          </cell>
          <cell r="E1963">
            <v>50000062</v>
          </cell>
        </row>
        <row r="1964">
          <cell r="D1964" t="str">
            <v>00012122</v>
          </cell>
          <cell r="E1964">
            <v>50000062</v>
          </cell>
        </row>
        <row r="1965">
          <cell r="D1965" t="str">
            <v>00012123</v>
          </cell>
          <cell r="E1965">
            <v>50000062</v>
          </cell>
        </row>
        <row r="1966">
          <cell r="D1966" t="str">
            <v>00012124</v>
          </cell>
          <cell r="E1966">
            <v>50000062</v>
          </cell>
        </row>
        <row r="1967">
          <cell r="D1967" t="str">
            <v>00012125</v>
          </cell>
          <cell r="E1967">
            <v>50000062</v>
          </cell>
        </row>
        <row r="1968">
          <cell r="D1968" t="str">
            <v>00012126</v>
          </cell>
          <cell r="E1968">
            <v>50000062</v>
          </cell>
        </row>
        <row r="1969">
          <cell r="D1969" t="str">
            <v>00012127</v>
          </cell>
          <cell r="E1969">
            <v>50000062</v>
          </cell>
        </row>
        <row r="1970">
          <cell r="D1970" t="str">
            <v>00012128</v>
          </cell>
          <cell r="E1970">
            <v>50000062</v>
          </cell>
        </row>
        <row r="1971">
          <cell r="D1971" t="str">
            <v>00012129</v>
          </cell>
          <cell r="E1971">
            <v>50000062</v>
          </cell>
        </row>
        <row r="1972">
          <cell r="D1972" t="str">
            <v>00012130</v>
          </cell>
          <cell r="E1972">
            <v>50000062</v>
          </cell>
        </row>
        <row r="1973">
          <cell r="D1973" t="str">
            <v>00012131</v>
          </cell>
          <cell r="E1973">
            <v>50000062</v>
          </cell>
        </row>
        <row r="1974">
          <cell r="D1974" t="str">
            <v>00012132</v>
          </cell>
          <cell r="E1974">
            <v>50000062</v>
          </cell>
        </row>
        <row r="1975">
          <cell r="D1975" t="str">
            <v>00012133</v>
          </cell>
          <cell r="E1975">
            <v>50000062</v>
          </cell>
        </row>
        <row r="1976">
          <cell r="D1976" t="str">
            <v>00012134</v>
          </cell>
          <cell r="E1976">
            <v>50000062</v>
          </cell>
        </row>
        <row r="1977">
          <cell r="D1977" t="str">
            <v>00012135</v>
          </cell>
          <cell r="E1977">
            <v>50000062</v>
          </cell>
        </row>
        <row r="1978">
          <cell r="D1978" t="str">
            <v>00012136</v>
          </cell>
          <cell r="E1978">
            <v>50000062</v>
          </cell>
        </row>
        <row r="1979">
          <cell r="D1979" t="str">
            <v>00012137</v>
          </cell>
          <cell r="E1979">
            <v>50000062</v>
          </cell>
        </row>
        <row r="1980">
          <cell r="D1980" t="str">
            <v>00012138</v>
          </cell>
          <cell r="E1980">
            <v>50000062</v>
          </cell>
        </row>
        <row r="1981">
          <cell r="D1981" t="str">
            <v>00012139</v>
          </cell>
          <cell r="E1981">
            <v>50000062</v>
          </cell>
        </row>
        <row r="1982">
          <cell r="D1982" t="str">
            <v>00012140</v>
          </cell>
          <cell r="E1982">
            <v>50000062</v>
          </cell>
        </row>
        <row r="1983">
          <cell r="D1983" t="str">
            <v>00012141</v>
          </cell>
          <cell r="E1983">
            <v>50000062</v>
          </cell>
        </row>
        <row r="1984">
          <cell r="D1984" t="str">
            <v>00012142</v>
          </cell>
          <cell r="E1984">
            <v>50000062</v>
          </cell>
        </row>
        <row r="1985">
          <cell r="D1985" t="str">
            <v>00012143</v>
          </cell>
          <cell r="E1985">
            <v>50000062</v>
          </cell>
        </row>
        <row r="1986">
          <cell r="D1986" t="str">
            <v>00012144</v>
          </cell>
          <cell r="E1986" t="str">
            <v>50000062</v>
          </cell>
        </row>
        <row r="1987">
          <cell r="D1987" t="str">
            <v>00012145</v>
          </cell>
          <cell r="E1987">
            <v>50000062</v>
          </cell>
        </row>
        <row r="1988">
          <cell r="D1988" t="str">
            <v>00012146</v>
          </cell>
          <cell r="E1988">
            <v>50000062</v>
          </cell>
        </row>
        <row r="1989">
          <cell r="D1989" t="str">
            <v>00012147</v>
          </cell>
          <cell r="E1989">
            <v>50000062</v>
          </cell>
        </row>
        <row r="1990">
          <cell r="D1990" t="str">
            <v>00012148</v>
          </cell>
          <cell r="E1990">
            <v>50000062</v>
          </cell>
        </row>
        <row r="1991">
          <cell r="D1991" t="str">
            <v>00012149</v>
          </cell>
          <cell r="E1991">
            <v>50000062</v>
          </cell>
        </row>
        <row r="1992">
          <cell r="D1992" t="str">
            <v>00012150</v>
          </cell>
          <cell r="E1992">
            <v>50000062</v>
          </cell>
        </row>
        <row r="1993">
          <cell r="D1993" t="str">
            <v>00012151</v>
          </cell>
          <cell r="E1993">
            <v>50000062</v>
          </cell>
        </row>
        <row r="1994">
          <cell r="D1994" t="str">
            <v>00012152</v>
          </cell>
          <cell r="E1994">
            <v>50000062</v>
          </cell>
        </row>
        <row r="1995">
          <cell r="D1995" t="str">
            <v>00012153</v>
          </cell>
          <cell r="E1995">
            <v>50000062</v>
          </cell>
        </row>
        <row r="1996">
          <cell r="D1996" t="str">
            <v>00012154</v>
          </cell>
          <cell r="E1996">
            <v>50000062</v>
          </cell>
        </row>
        <row r="1997">
          <cell r="D1997" t="str">
            <v>00012155</v>
          </cell>
          <cell r="E1997">
            <v>50000062</v>
          </cell>
        </row>
        <row r="1998">
          <cell r="D1998" t="str">
            <v>00012156</v>
          </cell>
          <cell r="E1998">
            <v>50000062</v>
          </cell>
        </row>
        <row r="1999">
          <cell r="D1999" t="str">
            <v>00012157</v>
          </cell>
          <cell r="E1999">
            <v>50000062</v>
          </cell>
        </row>
        <row r="2000">
          <cell r="D2000" t="str">
            <v>00012158</v>
          </cell>
          <cell r="E2000">
            <v>50000062</v>
          </cell>
        </row>
        <row r="2001">
          <cell r="D2001" t="str">
            <v>00012159</v>
          </cell>
          <cell r="E2001">
            <v>50000062</v>
          </cell>
        </row>
        <row r="2002">
          <cell r="D2002" t="str">
            <v>00012160</v>
          </cell>
          <cell r="E2002">
            <v>50000062</v>
          </cell>
        </row>
        <row r="2003">
          <cell r="D2003" t="str">
            <v>00012161</v>
          </cell>
          <cell r="E2003">
            <v>50000062</v>
          </cell>
        </row>
        <row r="2004">
          <cell r="D2004" t="str">
            <v>00012162</v>
          </cell>
          <cell r="E2004">
            <v>50000059</v>
          </cell>
        </row>
        <row r="2005">
          <cell r="D2005" t="str">
            <v>00012163</v>
          </cell>
          <cell r="E2005">
            <v>50000059</v>
          </cell>
        </row>
        <row r="2006">
          <cell r="D2006" t="str">
            <v>00012164</v>
          </cell>
          <cell r="E2006">
            <v>50000059</v>
          </cell>
        </row>
        <row r="2007">
          <cell r="D2007" t="str">
            <v>00012165</v>
          </cell>
          <cell r="E2007">
            <v>50000059</v>
          </cell>
        </row>
        <row r="2008">
          <cell r="D2008" t="str">
            <v>00012166</v>
          </cell>
          <cell r="E2008">
            <v>50000059</v>
          </cell>
        </row>
        <row r="2009">
          <cell r="D2009" t="str">
            <v>00012167</v>
          </cell>
          <cell r="E2009">
            <v>50000059</v>
          </cell>
        </row>
        <row r="2010">
          <cell r="D2010" t="str">
            <v>00012168</v>
          </cell>
          <cell r="E2010">
            <v>50000059</v>
          </cell>
        </row>
        <row r="2011">
          <cell r="D2011" t="str">
            <v>00012169</v>
          </cell>
          <cell r="E2011">
            <v>50000059</v>
          </cell>
        </row>
        <row r="2012">
          <cell r="D2012" t="str">
            <v>00012170</v>
          </cell>
          <cell r="E2012">
            <v>50000059</v>
          </cell>
        </row>
        <row r="2013">
          <cell r="D2013" t="str">
            <v>00012171</v>
          </cell>
          <cell r="E2013">
            <v>50000059</v>
          </cell>
        </row>
        <row r="2014">
          <cell r="D2014" t="str">
            <v>00012172</v>
          </cell>
          <cell r="E2014">
            <v>50000059</v>
          </cell>
        </row>
        <row r="2015">
          <cell r="D2015" t="str">
            <v>00012173</v>
          </cell>
          <cell r="E2015">
            <v>50000059</v>
          </cell>
        </row>
        <row r="2016">
          <cell r="D2016" t="str">
            <v>00012174</v>
          </cell>
          <cell r="E2016">
            <v>50000059</v>
          </cell>
        </row>
        <row r="2017">
          <cell r="D2017" t="str">
            <v>00012175</v>
          </cell>
          <cell r="E2017">
            <v>50000059</v>
          </cell>
        </row>
        <row r="2018">
          <cell r="D2018" t="str">
            <v>00012176</v>
          </cell>
          <cell r="E2018">
            <v>50000059</v>
          </cell>
        </row>
        <row r="2019">
          <cell r="D2019" t="str">
            <v>00012177</v>
          </cell>
          <cell r="E2019">
            <v>50000059</v>
          </cell>
        </row>
        <row r="2020">
          <cell r="D2020" t="str">
            <v>00012178</v>
          </cell>
          <cell r="E2020">
            <v>50000059</v>
          </cell>
        </row>
        <row r="2021">
          <cell r="D2021" t="str">
            <v>00012179</v>
          </cell>
          <cell r="E2021">
            <v>50000059</v>
          </cell>
        </row>
        <row r="2022">
          <cell r="D2022" t="str">
            <v>00012180</v>
          </cell>
          <cell r="E2022">
            <v>50000059</v>
          </cell>
        </row>
        <row r="2023">
          <cell r="D2023" t="str">
            <v>00012181</v>
          </cell>
          <cell r="E2023">
            <v>50000059</v>
          </cell>
        </row>
        <row r="2024">
          <cell r="D2024" t="str">
            <v>00012182</v>
          </cell>
          <cell r="E2024">
            <v>50000059</v>
          </cell>
        </row>
        <row r="2025">
          <cell r="D2025" t="str">
            <v>00012183</v>
          </cell>
          <cell r="E2025">
            <v>50000059</v>
          </cell>
        </row>
        <row r="2026">
          <cell r="D2026" t="str">
            <v>00012184</v>
          </cell>
          <cell r="E2026">
            <v>50000059</v>
          </cell>
        </row>
        <row r="2027">
          <cell r="D2027" t="str">
            <v>00012185</v>
          </cell>
          <cell r="E2027">
            <v>50000059</v>
          </cell>
        </row>
        <row r="2028">
          <cell r="D2028" t="str">
            <v>00012186</v>
          </cell>
          <cell r="E2028">
            <v>50000059</v>
          </cell>
        </row>
        <row r="2029">
          <cell r="D2029" t="str">
            <v>00012187</v>
          </cell>
          <cell r="E2029">
            <v>50000059</v>
          </cell>
        </row>
        <row r="2030">
          <cell r="D2030" t="str">
            <v>00012188</v>
          </cell>
          <cell r="E2030">
            <v>50000059</v>
          </cell>
        </row>
        <row r="2031">
          <cell r="D2031" t="str">
            <v>00012189</v>
          </cell>
          <cell r="E2031">
            <v>50000059</v>
          </cell>
        </row>
        <row r="2032">
          <cell r="D2032" t="str">
            <v>00012190</v>
          </cell>
          <cell r="E2032">
            <v>50000059</v>
          </cell>
        </row>
        <row r="2033">
          <cell r="D2033" t="str">
            <v>00012191</v>
          </cell>
          <cell r="E2033">
            <v>50000059</v>
          </cell>
        </row>
        <row r="2034">
          <cell r="D2034" t="str">
            <v>00012192</v>
          </cell>
          <cell r="E2034">
            <v>50000059</v>
          </cell>
        </row>
        <row r="2035">
          <cell r="D2035" t="str">
            <v>00012193</v>
          </cell>
          <cell r="E2035">
            <v>50000059</v>
          </cell>
        </row>
        <row r="2036">
          <cell r="D2036" t="str">
            <v>00012194</v>
          </cell>
          <cell r="E2036">
            <v>50000059</v>
          </cell>
        </row>
        <row r="2037">
          <cell r="D2037" t="str">
            <v>00012195</v>
          </cell>
          <cell r="E2037">
            <v>50000059</v>
          </cell>
        </row>
        <row r="2038">
          <cell r="D2038" t="str">
            <v>00012196</v>
          </cell>
          <cell r="E2038">
            <v>50000059</v>
          </cell>
        </row>
        <row r="2039">
          <cell r="D2039" t="str">
            <v>00012197</v>
          </cell>
          <cell r="E2039">
            <v>50000059</v>
          </cell>
        </row>
        <row r="2040">
          <cell r="D2040" t="str">
            <v>00012198</v>
          </cell>
          <cell r="E2040">
            <v>50000059</v>
          </cell>
        </row>
        <row r="2041">
          <cell r="D2041" t="str">
            <v>00012199</v>
          </cell>
          <cell r="E2041">
            <v>50000059</v>
          </cell>
        </row>
        <row r="2042">
          <cell r="D2042" t="str">
            <v>00012200</v>
          </cell>
          <cell r="E2042">
            <v>50000059</v>
          </cell>
        </row>
        <row r="2043">
          <cell r="D2043" t="str">
            <v>00012201</v>
          </cell>
          <cell r="E2043">
            <v>50000059</v>
          </cell>
        </row>
        <row r="2044">
          <cell r="D2044" t="str">
            <v>00012202</v>
          </cell>
          <cell r="E2044">
            <v>50000059</v>
          </cell>
        </row>
        <row r="2045">
          <cell r="D2045" t="str">
            <v>00012203</v>
          </cell>
          <cell r="E2045">
            <v>50000059</v>
          </cell>
        </row>
        <row r="2046">
          <cell r="D2046" t="str">
            <v>00012204</v>
          </cell>
          <cell r="E2046">
            <v>50000059</v>
          </cell>
        </row>
        <row r="2047">
          <cell r="D2047" t="str">
            <v>00012205</v>
          </cell>
          <cell r="E2047">
            <v>50000059</v>
          </cell>
        </row>
        <row r="2048">
          <cell r="D2048" t="str">
            <v>00012206</v>
          </cell>
          <cell r="E2048">
            <v>50000059</v>
          </cell>
        </row>
        <row r="2049">
          <cell r="D2049" t="str">
            <v>00012207</v>
          </cell>
          <cell r="E2049">
            <v>50000059</v>
          </cell>
        </row>
        <row r="2050">
          <cell r="D2050" t="str">
            <v>00012208</v>
          </cell>
          <cell r="E2050">
            <v>50000059</v>
          </cell>
        </row>
        <row r="2051">
          <cell r="D2051" t="str">
            <v>00012209</v>
          </cell>
          <cell r="E2051">
            <v>50000059</v>
          </cell>
        </row>
        <row r="2052">
          <cell r="D2052" t="str">
            <v>00012210</v>
          </cell>
          <cell r="E2052">
            <v>50000059</v>
          </cell>
        </row>
        <row r="2053">
          <cell r="D2053" t="str">
            <v>00012211</v>
          </cell>
          <cell r="E2053">
            <v>50000059</v>
          </cell>
        </row>
        <row r="2054">
          <cell r="D2054" t="str">
            <v>00012212</v>
          </cell>
          <cell r="E2054">
            <v>50000059</v>
          </cell>
        </row>
        <row r="2055">
          <cell r="D2055" t="str">
            <v>00012213</v>
          </cell>
          <cell r="E2055">
            <v>50000059</v>
          </cell>
        </row>
        <row r="2056">
          <cell r="D2056" t="str">
            <v>00012214</v>
          </cell>
          <cell r="E2056">
            <v>50000059</v>
          </cell>
        </row>
        <row r="2057">
          <cell r="D2057" t="str">
            <v>00012215</v>
          </cell>
          <cell r="E2057">
            <v>50000059</v>
          </cell>
        </row>
        <row r="2058">
          <cell r="D2058" t="str">
            <v>00012216</v>
          </cell>
          <cell r="E2058">
            <v>50000059</v>
          </cell>
        </row>
        <row r="2059">
          <cell r="D2059" t="str">
            <v>00012217</v>
          </cell>
          <cell r="E2059">
            <v>50000059</v>
          </cell>
        </row>
        <row r="2060">
          <cell r="D2060" t="str">
            <v>00012218</v>
          </cell>
          <cell r="E2060">
            <v>50000059</v>
          </cell>
        </row>
        <row r="2061">
          <cell r="D2061" t="str">
            <v>00012219</v>
          </cell>
          <cell r="E2061">
            <v>50000059</v>
          </cell>
        </row>
        <row r="2062">
          <cell r="D2062" t="str">
            <v>00012220</v>
          </cell>
          <cell r="E2062">
            <v>50000059</v>
          </cell>
        </row>
        <row r="2063">
          <cell r="D2063" t="str">
            <v>00012221</v>
          </cell>
          <cell r="E2063">
            <v>50000059</v>
          </cell>
        </row>
        <row r="2064">
          <cell r="D2064" t="str">
            <v>00012222</v>
          </cell>
          <cell r="E2064">
            <v>50000059</v>
          </cell>
        </row>
        <row r="2065">
          <cell r="D2065" t="str">
            <v>00012223</v>
          </cell>
          <cell r="E2065">
            <v>50000059</v>
          </cell>
        </row>
        <row r="2066">
          <cell r="D2066" t="str">
            <v>00012224</v>
          </cell>
          <cell r="E2066">
            <v>50000084</v>
          </cell>
        </row>
        <row r="2067">
          <cell r="D2067" t="str">
            <v>00012225</v>
          </cell>
          <cell r="E2067">
            <v>50000084</v>
          </cell>
        </row>
        <row r="2068">
          <cell r="D2068" t="str">
            <v>00012226</v>
          </cell>
          <cell r="E2068">
            <v>50000084</v>
          </cell>
        </row>
        <row r="2069">
          <cell r="D2069" t="str">
            <v>00012227</v>
          </cell>
          <cell r="E2069">
            <v>50000084</v>
          </cell>
        </row>
        <row r="2070">
          <cell r="D2070" t="str">
            <v>00012228</v>
          </cell>
          <cell r="E2070">
            <v>50000084</v>
          </cell>
        </row>
        <row r="2071">
          <cell r="D2071" t="str">
            <v>00012229</v>
          </cell>
          <cell r="E2071">
            <v>50000084</v>
          </cell>
        </row>
        <row r="2072">
          <cell r="D2072" t="str">
            <v>00012230</v>
          </cell>
          <cell r="E2072">
            <v>50000084</v>
          </cell>
        </row>
        <row r="2073">
          <cell r="D2073" t="str">
            <v>00012231</v>
          </cell>
          <cell r="E2073">
            <v>50000084</v>
          </cell>
        </row>
        <row r="2074">
          <cell r="D2074" t="str">
            <v>00012232</v>
          </cell>
          <cell r="E2074">
            <v>50000084</v>
          </cell>
        </row>
        <row r="2075">
          <cell r="D2075" t="str">
            <v>00012233</v>
          </cell>
          <cell r="E2075">
            <v>50000084</v>
          </cell>
        </row>
        <row r="2076">
          <cell r="D2076" t="str">
            <v>00012234</v>
          </cell>
          <cell r="E2076">
            <v>50000084</v>
          </cell>
        </row>
        <row r="2077">
          <cell r="D2077" t="str">
            <v>00012235</v>
          </cell>
          <cell r="E2077">
            <v>50000088</v>
          </cell>
        </row>
        <row r="2078">
          <cell r="D2078" t="str">
            <v>00012236</v>
          </cell>
          <cell r="E2078">
            <v>50000088</v>
          </cell>
        </row>
        <row r="2079">
          <cell r="D2079" t="str">
            <v>00012237</v>
          </cell>
          <cell r="E2079">
            <v>50000088</v>
          </cell>
        </row>
        <row r="2080">
          <cell r="D2080" t="str">
            <v>00012238</v>
          </cell>
          <cell r="E2080">
            <v>50000088</v>
          </cell>
        </row>
        <row r="2081">
          <cell r="D2081" t="str">
            <v>00012239</v>
          </cell>
          <cell r="E2081">
            <v>50000088</v>
          </cell>
        </row>
        <row r="2082">
          <cell r="D2082" t="str">
            <v>00012240</v>
          </cell>
          <cell r="E2082">
            <v>50000088</v>
          </cell>
        </row>
        <row r="2083">
          <cell r="D2083" t="str">
            <v>00012241</v>
          </cell>
          <cell r="E2083">
            <v>50000088</v>
          </cell>
        </row>
        <row r="2084">
          <cell r="D2084" t="str">
            <v>00012242</v>
          </cell>
          <cell r="E2084">
            <v>50000088</v>
          </cell>
        </row>
        <row r="2085">
          <cell r="D2085" t="str">
            <v>00012243</v>
          </cell>
          <cell r="E2085">
            <v>50000088</v>
          </cell>
        </row>
        <row r="2086">
          <cell r="D2086" t="str">
            <v>00012244</v>
          </cell>
          <cell r="E2086">
            <v>50000088</v>
          </cell>
        </row>
        <row r="2087">
          <cell r="D2087" t="str">
            <v>00012245</v>
          </cell>
          <cell r="E2087">
            <v>50000088</v>
          </cell>
        </row>
        <row r="2088">
          <cell r="D2088" t="str">
            <v>00012246</v>
          </cell>
          <cell r="E2088">
            <v>50000088</v>
          </cell>
        </row>
        <row r="2089">
          <cell r="D2089" t="str">
            <v>00012247</v>
          </cell>
          <cell r="E2089">
            <v>50000090</v>
          </cell>
        </row>
        <row r="2090">
          <cell r="D2090" t="str">
            <v>00012248</v>
          </cell>
          <cell r="E2090">
            <v>50000090</v>
          </cell>
        </row>
        <row r="2091">
          <cell r="D2091" t="str">
            <v>00012249</v>
          </cell>
          <cell r="E2091">
            <v>50000090</v>
          </cell>
        </row>
        <row r="2092">
          <cell r="D2092" t="str">
            <v>00012250</v>
          </cell>
          <cell r="E2092">
            <v>50000090</v>
          </cell>
        </row>
        <row r="2093">
          <cell r="D2093" t="str">
            <v>00012251</v>
          </cell>
          <cell r="E2093">
            <v>50000090</v>
          </cell>
        </row>
        <row r="2094">
          <cell r="D2094" t="str">
            <v>00012252</v>
          </cell>
          <cell r="E2094">
            <v>50000090</v>
          </cell>
        </row>
        <row r="2095">
          <cell r="D2095" t="str">
            <v>00012253</v>
          </cell>
          <cell r="E2095">
            <v>50000090</v>
          </cell>
        </row>
        <row r="2096">
          <cell r="D2096" t="str">
            <v>00012254</v>
          </cell>
          <cell r="E2096">
            <v>50000090</v>
          </cell>
        </row>
        <row r="2097">
          <cell r="D2097" t="str">
            <v>00012255</v>
          </cell>
          <cell r="E2097">
            <v>50000090</v>
          </cell>
        </row>
        <row r="2098">
          <cell r="D2098" t="str">
            <v>00012256</v>
          </cell>
          <cell r="E2098">
            <v>50000090</v>
          </cell>
        </row>
        <row r="2099">
          <cell r="D2099" t="str">
            <v>00012257</v>
          </cell>
          <cell r="E2099">
            <v>50000090</v>
          </cell>
        </row>
        <row r="2100">
          <cell r="D2100" t="str">
            <v>00012258</v>
          </cell>
          <cell r="E2100">
            <v>50000090</v>
          </cell>
        </row>
        <row r="2101">
          <cell r="D2101" t="str">
            <v>00012259</v>
          </cell>
          <cell r="E2101">
            <v>50000090</v>
          </cell>
        </row>
        <row r="2102">
          <cell r="D2102" t="str">
            <v>00012260</v>
          </cell>
          <cell r="E2102">
            <v>50000090</v>
          </cell>
        </row>
        <row r="2103">
          <cell r="D2103" t="str">
            <v>00012261</v>
          </cell>
          <cell r="E2103">
            <v>50000090</v>
          </cell>
        </row>
        <row r="2104">
          <cell r="D2104" t="str">
            <v>00012262</v>
          </cell>
          <cell r="E2104">
            <v>50000090</v>
          </cell>
        </row>
        <row r="2105">
          <cell r="D2105" t="str">
            <v>00012263</v>
          </cell>
          <cell r="E2105">
            <v>70000013</v>
          </cell>
        </row>
        <row r="2106">
          <cell r="D2106" t="str">
            <v>00012264</v>
          </cell>
          <cell r="E2106">
            <v>70000013</v>
          </cell>
        </row>
        <row r="2107">
          <cell r="D2107" t="str">
            <v>00012265</v>
          </cell>
          <cell r="E2107">
            <v>70000013</v>
          </cell>
        </row>
        <row r="2108">
          <cell r="D2108" t="str">
            <v>00012266</v>
          </cell>
          <cell r="E2108">
            <v>70000013</v>
          </cell>
        </row>
        <row r="2109">
          <cell r="D2109" t="str">
            <v>00012267</v>
          </cell>
          <cell r="E2109">
            <v>70000013</v>
          </cell>
        </row>
        <row r="2110">
          <cell r="D2110" t="str">
            <v>00012268</v>
          </cell>
          <cell r="E2110">
            <v>70000013</v>
          </cell>
        </row>
        <row r="2111">
          <cell r="D2111" t="str">
            <v>00012269</v>
          </cell>
          <cell r="E2111">
            <v>70000013</v>
          </cell>
        </row>
        <row r="2112">
          <cell r="D2112" t="str">
            <v>00012270</v>
          </cell>
          <cell r="E2112">
            <v>70000013</v>
          </cell>
        </row>
        <row r="2113">
          <cell r="D2113" t="str">
            <v>00012271</v>
          </cell>
          <cell r="E2113">
            <v>70000013</v>
          </cell>
        </row>
        <row r="2114">
          <cell r="D2114" t="str">
            <v>00012272</v>
          </cell>
          <cell r="E2114">
            <v>70000013</v>
          </cell>
        </row>
        <row r="2115">
          <cell r="D2115" t="str">
            <v>00012273</v>
          </cell>
          <cell r="E2115">
            <v>70000013</v>
          </cell>
        </row>
        <row r="2116">
          <cell r="D2116" t="str">
            <v>00012274</v>
          </cell>
          <cell r="E2116">
            <v>70000013</v>
          </cell>
        </row>
        <row r="2117">
          <cell r="D2117" t="str">
            <v>00012275</v>
          </cell>
          <cell r="E2117">
            <v>70000013</v>
          </cell>
        </row>
        <row r="2118">
          <cell r="D2118" t="str">
            <v>00012276</v>
          </cell>
          <cell r="E2118">
            <v>70000013</v>
          </cell>
        </row>
        <row r="2119">
          <cell r="D2119" t="str">
            <v>00012277</v>
          </cell>
          <cell r="E2119">
            <v>70000013</v>
          </cell>
        </row>
        <row r="2120">
          <cell r="D2120" t="str">
            <v>00012278</v>
          </cell>
          <cell r="E2120">
            <v>70000013</v>
          </cell>
        </row>
        <row r="2121">
          <cell r="D2121" t="str">
            <v>00012279</v>
          </cell>
          <cell r="E2121">
            <v>70000013</v>
          </cell>
        </row>
        <row r="2122">
          <cell r="D2122" t="str">
            <v>00012280</v>
          </cell>
          <cell r="E2122">
            <v>70000034</v>
          </cell>
        </row>
        <row r="2123">
          <cell r="D2123" t="str">
            <v>00012281</v>
          </cell>
          <cell r="E2123">
            <v>70000034</v>
          </cell>
        </row>
        <row r="2124">
          <cell r="D2124" t="str">
            <v>00012282</v>
          </cell>
          <cell r="E2124">
            <v>70000034</v>
          </cell>
        </row>
        <row r="2125">
          <cell r="D2125" t="str">
            <v>00012283</v>
          </cell>
          <cell r="E2125">
            <v>70000034</v>
          </cell>
        </row>
        <row r="2126">
          <cell r="D2126" t="str">
            <v>00012284</v>
          </cell>
          <cell r="E2126">
            <v>70000034</v>
          </cell>
        </row>
        <row r="2127">
          <cell r="D2127" t="str">
            <v>00012285</v>
          </cell>
          <cell r="E2127">
            <v>70000034</v>
          </cell>
        </row>
        <row r="2128">
          <cell r="D2128" t="str">
            <v>00012286</v>
          </cell>
          <cell r="E2128">
            <v>70000034</v>
          </cell>
        </row>
        <row r="2129">
          <cell r="D2129" t="str">
            <v>00012287</v>
          </cell>
          <cell r="E2129">
            <v>70000034</v>
          </cell>
        </row>
        <row r="2130">
          <cell r="D2130" t="str">
            <v>00012288</v>
          </cell>
          <cell r="E2130">
            <v>70000034</v>
          </cell>
        </row>
        <row r="2131">
          <cell r="D2131" t="str">
            <v>00012289</v>
          </cell>
          <cell r="E2131">
            <v>70000034</v>
          </cell>
        </row>
        <row r="2132">
          <cell r="D2132" t="str">
            <v>00012290</v>
          </cell>
          <cell r="E2132">
            <v>70000034</v>
          </cell>
        </row>
        <row r="2133">
          <cell r="D2133" t="str">
            <v>00012291</v>
          </cell>
          <cell r="E2133">
            <v>70000034</v>
          </cell>
        </row>
        <row r="2134">
          <cell r="D2134" t="str">
            <v>00012292</v>
          </cell>
          <cell r="E2134">
            <v>70000034</v>
          </cell>
        </row>
        <row r="2135">
          <cell r="D2135" t="str">
            <v>00012293</v>
          </cell>
          <cell r="E2135">
            <v>70000034</v>
          </cell>
        </row>
        <row r="2136">
          <cell r="D2136" t="str">
            <v>00012294</v>
          </cell>
          <cell r="E2136">
            <v>70000034</v>
          </cell>
        </row>
        <row r="2137">
          <cell r="D2137" t="str">
            <v>00012296</v>
          </cell>
          <cell r="E2137">
            <v>50000079</v>
          </cell>
        </row>
        <row r="2138">
          <cell r="D2138" t="str">
            <v>00012297</v>
          </cell>
          <cell r="E2138">
            <v>50000079</v>
          </cell>
        </row>
        <row r="2139">
          <cell r="D2139" t="str">
            <v>00012298</v>
          </cell>
          <cell r="E2139">
            <v>50000079</v>
          </cell>
        </row>
        <row r="2140">
          <cell r="D2140" t="str">
            <v>00012299</v>
          </cell>
          <cell r="E2140">
            <v>50000079</v>
          </cell>
        </row>
        <row r="2141">
          <cell r="D2141" t="str">
            <v>00012300</v>
          </cell>
          <cell r="E2141">
            <v>50000079</v>
          </cell>
        </row>
        <row r="2142">
          <cell r="D2142" t="str">
            <v>00012301</v>
          </cell>
          <cell r="E2142">
            <v>50000081</v>
          </cell>
        </row>
        <row r="2143">
          <cell r="D2143" t="str">
            <v>00012302</v>
          </cell>
          <cell r="E2143">
            <v>50000081</v>
          </cell>
        </row>
        <row r="2144">
          <cell r="D2144" t="str">
            <v>00012303</v>
          </cell>
          <cell r="E2144">
            <v>50000081</v>
          </cell>
        </row>
        <row r="2145">
          <cell r="D2145" t="str">
            <v>00012304</v>
          </cell>
          <cell r="E2145">
            <v>50000081</v>
          </cell>
        </row>
        <row r="2146">
          <cell r="D2146" t="str">
            <v>00012305</v>
          </cell>
          <cell r="E2146">
            <v>50000081</v>
          </cell>
        </row>
        <row r="2147">
          <cell r="D2147" t="str">
            <v>00012306</v>
          </cell>
          <cell r="E2147">
            <v>50000093</v>
          </cell>
        </row>
        <row r="2148">
          <cell r="D2148" t="str">
            <v>00012307</v>
          </cell>
          <cell r="E2148">
            <v>50000093</v>
          </cell>
        </row>
        <row r="2149">
          <cell r="D2149" t="str">
            <v>00012308</v>
          </cell>
          <cell r="E2149">
            <v>50000093</v>
          </cell>
        </row>
        <row r="2150">
          <cell r="D2150" t="str">
            <v>00012309</v>
          </cell>
          <cell r="E2150">
            <v>50000093</v>
          </cell>
        </row>
        <row r="2151">
          <cell r="D2151" t="str">
            <v>00012310</v>
          </cell>
          <cell r="E2151">
            <v>50000093</v>
          </cell>
        </row>
        <row r="2152">
          <cell r="D2152" t="str">
            <v>00012311</v>
          </cell>
          <cell r="E2152">
            <v>50000093</v>
          </cell>
        </row>
        <row r="2153">
          <cell r="D2153" t="str">
            <v>00012312</v>
          </cell>
          <cell r="E2153">
            <v>50000093</v>
          </cell>
        </row>
        <row r="2154">
          <cell r="D2154" t="str">
            <v>00012313</v>
          </cell>
          <cell r="E2154">
            <v>50000093</v>
          </cell>
        </row>
        <row r="2155">
          <cell r="D2155" t="str">
            <v>00012314</v>
          </cell>
          <cell r="E2155">
            <v>50000093</v>
          </cell>
        </row>
        <row r="2156">
          <cell r="D2156" t="str">
            <v>00012315</v>
          </cell>
          <cell r="E2156">
            <v>50000093</v>
          </cell>
        </row>
        <row r="2157">
          <cell r="D2157" t="str">
            <v>00012316</v>
          </cell>
          <cell r="E2157">
            <v>50000093</v>
          </cell>
        </row>
        <row r="2158">
          <cell r="D2158" t="str">
            <v>00012516</v>
          </cell>
          <cell r="E2158">
            <v>70000004</v>
          </cell>
        </row>
        <row r="2159">
          <cell r="D2159" t="str">
            <v>00012517</v>
          </cell>
          <cell r="E2159">
            <v>50000089</v>
          </cell>
        </row>
        <row r="2160">
          <cell r="D2160" t="str">
            <v>00012518</v>
          </cell>
          <cell r="E2160">
            <v>50000067</v>
          </cell>
        </row>
        <row r="2161">
          <cell r="D2161" t="str">
            <v>00012519</v>
          </cell>
          <cell r="E2161">
            <v>50000063</v>
          </cell>
        </row>
        <row r="2162">
          <cell r="D2162" t="str">
            <v>00012520</v>
          </cell>
          <cell r="E2162">
            <v>50000063</v>
          </cell>
        </row>
        <row r="2163">
          <cell r="D2163" t="str">
            <v>00012521</v>
          </cell>
          <cell r="E2163">
            <v>50000072</v>
          </cell>
        </row>
        <row r="2164">
          <cell r="D2164" t="str">
            <v>00012522</v>
          </cell>
          <cell r="E2164">
            <v>50000060</v>
          </cell>
        </row>
        <row r="2165">
          <cell r="D2165" t="str">
            <v>00012524</v>
          </cell>
          <cell r="E2165">
            <v>50000066</v>
          </cell>
        </row>
        <row r="2166">
          <cell r="D2166" t="str">
            <v>00012525</v>
          </cell>
          <cell r="E2166">
            <v>50000066</v>
          </cell>
        </row>
        <row r="2167">
          <cell r="D2167" t="str">
            <v>00012526</v>
          </cell>
          <cell r="E2167">
            <v>50000066</v>
          </cell>
        </row>
        <row r="2168">
          <cell r="D2168" t="str">
            <v>00012527</v>
          </cell>
          <cell r="E2168">
            <v>70000032</v>
          </cell>
        </row>
        <row r="2169">
          <cell r="D2169" t="str">
            <v>00012528</v>
          </cell>
          <cell r="E2169">
            <v>50000058</v>
          </cell>
        </row>
        <row r="2170">
          <cell r="D2170" t="str">
            <v>00012529</v>
          </cell>
          <cell r="E2170">
            <v>50000055</v>
          </cell>
        </row>
        <row r="2171">
          <cell r="D2171" t="str">
            <v>00012530</v>
          </cell>
          <cell r="E2171">
            <v>50000070</v>
          </cell>
        </row>
        <row r="2172">
          <cell r="D2172" t="str">
            <v>00012531</v>
          </cell>
          <cell r="E2172">
            <v>50000057</v>
          </cell>
        </row>
        <row r="2173">
          <cell r="D2173" t="str">
            <v>00012532</v>
          </cell>
          <cell r="E2173">
            <v>50000061</v>
          </cell>
        </row>
        <row r="2174">
          <cell r="D2174" t="str">
            <v>00012533</v>
          </cell>
          <cell r="E2174">
            <v>50000062</v>
          </cell>
        </row>
        <row r="2175">
          <cell r="D2175" t="str">
            <v>00012534</v>
          </cell>
          <cell r="E2175">
            <v>50000085</v>
          </cell>
        </row>
        <row r="2176">
          <cell r="D2176" t="str">
            <v>00012535</v>
          </cell>
          <cell r="E2176">
            <v>50000051</v>
          </cell>
        </row>
        <row r="2177">
          <cell r="D2177" t="str">
            <v>00012536</v>
          </cell>
          <cell r="E2177">
            <v>50000051</v>
          </cell>
        </row>
        <row r="2178">
          <cell r="D2178" t="str">
            <v>00012537</v>
          </cell>
          <cell r="E2178">
            <v>50000052</v>
          </cell>
        </row>
        <row r="2179">
          <cell r="D2179" t="str">
            <v>00012539</v>
          </cell>
          <cell r="E2179">
            <v>70000028</v>
          </cell>
        </row>
        <row r="2180">
          <cell r="D2180" t="str">
            <v>00012540</v>
          </cell>
          <cell r="E2180">
            <v>70000008</v>
          </cell>
        </row>
        <row r="2181">
          <cell r="D2181" t="str">
            <v>00012541</v>
          </cell>
          <cell r="E2181">
            <v>50000071</v>
          </cell>
        </row>
        <row r="2182">
          <cell r="D2182" t="str">
            <v>00012542</v>
          </cell>
          <cell r="E2182">
            <v>50000071</v>
          </cell>
        </row>
        <row r="2183">
          <cell r="D2183" t="str">
            <v>00012543</v>
          </cell>
          <cell r="E2183">
            <v>50000071</v>
          </cell>
        </row>
        <row r="2184">
          <cell r="D2184" t="str">
            <v>00012544</v>
          </cell>
          <cell r="E2184">
            <v>50000067</v>
          </cell>
        </row>
        <row r="2185">
          <cell r="D2185" t="str">
            <v>00012545</v>
          </cell>
          <cell r="E2185">
            <v>50000067</v>
          </cell>
        </row>
        <row r="2186">
          <cell r="D2186" t="str">
            <v>00012546</v>
          </cell>
          <cell r="E2186">
            <v>50000067</v>
          </cell>
        </row>
        <row r="2187">
          <cell r="D2187" t="str">
            <v>00012547</v>
          </cell>
          <cell r="E2187">
            <v>50000063</v>
          </cell>
        </row>
        <row r="2188">
          <cell r="D2188" t="str">
            <v>00012548</v>
          </cell>
          <cell r="E2188">
            <v>50000063</v>
          </cell>
        </row>
        <row r="2189">
          <cell r="D2189" t="str">
            <v>00012549</v>
          </cell>
          <cell r="E2189">
            <v>50000063</v>
          </cell>
        </row>
        <row r="2190">
          <cell r="D2190" t="str">
            <v>00012550</v>
          </cell>
          <cell r="E2190">
            <v>50000063</v>
          </cell>
        </row>
        <row r="2191">
          <cell r="D2191" t="str">
            <v>00012551</v>
          </cell>
          <cell r="E2191">
            <v>50000072</v>
          </cell>
        </row>
        <row r="2192">
          <cell r="D2192" t="str">
            <v>00012552</v>
          </cell>
          <cell r="E2192">
            <v>50000072</v>
          </cell>
        </row>
        <row r="2193">
          <cell r="D2193" t="str">
            <v>00012553</v>
          </cell>
          <cell r="E2193">
            <v>50000072</v>
          </cell>
        </row>
        <row r="2194">
          <cell r="D2194" t="str">
            <v>00012554</v>
          </cell>
          <cell r="E2194">
            <v>50000053</v>
          </cell>
        </row>
        <row r="2195">
          <cell r="D2195" t="str">
            <v>00012555</v>
          </cell>
          <cell r="E2195">
            <v>50000053</v>
          </cell>
        </row>
        <row r="2196">
          <cell r="D2196" t="str">
            <v>00012556</v>
          </cell>
          <cell r="E2196">
            <v>50000064</v>
          </cell>
        </row>
        <row r="2197">
          <cell r="D2197" t="str">
            <v>00012557</v>
          </cell>
          <cell r="E2197">
            <v>50000064</v>
          </cell>
        </row>
        <row r="2198">
          <cell r="D2198" t="str">
            <v>00012558</v>
          </cell>
          <cell r="E2198">
            <v>50000073</v>
          </cell>
        </row>
        <row r="2199">
          <cell r="D2199" t="str">
            <v>00012559</v>
          </cell>
          <cell r="E2199">
            <v>50000073</v>
          </cell>
        </row>
        <row r="2200">
          <cell r="D2200" t="str">
            <v>00012560</v>
          </cell>
          <cell r="E2200">
            <v>50000073</v>
          </cell>
        </row>
        <row r="2201">
          <cell r="D2201" t="str">
            <v>00012561</v>
          </cell>
          <cell r="E2201">
            <v>50000068</v>
          </cell>
        </row>
        <row r="2202">
          <cell r="D2202" t="str">
            <v>00012562</v>
          </cell>
          <cell r="E2202">
            <v>50000068</v>
          </cell>
        </row>
        <row r="2203">
          <cell r="D2203" t="str">
            <v>00012563</v>
          </cell>
          <cell r="E2203">
            <v>50000060</v>
          </cell>
        </row>
        <row r="2204">
          <cell r="D2204" t="str">
            <v>00012564</v>
          </cell>
          <cell r="E2204">
            <v>50000060</v>
          </cell>
        </row>
        <row r="2205">
          <cell r="D2205" t="str">
            <v>00012565</v>
          </cell>
          <cell r="E2205">
            <v>50000056</v>
          </cell>
        </row>
        <row r="2206">
          <cell r="D2206" t="str">
            <v>00012566</v>
          </cell>
          <cell r="E2206">
            <v>50000056</v>
          </cell>
        </row>
        <row r="2207">
          <cell r="D2207" t="str">
            <v>00012567</v>
          </cell>
          <cell r="E2207">
            <v>50000066</v>
          </cell>
        </row>
        <row r="2208">
          <cell r="D2208" t="str">
            <v>00012568</v>
          </cell>
          <cell r="E2208">
            <v>50000066</v>
          </cell>
        </row>
        <row r="2209">
          <cell r="D2209" t="str">
            <v>00012569</v>
          </cell>
          <cell r="E2209" t="str">
            <v>50000066</v>
          </cell>
        </row>
        <row r="2210">
          <cell r="D2210" t="str">
            <v>00012570</v>
          </cell>
          <cell r="E2210">
            <v>50000066</v>
          </cell>
        </row>
        <row r="2211">
          <cell r="D2211" t="str">
            <v>00012571</v>
          </cell>
          <cell r="E2211">
            <v>50000066</v>
          </cell>
        </row>
        <row r="2212">
          <cell r="D2212" t="str">
            <v>00012572</v>
          </cell>
          <cell r="E2212">
            <v>50000069</v>
          </cell>
        </row>
        <row r="2213">
          <cell r="D2213" t="str">
            <v>00012573</v>
          </cell>
          <cell r="E2213">
            <v>50000069</v>
          </cell>
        </row>
        <row r="2214">
          <cell r="D2214" t="str">
            <v>00012574</v>
          </cell>
          <cell r="E2214">
            <v>50000065</v>
          </cell>
        </row>
        <row r="2215">
          <cell r="D2215" t="str">
            <v>00012575</v>
          </cell>
          <cell r="E2215">
            <v>50000065</v>
          </cell>
        </row>
        <row r="2216">
          <cell r="D2216" t="str">
            <v>00012576</v>
          </cell>
          <cell r="E2216">
            <v>50000065</v>
          </cell>
        </row>
        <row r="2217">
          <cell r="D2217" t="str">
            <v>00012577</v>
          </cell>
          <cell r="E2217" t="str">
            <v>70000032</v>
          </cell>
        </row>
        <row r="2218">
          <cell r="D2218" t="str">
            <v>00012578</v>
          </cell>
          <cell r="E2218" t="str">
            <v>70000032</v>
          </cell>
        </row>
        <row r="2219">
          <cell r="D2219" t="str">
            <v>00012579</v>
          </cell>
          <cell r="E2219">
            <v>50000054</v>
          </cell>
        </row>
        <row r="2220">
          <cell r="D2220" t="str">
            <v>00012580</v>
          </cell>
          <cell r="E2220">
            <v>50000054</v>
          </cell>
        </row>
        <row r="2221">
          <cell r="D2221" t="str">
            <v>00012581</v>
          </cell>
          <cell r="E2221">
            <v>50000054</v>
          </cell>
        </row>
        <row r="2222">
          <cell r="D2222" t="str">
            <v>00012582</v>
          </cell>
          <cell r="E2222">
            <v>50000054</v>
          </cell>
        </row>
        <row r="2223">
          <cell r="D2223" t="str">
            <v>00012583</v>
          </cell>
          <cell r="E2223">
            <v>50000054</v>
          </cell>
        </row>
        <row r="2224">
          <cell r="D2224" t="str">
            <v>00012584</v>
          </cell>
          <cell r="E2224">
            <v>50000054</v>
          </cell>
        </row>
        <row r="2225">
          <cell r="D2225" t="str">
            <v>00012585</v>
          </cell>
          <cell r="E2225">
            <v>50000058</v>
          </cell>
        </row>
        <row r="2226">
          <cell r="D2226" t="str">
            <v>00012586</v>
          </cell>
          <cell r="E2226">
            <v>50000058</v>
          </cell>
        </row>
        <row r="2227">
          <cell r="D2227" t="str">
            <v>00012587</v>
          </cell>
          <cell r="E2227" t="str">
            <v>50000058</v>
          </cell>
        </row>
        <row r="2228">
          <cell r="D2228" t="str">
            <v>00012588</v>
          </cell>
          <cell r="E2228">
            <v>50000058</v>
          </cell>
        </row>
        <row r="2229">
          <cell r="D2229" t="str">
            <v>00012589</v>
          </cell>
          <cell r="E2229">
            <v>50000058</v>
          </cell>
        </row>
        <row r="2230">
          <cell r="D2230" t="str">
            <v>00012590</v>
          </cell>
          <cell r="E2230">
            <v>50000055</v>
          </cell>
        </row>
        <row r="2231">
          <cell r="D2231" t="str">
            <v>00012591</v>
          </cell>
          <cell r="E2231">
            <v>50000070</v>
          </cell>
        </row>
        <row r="2232">
          <cell r="D2232" t="str">
            <v>00012592</v>
          </cell>
          <cell r="E2232">
            <v>50000070</v>
          </cell>
        </row>
        <row r="2233">
          <cell r="D2233" t="str">
            <v>00012593</v>
          </cell>
          <cell r="E2233">
            <v>50000070</v>
          </cell>
        </row>
        <row r="2234">
          <cell r="D2234" t="str">
            <v>00012594</v>
          </cell>
          <cell r="E2234">
            <v>50000074</v>
          </cell>
        </row>
        <row r="2235">
          <cell r="D2235" t="str">
            <v>00012595</v>
          </cell>
          <cell r="E2235">
            <v>50000074</v>
          </cell>
        </row>
        <row r="2236">
          <cell r="D2236" t="str">
            <v>00012596</v>
          </cell>
          <cell r="E2236">
            <v>50000057</v>
          </cell>
        </row>
        <row r="2237">
          <cell r="D2237" t="str">
            <v>00012597</v>
          </cell>
          <cell r="E2237">
            <v>50000057</v>
          </cell>
        </row>
        <row r="2238">
          <cell r="D2238" t="str">
            <v>00012598</v>
          </cell>
          <cell r="E2238">
            <v>50000057</v>
          </cell>
        </row>
        <row r="2239">
          <cell r="D2239" t="str">
            <v>00012599</v>
          </cell>
          <cell r="E2239">
            <v>50000061</v>
          </cell>
        </row>
        <row r="2240">
          <cell r="D2240" t="str">
            <v>00012600</v>
          </cell>
          <cell r="E2240">
            <v>50000061</v>
          </cell>
        </row>
        <row r="2241">
          <cell r="D2241" t="str">
            <v>00012601</v>
          </cell>
          <cell r="E2241">
            <v>50000062</v>
          </cell>
        </row>
        <row r="2242">
          <cell r="D2242" t="str">
            <v>00012602</v>
          </cell>
          <cell r="E2242">
            <v>50000088</v>
          </cell>
        </row>
        <row r="2243">
          <cell r="D2243" t="str">
            <v>00012603</v>
          </cell>
          <cell r="E2243">
            <v>50000090</v>
          </cell>
        </row>
        <row r="2244">
          <cell r="D2244" t="str">
            <v>00012604</v>
          </cell>
          <cell r="E2244">
            <v>70000013</v>
          </cell>
        </row>
        <row r="2245">
          <cell r="D2245" t="str">
            <v>00012605</v>
          </cell>
          <cell r="E2245">
            <v>70000034</v>
          </cell>
        </row>
        <row r="2246">
          <cell r="D2246" t="str">
            <v>00012610</v>
          </cell>
          <cell r="E2246">
            <v>50000067</v>
          </cell>
        </row>
        <row r="2247">
          <cell r="D2247" t="str">
            <v>00012611</v>
          </cell>
          <cell r="E2247">
            <v>50000063</v>
          </cell>
        </row>
        <row r="2248">
          <cell r="D2248" t="str">
            <v>00012612</v>
          </cell>
          <cell r="E2248">
            <v>50000072</v>
          </cell>
        </row>
        <row r="2249">
          <cell r="D2249" t="str">
            <v>00012613</v>
          </cell>
          <cell r="E2249">
            <v>50000069</v>
          </cell>
        </row>
        <row r="2250">
          <cell r="D2250" t="str">
            <v>00012614</v>
          </cell>
          <cell r="E2250">
            <v>50000065</v>
          </cell>
        </row>
        <row r="2251">
          <cell r="D2251" t="str">
            <v>00012615</v>
          </cell>
          <cell r="E2251">
            <v>50000058</v>
          </cell>
        </row>
        <row r="2252">
          <cell r="D2252" t="str">
            <v>00012616</v>
          </cell>
          <cell r="E2252">
            <v>50000061</v>
          </cell>
        </row>
        <row r="2253">
          <cell r="D2253" t="str">
            <v>00012617</v>
          </cell>
          <cell r="E2253">
            <v>50000062</v>
          </cell>
        </row>
        <row r="2254">
          <cell r="D2254" t="str">
            <v>00012618</v>
          </cell>
          <cell r="E2254">
            <v>50000059</v>
          </cell>
        </row>
        <row r="2255">
          <cell r="D2255" t="str">
            <v>00012619</v>
          </cell>
          <cell r="E2255" t="str">
            <v>N/A</v>
          </cell>
        </row>
      </sheetData>
      <sheetData sheetId="6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ESP Performance Model"/>
      <sheetName val="Case Select"/>
      <sheetName val="Portal Allocation"/>
      <sheetName val="Component Structure"/>
      <sheetName val="Component Parts"/>
      <sheetName val="Price List"/>
      <sheetName val="Device Allocation"/>
      <sheetName val="Cost Allocation"/>
      <sheetName val="Staffing Inputs"/>
      <sheetName val="Cables and Racks"/>
      <sheetName val="EITE"/>
    </sheetNames>
    <sheetDataSet>
      <sheetData sheetId="0"/>
      <sheetData sheetId="1"/>
      <sheetData sheetId="2"/>
      <sheetData sheetId="3" refreshError="1">
        <row r="40">
          <cell r="O40">
            <v>2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>
        <row r="29">
          <cell r="F29">
            <v>569</v>
          </cell>
          <cell r="H29">
            <v>434</v>
          </cell>
          <cell r="J29">
            <v>48</v>
          </cell>
        </row>
      </sheetData>
      <sheetData sheetId="1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MnC alloc"/>
      <sheetName val="Rates"/>
      <sheetName val="0338-0017 092802 1129"/>
      <sheetName val="Sheet1"/>
      <sheetName val="Tab 2-Sch.B Total Labor"/>
      <sheetName val="Total by WBS"/>
      <sheetName val="wcopy clin2"/>
      <sheetName val="Sheet3"/>
      <sheetName val="wcopy v1 clin2"/>
      <sheetName val="wcopy v2 clin2 (2)"/>
      <sheetName val="Tab3-Time phasing detail"/>
      <sheetName val="Sheet2"/>
      <sheetName val="Staffing Sheet"/>
      <sheetName val="0338-0017 m&amp;c"/>
      <sheetName val="LABOR_DIS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 t="str">
            <v>DocSpec_1</v>
          </cell>
          <cell r="C2">
            <v>1</v>
          </cell>
          <cell r="D2" t="str">
            <v>Alexander</v>
          </cell>
          <cell r="E2" t="str">
            <v>DocSpec_1</v>
          </cell>
          <cell r="F2" t="str">
            <v>Clerical/Technical Writer</v>
          </cell>
          <cell r="G2" t="str">
            <v>Documentation</v>
          </cell>
          <cell r="H2" t="str">
            <v>Unisys</v>
          </cell>
          <cell r="I2" t="str">
            <v>U257</v>
          </cell>
        </row>
        <row r="3">
          <cell r="B3" t="str">
            <v>Team Admin 3</v>
          </cell>
          <cell r="C3">
            <v>2</v>
          </cell>
          <cell r="D3" t="str">
            <v>Anderson-Ricks</v>
          </cell>
          <cell r="E3" t="str">
            <v>Team Admin 3</v>
          </cell>
          <cell r="F3" t="str">
            <v>Clerical</v>
          </cell>
          <cell r="G3" t="str">
            <v>Executive Assistant</v>
          </cell>
          <cell r="H3" t="str">
            <v>Unisys</v>
          </cell>
          <cell r="I3" t="str">
            <v>U46</v>
          </cell>
        </row>
        <row r="4">
          <cell r="B4" t="str">
            <v>App Des_Mid_EAR1</v>
          </cell>
          <cell r="C4">
            <v>3</v>
          </cell>
          <cell r="D4" t="str">
            <v>Awumah</v>
          </cell>
          <cell r="E4" t="str">
            <v>App Des_Mid_EAR1</v>
          </cell>
          <cell r="F4" t="str">
            <v>Sr. Application Specialist</v>
          </cell>
          <cell r="G4" t="str">
            <v>Electronic Account Resolution</v>
          </cell>
          <cell r="H4" t="str">
            <v>Avatar</v>
          </cell>
          <cell r="I4" t="str">
            <v>T03</v>
          </cell>
        </row>
        <row r="5">
          <cell r="B5" t="str">
            <v>Test Spec_Mid_TST14</v>
          </cell>
          <cell r="C5">
            <v>4</v>
          </cell>
          <cell r="D5" t="str">
            <v>Bass</v>
          </cell>
          <cell r="E5" t="str">
            <v>Test Spec_Mid_TST14</v>
          </cell>
          <cell r="F5" t="str">
            <v>Infrastructure Specialist</v>
          </cell>
          <cell r="G5" t="str">
            <v>Testing</v>
          </cell>
          <cell r="H5" t="str">
            <v>ALAO</v>
          </cell>
          <cell r="I5" t="str">
            <v>E02</v>
          </cell>
        </row>
        <row r="6">
          <cell r="B6" t="str">
            <v>Org_Com</v>
          </cell>
          <cell r="C6">
            <v>5</v>
          </cell>
          <cell r="D6" t="str">
            <v>Birdsong</v>
          </cell>
          <cell r="E6" t="str">
            <v>Org_Com</v>
          </cell>
          <cell r="F6" t="str">
            <v>Principal Computer Scientist</v>
          </cell>
          <cell r="G6" t="str">
            <v>Communications</v>
          </cell>
          <cell r="H6" t="str">
            <v>Logicon</v>
          </cell>
          <cell r="I6" t="str">
            <v>C02</v>
          </cell>
        </row>
        <row r="7">
          <cell r="B7" t="str">
            <v>TrainSpec_5</v>
          </cell>
          <cell r="C7">
            <v>6</v>
          </cell>
          <cell r="D7" t="str">
            <v>Boltz</v>
          </cell>
          <cell r="E7" t="str">
            <v>TrainSpec_5</v>
          </cell>
          <cell r="F7" t="str">
            <v>Programming Specialist</v>
          </cell>
          <cell r="G7" t="str">
            <v>Training</v>
          </cell>
          <cell r="H7" t="str">
            <v>LSI</v>
          </cell>
          <cell r="I7" t="str">
            <v>T02</v>
          </cell>
        </row>
        <row r="8">
          <cell r="B8" t="str">
            <v>Test Spec_Mid_TST10</v>
          </cell>
          <cell r="C8">
            <v>7</v>
          </cell>
          <cell r="D8" t="str">
            <v>Bosen</v>
          </cell>
          <cell r="E8" t="str">
            <v>Test Spec_Mid_TST10</v>
          </cell>
          <cell r="F8" t="str">
            <v>Principle Engineer</v>
          </cell>
          <cell r="G8" t="str">
            <v>Testing</v>
          </cell>
          <cell r="H8" t="str">
            <v>Logicon</v>
          </cell>
          <cell r="I8" t="str">
            <v>E03</v>
          </cell>
        </row>
        <row r="9">
          <cell r="B9" t="str">
            <v>Data Des_Sr_DAT1</v>
          </cell>
          <cell r="C9">
            <v>8</v>
          </cell>
          <cell r="D9" t="str">
            <v>Bosley</v>
          </cell>
          <cell r="E9" t="str">
            <v>Data Des_Sr_DAT1</v>
          </cell>
          <cell r="F9" t="str">
            <v>Sr. Principle Engineer</v>
          </cell>
          <cell r="G9" t="str">
            <v>Data Architect</v>
          </cell>
          <cell r="H9" t="str">
            <v>Unisys</v>
          </cell>
          <cell r="I9" t="str">
            <v>E04</v>
          </cell>
        </row>
        <row r="10">
          <cell r="B10" t="str">
            <v>App Des_Sr_CM3</v>
          </cell>
          <cell r="C10">
            <v>9</v>
          </cell>
          <cell r="D10" t="str">
            <v>Bosworth</v>
          </cell>
          <cell r="E10" t="str">
            <v>App Des_Sr_CM3</v>
          </cell>
          <cell r="F10" t="str">
            <v>Principal Computer Scientist</v>
          </cell>
          <cell r="G10" t="str">
            <v>Business Analysis</v>
          </cell>
          <cell r="H10" t="str">
            <v>ALAO</v>
          </cell>
          <cell r="I10" t="str">
            <v>T05</v>
          </cell>
        </row>
        <row r="11">
          <cell r="B11" t="str">
            <v>TrainSpec_2</v>
          </cell>
          <cell r="C11">
            <v>10</v>
          </cell>
          <cell r="D11" t="str">
            <v>Byars</v>
          </cell>
          <cell r="E11" t="str">
            <v>TrainSpec_2</v>
          </cell>
          <cell r="F11" t="str">
            <v>Sr. Application Specialist</v>
          </cell>
          <cell r="G11" t="str">
            <v>Training</v>
          </cell>
          <cell r="H11" t="str">
            <v>LSI</v>
          </cell>
          <cell r="I11" t="str">
            <v>T03</v>
          </cell>
        </row>
        <row r="12">
          <cell r="B12" t="str">
            <v>App Des_ Mid_DA1</v>
          </cell>
          <cell r="C12">
            <v>11</v>
          </cell>
          <cell r="D12" t="str">
            <v>Chalasani</v>
          </cell>
          <cell r="E12" t="str">
            <v>App Des_ Mid_DA1</v>
          </cell>
          <cell r="F12" t="str">
            <v>Sr. Application Specialist</v>
          </cell>
          <cell r="G12" t="str">
            <v>Disclosure Authorization</v>
          </cell>
          <cell r="H12" t="str">
            <v>Avatar</v>
          </cell>
          <cell r="I12" t="str">
            <v>T03</v>
          </cell>
        </row>
        <row r="13">
          <cell r="B13" t="str">
            <v>Test Spec_Mid_TST15</v>
          </cell>
          <cell r="C13">
            <v>12</v>
          </cell>
          <cell r="D13" t="str">
            <v>Chandrabhatla</v>
          </cell>
          <cell r="E13" t="str">
            <v>Test Spec_Mid_TST15</v>
          </cell>
          <cell r="F13" t="str">
            <v>Principle Engineer</v>
          </cell>
          <cell r="G13" t="str">
            <v>Testing</v>
          </cell>
          <cell r="H13" t="str">
            <v>Logicon</v>
          </cell>
          <cell r="I13" t="str">
            <v>E03</v>
          </cell>
        </row>
        <row r="14">
          <cell r="B14" t="str">
            <v>Test Spec_Mid_TST1</v>
          </cell>
          <cell r="C14">
            <v>13</v>
          </cell>
          <cell r="D14" t="str">
            <v>Chang</v>
          </cell>
          <cell r="E14" t="str">
            <v>Test Spec_Mid_TST1</v>
          </cell>
          <cell r="F14" t="str">
            <v>Principle Engineer</v>
          </cell>
          <cell r="G14" t="str">
            <v>Testing</v>
          </cell>
          <cell r="H14" t="str">
            <v>Logicon</v>
          </cell>
          <cell r="I14" t="str">
            <v>E03</v>
          </cell>
        </row>
        <row r="15">
          <cell r="B15" t="str">
            <v>Org_Des_SR2</v>
          </cell>
          <cell r="C15">
            <v>14</v>
          </cell>
          <cell r="D15" t="str">
            <v>Chatzkel</v>
          </cell>
          <cell r="E15" t="str">
            <v>Org_Des_SR2</v>
          </cell>
          <cell r="F15" t="str">
            <v>Consultant Mid</v>
          </cell>
          <cell r="G15" t="str">
            <v>Organization Architect</v>
          </cell>
          <cell r="H15" t="str">
            <v>M Group</v>
          </cell>
          <cell r="I15" t="str">
            <v>C02</v>
          </cell>
        </row>
        <row r="16">
          <cell r="B16" t="str">
            <v>App Des_Mid_CM1</v>
          </cell>
          <cell r="C16">
            <v>15</v>
          </cell>
          <cell r="D16" t="str">
            <v>Chen</v>
          </cell>
          <cell r="E16" t="str">
            <v>App Des_Mid_CM1</v>
          </cell>
          <cell r="F16" t="str">
            <v>Principal Computer Scientist</v>
          </cell>
          <cell r="G16" t="str">
            <v>Shared Support Services</v>
          </cell>
          <cell r="H16" t="str">
            <v>Martek Global</v>
          </cell>
          <cell r="I16" t="str">
            <v>T04</v>
          </cell>
        </row>
        <row r="17">
          <cell r="B17" t="str">
            <v>App Des_Sr_TDS3</v>
          </cell>
          <cell r="C17">
            <v>16</v>
          </cell>
          <cell r="D17" t="str">
            <v>Chrakravadhanula</v>
          </cell>
          <cell r="E17" t="str">
            <v>App Des_Sr_TDS3</v>
          </cell>
          <cell r="F17" t="str">
            <v>Sr. Application Specialist</v>
          </cell>
          <cell r="G17" t="str">
            <v>Peoplesoft</v>
          </cell>
          <cell r="H17" t="str">
            <v>PowerSolv</v>
          </cell>
          <cell r="I17" t="str">
            <v>T03</v>
          </cell>
        </row>
        <row r="18">
          <cell r="B18" t="str">
            <v>Test Spec_Mid_TST2</v>
          </cell>
          <cell r="C18">
            <v>17</v>
          </cell>
          <cell r="D18" t="str">
            <v>Christian</v>
          </cell>
          <cell r="E18" t="str">
            <v>Test Spec_Mid_TST2</v>
          </cell>
          <cell r="F18" t="str">
            <v>Principle Engineer</v>
          </cell>
          <cell r="G18" t="str">
            <v>Testing</v>
          </cell>
          <cell r="H18" t="str">
            <v>STI</v>
          </cell>
          <cell r="I18" t="str">
            <v>E03</v>
          </cell>
        </row>
        <row r="19">
          <cell r="B19" t="str">
            <v>Test Spec_Sr_TST1</v>
          </cell>
          <cell r="C19">
            <v>18</v>
          </cell>
          <cell r="D19" t="str">
            <v>Cramer</v>
          </cell>
          <cell r="E19" t="str">
            <v>Test Spec_Sr_TST1</v>
          </cell>
          <cell r="F19" t="str">
            <v>Principle Engineer</v>
          </cell>
          <cell r="G19" t="str">
            <v>Testing</v>
          </cell>
          <cell r="H19" t="str">
            <v>Logicon</v>
          </cell>
          <cell r="I19" t="str">
            <v>E03</v>
          </cell>
        </row>
        <row r="20">
          <cell r="B20" t="str">
            <v>Financial Manager</v>
          </cell>
          <cell r="C20">
            <v>19</v>
          </cell>
          <cell r="D20" t="str">
            <v>Dailey</v>
          </cell>
          <cell r="E20" t="str">
            <v>Financial Manager</v>
          </cell>
          <cell r="F20" t="str">
            <v>Program Control/Finance Mgr</v>
          </cell>
          <cell r="G20" t="str">
            <v>Financial Manager</v>
          </cell>
          <cell r="H20" t="str">
            <v>Unisys</v>
          </cell>
          <cell r="I20" t="str">
            <v>U28</v>
          </cell>
        </row>
        <row r="21">
          <cell r="B21" t="str">
            <v>Prog_Control_Analyst</v>
          </cell>
          <cell r="C21">
            <v>20</v>
          </cell>
          <cell r="D21" t="str">
            <v>Davis</v>
          </cell>
          <cell r="E21" t="str">
            <v>Prog_Control_Analyst</v>
          </cell>
          <cell r="F21" t="str">
            <v>Cost Analyst</v>
          </cell>
          <cell r="G21" t="str">
            <v>Project Control</v>
          </cell>
          <cell r="H21" t="str">
            <v xml:space="preserve">Option One </v>
          </cell>
          <cell r="I21" t="str">
            <v>U33</v>
          </cell>
        </row>
        <row r="22">
          <cell r="B22" t="str">
            <v>Test Spec_Mid_TST4</v>
          </cell>
          <cell r="C22">
            <v>21</v>
          </cell>
          <cell r="D22" t="str">
            <v>Dyson</v>
          </cell>
          <cell r="E22" t="str">
            <v>Test Spec_Mid_TST4</v>
          </cell>
          <cell r="F22" t="str">
            <v>Principle Engineer</v>
          </cell>
          <cell r="G22" t="str">
            <v>Testing</v>
          </cell>
          <cell r="H22" t="str">
            <v>STI</v>
          </cell>
          <cell r="I22" t="str">
            <v>E03</v>
          </cell>
        </row>
        <row r="23">
          <cell r="B23" t="str">
            <v>CM_Mgr1</v>
          </cell>
          <cell r="C23">
            <v>22</v>
          </cell>
          <cell r="D23" t="str">
            <v>Edmond</v>
          </cell>
          <cell r="E23" t="str">
            <v>CM_Mgr1</v>
          </cell>
          <cell r="F23" t="str">
            <v>Infrastructure Specialist</v>
          </cell>
          <cell r="G23" t="str">
            <v>Configuration Management</v>
          </cell>
          <cell r="H23" t="str">
            <v>Unisys</v>
          </cell>
          <cell r="I23" t="str">
            <v>E02</v>
          </cell>
        </row>
        <row r="24">
          <cell r="B24" t="str">
            <v>App Des_Sr_TL1</v>
          </cell>
          <cell r="C24">
            <v>23</v>
          </cell>
          <cell r="D24" t="str">
            <v>Epps</v>
          </cell>
          <cell r="E24" t="str">
            <v>App Des_Sr_TL1</v>
          </cell>
          <cell r="F24" t="str">
            <v>Sr. Application Specialist</v>
          </cell>
          <cell r="G24" t="str">
            <v>Transcript Delivery System</v>
          </cell>
          <cell r="H24" t="str">
            <v>Unisys</v>
          </cell>
          <cell r="I24" t="str">
            <v>T03</v>
          </cell>
        </row>
        <row r="25">
          <cell r="B25" t="str">
            <v>App Des_Sr_TDS2</v>
          </cell>
          <cell r="C25">
            <v>24</v>
          </cell>
          <cell r="D25" t="str">
            <v>Erabelli, P</v>
          </cell>
          <cell r="E25" t="str">
            <v>App Des_Sr_TDS2</v>
          </cell>
          <cell r="F25" t="str">
            <v>Sr. Principle Engineer</v>
          </cell>
          <cell r="G25" t="str">
            <v>Disclosure Authorization</v>
          </cell>
          <cell r="H25" t="str">
            <v>Pinnacle</v>
          </cell>
          <cell r="I25" t="str">
            <v>T01</v>
          </cell>
        </row>
        <row r="26">
          <cell r="B26" t="str">
            <v>App Des_ Mid_TDS2</v>
          </cell>
          <cell r="C26">
            <v>25</v>
          </cell>
          <cell r="D26" t="str">
            <v>Erabelli, S</v>
          </cell>
          <cell r="E26" t="str">
            <v>App Des_ Mid_TDS2</v>
          </cell>
          <cell r="F26" t="str">
            <v>Principle Engineer</v>
          </cell>
          <cell r="G26" t="str">
            <v>XML</v>
          </cell>
          <cell r="H26" t="str">
            <v>Logicon</v>
          </cell>
          <cell r="I26" t="str">
            <v>E03</v>
          </cell>
        </row>
        <row r="27">
          <cell r="B27" t="str">
            <v>TrainSpec_4</v>
          </cell>
          <cell r="C27">
            <v>26</v>
          </cell>
          <cell r="D27" t="str">
            <v>Evans, J</v>
          </cell>
          <cell r="E27" t="str">
            <v>TrainSpec_4</v>
          </cell>
          <cell r="F27" t="str">
            <v xml:space="preserve">Manager IT Technical </v>
          </cell>
          <cell r="G27" t="str">
            <v>Training</v>
          </cell>
          <cell r="H27" t="str">
            <v>LSI</v>
          </cell>
          <cell r="I27" t="str">
            <v>M02</v>
          </cell>
        </row>
        <row r="28">
          <cell r="B28" t="str">
            <v>App Des_Sr_Web2</v>
          </cell>
          <cell r="C28">
            <v>27</v>
          </cell>
          <cell r="D28" t="str">
            <v>Font</v>
          </cell>
          <cell r="E28" t="str">
            <v>App Des_Sr_Web2</v>
          </cell>
          <cell r="F28" t="str">
            <v>Programming Specialist</v>
          </cell>
          <cell r="G28" t="str">
            <v>WEB Development</v>
          </cell>
          <cell r="H28" t="str">
            <v>Pinnacle</v>
          </cell>
          <cell r="I28" t="str">
            <v>T02</v>
          </cell>
        </row>
        <row r="29">
          <cell r="B29" t="str">
            <v>Deploy_MGR</v>
          </cell>
          <cell r="C29">
            <v>28</v>
          </cell>
          <cell r="D29" t="str">
            <v>Gilbert</v>
          </cell>
          <cell r="E29" t="str">
            <v>Deploy_MGR</v>
          </cell>
          <cell r="F29" t="str">
            <v xml:space="preserve">Manager IT Technical </v>
          </cell>
          <cell r="G29" t="str">
            <v>Deployment Manager</v>
          </cell>
          <cell r="H29" t="str">
            <v>Unisys</v>
          </cell>
          <cell r="I29" t="str">
            <v>M02</v>
          </cell>
        </row>
        <row r="30">
          <cell r="B30" t="str">
            <v>Data Des_Sr_DAT4</v>
          </cell>
          <cell r="C30">
            <v>29</v>
          </cell>
          <cell r="D30" t="str">
            <v>Gonzalez</v>
          </cell>
          <cell r="E30" t="str">
            <v>Data Des_Sr_DAT4</v>
          </cell>
          <cell r="F30" t="str">
            <v>Sr. Principle Engineer</v>
          </cell>
          <cell r="G30" t="str">
            <v>Data DBA</v>
          </cell>
          <cell r="H30" t="str">
            <v>Comter</v>
          </cell>
          <cell r="I30" t="str">
            <v>E04</v>
          </cell>
        </row>
        <row r="31">
          <cell r="B31" t="str">
            <v>Tax SME</v>
          </cell>
          <cell r="C31">
            <v>30</v>
          </cell>
          <cell r="D31" t="str">
            <v>Goodwin</v>
          </cell>
          <cell r="E31" t="str">
            <v>Tax SME</v>
          </cell>
          <cell r="F31" t="str">
            <v>Consultant Sr</v>
          </cell>
          <cell r="G31" t="str">
            <v>Transition to Support</v>
          </cell>
          <cell r="H31" t="str">
            <v>M Goup</v>
          </cell>
          <cell r="I31" t="str">
            <v>C03</v>
          </cell>
        </row>
        <row r="32">
          <cell r="B32" t="str">
            <v>Test Spec_Mid_TST3</v>
          </cell>
          <cell r="C32">
            <v>31</v>
          </cell>
          <cell r="D32" t="str">
            <v>Harvard</v>
          </cell>
          <cell r="E32" t="str">
            <v>Test Spec_Mid_TST3</v>
          </cell>
          <cell r="F32" t="str">
            <v>Principle Engineer</v>
          </cell>
          <cell r="G32" t="str">
            <v>Testing</v>
          </cell>
          <cell r="H32" t="str">
            <v>Logicon</v>
          </cell>
          <cell r="I32" t="str">
            <v>E03</v>
          </cell>
        </row>
        <row r="33">
          <cell r="B33" t="str">
            <v>TrainSpec_1</v>
          </cell>
          <cell r="C33">
            <v>32</v>
          </cell>
          <cell r="D33" t="str">
            <v>Henderson</v>
          </cell>
          <cell r="E33" t="str">
            <v>TrainSpec_1</v>
          </cell>
          <cell r="F33" t="str">
            <v>Programming Specialist</v>
          </cell>
          <cell r="G33" t="str">
            <v>Training</v>
          </cell>
          <cell r="H33" t="str">
            <v>LSI</v>
          </cell>
          <cell r="I33" t="str">
            <v>T02</v>
          </cell>
        </row>
        <row r="34">
          <cell r="B34" t="str">
            <v>App Des_Sr_CM2</v>
          </cell>
          <cell r="C34">
            <v>33</v>
          </cell>
          <cell r="D34" t="str">
            <v>Hilliard</v>
          </cell>
          <cell r="E34" t="str">
            <v>App Des_Sr_CM2</v>
          </cell>
          <cell r="F34" t="str">
            <v>Sr. Application Specialist</v>
          </cell>
          <cell r="G34" t="str">
            <v>Peoplesoft</v>
          </cell>
          <cell r="H34" t="str">
            <v>Avatar</v>
          </cell>
          <cell r="I34" t="str">
            <v>T03</v>
          </cell>
        </row>
        <row r="35">
          <cell r="B35" t="str">
            <v>CM_Mgr_SR</v>
          </cell>
          <cell r="C35">
            <v>34</v>
          </cell>
          <cell r="D35" t="str">
            <v>Hisley</v>
          </cell>
          <cell r="E35" t="str">
            <v>CM_Mgr_SR</v>
          </cell>
          <cell r="F35" t="str">
            <v>Principal Computer Scientist</v>
          </cell>
          <cell r="G35" t="str">
            <v>Configuration Management</v>
          </cell>
          <cell r="H35" t="str">
            <v>SAIC</v>
          </cell>
          <cell r="I35" t="str">
            <v>T05</v>
          </cell>
        </row>
        <row r="36">
          <cell r="B36" t="str">
            <v>App Des_Jr_EAR1</v>
          </cell>
          <cell r="C36">
            <v>35</v>
          </cell>
          <cell r="D36" t="str">
            <v>Hsia</v>
          </cell>
          <cell r="E36" t="str">
            <v>App Des_Jr_EAR1</v>
          </cell>
          <cell r="F36" t="str">
            <v>Principle Engineer</v>
          </cell>
          <cell r="G36" t="str">
            <v>Electronic Account Resolution</v>
          </cell>
          <cell r="H36" t="str">
            <v>Quadratek</v>
          </cell>
          <cell r="I36" t="str">
            <v>E03</v>
          </cell>
        </row>
        <row r="37">
          <cell r="B37" t="str">
            <v>App Des_Sr_TDS5</v>
          </cell>
          <cell r="C37">
            <v>36</v>
          </cell>
          <cell r="D37" t="str">
            <v>Huang</v>
          </cell>
          <cell r="E37" t="str">
            <v>App Des_Sr_TDS5</v>
          </cell>
          <cell r="F37" t="str">
            <v>Sr. Application Specialist</v>
          </cell>
          <cell r="G37" t="str">
            <v>Transcript Delivery System</v>
          </cell>
          <cell r="H37" t="str">
            <v>Avatar</v>
          </cell>
          <cell r="I37" t="str">
            <v>T03</v>
          </cell>
        </row>
        <row r="38">
          <cell r="B38" t="str">
            <v>Cost _Analyst2</v>
          </cell>
          <cell r="C38">
            <v>37</v>
          </cell>
          <cell r="D38" t="str">
            <v>Huff</v>
          </cell>
          <cell r="E38" t="str">
            <v>Cost _Analyst2</v>
          </cell>
          <cell r="F38" t="str">
            <v>Cost Analyst</v>
          </cell>
          <cell r="G38" t="str">
            <v>Financial Analyst</v>
          </cell>
          <cell r="H38" t="str">
            <v>Unisys</v>
          </cell>
          <cell r="I38" t="str">
            <v>U33</v>
          </cell>
        </row>
        <row r="39">
          <cell r="B39" t="str">
            <v>Test Spec_Mid_TST5</v>
          </cell>
          <cell r="C39">
            <v>38</v>
          </cell>
          <cell r="D39" t="str">
            <v>Hurt</v>
          </cell>
          <cell r="E39" t="str">
            <v>Test Spec_Mid_TST5</v>
          </cell>
          <cell r="F39" t="str">
            <v>Principle Engineer</v>
          </cell>
          <cell r="G39" t="str">
            <v>Testing</v>
          </cell>
          <cell r="H39" t="str">
            <v>Logicon</v>
          </cell>
          <cell r="I39" t="str">
            <v>E03</v>
          </cell>
        </row>
        <row r="40">
          <cell r="B40" t="str">
            <v>Sec_SME2</v>
          </cell>
          <cell r="C40">
            <v>39</v>
          </cell>
          <cell r="D40" t="str">
            <v>Jafri</v>
          </cell>
          <cell r="E40" t="str">
            <v>Sec_SME2</v>
          </cell>
          <cell r="F40" t="str">
            <v>Principal Computer Scientist</v>
          </cell>
          <cell r="G40" t="str">
            <v>Security</v>
          </cell>
          <cell r="H40" t="str">
            <v>Unisys</v>
          </cell>
          <cell r="I40" t="str">
            <v>T04</v>
          </cell>
        </row>
        <row r="41">
          <cell r="B41" t="str">
            <v>Test Spec_Mid_TST6</v>
          </cell>
          <cell r="C41">
            <v>40</v>
          </cell>
          <cell r="D41" t="str">
            <v>Jones</v>
          </cell>
          <cell r="E41" t="str">
            <v>Test Spec_Mid_TST6</v>
          </cell>
          <cell r="F41" t="str">
            <v>Sr. Application Specialist</v>
          </cell>
          <cell r="G41" t="str">
            <v>Testing</v>
          </cell>
          <cell r="H41" t="str">
            <v>Logicon</v>
          </cell>
          <cell r="I41" t="str">
            <v>T03</v>
          </cell>
        </row>
        <row r="42">
          <cell r="B42" t="str">
            <v>Test Spec_Mid_TST13</v>
          </cell>
          <cell r="C42">
            <v>41</v>
          </cell>
          <cell r="D42" t="str">
            <v>Johnson</v>
          </cell>
          <cell r="E42" t="str">
            <v>Test Spec_Mid_TST13</v>
          </cell>
          <cell r="F42" t="str">
            <v>Principle Engineer</v>
          </cell>
          <cell r="G42" t="str">
            <v>Testing</v>
          </cell>
          <cell r="H42" t="str">
            <v>Avatar</v>
          </cell>
          <cell r="I42" t="str">
            <v>E03</v>
          </cell>
        </row>
        <row r="43">
          <cell r="B43" t="str">
            <v>Data Des_Sr_DAT2</v>
          </cell>
          <cell r="C43">
            <v>42</v>
          </cell>
          <cell r="D43" t="str">
            <v>Julian</v>
          </cell>
          <cell r="E43" t="str">
            <v>Data Des_Sr_DAT2</v>
          </cell>
          <cell r="F43" t="str">
            <v>Principal Computer Scientist</v>
          </cell>
          <cell r="G43" t="str">
            <v>Data DBA</v>
          </cell>
          <cell r="H43" t="str">
            <v>STI</v>
          </cell>
          <cell r="I43" t="str">
            <v>T04</v>
          </cell>
        </row>
        <row r="44">
          <cell r="B44" t="str">
            <v>App Des_Sr_PS2</v>
          </cell>
          <cell r="C44">
            <v>43</v>
          </cell>
          <cell r="D44" t="str">
            <v>Kelly</v>
          </cell>
          <cell r="E44" t="str">
            <v>App Des_Sr_PS2</v>
          </cell>
          <cell r="F44" t="str">
            <v>Principle Engineer</v>
          </cell>
          <cell r="G44" t="str">
            <v>TIN Matching</v>
          </cell>
          <cell r="H44" t="str">
            <v>Ensign</v>
          </cell>
          <cell r="I44" t="str">
            <v>E03</v>
          </cell>
        </row>
        <row r="45">
          <cell r="B45" t="str">
            <v>DocSpec_2</v>
          </cell>
          <cell r="C45">
            <v>44</v>
          </cell>
          <cell r="D45" t="str">
            <v>Knell</v>
          </cell>
          <cell r="E45" t="str">
            <v>DocSpec_2</v>
          </cell>
          <cell r="F45" t="str">
            <v>Clerical/Technical Writer</v>
          </cell>
          <cell r="G45" t="str">
            <v>Documentation</v>
          </cell>
          <cell r="H45" t="str">
            <v>Unisys</v>
          </cell>
          <cell r="I45" t="str">
            <v>U257</v>
          </cell>
        </row>
        <row r="46">
          <cell r="B46" t="str">
            <v>App Des_ Mid_APP2</v>
          </cell>
          <cell r="C46">
            <v>45</v>
          </cell>
          <cell r="D46" t="str">
            <v>Lee</v>
          </cell>
          <cell r="E46" t="str">
            <v>App Des_ Mid_APP2</v>
          </cell>
          <cell r="F46" t="str">
            <v>Sr. Principle Engineer</v>
          </cell>
          <cell r="G46" t="str">
            <v>Application</v>
          </cell>
          <cell r="H46" t="str">
            <v>Logicon</v>
          </cell>
          <cell r="I46" t="str">
            <v>E04</v>
          </cell>
        </row>
        <row r="47">
          <cell r="B47" t="str">
            <v>ProjMgr</v>
          </cell>
          <cell r="C47">
            <v>46</v>
          </cell>
          <cell r="D47" t="str">
            <v>Letke</v>
          </cell>
          <cell r="E47" t="str">
            <v>ProjMgr</v>
          </cell>
          <cell r="F47" t="str">
            <v>Sr Manager IT Technical</v>
          </cell>
          <cell r="G47" t="str">
            <v>Project Manager</v>
          </cell>
          <cell r="H47" t="str">
            <v>Unisys</v>
          </cell>
          <cell r="I47" t="str">
            <v>M05</v>
          </cell>
        </row>
        <row r="48">
          <cell r="B48" t="str">
            <v>App Des_Mid_TIN1</v>
          </cell>
          <cell r="C48">
            <v>47</v>
          </cell>
          <cell r="D48" t="str">
            <v>Li, J</v>
          </cell>
          <cell r="E48" t="str">
            <v>App Des_Mid_TIN1</v>
          </cell>
          <cell r="F48" t="str">
            <v>Sr. Principle Engineer</v>
          </cell>
          <cell r="G48" t="str">
            <v>TIN Matching</v>
          </cell>
          <cell r="H48" t="str">
            <v>ALAO</v>
          </cell>
          <cell r="I48" t="str">
            <v>E04</v>
          </cell>
        </row>
        <row r="49">
          <cell r="B49" t="str">
            <v>App Des_Mid_APP3</v>
          </cell>
          <cell r="C49">
            <v>48</v>
          </cell>
          <cell r="D49" t="str">
            <v>Li,Y</v>
          </cell>
          <cell r="E49" t="str">
            <v>App Des_Mid_APP3</v>
          </cell>
          <cell r="F49" t="str">
            <v>Sr. Principle Engineer</v>
          </cell>
          <cell r="G49" t="str">
            <v>Application</v>
          </cell>
          <cell r="H49" t="str">
            <v>Pinnacle</v>
          </cell>
          <cell r="I49" t="str">
            <v>E04</v>
          </cell>
        </row>
        <row r="50">
          <cell r="B50" t="str">
            <v>Data Des_Mid_DAT1</v>
          </cell>
          <cell r="C50">
            <v>49</v>
          </cell>
          <cell r="D50" t="str">
            <v>Llamanzares</v>
          </cell>
          <cell r="E50" t="str">
            <v>Data Des_Mid_DAT1</v>
          </cell>
          <cell r="F50" t="str">
            <v>Principle Engineer</v>
          </cell>
          <cell r="G50" t="str">
            <v>Data Analyst</v>
          </cell>
          <cell r="H50" t="str">
            <v>Unisys</v>
          </cell>
          <cell r="I50" t="str">
            <v>E03</v>
          </cell>
        </row>
        <row r="51">
          <cell r="B51" t="str">
            <v>DepPM_SW</v>
          </cell>
          <cell r="C51">
            <v>50</v>
          </cell>
          <cell r="D51" t="str">
            <v>Macpherson</v>
          </cell>
          <cell r="E51" t="str">
            <v>DepPM_SW</v>
          </cell>
          <cell r="F51" t="str">
            <v>Principal Computer Scientist</v>
          </cell>
          <cell r="G51" t="str">
            <v>Deputy Project Manager (Tech)</v>
          </cell>
          <cell r="H51" t="str">
            <v>Unisys</v>
          </cell>
          <cell r="I51" t="str">
            <v>T05</v>
          </cell>
        </row>
        <row r="52">
          <cell r="B52" t="str">
            <v>App Des_Sr_TDS4</v>
          </cell>
          <cell r="C52">
            <v>51</v>
          </cell>
          <cell r="D52" t="str">
            <v>Mallipeddi</v>
          </cell>
          <cell r="E52" t="str">
            <v>App Des_Sr_TDS4</v>
          </cell>
          <cell r="F52" t="str">
            <v>Sr. Principle Engineer</v>
          </cell>
          <cell r="G52" t="str">
            <v>Transcript Delivery System</v>
          </cell>
          <cell r="H52" t="str">
            <v>ISI</v>
          </cell>
          <cell r="I52" t="str">
            <v>E04</v>
          </cell>
        </row>
        <row r="53">
          <cell r="B53" t="str">
            <v>Org_Chg_SR1</v>
          </cell>
          <cell r="C53">
            <v>52</v>
          </cell>
          <cell r="D53" t="str">
            <v>Mangoba</v>
          </cell>
          <cell r="E53" t="str">
            <v>Org_Chg_SR1</v>
          </cell>
          <cell r="F53" t="str">
            <v>Principal Computer Scientist</v>
          </cell>
          <cell r="G53" t="str">
            <v>Business Analyst</v>
          </cell>
          <cell r="H53" t="str">
            <v>Avatar</v>
          </cell>
          <cell r="I53" t="str">
            <v>T05</v>
          </cell>
        </row>
        <row r="54">
          <cell r="B54" t="str">
            <v>DepPM_Bus</v>
          </cell>
          <cell r="C54">
            <v>53</v>
          </cell>
          <cell r="D54" t="str">
            <v>McDonald</v>
          </cell>
          <cell r="E54" t="str">
            <v>DepPM_Bus</v>
          </cell>
          <cell r="F54" t="str">
            <v xml:space="preserve">Manager IT Technical </v>
          </cell>
          <cell r="G54" t="str">
            <v>Deputy Project Manager (BUS)</v>
          </cell>
          <cell r="H54" t="str">
            <v>Logicon</v>
          </cell>
          <cell r="I54" t="str">
            <v>M02</v>
          </cell>
        </row>
        <row r="55">
          <cell r="B55" t="str">
            <v>App Des_Sr_REG1</v>
          </cell>
          <cell r="C55">
            <v>54</v>
          </cell>
          <cell r="D55" t="str">
            <v>McNeil</v>
          </cell>
          <cell r="E55" t="str">
            <v>App Des_Sr_REG1</v>
          </cell>
          <cell r="F55" t="str">
            <v>Principal Computer Scientist</v>
          </cell>
          <cell r="G55" t="str">
            <v>Registration</v>
          </cell>
          <cell r="H55" t="str">
            <v>IBM</v>
          </cell>
          <cell r="I55" t="str">
            <v>T04</v>
          </cell>
        </row>
        <row r="56">
          <cell r="B56" t="str">
            <v>ProjSupp1</v>
          </cell>
          <cell r="C56">
            <v>55</v>
          </cell>
          <cell r="D56" t="str">
            <v>Michael</v>
          </cell>
          <cell r="E56" t="str">
            <v>ProjSupp1</v>
          </cell>
          <cell r="F56" t="str">
            <v>Manager IT Technical</v>
          </cell>
          <cell r="G56" t="str">
            <v>Project Support</v>
          </cell>
          <cell r="H56" t="str">
            <v>Independent</v>
          </cell>
          <cell r="I56" t="str">
            <v>M02</v>
          </cell>
        </row>
        <row r="57">
          <cell r="B57" t="str">
            <v>Proj_Control</v>
          </cell>
          <cell r="C57">
            <v>56</v>
          </cell>
          <cell r="D57" t="str">
            <v>Morehouse</v>
          </cell>
          <cell r="E57" t="str">
            <v>Proj_Control</v>
          </cell>
          <cell r="F57" t="str">
            <v xml:space="preserve">Manager IT Technical </v>
          </cell>
          <cell r="G57" t="str">
            <v>Program Control Manager</v>
          </cell>
          <cell r="H57" t="str">
            <v>Unisys</v>
          </cell>
          <cell r="I57" t="str">
            <v>M02</v>
          </cell>
        </row>
        <row r="58">
          <cell r="B58" t="str">
            <v>Test Spec_Mid_TST7</v>
          </cell>
          <cell r="C58">
            <v>57</v>
          </cell>
          <cell r="D58" t="str">
            <v>Moskovakis</v>
          </cell>
          <cell r="E58" t="str">
            <v>Test Spec_Mid_TST7</v>
          </cell>
          <cell r="F58" t="str">
            <v>Principle Engineer</v>
          </cell>
          <cell r="G58" t="str">
            <v>Testing</v>
          </cell>
          <cell r="H58" t="str">
            <v>STI</v>
          </cell>
          <cell r="I58" t="str">
            <v>E03</v>
          </cell>
        </row>
        <row r="59">
          <cell r="B59" t="str">
            <v>CSE</v>
          </cell>
          <cell r="C59">
            <v>58</v>
          </cell>
          <cell r="D59" t="str">
            <v>Naleszkiewicz</v>
          </cell>
          <cell r="E59" t="str">
            <v>CSE</v>
          </cell>
          <cell r="F59" t="str">
            <v>Sr. Principle Engineer</v>
          </cell>
          <cell r="G59" t="str">
            <v>CSE/Infrastructure</v>
          </cell>
          <cell r="H59" t="str">
            <v>Unisys</v>
          </cell>
          <cell r="I59" t="str">
            <v>E04</v>
          </cell>
        </row>
        <row r="60">
          <cell r="B60" t="str">
            <v>TrainSpec_6</v>
          </cell>
          <cell r="C60">
            <v>59</v>
          </cell>
          <cell r="D60" t="str">
            <v>New1</v>
          </cell>
          <cell r="E60" t="str">
            <v>TrainSpec_6</v>
          </cell>
          <cell r="F60" t="str">
            <v>Sr. application Specialist</v>
          </cell>
          <cell r="G60" t="str">
            <v>Training</v>
          </cell>
          <cell r="H60" t="str">
            <v>LSI</v>
          </cell>
          <cell r="I60" t="str">
            <v>T02</v>
          </cell>
        </row>
        <row r="61">
          <cell r="B61" t="str">
            <v>Test Spec_Mid_TST16</v>
          </cell>
          <cell r="C61">
            <v>60</v>
          </cell>
          <cell r="D61" t="str">
            <v>New2</v>
          </cell>
          <cell r="E61" t="str">
            <v>Test Spec_Mid_TST16</v>
          </cell>
          <cell r="F61" t="str">
            <v>Principal Engineer</v>
          </cell>
          <cell r="G61" t="str">
            <v>Testing</v>
          </cell>
          <cell r="H61" t="str">
            <v>Logicon</v>
          </cell>
          <cell r="I61" t="str">
            <v>E03</v>
          </cell>
        </row>
        <row r="62">
          <cell r="B62" t="str">
            <v>Test Spec_Mid_TST11</v>
          </cell>
          <cell r="C62">
            <v>61</v>
          </cell>
          <cell r="D62" t="str">
            <v>New3</v>
          </cell>
          <cell r="E62" t="str">
            <v>Test Spec_Mid_TST11</v>
          </cell>
          <cell r="F62" t="str">
            <v>Sr. Principle Engineer</v>
          </cell>
          <cell r="G62" t="str">
            <v>Testing</v>
          </cell>
          <cell r="H62" t="str">
            <v>Logicon</v>
          </cell>
          <cell r="I62" t="str">
            <v>E04</v>
          </cell>
        </row>
        <row r="63">
          <cell r="B63" t="str">
            <v>Business_Analyst</v>
          </cell>
          <cell r="C63">
            <v>62</v>
          </cell>
          <cell r="D63" t="str">
            <v>New4</v>
          </cell>
          <cell r="E63" t="str">
            <v>Business_Analyst</v>
          </cell>
          <cell r="F63" t="str">
            <v>Sr. Principle Engineer</v>
          </cell>
          <cell r="G63" t="str">
            <v>Business Analysis</v>
          </cell>
          <cell r="H63" t="str">
            <v>STI</v>
          </cell>
          <cell r="I63" t="str">
            <v>E04</v>
          </cell>
        </row>
        <row r="64">
          <cell r="B64" t="str">
            <v>App Des_Sr_PS4</v>
          </cell>
          <cell r="C64">
            <v>63</v>
          </cell>
          <cell r="D64" t="str">
            <v>New5</v>
          </cell>
          <cell r="E64" t="str">
            <v>App Des_Sr_PS4</v>
          </cell>
          <cell r="F64" t="str">
            <v>Sr Principle Engineer</v>
          </cell>
          <cell r="G64" t="str">
            <v>Peoplesoft</v>
          </cell>
          <cell r="H64" t="str">
            <v>ALAO</v>
          </cell>
          <cell r="I64" t="str">
            <v>E04</v>
          </cell>
        </row>
        <row r="65">
          <cell r="B65" t="str">
            <v>Data Des_Mid_DAT3</v>
          </cell>
          <cell r="C65">
            <v>64</v>
          </cell>
          <cell r="D65" t="str">
            <v>New6</v>
          </cell>
          <cell r="E65" t="str">
            <v>Data Des_Mid_DAT3</v>
          </cell>
          <cell r="F65" t="str">
            <v>Principle Engineer</v>
          </cell>
          <cell r="G65" t="str">
            <v>Data Analyst</v>
          </cell>
          <cell r="H65" t="str">
            <v>STI</v>
          </cell>
          <cell r="I65" t="str">
            <v>E03</v>
          </cell>
        </row>
        <row r="66">
          <cell r="B66" t="str">
            <v>Test Spec_Mid_TST12</v>
          </cell>
          <cell r="C66">
            <v>65</v>
          </cell>
          <cell r="D66" t="str">
            <v>New7</v>
          </cell>
          <cell r="E66" t="str">
            <v>Test Spec_Mid_TST12</v>
          </cell>
          <cell r="F66" t="str">
            <v>Principal Engineer</v>
          </cell>
          <cell r="G66" t="str">
            <v>Testing</v>
          </cell>
          <cell r="H66" t="str">
            <v>Logicon</v>
          </cell>
          <cell r="I66" t="str">
            <v>E03</v>
          </cell>
        </row>
        <row r="67">
          <cell r="B67" t="str">
            <v>Team Admin 2</v>
          </cell>
          <cell r="C67">
            <v>66</v>
          </cell>
          <cell r="D67" t="str">
            <v>Parrish</v>
          </cell>
          <cell r="E67" t="str">
            <v>Team Admin 2</v>
          </cell>
          <cell r="F67" t="str">
            <v>Clerical</v>
          </cell>
          <cell r="G67" t="str">
            <v>Administrative Assistant</v>
          </cell>
          <cell r="H67" t="str">
            <v>Logicon</v>
          </cell>
          <cell r="I67" t="str">
            <v>U46</v>
          </cell>
        </row>
        <row r="68">
          <cell r="B68" t="str">
            <v>Data Des_Sr_DAT3</v>
          </cell>
          <cell r="C68">
            <v>67</v>
          </cell>
          <cell r="D68" t="str">
            <v>Pennington</v>
          </cell>
          <cell r="E68" t="str">
            <v>Data Des_Sr_DAT3</v>
          </cell>
          <cell r="F68" t="str">
            <v>Sr. Principle Engineer</v>
          </cell>
          <cell r="G68" t="str">
            <v>Data DBA</v>
          </cell>
          <cell r="H68" t="str">
            <v>ALAO</v>
          </cell>
          <cell r="I68" t="str">
            <v>E04</v>
          </cell>
        </row>
        <row r="69">
          <cell r="B69" t="str">
            <v>App Des_Mid_TDS3</v>
          </cell>
          <cell r="C69">
            <v>68</v>
          </cell>
          <cell r="D69" t="str">
            <v>Pitts</v>
          </cell>
          <cell r="E69" t="str">
            <v>App Des_Mid_TDS3</v>
          </cell>
          <cell r="F69" t="str">
            <v>Principle Engineer</v>
          </cell>
          <cell r="G69" t="str">
            <v>Transcript Delivery System</v>
          </cell>
          <cell r="H69" t="str">
            <v>Unisys</v>
          </cell>
          <cell r="I69" t="str">
            <v>E03</v>
          </cell>
        </row>
        <row r="70">
          <cell r="B70" t="str">
            <v>SysArc</v>
          </cell>
          <cell r="C70">
            <v>69</v>
          </cell>
          <cell r="D70" t="str">
            <v>Poole</v>
          </cell>
          <cell r="E70" t="str">
            <v>SysArc</v>
          </cell>
          <cell r="F70" t="str">
            <v>Sr. Principle Engineer</v>
          </cell>
          <cell r="G70" t="str">
            <v>System Architect</v>
          </cell>
          <cell r="H70" t="str">
            <v>Logicon</v>
          </cell>
          <cell r="I70" t="str">
            <v>E04</v>
          </cell>
        </row>
        <row r="71">
          <cell r="B71" t="str">
            <v>App Des_Sr_DEV3</v>
          </cell>
          <cell r="C71">
            <v>70</v>
          </cell>
          <cell r="D71" t="str">
            <v>Randolph</v>
          </cell>
          <cell r="E71" t="str">
            <v>App Des_Sr_DEV3</v>
          </cell>
          <cell r="F71" t="str">
            <v>Sr. Principle Engineer</v>
          </cell>
          <cell r="G71" t="str">
            <v>ICM</v>
          </cell>
          <cell r="H71" t="str">
            <v>Norpa</v>
          </cell>
          <cell r="I71" t="str">
            <v>E04</v>
          </cell>
        </row>
        <row r="72">
          <cell r="B72" t="str">
            <v xml:space="preserve">App Des_Sr_ICM4 </v>
          </cell>
          <cell r="C72">
            <v>71</v>
          </cell>
          <cell r="D72" t="str">
            <v>Reddy</v>
          </cell>
          <cell r="E72" t="str">
            <v xml:space="preserve">App Des_Sr_ICM4 </v>
          </cell>
          <cell r="F72" t="str">
            <v>Sr. Principle Engineer</v>
          </cell>
          <cell r="G72" t="str">
            <v>ICM</v>
          </cell>
          <cell r="H72" t="str">
            <v>Pinnacle</v>
          </cell>
          <cell r="I72" t="str">
            <v>E04</v>
          </cell>
        </row>
        <row r="73">
          <cell r="B73" t="str">
            <v>Sec_Specialist</v>
          </cell>
          <cell r="C73">
            <v>72</v>
          </cell>
          <cell r="D73" t="str">
            <v>Seifert</v>
          </cell>
          <cell r="E73" t="str">
            <v>Sec_Specialist</v>
          </cell>
          <cell r="F73" t="str">
            <v>Principal Computer Scientist</v>
          </cell>
          <cell r="G73" t="str">
            <v>Security</v>
          </cell>
          <cell r="H73" t="str">
            <v>MBS</v>
          </cell>
          <cell r="I73" t="str">
            <v>T05</v>
          </cell>
        </row>
        <row r="74">
          <cell r="B74" t="str">
            <v>App Des_Sr_PS1</v>
          </cell>
          <cell r="C74">
            <v>73</v>
          </cell>
          <cell r="D74" t="str">
            <v>Shahi</v>
          </cell>
          <cell r="E74" t="str">
            <v>App Des_Sr_PS1</v>
          </cell>
          <cell r="F74" t="str">
            <v>Sr. Principle Engineer</v>
          </cell>
          <cell r="G74" t="str">
            <v>Peoplesoft</v>
          </cell>
          <cell r="H74" t="str">
            <v>Independent</v>
          </cell>
          <cell r="I74" t="str">
            <v>E04</v>
          </cell>
        </row>
        <row r="75">
          <cell r="B75" t="str">
            <v>Sec_SME1</v>
          </cell>
          <cell r="C75">
            <v>74</v>
          </cell>
          <cell r="D75" t="str">
            <v>Shirazee</v>
          </cell>
          <cell r="E75" t="str">
            <v>Sec_SME1</v>
          </cell>
          <cell r="F75" t="str">
            <v>Principal Computer Scientist</v>
          </cell>
          <cell r="G75" t="str">
            <v>Security</v>
          </cell>
          <cell r="H75" t="str">
            <v>Unisys</v>
          </cell>
          <cell r="I75" t="str">
            <v>T04</v>
          </cell>
        </row>
        <row r="76">
          <cell r="B76" t="str">
            <v>ProjSupp2</v>
          </cell>
          <cell r="C76">
            <v>75</v>
          </cell>
          <cell r="D76" t="str">
            <v>Shorts</v>
          </cell>
          <cell r="E76" t="str">
            <v>ProjSupp2</v>
          </cell>
          <cell r="F76" t="str">
            <v>Principle Engineer</v>
          </cell>
          <cell r="G76" t="str">
            <v>Project Support</v>
          </cell>
          <cell r="H76" t="str">
            <v>Unisys</v>
          </cell>
          <cell r="I76" t="str">
            <v>E03</v>
          </cell>
        </row>
        <row r="77">
          <cell r="B77" t="str">
            <v>App Des_Sr_Web1</v>
          </cell>
          <cell r="C77">
            <v>76</v>
          </cell>
          <cell r="D77" t="str">
            <v>Smith</v>
          </cell>
          <cell r="E77" t="str">
            <v>App Des_Sr_Web1</v>
          </cell>
          <cell r="F77" t="str">
            <v>Principal Computer Scientist</v>
          </cell>
          <cell r="G77" t="str">
            <v>WEB Development</v>
          </cell>
          <cell r="H77" t="str">
            <v>ALAO</v>
          </cell>
          <cell r="I77" t="str">
            <v>T04</v>
          </cell>
        </row>
        <row r="78">
          <cell r="B78" t="str">
            <v>App Des_Sr_PS3</v>
          </cell>
          <cell r="C78">
            <v>77</v>
          </cell>
          <cell r="D78" t="str">
            <v>Spencer</v>
          </cell>
          <cell r="E78" t="str">
            <v>App Des_Sr_PS3</v>
          </cell>
          <cell r="F78" t="str">
            <v>Consultant Jr</v>
          </cell>
          <cell r="G78" t="str">
            <v>PeopleSoft</v>
          </cell>
          <cell r="H78" t="str">
            <v>Sigman &amp;  Summerfield</v>
          </cell>
          <cell r="I78" t="str">
            <v>C01</v>
          </cell>
        </row>
        <row r="79">
          <cell r="B79" t="str">
            <v>Test Spec_Mid_TST8</v>
          </cell>
          <cell r="C79">
            <v>78</v>
          </cell>
          <cell r="D79" t="str">
            <v>Stevens</v>
          </cell>
          <cell r="E79" t="str">
            <v>Test Spec_Mid_TST8</v>
          </cell>
          <cell r="F79" t="str">
            <v>Sr. Application Specialist</v>
          </cell>
          <cell r="G79" t="str">
            <v>Testing</v>
          </cell>
          <cell r="H79" t="str">
            <v>Avatar</v>
          </cell>
          <cell r="I79" t="str">
            <v>T03</v>
          </cell>
        </row>
        <row r="80">
          <cell r="B80" t="str">
            <v>App Des_Sr_TL2</v>
          </cell>
          <cell r="C80">
            <v>79</v>
          </cell>
          <cell r="D80" t="str">
            <v>Stice</v>
          </cell>
          <cell r="E80" t="str">
            <v>App Des_Sr_TL2</v>
          </cell>
          <cell r="F80" t="str">
            <v>Principle Engineer</v>
          </cell>
          <cell r="G80" t="str">
            <v>Business Analysis</v>
          </cell>
          <cell r="H80" t="str">
            <v>Unisys</v>
          </cell>
          <cell r="I80" t="str">
            <v>E03</v>
          </cell>
        </row>
        <row r="81">
          <cell r="B81" t="str">
            <v>DocSpec_3</v>
          </cell>
          <cell r="C81">
            <v>80</v>
          </cell>
          <cell r="D81" t="str">
            <v>Swayne</v>
          </cell>
          <cell r="E81" t="str">
            <v>DocSpec_3</v>
          </cell>
          <cell r="F81" t="str">
            <v>Clerical/Technical Writer</v>
          </cell>
          <cell r="G81" t="str">
            <v>Documentation</v>
          </cell>
          <cell r="H81" t="str">
            <v>Unisys</v>
          </cell>
          <cell r="I81" t="str">
            <v>U257</v>
          </cell>
        </row>
        <row r="82">
          <cell r="B82" t="str">
            <v>Org_Dev</v>
          </cell>
          <cell r="C82">
            <v>81</v>
          </cell>
          <cell r="D82" t="str">
            <v>Szabo</v>
          </cell>
          <cell r="E82" t="str">
            <v>Org_Dev</v>
          </cell>
          <cell r="F82" t="str">
            <v>Consultant Mid</v>
          </cell>
          <cell r="G82" t="str">
            <v>Org Development</v>
          </cell>
          <cell r="H82" t="str">
            <v>Logicon</v>
          </cell>
          <cell r="I82" t="str">
            <v>C02</v>
          </cell>
        </row>
        <row r="83">
          <cell r="B83" t="str">
            <v>Test Spec_Jr_TST1</v>
          </cell>
          <cell r="C83">
            <v>82</v>
          </cell>
          <cell r="D83" t="str">
            <v>Taylor</v>
          </cell>
          <cell r="E83" t="str">
            <v>Test Spec_Jr_TST1</v>
          </cell>
          <cell r="F83" t="str">
            <v>Infrastructure Specialist</v>
          </cell>
          <cell r="G83" t="str">
            <v>Testing</v>
          </cell>
          <cell r="H83" t="str">
            <v>Logicon</v>
          </cell>
          <cell r="I83" t="str">
            <v>E02</v>
          </cell>
        </row>
        <row r="84">
          <cell r="B84" t="str">
            <v>App Des_Sr_SSS1</v>
          </cell>
          <cell r="C84">
            <v>83</v>
          </cell>
          <cell r="D84" t="str">
            <v>Thomas</v>
          </cell>
          <cell r="E84" t="str">
            <v>App Des_Sr_SSS1</v>
          </cell>
          <cell r="F84" t="str">
            <v>Sr. Principle Engineer</v>
          </cell>
          <cell r="G84" t="str">
            <v>Shared Support Services</v>
          </cell>
          <cell r="H84" t="str">
            <v>Independent #3</v>
          </cell>
          <cell r="I84" t="str">
            <v>E04</v>
          </cell>
        </row>
        <row r="85">
          <cell r="B85" t="str">
            <v>Sec_SME4</v>
          </cell>
          <cell r="C85">
            <v>84</v>
          </cell>
          <cell r="D85" t="str">
            <v>Tremer</v>
          </cell>
          <cell r="E85" t="str">
            <v>Sec_SME4</v>
          </cell>
          <cell r="F85" t="str">
            <v>Infrastructure Specialist</v>
          </cell>
          <cell r="G85" t="str">
            <v>Security</v>
          </cell>
          <cell r="H85" t="str">
            <v>MBS</v>
          </cell>
          <cell r="I85" t="str">
            <v>E02</v>
          </cell>
        </row>
        <row r="86">
          <cell r="B86" t="str">
            <v>Data Des_Mid_DAT2</v>
          </cell>
          <cell r="C86">
            <v>85</v>
          </cell>
          <cell r="D86" t="str">
            <v>Valencia</v>
          </cell>
          <cell r="E86" t="str">
            <v>Data Des_Mid_DAT2</v>
          </cell>
          <cell r="F86" t="str">
            <v>Principle Engineer</v>
          </cell>
          <cell r="G86" t="str">
            <v>Data Analyst</v>
          </cell>
          <cell r="H86" t="str">
            <v>Independent</v>
          </cell>
          <cell r="I86" t="str">
            <v>E03</v>
          </cell>
        </row>
        <row r="87">
          <cell r="B87" t="str">
            <v>TrainSpec_3</v>
          </cell>
          <cell r="C87">
            <v>86</v>
          </cell>
          <cell r="D87" t="str">
            <v>Vance</v>
          </cell>
          <cell r="E87" t="str">
            <v>TrainSpec_3</v>
          </cell>
          <cell r="F87" t="str">
            <v xml:space="preserve">Manager IT Technical </v>
          </cell>
          <cell r="G87" t="str">
            <v>Training</v>
          </cell>
          <cell r="H87" t="str">
            <v>LSI</v>
          </cell>
          <cell r="I87" t="str">
            <v>M02</v>
          </cell>
        </row>
        <row r="88">
          <cell r="B88" t="str">
            <v>App Des_Mid_SSS2</v>
          </cell>
          <cell r="C88">
            <v>87</v>
          </cell>
          <cell r="D88" t="str">
            <v>Vaslavsky</v>
          </cell>
          <cell r="E88" t="str">
            <v>App Des_Mid_SSS2</v>
          </cell>
          <cell r="F88" t="str">
            <v>Sr. Principle Engineer</v>
          </cell>
          <cell r="G88" t="str">
            <v>Shared Support Services</v>
          </cell>
          <cell r="H88" t="str">
            <v>Logicon</v>
          </cell>
          <cell r="I88" t="str">
            <v>E04</v>
          </cell>
        </row>
        <row r="89">
          <cell r="B89" t="str">
            <v>Test Spec_Mid_TST9</v>
          </cell>
          <cell r="C89">
            <v>88</v>
          </cell>
          <cell r="D89" t="str">
            <v>Williams</v>
          </cell>
          <cell r="E89" t="str">
            <v>Test Spec_Mid_TST9</v>
          </cell>
          <cell r="F89" t="str">
            <v>Principle Engineer</v>
          </cell>
          <cell r="G89" t="str">
            <v>Testing</v>
          </cell>
          <cell r="H89" t="str">
            <v>SGIT</v>
          </cell>
          <cell r="I89" t="str">
            <v>E03</v>
          </cell>
        </row>
        <row r="90">
          <cell r="B90" t="str">
            <v>QA Analyst</v>
          </cell>
          <cell r="C90">
            <v>89</v>
          </cell>
          <cell r="D90" t="str">
            <v>Williams</v>
          </cell>
          <cell r="E90" t="str">
            <v>QA Analyst</v>
          </cell>
          <cell r="F90" t="str">
            <v>Principle Engineer</v>
          </cell>
          <cell r="G90" t="str">
            <v>QA Analyst</v>
          </cell>
          <cell r="H90" t="str">
            <v>Logicon</v>
          </cell>
          <cell r="I90" t="str">
            <v>E03</v>
          </cell>
        </row>
        <row r="91">
          <cell r="B91" t="str">
            <v>App Des_Sr_APP4</v>
          </cell>
          <cell r="C91">
            <v>90</v>
          </cell>
          <cell r="D91" t="str">
            <v>Yu</v>
          </cell>
          <cell r="E91" t="str">
            <v>App Des_Sr_APP4</v>
          </cell>
          <cell r="F91" t="str">
            <v>Principal Computer Scientist</v>
          </cell>
          <cell r="G91" t="str">
            <v>Peoplesoft/Vignette</v>
          </cell>
          <cell r="H91" t="str">
            <v>ALAO</v>
          </cell>
          <cell r="I91" t="str">
            <v>T04</v>
          </cell>
        </row>
        <row r="92">
          <cell r="B92" t="str">
            <v>App Des_Sr_SSS2</v>
          </cell>
          <cell r="C92">
            <v>91</v>
          </cell>
          <cell r="D92" t="str">
            <v>Zhou</v>
          </cell>
          <cell r="E92" t="str">
            <v>App Des_Sr_SSS2</v>
          </cell>
          <cell r="F92" t="str">
            <v>Sr. Application Specialist</v>
          </cell>
          <cell r="G92" t="str">
            <v>Shared Support Services</v>
          </cell>
          <cell r="H92" t="str">
            <v>Logicon</v>
          </cell>
          <cell r="I92" t="str">
            <v>T03</v>
          </cell>
        </row>
      </sheetData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MnC alloc"/>
      <sheetName val="Rates"/>
      <sheetName val="0338-0017 092802 1129"/>
      <sheetName val="Sheet1"/>
      <sheetName val="Tab 2-Sch.B Total Labor"/>
      <sheetName val="Total by WBS"/>
      <sheetName val="wcopy clin2"/>
      <sheetName val="Sheet3"/>
      <sheetName val="wcopy v1 clin2"/>
      <sheetName val="wcopy v2 clin2 (2)"/>
      <sheetName val="Tab3-Time phasing detail"/>
      <sheetName val="Sheet2"/>
      <sheetName val="Staffing Sheet"/>
      <sheetName val="0338-0017 m&amp;c"/>
      <sheetName val="LABOR_DIS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 t="str">
            <v>DocSpec_1</v>
          </cell>
          <cell r="C2">
            <v>1</v>
          </cell>
          <cell r="D2" t="str">
            <v>Alexander</v>
          </cell>
          <cell r="E2" t="str">
            <v>DocSpec_1</v>
          </cell>
          <cell r="F2" t="str">
            <v>Clerical/Technical Writer</v>
          </cell>
          <cell r="G2" t="str">
            <v>Documentation</v>
          </cell>
          <cell r="H2" t="str">
            <v>Unisys</v>
          </cell>
          <cell r="I2" t="str">
            <v>U257</v>
          </cell>
        </row>
        <row r="3">
          <cell r="B3" t="str">
            <v>Team Admin 3</v>
          </cell>
          <cell r="C3">
            <v>2</v>
          </cell>
          <cell r="D3" t="str">
            <v>Anderson-Ricks</v>
          </cell>
          <cell r="E3" t="str">
            <v>Team Admin 3</v>
          </cell>
          <cell r="F3" t="str">
            <v>Clerical</v>
          </cell>
          <cell r="G3" t="str">
            <v>Executive Assistant</v>
          </cell>
          <cell r="H3" t="str">
            <v>Unisys</v>
          </cell>
          <cell r="I3" t="str">
            <v>U46</v>
          </cell>
        </row>
        <row r="4">
          <cell r="B4" t="str">
            <v>App Des_Mid_EAR1</v>
          </cell>
          <cell r="C4">
            <v>3</v>
          </cell>
          <cell r="D4" t="str">
            <v>Awumah</v>
          </cell>
          <cell r="E4" t="str">
            <v>App Des_Mid_EAR1</v>
          </cell>
          <cell r="F4" t="str">
            <v>Sr. Application Specialist</v>
          </cell>
          <cell r="G4" t="str">
            <v>Electronic Account Resolution</v>
          </cell>
          <cell r="H4" t="str">
            <v>Avatar</v>
          </cell>
          <cell r="I4" t="str">
            <v>T03</v>
          </cell>
        </row>
        <row r="5">
          <cell r="B5" t="str">
            <v>Test Spec_Mid_TST14</v>
          </cell>
          <cell r="C5">
            <v>4</v>
          </cell>
          <cell r="D5" t="str">
            <v>Bass</v>
          </cell>
          <cell r="E5" t="str">
            <v>Test Spec_Mid_TST14</v>
          </cell>
          <cell r="F5" t="str">
            <v>Infrastructure Specialist</v>
          </cell>
          <cell r="G5" t="str">
            <v>Testing</v>
          </cell>
          <cell r="H5" t="str">
            <v>ALAO</v>
          </cell>
          <cell r="I5" t="str">
            <v>E02</v>
          </cell>
        </row>
        <row r="6">
          <cell r="B6" t="str">
            <v>Org_Com</v>
          </cell>
          <cell r="C6">
            <v>5</v>
          </cell>
          <cell r="D6" t="str">
            <v>Birdsong</v>
          </cell>
          <cell r="E6" t="str">
            <v>Org_Com</v>
          </cell>
          <cell r="F6" t="str">
            <v>Principal Computer Scientist</v>
          </cell>
          <cell r="G6" t="str">
            <v>Communications</v>
          </cell>
          <cell r="H6" t="str">
            <v>Logicon</v>
          </cell>
          <cell r="I6" t="str">
            <v>C02</v>
          </cell>
        </row>
        <row r="7">
          <cell r="B7" t="str">
            <v>TrainSpec_5</v>
          </cell>
          <cell r="C7">
            <v>6</v>
          </cell>
          <cell r="D7" t="str">
            <v>Boltz</v>
          </cell>
          <cell r="E7" t="str">
            <v>TrainSpec_5</v>
          </cell>
          <cell r="F7" t="str">
            <v>Programming Specialist</v>
          </cell>
          <cell r="G7" t="str">
            <v>Training</v>
          </cell>
          <cell r="H7" t="str">
            <v>LSI</v>
          </cell>
          <cell r="I7" t="str">
            <v>T02</v>
          </cell>
        </row>
        <row r="8">
          <cell r="B8" t="str">
            <v>Test Spec_Mid_TST10</v>
          </cell>
          <cell r="C8">
            <v>7</v>
          </cell>
          <cell r="D8" t="str">
            <v>Bosen</v>
          </cell>
          <cell r="E8" t="str">
            <v>Test Spec_Mid_TST10</v>
          </cell>
          <cell r="F8" t="str">
            <v>Principle Engineer</v>
          </cell>
          <cell r="G8" t="str">
            <v>Testing</v>
          </cell>
          <cell r="H8" t="str">
            <v>Logicon</v>
          </cell>
          <cell r="I8" t="str">
            <v>E03</v>
          </cell>
        </row>
        <row r="9">
          <cell r="B9" t="str">
            <v>Data Des_Sr_DAT1</v>
          </cell>
          <cell r="C9">
            <v>8</v>
          </cell>
          <cell r="D9" t="str">
            <v>Bosley</v>
          </cell>
          <cell r="E9" t="str">
            <v>Data Des_Sr_DAT1</v>
          </cell>
          <cell r="F9" t="str">
            <v>Sr. Principle Engineer</v>
          </cell>
          <cell r="G9" t="str">
            <v>Data Architect</v>
          </cell>
          <cell r="H9" t="str">
            <v>Unisys</v>
          </cell>
          <cell r="I9" t="str">
            <v>E04</v>
          </cell>
        </row>
        <row r="10">
          <cell r="B10" t="str">
            <v>App Des_Sr_CM3</v>
          </cell>
          <cell r="C10">
            <v>9</v>
          </cell>
          <cell r="D10" t="str">
            <v>Bosworth</v>
          </cell>
          <cell r="E10" t="str">
            <v>App Des_Sr_CM3</v>
          </cell>
          <cell r="F10" t="str">
            <v>Principal Computer Scientist</v>
          </cell>
          <cell r="G10" t="str">
            <v>Business Analysis</v>
          </cell>
          <cell r="H10" t="str">
            <v>ALAO</v>
          </cell>
          <cell r="I10" t="str">
            <v>T05</v>
          </cell>
        </row>
        <row r="11">
          <cell r="B11" t="str">
            <v>TrainSpec_2</v>
          </cell>
          <cell r="C11">
            <v>10</v>
          </cell>
          <cell r="D11" t="str">
            <v>Byars</v>
          </cell>
          <cell r="E11" t="str">
            <v>TrainSpec_2</v>
          </cell>
          <cell r="F11" t="str">
            <v>Sr. Application Specialist</v>
          </cell>
          <cell r="G11" t="str">
            <v>Training</v>
          </cell>
          <cell r="H11" t="str">
            <v>LSI</v>
          </cell>
          <cell r="I11" t="str">
            <v>T03</v>
          </cell>
        </row>
        <row r="12">
          <cell r="B12" t="str">
            <v>App Des_ Mid_DA1</v>
          </cell>
          <cell r="C12">
            <v>11</v>
          </cell>
          <cell r="D12" t="str">
            <v>Chalasani</v>
          </cell>
          <cell r="E12" t="str">
            <v>App Des_ Mid_DA1</v>
          </cell>
          <cell r="F12" t="str">
            <v>Sr. Application Specialist</v>
          </cell>
          <cell r="G12" t="str">
            <v>Disclosure Authorization</v>
          </cell>
          <cell r="H12" t="str">
            <v>Avatar</v>
          </cell>
          <cell r="I12" t="str">
            <v>T03</v>
          </cell>
        </row>
        <row r="13">
          <cell r="B13" t="str">
            <v>Test Spec_Mid_TST15</v>
          </cell>
          <cell r="C13">
            <v>12</v>
          </cell>
          <cell r="D13" t="str">
            <v>Chandrabhatla</v>
          </cell>
          <cell r="E13" t="str">
            <v>Test Spec_Mid_TST15</v>
          </cell>
          <cell r="F13" t="str">
            <v>Principle Engineer</v>
          </cell>
          <cell r="G13" t="str">
            <v>Testing</v>
          </cell>
          <cell r="H13" t="str">
            <v>Logicon</v>
          </cell>
          <cell r="I13" t="str">
            <v>E03</v>
          </cell>
        </row>
        <row r="14">
          <cell r="B14" t="str">
            <v>Test Spec_Mid_TST1</v>
          </cell>
          <cell r="C14">
            <v>13</v>
          </cell>
          <cell r="D14" t="str">
            <v>Chang</v>
          </cell>
          <cell r="E14" t="str">
            <v>Test Spec_Mid_TST1</v>
          </cell>
          <cell r="F14" t="str">
            <v>Principle Engineer</v>
          </cell>
          <cell r="G14" t="str">
            <v>Testing</v>
          </cell>
          <cell r="H14" t="str">
            <v>Logicon</v>
          </cell>
          <cell r="I14" t="str">
            <v>E03</v>
          </cell>
        </row>
        <row r="15">
          <cell r="B15" t="str">
            <v>Org_Des_SR2</v>
          </cell>
          <cell r="C15">
            <v>14</v>
          </cell>
          <cell r="D15" t="str">
            <v>Chatzkel</v>
          </cell>
          <cell r="E15" t="str">
            <v>Org_Des_SR2</v>
          </cell>
          <cell r="F15" t="str">
            <v>Consultant Mid</v>
          </cell>
          <cell r="G15" t="str">
            <v>Organization Architect</v>
          </cell>
          <cell r="H15" t="str">
            <v>M Group</v>
          </cell>
          <cell r="I15" t="str">
            <v>C02</v>
          </cell>
        </row>
        <row r="16">
          <cell r="B16" t="str">
            <v>App Des_Mid_CM1</v>
          </cell>
          <cell r="C16">
            <v>15</v>
          </cell>
          <cell r="D16" t="str">
            <v>Chen</v>
          </cell>
          <cell r="E16" t="str">
            <v>App Des_Mid_CM1</v>
          </cell>
          <cell r="F16" t="str">
            <v>Principal Computer Scientist</v>
          </cell>
          <cell r="G16" t="str">
            <v>Shared Support Services</v>
          </cell>
          <cell r="H16" t="str">
            <v>Martek Global</v>
          </cell>
          <cell r="I16" t="str">
            <v>T04</v>
          </cell>
        </row>
        <row r="17">
          <cell r="B17" t="str">
            <v>App Des_Sr_TDS3</v>
          </cell>
          <cell r="C17">
            <v>16</v>
          </cell>
          <cell r="D17" t="str">
            <v>Chrakravadhanula</v>
          </cell>
          <cell r="E17" t="str">
            <v>App Des_Sr_TDS3</v>
          </cell>
          <cell r="F17" t="str">
            <v>Sr. Application Specialist</v>
          </cell>
          <cell r="G17" t="str">
            <v>Peoplesoft</v>
          </cell>
          <cell r="H17" t="str">
            <v>PowerSolv</v>
          </cell>
          <cell r="I17" t="str">
            <v>T03</v>
          </cell>
        </row>
        <row r="18">
          <cell r="B18" t="str">
            <v>Test Spec_Mid_TST2</v>
          </cell>
          <cell r="C18">
            <v>17</v>
          </cell>
          <cell r="D18" t="str">
            <v>Christian</v>
          </cell>
          <cell r="E18" t="str">
            <v>Test Spec_Mid_TST2</v>
          </cell>
          <cell r="F18" t="str">
            <v>Principle Engineer</v>
          </cell>
          <cell r="G18" t="str">
            <v>Testing</v>
          </cell>
          <cell r="H18" t="str">
            <v>STI</v>
          </cell>
          <cell r="I18" t="str">
            <v>E03</v>
          </cell>
        </row>
        <row r="19">
          <cell r="B19" t="str">
            <v>Test Spec_Sr_TST1</v>
          </cell>
          <cell r="C19">
            <v>18</v>
          </cell>
          <cell r="D19" t="str">
            <v>Cramer</v>
          </cell>
          <cell r="E19" t="str">
            <v>Test Spec_Sr_TST1</v>
          </cell>
          <cell r="F19" t="str">
            <v>Principle Engineer</v>
          </cell>
          <cell r="G19" t="str">
            <v>Testing</v>
          </cell>
          <cell r="H19" t="str">
            <v>Logicon</v>
          </cell>
          <cell r="I19" t="str">
            <v>E03</v>
          </cell>
        </row>
        <row r="20">
          <cell r="B20" t="str">
            <v>Financial Manager</v>
          </cell>
          <cell r="C20">
            <v>19</v>
          </cell>
          <cell r="D20" t="str">
            <v>Dailey</v>
          </cell>
          <cell r="E20" t="str">
            <v>Financial Manager</v>
          </cell>
          <cell r="F20" t="str">
            <v>Program Control/Finance Mgr</v>
          </cell>
          <cell r="G20" t="str">
            <v>Financial Manager</v>
          </cell>
          <cell r="H20" t="str">
            <v>Unisys</v>
          </cell>
          <cell r="I20" t="str">
            <v>U28</v>
          </cell>
        </row>
        <row r="21">
          <cell r="B21" t="str">
            <v>Prog_Control_Analyst</v>
          </cell>
          <cell r="C21">
            <v>20</v>
          </cell>
          <cell r="D21" t="str">
            <v>Davis</v>
          </cell>
          <cell r="E21" t="str">
            <v>Prog_Control_Analyst</v>
          </cell>
          <cell r="F21" t="str">
            <v>Cost Analyst</v>
          </cell>
          <cell r="G21" t="str">
            <v>Project Control</v>
          </cell>
          <cell r="H21" t="str">
            <v xml:space="preserve">Option One </v>
          </cell>
          <cell r="I21" t="str">
            <v>U33</v>
          </cell>
        </row>
        <row r="22">
          <cell r="B22" t="str">
            <v>Test Spec_Mid_TST4</v>
          </cell>
          <cell r="C22">
            <v>21</v>
          </cell>
          <cell r="D22" t="str">
            <v>Dyson</v>
          </cell>
          <cell r="E22" t="str">
            <v>Test Spec_Mid_TST4</v>
          </cell>
          <cell r="F22" t="str">
            <v>Principle Engineer</v>
          </cell>
          <cell r="G22" t="str">
            <v>Testing</v>
          </cell>
          <cell r="H22" t="str">
            <v>STI</v>
          </cell>
          <cell r="I22" t="str">
            <v>E03</v>
          </cell>
        </row>
        <row r="23">
          <cell r="B23" t="str">
            <v>CM_Mgr1</v>
          </cell>
          <cell r="C23">
            <v>22</v>
          </cell>
          <cell r="D23" t="str">
            <v>Edmond</v>
          </cell>
          <cell r="E23" t="str">
            <v>CM_Mgr1</v>
          </cell>
          <cell r="F23" t="str">
            <v>Infrastructure Specialist</v>
          </cell>
          <cell r="G23" t="str">
            <v>Configuration Management</v>
          </cell>
          <cell r="H23" t="str">
            <v>Unisys</v>
          </cell>
          <cell r="I23" t="str">
            <v>E02</v>
          </cell>
        </row>
        <row r="24">
          <cell r="B24" t="str">
            <v>App Des_Sr_TL1</v>
          </cell>
          <cell r="C24">
            <v>23</v>
          </cell>
          <cell r="D24" t="str">
            <v>Epps</v>
          </cell>
          <cell r="E24" t="str">
            <v>App Des_Sr_TL1</v>
          </cell>
          <cell r="F24" t="str">
            <v>Sr. Application Specialist</v>
          </cell>
          <cell r="G24" t="str">
            <v>Transcript Delivery System</v>
          </cell>
          <cell r="H24" t="str">
            <v>Unisys</v>
          </cell>
          <cell r="I24" t="str">
            <v>T03</v>
          </cell>
        </row>
        <row r="25">
          <cell r="B25" t="str">
            <v>App Des_Sr_TDS2</v>
          </cell>
          <cell r="C25">
            <v>24</v>
          </cell>
          <cell r="D25" t="str">
            <v>Erabelli, P</v>
          </cell>
          <cell r="E25" t="str">
            <v>App Des_Sr_TDS2</v>
          </cell>
          <cell r="F25" t="str">
            <v>Sr. Principle Engineer</v>
          </cell>
          <cell r="G25" t="str">
            <v>Disclosure Authorization</v>
          </cell>
          <cell r="H25" t="str">
            <v>Pinnacle</v>
          </cell>
          <cell r="I25" t="str">
            <v>T01</v>
          </cell>
        </row>
        <row r="26">
          <cell r="B26" t="str">
            <v>App Des_ Mid_TDS2</v>
          </cell>
          <cell r="C26">
            <v>25</v>
          </cell>
          <cell r="D26" t="str">
            <v>Erabelli, S</v>
          </cell>
          <cell r="E26" t="str">
            <v>App Des_ Mid_TDS2</v>
          </cell>
          <cell r="F26" t="str">
            <v>Principle Engineer</v>
          </cell>
          <cell r="G26" t="str">
            <v>XML</v>
          </cell>
          <cell r="H26" t="str">
            <v>Logicon</v>
          </cell>
          <cell r="I26" t="str">
            <v>E03</v>
          </cell>
        </row>
        <row r="27">
          <cell r="B27" t="str">
            <v>TrainSpec_4</v>
          </cell>
          <cell r="C27">
            <v>26</v>
          </cell>
          <cell r="D27" t="str">
            <v>Evans, J</v>
          </cell>
          <cell r="E27" t="str">
            <v>TrainSpec_4</v>
          </cell>
          <cell r="F27" t="str">
            <v xml:space="preserve">Manager IT Technical </v>
          </cell>
          <cell r="G27" t="str">
            <v>Training</v>
          </cell>
          <cell r="H27" t="str">
            <v>LSI</v>
          </cell>
          <cell r="I27" t="str">
            <v>M02</v>
          </cell>
        </row>
        <row r="28">
          <cell r="B28" t="str">
            <v>App Des_Sr_Web2</v>
          </cell>
          <cell r="C28">
            <v>27</v>
          </cell>
          <cell r="D28" t="str">
            <v>Font</v>
          </cell>
          <cell r="E28" t="str">
            <v>App Des_Sr_Web2</v>
          </cell>
          <cell r="F28" t="str">
            <v>Programming Specialist</v>
          </cell>
          <cell r="G28" t="str">
            <v>WEB Development</v>
          </cell>
          <cell r="H28" t="str">
            <v>Pinnacle</v>
          </cell>
          <cell r="I28" t="str">
            <v>T02</v>
          </cell>
        </row>
        <row r="29">
          <cell r="B29" t="str">
            <v>Deploy_MGR</v>
          </cell>
          <cell r="C29">
            <v>28</v>
          </cell>
          <cell r="D29" t="str">
            <v>Gilbert</v>
          </cell>
          <cell r="E29" t="str">
            <v>Deploy_MGR</v>
          </cell>
          <cell r="F29" t="str">
            <v xml:space="preserve">Manager IT Technical </v>
          </cell>
          <cell r="G29" t="str">
            <v>Deployment Manager</v>
          </cell>
          <cell r="H29" t="str">
            <v>Unisys</v>
          </cell>
          <cell r="I29" t="str">
            <v>M02</v>
          </cell>
        </row>
        <row r="30">
          <cell r="B30" t="str">
            <v>Data Des_Sr_DAT4</v>
          </cell>
          <cell r="C30">
            <v>29</v>
          </cell>
          <cell r="D30" t="str">
            <v>Gonzalez</v>
          </cell>
          <cell r="E30" t="str">
            <v>Data Des_Sr_DAT4</v>
          </cell>
          <cell r="F30" t="str">
            <v>Sr. Principle Engineer</v>
          </cell>
          <cell r="G30" t="str">
            <v>Data DBA</v>
          </cell>
          <cell r="H30" t="str">
            <v>Comter</v>
          </cell>
          <cell r="I30" t="str">
            <v>E04</v>
          </cell>
        </row>
        <row r="31">
          <cell r="B31" t="str">
            <v>Tax SME</v>
          </cell>
          <cell r="C31">
            <v>30</v>
          </cell>
          <cell r="D31" t="str">
            <v>Goodwin</v>
          </cell>
          <cell r="E31" t="str">
            <v>Tax SME</v>
          </cell>
          <cell r="F31" t="str">
            <v>Consultant Sr</v>
          </cell>
          <cell r="G31" t="str">
            <v>Transition to Support</v>
          </cell>
          <cell r="H31" t="str">
            <v>M Goup</v>
          </cell>
          <cell r="I31" t="str">
            <v>C03</v>
          </cell>
        </row>
        <row r="32">
          <cell r="B32" t="str">
            <v>Test Spec_Mid_TST3</v>
          </cell>
          <cell r="C32">
            <v>31</v>
          </cell>
          <cell r="D32" t="str">
            <v>Harvard</v>
          </cell>
          <cell r="E32" t="str">
            <v>Test Spec_Mid_TST3</v>
          </cell>
          <cell r="F32" t="str">
            <v>Principle Engineer</v>
          </cell>
          <cell r="G32" t="str">
            <v>Testing</v>
          </cell>
          <cell r="H32" t="str">
            <v>Logicon</v>
          </cell>
          <cell r="I32" t="str">
            <v>E03</v>
          </cell>
        </row>
        <row r="33">
          <cell r="B33" t="str">
            <v>TrainSpec_1</v>
          </cell>
          <cell r="C33">
            <v>32</v>
          </cell>
          <cell r="D33" t="str">
            <v>Henderson</v>
          </cell>
          <cell r="E33" t="str">
            <v>TrainSpec_1</v>
          </cell>
          <cell r="F33" t="str">
            <v>Programming Specialist</v>
          </cell>
          <cell r="G33" t="str">
            <v>Training</v>
          </cell>
          <cell r="H33" t="str">
            <v>LSI</v>
          </cell>
          <cell r="I33" t="str">
            <v>T02</v>
          </cell>
        </row>
        <row r="34">
          <cell r="B34" t="str">
            <v>App Des_Sr_CM2</v>
          </cell>
          <cell r="C34">
            <v>33</v>
          </cell>
          <cell r="D34" t="str">
            <v>Hilliard</v>
          </cell>
          <cell r="E34" t="str">
            <v>App Des_Sr_CM2</v>
          </cell>
          <cell r="F34" t="str">
            <v>Sr. Application Specialist</v>
          </cell>
          <cell r="G34" t="str">
            <v>Peoplesoft</v>
          </cell>
          <cell r="H34" t="str">
            <v>Avatar</v>
          </cell>
          <cell r="I34" t="str">
            <v>T03</v>
          </cell>
        </row>
        <row r="35">
          <cell r="B35" t="str">
            <v>CM_Mgr_SR</v>
          </cell>
          <cell r="C35">
            <v>34</v>
          </cell>
          <cell r="D35" t="str">
            <v>Hisley</v>
          </cell>
          <cell r="E35" t="str">
            <v>CM_Mgr_SR</v>
          </cell>
          <cell r="F35" t="str">
            <v>Principal Computer Scientist</v>
          </cell>
          <cell r="G35" t="str">
            <v>Configuration Management</v>
          </cell>
          <cell r="H35" t="str">
            <v>SAIC</v>
          </cell>
          <cell r="I35" t="str">
            <v>T05</v>
          </cell>
        </row>
        <row r="36">
          <cell r="B36" t="str">
            <v>App Des_Jr_EAR1</v>
          </cell>
          <cell r="C36">
            <v>35</v>
          </cell>
          <cell r="D36" t="str">
            <v>Hsia</v>
          </cell>
          <cell r="E36" t="str">
            <v>App Des_Jr_EAR1</v>
          </cell>
          <cell r="F36" t="str">
            <v>Principle Engineer</v>
          </cell>
          <cell r="G36" t="str">
            <v>Electronic Account Resolution</v>
          </cell>
          <cell r="H36" t="str">
            <v>Quadratek</v>
          </cell>
          <cell r="I36" t="str">
            <v>E03</v>
          </cell>
        </row>
        <row r="37">
          <cell r="B37" t="str">
            <v>App Des_Sr_TDS5</v>
          </cell>
          <cell r="C37">
            <v>36</v>
          </cell>
          <cell r="D37" t="str">
            <v>Huang</v>
          </cell>
          <cell r="E37" t="str">
            <v>App Des_Sr_TDS5</v>
          </cell>
          <cell r="F37" t="str">
            <v>Sr. Application Specialist</v>
          </cell>
          <cell r="G37" t="str">
            <v>Transcript Delivery System</v>
          </cell>
          <cell r="H37" t="str">
            <v>Avatar</v>
          </cell>
          <cell r="I37" t="str">
            <v>T03</v>
          </cell>
        </row>
        <row r="38">
          <cell r="B38" t="str">
            <v>Cost _Analyst2</v>
          </cell>
          <cell r="C38">
            <v>37</v>
          </cell>
          <cell r="D38" t="str">
            <v>Huff</v>
          </cell>
          <cell r="E38" t="str">
            <v>Cost _Analyst2</v>
          </cell>
          <cell r="F38" t="str">
            <v>Cost Analyst</v>
          </cell>
          <cell r="G38" t="str">
            <v>Financial Analyst</v>
          </cell>
          <cell r="H38" t="str">
            <v>Unisys</v>
          </cell>
          <cell r="I38" t="str">
            <v>U33</v>
          </cell>
        </row>
        <row r="39">
          <cell r="B39" t="str">
            <v>Test Spec_Mid_TST5</v>
          </cell>
          <cell r="C39">
            <v>38</v>
          </cell>
          <cell r="D39" t="str">
            <v>Hurt</v>
          </cell>
          <cell r="E39" t="str">
            <v>Test Spec_Mid_TST5</v>
          </cell>
          <cell r="F39" t="str">
            <v>Principle Engineer</v>
          </cell>
          <cell r="G39" t="str">
            <v>Testing</v>
          </cell>
          <cell r="H39" t="str">
            <v>Logicon</v>
          </cell>
          <cell r="I39" t="str">
            <v>E03</v>
          </cell>
        </row>
        <row r="40">
          <cell r="B40" t="str">
            <v>Sec_SME2</v>
          </cell>
          <cell r="C40">
            <v>39</v>
          </cell>
          <cell r="D40" t="str">
            <v>Jafri</v>
          </cell>
          <cell r="E40" t="str">
            <v>Sec_SME2</v>
          </cell>
          <cell r="F40" t="str">
            <v>Principal Computer Scientist</v>
          </cell>
          <cell r="G40" t="str">
            <v>Security</v>
          </cell>
          <cell r="H40" t="str">
            <v>Unisys</v>
          </cell>
          <cell r="I40" t="str">
            <v>T04</v>
          </cell>
        </row>
        <row r="41">
          <cell r="B41" t="str">
            <v>Test Spec_Mid_TST6</v>
          </cell>
          <cell r="C41">
            <v>40</v>
          </cell>
          <cell r="D41" t="str">
            <v>Jones</v>
          </cell>
          <cell r="E41" t="str">
            <v>Test Spec_Mid_TST6</v>
          </cell>
          <cell r="F41" t="str">
            <v>Sr. Application Specialist</v>
          </cell>
          <cell r="G41" t="str">
            <v>Testing</v>
          </cell>
          <cell r="H41" t="str">
            <v>Logicon</v>
          </cell>
          <cell r="I41" t="str">
            <v>T03</v>
          </cell>
        </row>
        <row r="42">
          <cell r="B42" t="str">
            <v>Test Spec_Mid_TST13</v>
          </cell>
          <cell r="C42">
            <v>41</v>
          </cell>
          <cell r="D42" t="str">
            <v>Johnson</v>
          </cell>
          <cell r="E42" t="str">
            <v>Test Spec_Mid_TST13</v>
          </cell>
          <cell r="F42" t="str">
            <v>Principle Engineer</v>
          </cell>
          <cell r="G42" t="str">
            <v>Testing</v>
          </cell>
          <cell r="H42" t="str">
            <v>Avatar</v>
          </cell>
          <cell r="I42" t="str">
            <v>E03</v>
          </cell>
        </row>
        <row r="43">
          <cell r="B43" t="str">
            <v>Data Des_Sr_DAT2</v>
          </cell>
          <cell r="C43">
            <v>42</v>
          </cell>
          <cell r="D43" t="str">
            <v>Julian</v>
          </cell>
          <cell r="E43" t="str">
            <v>Data Des_Sr_DAT2</v>
          </cell>
          <cell r="F43" t="str">
            <v>Principal Computer Scientist</v>
          </cell>
          <cell r="G43" t="str">
            <v>Data DBA</v>
          </cell>
          <cell r="H43" t="str">
            <v>STI</v>
          </cell>
          <cell r="I43" t="str">
            <v>T04</v>
          </cell>
        </row>
        <row r="44">
          <cell r="B44" t="str">
            <v>App Des_Sr_PS2</v>
          </cell>
          <cell r="C44">
            <v>43</v>
          </cell>
          <cell r="D44" t="str">
            <v>Kelly</v>
          </cell>
          <cell r="E44" t="str">
            <v>App Des_Sr_PS2</v>
          </cell>
          <cell r="F44" t="str">
            <v>Principle Engineer</v>
          </cell>
          <cell r="G44" t="str">
            <v>TIN Matching</v>
          </cell>
          <cell r="H44" t="str">
            <v>Ensign</v>
          </cell>
          <cell r="I44" t="str">
            <v>E03</v>
          </cell>
        </row>
        <row r="45">
          <cell r="B45" t="str">
            <v>DocSpec_2</v>
          </cell>
          <cell r="C45">
            <v>44</v>
          </cell>
          <cell r="D45" t="str">
            <v>Knell</v>
          </cell>
          <cell r="E45" t="str">
            <v>DocSpec_2</v>
          </cell>
          <cell r="F45" t="str">
            <v>Clerical/Technical Writer</v>
          </cell>
          <cell r="G45" t="str">
            <v>Documentation</v>
          </cell>
          <cell r="H45" t="str">
            <v>Unisys</v>
          </cell>
          <cell r="I45" t="str">
            <v>U257</v>
          </cell>
        </row>
        <row r="46">
          <cell r="B46" t="str">
            <v>App Des_ Mid_APP2</v>
          </cell>
          <cell r="C46">
            <v>45</v>
          </cell>
          <cell r="D46" t="str">
            <v>Lee</v>
          </cell>
          <cell r="E46" t="str">
            <v>App Des_ Mid_APP2</v>
          </cell>
          <cell r="F46" t="str">
            <v>Sr. Principle Engineer</v>
          </cell>
          <cell r="G46" t="str">
            <v>Application</v>
          </cell>
          <cell r="H46" t="str">
            <v>Logicon</v>
          </cell>
          <cell r="I46" t="str">
            <v>E04</v>
          </cell>
        </row>
        <row r="47">
          <cell r="B47" t="str">
            <v>ProjMgr</v>
          </cell>
          <cell r="C47">
            <v>46</v>
          </cell>
          <cell r="D47" t="str">
            <v>Letke</v>
          </cell>
          <cell r="E47" t="str">
            <v>ProjMgr</v>
          </cell>
          <cell r="F47" t="str">
            <v>Sr Manager IT Technical</v>
          </cell>
          <cell r="G47" t="str">
            <v>Project Manager</v>
          </cell>
          <cell r="H47" t="str">
            <v>Unisys</v>
          </cell>
          <cell r="I47" t="str">
            <v>M05</v>
          </cell>
        </row>
        <row r="48">
          <cell r="B48" t="str">
            <v>App Des_Mid_TIN1</v>
          </cell>
          <cell r="C48">
            <v>47</v>
          </cell>
          <cell r="D48" t="str">
            <v>Li, J</v>
          </cell>
          <cell r="E48" t="str">
            <v>App Des_Mid_TIN1</v>
          </cell>
          <cell r="F48" t="str">
            <v>Sr. Principle Engineer</v>
          </cell>
          <cell r="G48" t="str">
            <v>TIN Matching</v>
          </cell>
          <cell r="H48" t="str">
            <v>ALAO</v>
          </cell>
          <cell r="I48" t="str">
            <v>E04</v>
          </cell>
        </row>
        <row r="49">
          <cell r="B49" t="str">
            <v>App Des_Mid_APP3</v>
          </cell>
          <cell r="C49">
            <v>48</v>
          </cell>
          <cell r="D49" t="str">
            <v>Li,Y</v>
          </cell>
          <cell r="E49" t="str">
            <v>App Des_Mid_APP3</v>
          </cell>
          <cell r="F49" t="str">
            <v>Sr. Principle Engineer</v>
          </cell>
          <cell r="G49" t="str">
            <v>Application</v>
          </cell>
          <cell r="H49" t="str">
            <v>Pinnacle</v>
          </cell>
          <cell r="I49" t="str">
            <v>E04</v>
          </cell>
        </row>
        <row r="50">
          <cell r="B50" t="str">
            <v>Data Des_Mid_DAT1</v>
          </cell>
          <cell r="C50">
            <v>49</v>
          </cell>
          <cell r="D50" t="str">
            <v>Llamanzares</v>
          </cell>
          <cell r="E50" t="str">
            <v>Data Des_Mid_DAT1</v>
          </cell>
          <cell r="F50" t="str">
            <v>Principle Engineer</v>
          </cell>
          <cell r="G50" t="str">
            <v>Data Analyst</v>
          </cell>
          <cell r="H50" t="str">
            <v>Unisys</v>
          </cell>
          <cell r="I50" t="str">
            <v>E03</v>
          </cell>
        </row>
        <row r="51">
          <cell r="B51" t="str">
            <v>DepPM_SW</v>
          </cell>
          <cell r="C51">
            <v>50</v>
          </cell>
          <cell r="D51" t="str">
            <v>Macpherson</v>
          </cell>
          <cell r="E51" t="str">
            <v>DepPM_SW</v>
          </cell>
          <cell r="F51" t="str">
            <v>Principal Computer Scientist</v>
          </cell>
          <cell r="G51" t="str">
            <v>Deputy Project Manager (Tech)</v>
          </cell>
          <cell r="H51" t="str">
            <v>Unisys</v>
          </cell>
          <cell r="I51" t="str">
            <v>T05</v>
          </cell>
        </row>
        <row r="52">
          <cell r="B52" t="str">
            <v>App Des_Sr_TDS4</v>
          </cell>
          <cell r="C52">
            <v>51</v>
          </cell>
          <cell r="D52" t="str">
            <v>Mallipeddi</v>
          </cell>
          <cell r="E52" t="str">
            <v>App Des_Sr_TDS4</v>
          </cell>
          <cell r="F52" t="str">
            <v>Sr. Principle Engineer</v>
          </cell>
          <cell r="G52" t="str">
            <v>Transcript Delivery System</v>
          </cell>
          <cell r="H52" t="str">
            <v>ISI</v>
          </cell>
          <cell r="I52" t="str">
            <v>E04</v>
          </cell>
        </row>
        <row r="53">
          <cell r="B53" t="str">
            <v>Org_Chg_SR1</v>
          </cell>
          <cell r="C53">
            <v>52</v>
          </cell>
          <cell r="D53" t="str">
            <v>Mangoba</v>
          </cell>
          <cell r="E53" t="str">
            <v>Org_Chg_SR1</v>
          </cell>
          <cell r="F53" t="str">
            <v>Principal Computer Scientist</v>
          </cell>
          <cell r="G53" t="str">
            <v>Business Analyst</v>
          </cell>
          <cell r="H53" t="str">
            <v>Avatar</v>
          </cell>
          <cell r="I53" t="str">
            <v>T05</v>
          </cell>
        </row>
        <row r="54">
          <cell r="B54" t="str">
            <v>DepPM_Bus</v>
          </cell>
          <cell r="C54">
            <v>53</v>
          </cell>
          <cell r="D54" t="str">
            <v>McDonald</v>
          </cell>
          <cell r="E54" t="str">
            <v>DepPM_Bus</v>
          </cell>
          <cell r="F54" t="str">
            <v xml:space="preserve">Manager IT Technical </v>
          </cell>
          <cell r="G54" t="str">
            <v>Deputy Project Manager (BUS)</v>
          </cell>
          <cell r="H54" t="str">
            <v>Logicon</v>
          </cell>
          <cell r="I54" t="str">
            <v>M02</v>
          </cell>
        </row>
        <row r="55">
          <cell r="B55" t="str">
            <v>App Des_Sr_REG1</v>
          </cell>
          <cell r="C55">
            <v>54</v>
          </cell>
          <cell r="D55" t="str">
            <v>McNeil</v>
          </cell>
          <cell r="E55" t="str">
            <v>App Des_Sr_REG1</v>
          </cell>
          <cell r="F55" t="str">
            <v>Principal Computer Scientist</v>
          </cell>
          <cell r="G55" t="str">
            <v>Registration</v>
          </cell>
          <cell r="H55" t="str">
            <v>IBM</v>
          </cell>
          <cell r="I55" t="str">
            <v>T04</v>
          </cell>
        </row>
        <row r="56">
          <cell r="B56" t="str">
            <v>ProjSupp1</v>
          </cell>
          <cell r="C56">
            <v>55</v>
          </cell>
          <cell r="D56" t="str">
            <v>Michael</v>
          </cell>
          <cell r="E56" t="str">
            <v>ProjSupp1</v>
          </cell>
          <cell r="F56" t="str">
            <v>Manager IT Technical</v>
          </cell>
          <cell r="G56" t="str">
            <v>Project Support</v>
          </cell>
          <cell r="H56" t="str">
            <v>Independent</v>
          </cell>
          <cell r="I56" t="str">
            <v>M02</v>
          </cell>
        </row>
        <row r="57">
          <cell r="B57" t="str">
            <v>Proj_Control</v>
          </cell>
          <cell r="C57">
            <v>56</v>
          </cell>
          <cell r="D57" t="str">
            <v>Morehouse</v>
          </cell>
          <cell r="E57" t="str">
            <v>Proj_Control</v>
          </cell>
          <cell r="F57" t="str">
            <v xml:space="preserve">Manager IT Technical </v>
          </cell>
          <cell r="G57" t="str">
            <v>Program Control Manager</v>
          </cell>
          <cell r="H57" t="str">
            <v>Unisys</v>
          </cell>
          <cell r="I57" t="str">
            <v>M02</v>
          </cell>
        </row>
        <row r="58">
          <cell r="B58" t="str">
            <v>Test Spec_Mid_TST7</v>
          </cell>
          <cell r="C58">
            <v>57</v>
          </cell>
          <cell r="D58" t="str">
            <v>Moskovakis</v>
          </cell>
          <cell r="E58" t="str">
            <v>Test Spec_Mid_TST7</v>
          </cell>
          <cell r="F58" t="str">
            <v>Principle Engineer</v>
          </cell>
          <cell r="G58" t="str">
            <v>Testing</v>
          </cell>
          <cell r="H58" t="str">
            <v>STI</v>
          </cell>
          <cell r="I58" t="str">
            <v>E03</v>
          </cell>
        </row>
        <row r="59">
          <cell r="B59" t="str">
            <v>CSE</v>
          </cell>
          <cell r="C59">
            <v>58</v>
          </cell>
          <cell r="D59" t="str">
            <v>Naleszkiewicz</v>
          </cell>
          <cell r="E59" t="str">
            <v>CSE</v>
          </cell>
          <cell r="F59" t="str">
            <v>Sr. Principle Engineer</v>
          </cell>
          <cell r="G59" t="str">
            <v>CSE/Infrastructure</v>
          </cell>
          <cell r="H59" t="str">
            <v>Unisys</v>
          </cell>
          <cell r="I59" t="str">
            <v>E04</v>
          </cell>
        </row>
        <row r="60">
          <cell r="B60" t="str">
            <v>TrainSpec_6</v>
          </cell>
          <cell r="C60">
            <v>59</v>
          </cell>
          <cell r="D60" t="str">
            <v>New1</v>
          </cell>
          <cell r="E60" t="str">
            <v>TrainSpec_6</v>
          </cell>
          <cell r="F60" t="str">
            <v>Sr. application Specialist</v>
          </cell>
          <cell r="G60" t="str">
            <v>Training</v>
          </cell>
          <cell r="H60" t="str">
            <v>LSI</v>
          </cell>
          <cell r="I60" t="str">
            <v>T02</v>
          </cell>
        </row>
        <row r="61">
          <cell r="B61" t="str">
            <v>Test Spec_Mid_TST16</v>
          </cell>
          <cell r="C61">
            <v>60</v>
          </cell>
          <cell r="D61" t="str">
            <v>New2</v>
          </cell>
          <cell r="E61" t="str">
            <v>Test Spec_Mid_TST16</v>
          </cell>
          <cell r="F61" t="str">
            <v>Principal Engineer</v>
          </cell>
          <cell r="G61" t="str">
            <v>Testing</v>
          </cell>
          <cell r="H61" t="str">
            <v>Logicon</v>
          </cell>
          <cell r="I61" t="str">
            <v>E03</v>
          </cell>
        </row>
        <row r="62">
          <cell r="B62" t="str">
            <v>Test Spec_Mid_TST11</v>
          </cell>
          <cell r="C62">
            <v>61</v>
          </cell>
          <cell r="D62" t="str">
            <v>New3</v>
          </cell>
          <cell r="E62" t="str">
            <v>Test Spec_Mid_TST11</v>
          </cell>
          <cell r="F62" t="str">
            <v>Sr. Principle Engineer</v>
          </cell>
          <cell r="G62" t="str">
            <v>Testing</v>
          </cell>
          <cell r="H62" t="str">
            <v>Logicon</v>
          </cell>
          <cell r="I62" t="str">
            <v>E04</v>
          </cell>
        </row>
        <row r="63">
          <cell r="B63" t="str">
            <v>Business_Analyst</v>
          </cell>
          <cell r="C63">
            <v>62</v>
          </cell>
          <cell r="D63" t="str">
            <v>New4</v>
          </cell>
          <cell r="E63" t="str">
            <v>Business_Analyst</v>
          </cell>
          <cell r="F63" t="str">
            <v>Sr. Principle Engineer</v>
          </cell>
          <cell r="G63" t="str">
            <v>Business Analysis</v>
          </cell>
          <cell r="H63" t="str">
            <v>STI</v>
          </cell>
          <cell r="I63" t="str">
            <v>E04</v>
          </cell>
        </row>
        <row r="64">
          <cell r="B64" t="str">
            <v>App Des_Sr_PS4</v>
          </cell>
          <cell r="C64">
            <v>63</v>
          </cell>
          <cell r="D64" t="str">
            <v>New5</v>
          </cell>
          <cell r="E64" t="str">
            <v>App Des_Sr_PS4</v>
          </cell>
          <cell r="F64" t="str">
            <v>Sr Principle Engineer</v>
          </cell>
          <cell r="G64" t="str">
            <v>Peoplesoft</v>
          </cell>
          <cell r="H64" t="str">
            <v>ALAO</v>
          </cell>
          <cell r="I64" t="str">
            <v>E04</v>
          </cell>
        </row>
        <row r="65">
          <cell r="B65" t="str">
            <v>Data Des_Mid_DAT3</v>
          </cell>
          <cell r="C65">
            <v>64</v>
          </cell>
          <cell r="D65" t="str">
            <v>New6</v>
          </cell>
          <cell r="E65" t="str">
            <v>Data Des_Mid_DAT3</v>
          </cell>
          <cell r="F65" t="str">
            <v>Principle Engineer</v>
          </cell>
          <cell r="G65" t="str">
            <v>Data Analyst</v>
          </cell>
          <cell r="H65" t="str">
            <v>STI</v>
          </cell>
          <cell r="I65" t="str">
            <v>E03</v>
          </cell>
        </row>
        <row r="66">
          <cell r="B66" t="str">
            <v>Test Spec_Mid_TST12</v>
          </cell>
          <cell r="C66">
            <v>65</v>
          </cell>
          <cell r="D66" t="str">
            <v>New7</v>
          </cell>
          <cell r="E66" t="str">
            <v>Test Spec_Mid_TST12</v>
          </cell>
          <cell r="F66" t="str">
            <v>Principal Engineer</v>
          </cell>
          <cell r="G66" t="str">
            <v>Testing</v>
          </cell>
          <cell r="H66" t="str">
            <v>Logicon</v>
          </cell>
          <cell r="I66" t="str">
            <v>E03</v>
          </cell>
        </row>
        <row r="67">
          <cell r="B67" t="str">
            <v>Team Admin 2</v>
          </cell>
          <cell r="C67">
            <v>66</v>
          </cell>
          <cell r="D67" t="str">
            <v>Parrish</v>
          </cell>
          <cell r="E67" t="str">
            <v>Team Admin 2</v>
          </cell>
          <cell r="F67" t="str">
            <v>Clerical</v>
          </cell>
          <cell r="G67" t="str">
            <v>Administrative Assistant</v>
          </cell>
          <cell r="H67" t="str">
            <v>Logicon</v>
          </cell>
          <cell r="I67" t="str">
            <v>U46</v>
          </cell>
        </row>
        <row r="68">
          <cell r="B68" t="str">
            <v>Data Des_Sr_DAT3</v>
          </cell>
          <cell r="C68">
            <v>67</v>
          </cell>
          <cell r="D68" t="str">
            <v>Pennington</v>
          </cell>
          <cell r="E68" t="str">
            <v>Data Des_Sr_DAT3</v>
          </cell>
          <cell r="F68" t="str">
            <v>Sr. Principle Engineer</v>
          </cell>
          <cell r="G68" t="str">
            <v>Data DBA</v>
          </cell>
          <cell r="H68" t="str">
            <v>ALAO</v>
          </cell>
          <cell r="I68" t="str">
            <v>E04</v>
          </cell>
        </row>
        <row r="69">
          <cell r="B69" t="str">
            <v>App Des_Mid_TDS3</v>
          </cell>
          <cell r="C69">
            <v>68</v>
          </cell>
          <cell r="D69" t="str">
            <v>Pitts</v>
          </cell>
          <cell r="E69" t="str">
            <v>App Des_Mid_TDS3</v>
          </cell>
          <cell r="F69" t="str">
            <v>Principle Engineer</v>
          </cell>
          <cell r="G69" t="str">
            <v>Transcript Delivery System</v>
          </cell>
          <cell r="H69" t="str">
            <v>Unisys</v>
          </cell>
          <cell r="I69" t="str">
            <v>E03</v>
          </cell>
        </row>
        <row r="70">
          <cell r="B70" t="str">
            <v>SysArc</v>
          </cell>
          <cell r="C70">
            <v>69</v>
          </cell>
          <cell r="D70" t="str">
            <v>Poole</v>
          </cell>
          <cell r="E70" t="str">
            <v>SysArc</v>
          </cell>
          <cell r="F70" t="str">
            <v>Sr. Principle Engineer</v>
          </cell>
          <cell r="G70" t="str">
            <v>System Architect</v>
          </cell>
          <cell r="H70" t="str">
            <v>Logicon</v>
          </cell>
          <cell r="I70" t="str">
            <v>E04</v>
          </cell>
        </row>
        <row r="71">
          <cell r="B71" t="str">
            <v>App Des_Sr_DEV3</v>
          </cell>
          <cell r="C71">
            <v>70</v>
          </cell>
          <cell r="D71" t="str">
            <v>Randolph</v>
          </cell>
          <cell r="E71" t="str">
            <v>App Des_Sr_DEV3</v>
          </cell>
          <cell r="F71" t="str">
            <v>Sr. Principle Engineer</v>
          </cell>
          <cell r="G71" t="str">
            <v>ICM</v>
          </cell>
          <cell r="H71" t="str">
            <v>Norpa</v>
          </cell>
          <cell r="I71" t="str">
            <v>E04</v>
          </cell>
        </row>
        <row r="72">
          <cell r="B72" t="str">
            <v xml:space="preserve">App Des_Sr_ICM4 </v>
          </cell>
          <cell r="C72">
            <v>71</v>
          </cell>
          <cell r="D72" t="str">
            <v>Reddy</v>
          </cell>
          <cell r="E72" t="str">
            <v xml:space="preserve">App Des_Sr_ICM4 </v>
          </cell>
          <cell r="F72" t="str">
            <v>Sr. Principle Engineer</v>
          </cell>
          <cell r="G72" t="str">
            <v>ICM</v>
          </cell>
          <cell r="H72" t="str">
            <v>Pinnacle</v>
          </cell>
          <cell r="I72" t="str">
            <v>E04</v>
          </cell>
        </row>
        <row r="73">
          <cell r="B73" t="str">
            <v>Sec_Specialist</v>
          </cell>
          <cell r="C73">
            <v>72</v>
          </cell>
          <cell r="D73" t="str">
            <v>Seifert</v>
          </cell>
          <cell r="E73" t="str">
            <v>Sec_Specialist</v>
          </cell>
          <cell r="F73" t="str">
            <v>Principal Computer Scientist</v>
          </cell>
          <cell r="G73" t="str">
            <v>Security</v>
          </cell>
          <cell r="H73" t="str">
            <v>MBS</v>
          </cell>
          <cell r="I73" t="str">
            <v>T05</v>
          </cell>
        </row>
        <row r="74">
          <cell r="B74" t="str">
            <v>App Des_Sr_PS1</v>
          </cell>
          <cell r="C74">
            <v>73</v>
          </cell>
          <cell r="D74" t="str">
            <v>Shahi</v>
          </cell>
          <cell r="E74" t="str">
            <v>App Des_Sr_PS1</v>
          </cell>
          <cell r="F74" t="str">
            <v>Sr. Principle Engineer</v>
          </cell>
          <cell r="G74" t="str">
            <v>Peoplesoft</v>
          </cell>
          <cell r="H74" t="str">
            <v>Independent</v>
          </cell>
          <cell r="I74" t="str">
            <v>E04</v>
          </cell>
        </row>
        <row r="75">
          <cell r="B75" t="str">
            <v>Sec_SME1</v>
          </cell>
          <cell r="C75">
            <v>74</v>
          </cell>
          <cell r="D75" t="str">
            <v>Shirazee</v>
          </cell>
          <cell r="E75" t="str">
            <v>Sec_SME1</v>
          </cell>
          <cell r="F75" t="str">
            <v>Principal Computer Scientist</v>
          </cell>
          <cell r="G75" t="str">
            <v>Security</v>
          </cell>
          <cell r="H75" t="str">
            <v>Unisys</v>
          </cell>
          <cell r="I75" t="str">
            <v>T04</v>
          </cell>
        </row>
        <row r="76">
          <cell r="B76" t="str">
            <v>ProjSupp2</v>
          </cell>
          <cell r="C76">
            <v>75</v>
          </cell>
          <cell r="D76" t="str">
            <v>Shorts</v>
          </cell>
          <cell r="E76" t="str">
            <v>ProjSupp2</v>
          </cell>
          <cell r="F76" t="str">
            <v>Principle Engineer</v>
          </cell>
          <cell r="G76" t="str">
            <v>Project Support</v>
          </cell>
          <cell r="H76" t="str">
            <v>Unisys</v>
          </cell>
          <cell r="I76" t="str">
            <v>E03</v>
          </cell>
        </row>
        <row r="77">
          <cell r="B77" t="str">
            <v>App Des_Sr_Web1</v>
          </cell>
          <cell r="C77">
            <v>76</v>
          </cell>
          <cell r="D77" t="str">
            <v>Smith</v>
          </cell>
          <cell r="E77" t="str">
            <v>App Des_Sr_Web1</v>
          </cell>
          <cell r="F77" t="str">
            <v>Principal Computer Scientist</v>
          </cell>
          <cell r="G77" t="str">
            <v>WEB Development</v>
          </cell>
          <cell r="H77" t="str">
            <v>ALAO</v>
          </cell>
          <cell r="I77" t="str">
            <v>T04</v>
          </cell>
        </row>
        <row r="78">
          <cell r="B78" t="str">
            <v>App Des_Sr_PS3</v>
          </cell>
          <cell r="C78">
            <v>77</v>
          </cell>
          <cell r="D78" t="str">
            <v>Spencer</v>
          </cell>
          <cell r="E78" t="str">
            <v>App Des_Sr_PS3</v>
          </cell>
          <cell r="F78" t="str">
            <v>Consultant Jr</v>
          </cell>
          <cell r="G78" t="str">
            <v>PeopleSoft</v>
          </cell>
          <cell r="H78" t="str">
            <v>Sigman &amp;  Summerfield</v>
          </cell>
          <cell r="I78" t="str">
            <v>C01</v>
          </cell>
        </row>
        <row r="79">
          <cell r="B79" t="str">
            <v>Test Spec_Mid_TST8</v>
          </cell>
          <cell r="C79">
            <v>78</v>
          </cell>
          <cell r="D79" t="str">
            <v>Stevens</v>
          </cell>
          <cell r="E79" t="str">
            <v>Test Spec_Mid_TST8</v>
          </cell>
          <cell r="F79" t="str">
            <v>Sr. Application Specialist</v>
          </cell>
          <cell r="G79" t="str">
            <v>Testing</v>
          </cell>
          <cell r="H79" t="str">
            <v>Avatar</v>
          </cell>
          <cell r="I79" t="str">
            <v>T03</v>
          </cell>
        </row>
        <row r="80">
          <cell r="B80" t="str">
            <v>App Des_Sr_TL2</v>
          </cell>
          <cell r="C80">
            <v>79</v>
          </cell>
          <cell r="D80" t="str">
            <v>Stice</v>
          </cell>
          <cell r="E80" t="str">
            <v>App Des_Sr_TL2</v>
          </cell>
          <cell r="F80" t="str">
            <v>Principle Engineer</v>
          </cell>
          <cell r="G80" t="str">
            <v>Business Analysis</v>
          </cell>
          <cell r="H80" t="str">
            <v>Unisys</v>
          </cell>
          <cell r="I80" t="str">
            <v>E03</v>
          </cell>
        </row>
        <row r="81">
          <cell r="B81" t="str">
            <v>DocSpec_3</v>
          </cell>
          <cell r="C81">
            <v>80</v>
          </cell>
          <cell r="D81" t="str">
            <v>Swayne</v>
          </cell>
          <cell r="E81" t="str">
            <v>DocSpec_3</v>
          </cell>
          <cell r="F81" t="str">
            <v>Clerical/Technical Writer</v>
          </cell>
          <cell r="G81" t="str">
            <v>Documentation</v>
          </cell>
          <cell r="H81" t="str">
            <v>Unisys</v>
          </cell>
          <cell r="I81" t="str">
            <v>U257</v>
          </cell>
        </row>
        <row r="82">
          <cell r="B82" t="str">
            <v>Org_Dev</v>
          </cell>
          <cell r="C82">
            <v>81</v>
          </cell>
          <cell r="D82" t="str">
            <v>Szabo</v>
          </cell>
          <cell r="E82" t="str">
            <v>Org_Dev</v>
          </cell>
          <cell r="F82" t="str">
            <v>Consultant Mid</v>
          </cell>
          <cell r="G82" t="str">
            <v>Org Development</v>
          </cell>
          <cell r="H82" t="str">
            <v>Logicon</v>
          </cell>
          <cell r="I82" t="str">
            <v>C02</v>
          </cell>
        </row>
        <row r="83">
          <cell r="B83" t="str">
            <v>Test Spec_Jr_TST1</v>
          </cell>
          <cell r="C83">
            <v>82</v>
          </cell>
          <cell r="D83" t="str">
            <v>Taylor</v>
          </cell>
          <cell r="E83" t="str">
            <v>Test Spec_Jr_TST1</v>
          </cell>
          <cell r="F83" t="str">
            <v>Infrastructure Specialist</v>
          </cell>
          <cell r="G83" t="str">
            <v>Testing</v>
          </cell>
          <cell r="H83" t="str">
            <v>Logicon</v>
          </cell>
          <cell r="I83" t="str">
            <v>E02</v>
          </cell>
        </row>
        <row r="84">
          <cell r="B84" t="str">
            <v>App Des_Sr_SSS1</v>
          </cell>
          <cell r="C84">
            <v>83</v>
          </cell>
          <cell r="D84" t="str">
            <v>Thomas</v>
          </cell>
          <cell r="E84" t="str">
            <v>App Des_Sr_SSS1</v>
          </cell>
          <cell r="F84" t="str">
            <v>Sr. Principle Engineer</v>
          </cell>
          <cell r="G84" t="str">
            <v>Shared Support Services</v>
          </cell>
          <cell r="H84" t="str">
            <v>Independent #3</v>
          </cell>
          <cell r="I84" t="str">
            <v>E04</v>
          </cell>
        </row>
        <row r="85">
          <cell r="B85" t="str">
            <v>Sec_SME4</v>
          </cell>
          <cell r="C85">
            <v>84</v>
          </cell>
          <cell r="D85" t="str">
            <v>Tremer</v>
          </cell>
          <cell r="E85" t="str">
            <v>Sec_SME4</v>
          </cell>
          <cell r="F85" t="str">
            <v>Infrastructure Specialist</v>
          </cell>
          <cell r="G85" t="str">
            <v>Security</v>
          </cell>
          <cell r="H85" t="str">
            <v>MBS</v>
          </cell>
          <cell r="I85" t="str">
            <v>E02</v>
          </cell>
        </row>
        <row r="86">
          <cell r="B86" t="str">
            <v>Data Des_Mid_DAT2</v>
          </cell>
          <cell r="C86">
            <v>85</v>
          </cell>
          <cell r="D86" t="str">
            <v>Valencia</v>
          </cell>
          <cell r="E86" t="str">
            <v>Data Des_Mid_DAT2</v>
          </cell>
          <cell r="F86" t="str">
            <v>Principle Engineer</v>
          </cell>
          <cell r="G86" t="str">
            <v>Data Analyst</v>
          </cell>
          <cell r="H86" t="str">
            <v>Independent</v>
          </cell>
          <cell r="I86" t="str">
            <v>E03</v>
          </cell>
        </row>
        <row r="87">
          <cell r="B87" t="str">
            <v>TrainSpec_3</v>
          </cell>
          <cell r="C87">
            <v>86</v>
          </cell>
          <cell r="D87" t="str">
            <v>Vance</v>
          </cell>
          <cell r="E87" t="str">
            <v>TrainSpec_3</v>
          </cell>
          <cell r="F87" t="str">
            <v xml:space="preserve">Manager IT Technical </v>
          </cell>
          <cell r="G87" t="str">
            <v>Training</v>
          </cell>
          <cell r="H87" t="str">
            <v>LSI</v>
          </cell>
          <cell r="I87" t="str">
            <v>M02</v>
          </cell>
        </row>
        <row r="88">
          <cell r="B88" t="str">
            <v>App Des_Mid_SSS2</v>
          </cell>
          <cell r="C88">
            <v>87</v>
          </cell>
          <cell r="D88" t="str">
            <v>Vaslavsky</v>
          </cell>
          <cell r="E88" t="str">
            <v>App Des_Mid_SSS2</v>
          </cell>
          <cell r="F88" t="str">
            <v>Sr. Principle Engineer</v>
          </cell>
          <cell r="G88" t="str">
            <v>Shared Support Services</v>
          </cell>
          <cell r="H88" t="str">
            <v>Logicon</v>
          </cell>
          <cell r="I88" t="str">
            <v>E04</v>
          </cell>
        </row>
        <row r="89">
          <cell r="B89" t="str">
            <v>Test Spec_Mid_TST9</v>
          </cell>
          <cell r="C89">
            <v>88</v>
          </cell>
          <cell r="D89" t="str">
            <v>Williams</v>
          </cell>
          <cell r="E89" t="str">
            <v>Test Spec_Mid_TST9</v>
          </cell>
          <cell r="F89" t="str">
            <v>Principle Engineer</v>
          </cell>
          <cell r="G89" t="str">
            <v>Testing</v>
          </cell>
          <cell r="H89" t="str">
            <v>SGIT</v>
          </cell>
          <cell r="I89" t="str">
            <v>E03</v>
          </cell>
        </row>
        <row r="90">
          <cell r="B90" t="str">
            <v>QA Analyst</v>
          </cell>
          <cell r="C90">
            <v>89</v>
          </cell>
          <cell r="D90" t="str">
            <v>Williams</v>
          </cell>
          <cell r="E90" t="str">
            <v>QA Analyst</v>
          </cell>
          <cell r="F90" t="str">
            <v>Principle Engineer</v>
          </cell>
          <cell r="G90" t="str">
            <v>QA Analyst</v>
          </cell>
          <cell r="H90" t="str">
            <v>Logicon</v>
          </cell>
          <cell r="I90" t="str">
            <v>E03</v>
          </cell>
        </row>
        <row r="91">
          <cell r="B91" t="str">
            <v>App Des_Sr_APP4</v>
          </cell>
          <cell r="C91">
            <v>90</v>
          </cell>
          <cell r="D91" t="str">
            <v>Yu</v>
          </cell>
          <cell r="E91" t="str">
            <v>App Des_Sr_APP4</v>
          </cell>
          <cell r="F91" t="str">
            <v>Principal Computer Scientist</v>
          </cell>
          <cell r="G91" t="str">
            <v>Peoplesoft/Vignette</v>
          </cell>
          <cell r="H91" t="str">
            <v>ALAO</v>
          </cell>
          <cell r="I91" t="str">
            <v>T04</v>
          </cell>
        </row>
        <row r="92">
          <cell r="B92" t="str">
            <v>App Des_Sr_SSS2</v>
          </cell>
          <cell r="C92">
            <v>91</v>
          </cell>
          <cell r="D92" t="str">
            <v>Zhou</v>
          </cell>
          <cell r="E92" t="str">
            <v>App Des_Sr_SSS2</v>
          </cell>
          <cell r="F92" t="str">
            <v>Sr. Application Specialist</v>
          </cell>
          <cell r="G92" t="str">
            <v>Shared Support Services</v>
          </cell>
          <cell r="H92" t="str">
            <v>Logicon</v>
          </cell>
          <cell r="I92" t="str">
            <v>T03</v>
          </cell>
        </row>
      </sheetData>
      <sheetData sheetId="13"/>
      <sheetData sheetId="14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Labor Mapping"/>
    </sheetNames>
    <sheetDataSet>
      <sheetData sheetId="0" refreshError="1">
        <row r="4">
          <cell r="J4" t="str">
            <v>M.01.1</v>
          </cell>
          <cell r="K4" t="str">
            <v>Progrm Exec</v>
          </cell>
        </row>
        <row r="5">
          <cell r="J5" t="str">
            <v>M.02.1</v>
          </cell>
          <cell r="K5" t="str">
            <v>Sr. Mgr - F&amp;A/PCO</v>
          </cell>
        </row>
        <row r="6">
          <cell r="J6" t="str">
            <v>M.02.2</v>
          </cell>
          <cell r="K6" t="str">
            <v>Sr. Mgr - Info Sys/Rel</v>
          </cell>
        </row>
        <row r="7">
          <cell r="J7" t="str">
            <v>M.02.3</v>
          </cell>
          <cell r="K7" t="str">
            <v>Sr. Mgr - CM</v>
          </cell>
        </row>
        <row r="8">
          <cell r="J8" t="str">
            <v>M.03.1</v>
          </cell>
          <cell r="K8" t="str">
            <v>Mgr - F&amp;A/PCO</v>
          </cell>
        </row>
        <row r="9">
          <cell r="J9" t="str">
            <v>M.03.2</v>
          </cell>
          <cell r="K9" t="str">
            <v>Mgr - Info Sys/Rel Proj</v>
          </cell>
        </row>
        <row r="10">
          <cell r="J10" t="str">
            <v>M.03.3</v>
          </cell>
          <cell r="K10" t="str">
            <v>Mgr - CM</v>
          </cell>
        </row>
        <row r="13">
          <cell r="J13" t="str">
            <v>C.01.1</v>
          </cell>
          <cell r="K13" t="str">
            <v>Com Consult. BPR</v>
          </cell>
        </row>
        <row r="14">
          <cell r="J14" t="str">
            <v>C.01.2</v>
          </cell>
          <cell r="K14" t="str">
            <v>Com Consult. Tech Mgmt</v>
          </cell>
        </row>
        <row r="15">
          <cell r="J15" t="str">
            <v>C.02.1</v>
          </cell>
          <cell r="K15" t="str">
            <v>Sr. Com Consult. BPR</v>
          </cell>
        </row>
        <row r="16">
          <cell r="J16" t="str">
            <v>C.02.2</v>
          </cell>
          <cell r="K16" t="str">
            <v>Sr. Com Consult. Tech Mgmt</v>
          </cell>
        </row>
        <row r="20">
          <cell r="J20" t="str">
            <v>P.01.1</v>
          </cell>
          <cell r="K20" t="str">
            <v>PCO Spec</v>
          </cell>
        </row>
        <row r="21">
          <cell r="J21" t="str">
            <v>P.02.1</v>
          </cell>
          <cell r="K21" t="str">
            <v>Sr. PCO Spec</v>
          </cell>
        </row>
        <row r="22">
          <cell r="J22" t="str">
            <v>P.03.1</v>
          </cell>
          <cell r="K22" t="str">
            <v>Procmnt Spec</v>
          </cell>
        </row>
        <row r="23">
          <cell r="J23" t="str">
            <v>P.04.1</v>
          </cell>
          <cell r="K23" t="str">
            <v>Sr. Procmnt Spec</v>
          </cell>
        </row>
        <row r="24">
          <cell r="J24" t="str">
            <v>P.05.1</v>
          </cell>
          <cell r="K24" t="str">
            <v>Admin/Clerical</v>
          </cell>
        </row>
        <row r="25">
          <cell r="J25" t="str">
            <v>P.06.1</v>
          </cell>
          <cell r="K25" t="str">
            <v>Pubs Spec</v>
          </cell>
        </row>
        <row r="26">
          <cell r="J26" t="str">
            <v>P.07.1</v>
          </cell>
          <cell r="K26" t="str">
            <v>Fac/Sec Spec</v>
          </cell>
        </row>
        <row r="27">
          <cell r="J27" t="str">
            <v>P.08.1</v>
          </cell>
          <cell r="K27" t="str">
            <v>Systems Admin</v>
          </cell>
        </row>
        <row r="32">
          <cell r="J32" t="str">
            <v>E.01.1</v>
          </cell>
          <cell r="K32" t="str">
            <v>Jr. Infra Spec - DBM,SW</v>
          </cell>
        </row>
        <row r="33">
          <cell r="J33" t="str">
            <v>E.01.2</v>
          </cell>
          <cell r="K33" t="str">
            <v>Jr. Infra Spec - Systems</v>
          </cell>
        </row>
        <row r="34">
          <cell r="J34" t="str">
            <v>E.01.3</v>
          </cell>
          <cell r="K34" t="str">
            <v>Jr. Infra Spec - Network</v>
          </cell>
        </row>
        <row r="37">
          <cell r="J37" t="str">
            <v>E.02.1</v>
          </cell>
          <cell r="K37" t="str">
            <v>Infra Spec - DBM,SW</v>
          </cell>
        </row>
        <row r="38">
          <cell r="J38" t="str">
            <v>E.02.2</v>
          </cell>
          <cell r="K38" t="str">
            <v>Infra Spec - Systems</v>
          </cell>
        </row>
        <row r="39">
          <cell r="J39" t="str">
            <v>E.02.3</v>
          </cell>
          <cell r="K39" t="str">
            <v>Infra Spec - Network</v>
          </cell>
        </row>
        <row r="42">
          <cell r="J42" t="str">
            <v>E.03.1</v>
          </cell>
          <cell r="K42" t="str">
            <v>Sr. Prin. Engr. - DBM, SW</v>
          </cell>
        </row>
        <row r="43">
          <cell r="J43" t="str">
            <v>E.03.2</v>
          </cell>
          <cell r="K43" t="str">
            <v>Sr. Prin. Engr. - Systems</v>
          </cell>
        </row>
        <row r="44">
          <cell r="J44" t="str">
            <v>E.03.3</v>
          </cell>
          <cell r="K44" t="str">
            <v>Sr. Prin. Engr. - Network</v>
          </cell>
        </row>
        <row r="47">
          <cell r="J47" t="str">
            <v>E.04.1</v>
          </cell>
          <cell r="K47" t="str">
            <v>Sr. Consult. Engr. - DBM,SW</v>
          </cell>
        </row>
        <row r="48">
          <cell r="J48" t="str">
            <v>E.04.2</v>
          </cell>
          <cell r="K48" t="str">
            <v>Sr. Consult. Engr. - Systems</v>
          </cell>
        </row>
        <row r="49">
          <cell r="J49" t="str">
            <v>E.04.3</v>
          </cell>
          <cell r="K49" t="str">
            <v>Sr. Consult. Engr. - Network</v>
          </cell>
        </row>
        <row r="54">
          <cell r="J54" t="str">
            <v>T.01.1</v>
          </cell>
          <cell r="K54" t="str">
            <v>Jr. Prog. Spec.-P/A,SW,DBM</v>
          </cell>
        </row>
        <row r="55">
          <cell r="J55" t="str">
            <v>T.01.2</v>
          </cell>
          <cell r="K55" t="str">
            <v>Jr. Prog. Spec.-CM</v>
          </cell>
        </row>
        <row r="56">
          <cell r="J56" t="str">
            <v>T.01.3</v>
          </cell>
          <cell r="K56" t="str">
            <v>Jr. Prog. Spec.-Mgmt Anal.</v>
          </cell>
        </row>
        <row r="59">
          <cell r="J59" t="str">
            <v>T.02.1</v>
          </cell>
          <cell r="K59" t="str">
            <v>Prog. Spec.-P/A,SW,DBM</v>
          </cell>
        </row>
        <row r="60">
          <cell r="J60" t="str">
            <v>T.02.2</v>
          </cell>
          <cell r="K60" t="str">
            <v>Prog. Spec.-CM</v>
          </cell>
        </row>
        <row r="61">
          <cell r="J61" t="str">
            <v>T.02.3</v>
          </cell>
          <cell r="K61" t="str">
            <v>Prog. Spec.-Mgmt Anal.</v>
          </cell>
        </row>
        <row r="64">
          <cell r="J64" t="str">
            <v>T.03.1</v>
          </cell>
          <cell r="K64" t="str">
            <v>Jr. Appl. Spec.-P/A,SW,DBM</v>
          </cell>
        </row>
        <row r="65">
          <cell r="J65" t="str">
            <v>T.03.2</v>
          </cell>
          <cell r="K65" t="str">
            <v>Jr. Appl. Spec.-CM</v>
          </cell>
        </row>
        <row r="66">
          <cell r="J66" t="str">
            <v>T.03.3</v>
          </cell>
          <cell r="K66" t="str">
            <v>Jr. Appl. Spec.-Mgmt Anal.</v>
          </cell>
        </row>
        <row r="69">
          <cell r="J69" t="str">
            <v>T.04.1</v>
          </cell>
          <cell r="K69" t="str">
            <v>Appl. Spec.-P/A,SW,DBM</v>
          </cell>
        </row>
        <row r="70">
          <cell r="J70" t="str">
            <v>T.04.2</v>
          </cell>
          <cell r="K70" t="str">
            <v>Appl. Spec.-CM</v>
          </cell>
        </row>
        <row r="71">
          <cell r="J71" t="str">
            <v>T.04.3</v>
          </cell>
          <cell r="K71" t="str">
            <v>Appl. Spec.-Mgmt Anal.</v>
          </cell>
        </row>
        <row r="74">
          <cell r="J74" t="str">
            <v>T.05.1</v>
          </cell>
          <cell r="K74" t="str">
            <v>Sr. Appl. Spec.-P/A,SW,DBM</v>
          </cell>
        </row>
        <row r="75">
          <cell r="J75" t="str">
            <v>T.05.2</v>
          </cell>
          <cell r="K75" t="str">
            <v>Sr. Appl. Spec.-CM</v>
          </cell>
        </row>
        <row r="76">
          <cell r="J76" t="str">
            <v>T.05.3</v>
          </cell>
          <cell r="K76" t="str">
            <v>Sr. Appl. Spec.-Mgmt Anal.</v>
          </cell>
        </row>
        <row r="79">
          <cell r="J79" t="str">
            <v>T.06.1</v>
          </cell>
          <cell r="K79" t="str">
            <v>Sr.Pr.Comp.Sci.-P/A,SW,DBM</v>
          </cell>
        </row>
        <row r="80">
          <cell r="J80" t="str">
            <v>T.06.2</v>
          </cell>
          <cell r="K80" t="str">
            <v>Sr.Pr.Comp.Sci.-CM</v>
          </cell>
        </row>
        <row r="81">
          <cell r="J81" t="str">
            <v>T.06.3</v>
          </cell>
          <cell r="K81" t="str">
            <v>Sr.Pr.Comp.Sci.-Mgmt Analyst</v>
          </cell>
        </row>
        <row r="82">
          <cell r="J82">
            <v>0</v>
          </cell>
        </row>
        <row r="85">
          <cell r="J85" t="str">
            <v>S.01.1</v>
          </cell>
          <cell r="K85" t="str">
            <v>Internal/External Comm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abor Mapping"/>
    </sheetNames>
    <sheetDataSet>
      <sheetData sheetId="0" refreshError="1">
        <row r="4">
          <cell r="J4" t="str">
            <v>M.01.1</v>
          </cell>
          <cell r="K4" t="str">
            <v>Progrm Exec</v>
          </cell>
        </row>
        <row r="5">
          <cell r="J5" t="str">
            <v>M.02.1</v>
          </cell>
          <cell r="K5" t="str">
            <v>Sr. Mgr - F&amp;A/PCO</v>
          </cell>
        </row>
        <row r="6">
          <cell r="J6" t="str">
            <v>M.02.2</v>
          </cell>
          <cell r="K6" t="str">
            <v>Sr. Mgr - Info Sys/Rel</v>
          </cell>
        </row>
        <row r="7">
          <cell r="J7" t="str">
            <v>M.02.3</v>
          </cell>
          <cell r="K7" t="str">
            <v>Sr. Mgr - CM</v>
          </cell>
        </row>
        <row r="8">
          <cell r="J8" t="str">
            <v>M.03.1</v>
          </cell>
          <cell r="K8" t="str">
            <v>Mgr - F&amp;A/PCO</v>
          </cell>
        </row>
        <row r="9">
          <cell r="J9" t="str">
            <v>M.03.2</v>
          </cell>
          <cell r="K9" t="str">
            <v>Mgr - Info Sys/Rel Proj</v>
          </cell>
        </row>
        <row r="10">
          <cell r="J10" t="str">
            <v>M.03.3</v>
          </cell>
          <cell r="K10" t="str">
            <v>Mgr - CM</v>
          </cell>
        </row>
        <row r="13">
          <cell r="J13" t="str">
            <v>C.01.1</v>
          </cell>
          <cell r="K13" t="str">
            <v>Com Consult. BPR</v>
          </cell>
        </row>
        <row r="14">
          <cell r="J14" t="str">
            <v>C.01.2</v>
          </cell>
          <cell r="K14" t="str">
            <v>Com Consult. Tech Mgmt</v>
          </cell>
        </row>
        <row r="15">
          <cell r="J15" t="str">
            <v>C.02.1</v>
          </cell>
          <cell r="K15" t="str">
            <v>Sr. Com Consult. BPR</v>
          </cell>
        </row>
        <row r="16">
          <cell r="J16" t="str">
            <v>C.02.2</v>
          </cell>
          <cell r="K16" t="str">
            <v>Sr. Com Consult. Tech Mgmt</v>
          </cell>
        </row>
        <row r="20">
          <cell r="J20" t="str">
            <v>P.01.1</v>
          </cell>
          <cell r="K20" t="str">
            <v>PCO Spec</v>
          </cell>
        </row>
        <row r="21">
          <cell r="J21" t="str">
            <v>P.02.1</v>
          </cell>
          <cell r="K21" t="str">
            <v>Sr. PCO Spec</v>
          </cell>
        </row>
        <row r="22">
          <cell r="J22" t="str">
            <v>P.03.1</v>
          </cell>
          <cell r="K22" t="str">
            <v>Procmnt Spec</v>
          </cell>
        </row>
        <row r="23">
          <cell r="J23" t="str">
            <v>P.04.1</v>
          </cell>
          <cell r="K23" t="str">
            <v>Sr. Procmnt Spec</v>
          </cell>
        </row>
        <row r="24">
          <cell r="J24" t="str">
            <v>P.05.1</v>
          </cell>
          <cell r="K24" t="str">
            <v>Admin/Clerical</v>
          </cell>
        </row>
        <row r="25">
          <cell r="J25" t="str">
            <v>P.06.1</v>
          </cell>
          <cell r="K25" t="str">
            <v>Pubs Spec</v>
          </cell>
        </row>
        <row r="26">
          <cell r="J26" t="str">
            <v>P.07.1</v>
          </cell>
          <cell r="K26" t="str">
            <v>Fac/Sec Spec</v>
          </cell>
        </row>
        <row r="27">
          <cell r="J27" t="str">
            <v>P.08.1</v>
          </cell>
          <cell r="K27" t="str">
            <v>Systems Admin</v>
          </cell>
        </row>
        <row r="32">
          <cell r="J32" t="str">
            <v>E.01.1</v>
          </cell>
          <cell r="K32" t="str">
            <v>Jr. Infra Spec - DBM,SW</v>
          </cell>
        </row>
        <row r="33">
          <cell r="J33" t="str">
            <v>E.01.2</v>
          </cell>
          <cell r="K33" t="str">
            <v>Jr. Infra Spec - Systems</v>
          </cell>
        </row>
        <row r="34">
          <cell r="J34" t="str">
            <v>E.01.3</v>
          </cell>
          <cell r="K34" t="str">
            <v>Jr. Infra Spec - Network</v>
          </cell>
        </row>
        <row r="37">
          <cell r="J37" t="str">
            <v>E.02.1</v>
          </cell>
          <cell r="K37" t="str">
            <v>Infra Spec - DBM,SW</v>
          </cell>
        </row>
        <row r="38">
          <cell r="J38" t="str">
            <v>E.02.2</v>
          </cell>
          <cell r="K38" t="str">
            <v>Infra Spec - Systems</v>
          </cell>
        </row>
        <row r="39">
          <cell r="J39" t="str">
            <v>E.02.3</v>
          </cell>
          <cell r="K39" t="str">
            <v>Infra Spec - Network</v>
          </cell>
        </row>
        <row r="42">
          <cell r="J42" t="str">
            <v>E.03.1</v>
          </cell>
          <cell r="K42" t="str">
            <v>Sr. Prin. Engr. - DBM, SW</v>
          </cell>
        </row>
        <row r="43">
          <cell r="J43" t="str">
            <v>E.03.2</v>
          </cell>
          <cell r="K43" t="str">
            <v>Sr. Prin. Engr. - Systems</v>
          </cell>
        </row>
        <row r="44">
          <cell r="J44" t="str">
            <v>E.03.3</v>
          </cell>
          <cell r="K44" t="str">
            <v>Sr. Prin. Engr. - Network</v>
          </cell>
        </row>
        <row r="47">
          <cell r="J47" t="str">
            <v>E.04.1</v>
          </cell>
          <cell r="K47" t="str">
            <v>Sr. Consult. Engr. - DBM,SW</v>
          </cell>
        </row>
        <row r="48">
          <cell r="J48" t="str">
            <v>E.04.2</v>
          </cell>
          <cell r="K48" t="str">
            <v>Sr. Consult. Engr. - Systems</v>
          </cell>
        </row>
        <row r="49">
          <cell r="J49" t="str">
            <v>E.04.3</v>
          </cell>
          <cell r="K49" t="str">
            <v>Sr. Consult. Engr. - Network</v>
          </cell>
        </row>
        <row r="54">
          <cell r="J54" t="str">
            <v>T.01.1</v>
          </cell>
          <cell r="K54" t="str">
            <v>Jr. Prog. Spec.-P/A,SW,DBM</v>
          </cell>
        </row>
        <row r="55">
          <cell r="J55" t="str">
            <v>T.01.2</v>
          </cell>
          <cell r="K55" t="str">
            <v>Jr. Prog. Spec.-CM</v>
          </cell>
        </row>
        <row r="56">
          <cell r="J56" t="str">
            <v>T.01.3</v>
          </cell>
          <cell r="K56" t="str">
            <v>Jr. Prog. Spec.-Mgmt Anal.</v>
          </cell>
        </row>
        <row r="59">
          <cell r="J59" t="str">
            <v>T.02.1</v>
          </cell>
          <cell r="K59" t="str">
            <v>Prog. Spec.-P/A,SW,DBM</v>
          </cell>
        </row>
        <row r="60">
          <cell r="J60" t="str">
            <v>T.02.2</v>
          </cell>
          <cell r="K60" t="str">
            <v>Prog. Spec.-CM</v>
          </cell>
        </row>
        <row r="61">
          <cell r="J61" t="str">
            <v>T.02.3</v>
          </cell>
          <cell r="K61" t="str">
            <v>Prog. Spec.-Mgmt Anal.</v>
          </cell>
        </row>
        <row r="64">
          <cell r="J64" t="str">
            <v>T.03.1</v>
          </cell>
          <cell r="K64" t="str">
            <v>Jr. Appl. Spec.-P/A,SW,DBM</v>
          </cell>
        </row>
        <row r="65">
          <cell r="J65" t="str">
            <v>T.03.2</v>
          </cell>
          <cell r="K65" t="str">
            <v>Jr. Appl. Spec.-CM</v>
          </cell>
        </row>
        <row r="66">
          <cell r="J66" t="str">
            <v>T.03.3</v>
          </cell>
          <cell r="K66" t="str">
            <v>Jr. Appl. Spec.-Mgmt Anal.</v>
          </cell>
        </row>
        <row r="69">
          <cell r="J69" t="str">
            <v>T.04.1</v>
          </cell>
          <cell r="K69" t="str">
            <v>Appl. Spec.-P/A,SW,DBM</v>
          </cell>
        </row>
        <row r="70">
          <cell r="J70" t="str">
            <v>T.04.2</v>
          </cell>
          <cell r="K70" t="str">
            <v>Appl. Spec.-CM</v>
          </cell>
        </row>
        <row r="71">
          <cell r="J71" t="str">
            <v>T.04.3</v>
          </cell>
          <cell r="K71" t="str">
            <v>Appl. Spec.-Mgmt Anal.</v>
          </cell>
        </row>
        <row r="74">
          <cell r="J74" t="str">
            <v>T.05.1</v>
          </cell>
          <cell r="K74" t="str">
            <v>Sr. Appl. Spec.-P/A,SW,DBM</v>
          </cell>
        </row>
        <row r="75">
          <cell r="J75" t="str">
            <v>T.05.2</v>
          </cell>
          <cell r="K75" t="str">
            <v>Sr. Appl. Spec.-CM</v>
          </cell>
        </row>
        <row r="76">
          <cell r="J76" t="str">
            <v>T.05.3</v>
          </cell>
          <cell r="K76" t="str">
            <v>Sr. Appl. Spec.-Mgmt Anal.</v>
          </cell>
        </row>
        <row r="79">
          <cell r="J79" t="str">
            <v>T.06.1</v>
          </cell>
          <cell r="K79" t="str">
            <v>Sr.Pr.Comp.Sci.-P/A,SW,DBM</v>
          </cell>
        </row>
        <row r="80">
          <cell r="J80" t="str">
            <v>T.06.2</v>
          </cell>
          <cell r="K80" t="str">
            <v>Sr.Pr.Comp.Sci.-CM</v>
          </cell>
        </row>
        <row r="81">
          <cell r="J81" t="str">
            <v>T.06.3</v>
          </cell>
          <cell r="K81" t="str">
            <v>Sr.Pr.Comp.Sci.-Mgmt Analyst</v>
          </cell>
        </row>
        <row r="82">
          <cell r="J82">
            <v>0</v>
          </cell>
        </row>
        <row r="85">
          <cell r="J85" t="str">
            <v>S.01.1</v>
          </cell>
          <cell r="K85" t="str">
            <v>Internal/External Comm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Pivot - Resources &amp; LOE"/>
      <sheetName val="Pivot - Tasks &amp; Duration"/>
      <sheetName val="Pivot - Tasks &amp; LOE"/>
      <sheetName val="Tasks"/>
      <sheetName val="Resources"/>
    </sheetNames>
    <sheetDataSet>
      <sheetData sheetId="0"/>
      <sheetData sheetId="1"/>
      <sheetData sheetId="2"/>
      <sheetData sheetId="3"/>
      <sheetData sheetId="4">
        <row r="36">
          <cell r="A36" t="str">
            <v>Blueprinting</v>
          </cell>
        </row>
        <row r="37">
          <cell r="A37" t="str">
            <v>Deployment</v>
          </cell>
        </row>
        <row r="38">
          <cell r="A38" t="str">
            <v>Design</v>
          </cell>
        </row>
        <row r="39">
          <cell r="A39" t="str">
            <v>Development</v>
          </cell>
        </row>
        <row r="40">
          <cell r="A40" t="str">
            <v>Documentation</v>
          </cell>
        </row>
        <row r="41">
          <cell r="A41" t="str">
            <v>Management</v>
          </cell>
        </row>
        <row r="42">
          <cell r="A42" t="str">
            <v>Requirements Analysis</v>
          </cell>
        </row>
        <row r="43">
          <cell r="A43" t="str">
            <v>Testing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IWO_ACTIVITY"/>
      <sheetName val="Sheet3"/>
      <sheetName val="Final_Staffing_Task 1"/>
      <sheetName val="Master WBS"/>
      <sheetName val="Summary Sheet"/>
      <sheetName val="Task 1 SD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47">
          <cell r="B147" t="str">
            <v>PM</v>
          </cell>
          <cell r="C147" t="str">
            <v>Process Manager</v>
          </cell>
        </row>
        <row r="148">
          <cell r="B148" t="str">
            <v>PA</v>
          </cell>
          <cell r="C148" t="str">
            <v>Project Administration</v>
          </cell>
        </row>
        <row r="149">
          <cell r="B149" t="str">
            <v>LM</v>
          </cell>
          <cell r="C149" t="str">
            <v>Lead Methodologist</v>
          </cell>
        </row>
        <row r="150">
          <cell r="B150" t="str">
            <v>CS</v>
          </cell>
          <cell r="C150" t="str">
            <v>Catalyst SMEs</v>
          </cell>
        </row>
        <row r="151">
          <cell r="B151" t="str">
            <v>PS</v>
          </cell>
          <cell r="C151" t="str">
            <v>Prime Alliance SMEs</v>
          </cell>
        </row>
        <row r="152">
          <cell r="B152" t="str">
            <v>FA</v>
          </cell>
          <cell r="C152" t="str">
            <v>Facilitator</v>
          </cell>
        </row>
        <row r="153">
          <cell r="B153" t="str">
            <v>MA</v>
          </cell>
          <cell r="C153" t="str">
            <v>Methodologist</v>
          </cell>
        </row>
        <row r="154">
          <cell r="B154" t="str">
            <v>TW</v>
          </cell>
          <cell r="C154" t="str">
            <v>Tech Writer</v>
          </cell>
        </row>
        <row r="155">
          <cell r="B155" t="str">
            <v>GS</v>
          </cell>
          <cell r="C155" t="str">
            <v>Graphics Specialist</v>
          </cell>
        </row>
        <row r="156">
          <cell r="B156" t="str">
            <v>ES</v>
          </cell>
          <cell r="C156" t="str">
            <v>Education Specialist</v>
          </cell>
        </row>
        <row r="157">
          <cell r="B157" t="str">
            <v>TP</v>
          </cell>
          <cell r="C157" t="str">
            <v>Tech Pubs</v>
          </cell>
        </row>
        <row r="158">
          <cell r="B158" t="str">
            <v>TE</v>
          </cell>
          <cell r="C158" t="str">
            <v>Technical Writer/Editor/Publisher</v>
          </cell>
        </row>
        <row r="159">
          <cell r="B159" t="str">
            <v>DS</v>
          </cell>
          <cell r="C159" t="str">
            <v>Deployment Specialist</v>
          </cell>
        </row>
        <row r="160">
          <cell r="B160">
            <v>0</v>
          </cell>
        </row>
        <row r="161">
          <cell r="C161" t="str">
            <v>Grand Total - All Hours for WBS 1.5.1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IWO_ACTIVITY"/>
      <sheetName val="Sheet3"/>
      <sheetName val="Final_Staffing_Task 1"/>
      <sheetName val="Master WBS"/>
      <sheetName val="Summary Sheet"/>
      <sheetName val="Task 1 SD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47">
          <cell r="B147" t="str">
            <v>PM</v>
          </cell>
          <cell r="C147" t="str">
            <v>Process Manager</v>
          </cell>
        </row>
        <row r="148">
          <cell r="B148" t="str">
            <v>PA</v>
          </cell>
          <cell r="C148" t="str">
            <v>Project Administration</v>
          </cell>
        </row>
        <row r="149">
          <cell r="B149" t="str">
            <v>LM</v>
          </cell>
          <cell r="C149" t="str">
            <v>Lead Methodologist</v>
          </cell>
        </row>
        <row r="150">
          <cell r="B150" t="str">
            <v>CS</v>
          </cell>
          <cell r="C150" t="str">
            <v>Catalyst SMEs</v>
          </cell>
        </row>
        <row r="151">
          <cell r="B151" t="str">
            <v>PS</v>
          </cell>
          <cell r="C151" t="str">
            <v>Prime Alliance SMEs</v>
          </cell>
        </row>
        <row r="152">
          <cell r="B152" t="str">
            <v>FA</v>
          </cell>
          <cell r="C152" t="str">
            <v>Facilitator</v>
          </cell>
        </row>
        <row r="153">
          <cell r="B153" t="str">
            <v>MA</v>
          </cell>
          <cell r="C153" t="str">
            <v>Methodologist</v>
          </cell>
        </row>
        <row r="154">
          <cell r="B154" t="str">
            <v>TW</v>
          </cell>
          <cell r="C154" t="str">
            <v>Tech Writer</v>
          </cell>
        </row>
        <row r="155">
          <cell r="B155" t="str">
            <v>GS</v>
          </cell>
          <cell r="C155" t="str">
            <v>Graphics Specialist</v>
          </cell>
        </row>
        <row r="156">
          <cell r="B156" t="str">
            <v>ES</v>
          </cell>
          <cell r="C156" t="str">
            <v>Education Specialist</v>
          </cell>
        </row>
        <row r="157">
          <cell r="B157" t="str">
            <v>TP</v>
          </cell>
          <cell r="C157" t="str">
            <v>Tech Pubs</v>
          </cell>
        </row>
        <row r="158">
          <cell r="B158" t="str">
            <v>TE</v>
          </cell>
          <cell r="C158" t="str">
            <v>Technical Writer/Editor/Publisher</v>
          </cell>
        </row>
        <row r="159">
          <cell r="B159" t="str">
            <v>DS</v>
          </cell>
          <cell r="C159" t="str">
            <v>Deployment Specialist</v>
          </cell>
        </row>
        <row r="160">
          <cell r="B160">
            <v>0</v>
          </cell>
        </row>
        <row r="161">
          <cell r="C161" t="str">
            <v>Grand Total - All Hours for WBS 1.5.1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IWO_ACTIVITY"/>
      <sheetName val="Sheet3"/>
      <sheetName val="Final_Staffing_Task 1"/>
      <sheetName val="Master WBS"/>
      <sheetName val="Summary Sheet"/>
      <sheetName val="Task 1 SD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7">
          <cell r="B147" t="str">
            <v>PM</v>
          </cell>
          <cell r="C147" t="str">
            <v>Process Manager</v>
          </cell>
        </row>
        <row r="148">
          <cell r="B148" t="str">
            <v>PA</v>
          </cell>
          <cell r="C148" t="str">
            <v>Project Administration</v>
          </cell>
        </row>
        <row r="149">
          <cell r="B149" t="str">
            <v>LM</v>
          </cell>
          <cell r="C149" t="str">
            <v>Lead Methodologist</v>
          </cell>
        </row>
        <row r="150">
          <cell r="B150" t="str">
            <v>CS</v>
          </cell>
          <cell r="C150" t="str">
            <v>Catalyst SMEs</v>
          </cell>
        </row>
        <row r="151">
          <cell r="B151" t="str">
            <v>PS</v>
          </cell>
          <cell r="C151" t="str">
            <v>Prime Alliance SMEs</v>
          </cell>
        </row>
        <row r="152">
          <cell r="B152" t="str">
            <v>FA</v>
          </cell>
          <cell r="C152" t="str">
            <v>Facilitator</v>
          </cell>
        </row>
        <row r="153">
          <cell r="B153" t="str">
            <v>MA</v>
          </cell>
          <cell r="C153" t="str">
            <v>Methodologist</v>
          </cell>
        </row>
        <row r="154">
          <cell r="B154" t="str">
            <v>TW</v>
          </cell>
          <cell r="C154" t="str">
            <v>Tech Writer</v>
          </cell>
        </row>
        <row r="155">
          <cell r="B155" t="str">
            <v>GS</v>
          </cell>
          <cell r="C155" t="str">
            <v>Graphics Specialist</v>
          </cell>
        </row>
        <row r="156">
          <cell r="B156" t="str">
            <v>ES</v>
          </cell>
          <cell r="C156" t="str">
            <v>Education Specialist</v>
          </cell>
        </row>
        <row r="157">
          <cell r="B157" t="str">
            <v>TP</v>
          </cell>
          <cell r="C157" t="str">
            <v>Tech Pubs</v>
          </cell>
        </row>
        <row r="158">
          <cell r="B158" t="str">
            <v>TE</v>
          </cell>
          <cell r="C158" t="str">
            <v>Technical Writer/Editor/Publisher</v>
          </cell>
        </row>
        <row r="159">
          <cell r="B159" t="str">
            <v>DS</v>
          </cell>
          <cell r="C159" t="str">
            <v>Deployment Specialist</v>
          </cell>
        </row>
        <row r="160">
          <cell r="B160">
            <v>0</v>
          </cell>
        </row>
        <row r="161">
          <cell r="C161" t="str">
            <v>Grand Total - All Hours for WBS 1.5.1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Task 1"/>
      <sheetName val="BAFO_FEED_Maker"/>
      <sheetName val="TRAVEL_DBF"/>
      <sheetName val="Master Task"/>
      <sheetName val="WBS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>
            <v>1</v>
          </cell>
          <cell r="C5" t="str">
            <v>Princeton, NJ</v>
          </cell>
          <cell r="D5" t="str">
            <v>Washington, DC</v>
          </cell>
          <cell r="F5">
            <v>173</v>
          </cell>
          <cell r="G5">
            <v>57.5</v>
          </cell>
          <cell r="H5">
            <v>143.75</v>
          </cell>
          <cell r="I5">
            <v>20</v>
          </cell>
          <cell r="J5" t="str">
            <v>T</v>
          </cell>
        </row>
        <row r="6">
          <cell r="B6">
            <v>2</v>
          </cell>
          <cell r="C6" t="str">
            <v>Boston, MA</v>
          </cell>
          <cell r="D6" t="str">
            <v>Washington, DC</v>
          </cell>
          <cell r="F6">
            <v>571</v>
          </cell>
          <cell r="G6">
            <v>57.5</v>
          </cell>
          <cell r="H6">
            <v>143.75</v>
          </cell>
          <cell r="I6">
            <v>50</v>
          </cell>
          <cell r="J6" t="str">
            <v>A</v>
          </cell>
        </row>
        <row r="7">
          <cell r="B7">
            <v>3</v>
          </cell>
          <cell r="C7" t="str">
            <v>Seattle, WA</v>
          </cell>
          <cell r="D7" t="str">
            <v>Washington, DC</v>
          </cell>
          <cell r="F7">
            <v>1900</v>
          </cell>
          <cell r="G7">
            <v>57.5</v>
          </cell>
          <cell r="H7">
            <v>143.75</v>
          </cell>
          <cell r="I7">
            <v>50</v>
          </cell>
          <cell r="J7" t="str">
            <v>A</v>
          </cell>
        </row>
        <row r="8">
          <cell r="B8">
            <v>4</v>
          </cell>
          <cell r="C8" t="str">
            <v>San Francisco, CA</v>
          </cell>
          <cell r="D8" t="str">
            <v>Washington, DC</v>
          </cell>
          <cell r="F8">
            <v>1937</v>
          </cell>
          <cell r="G8">
            <v>57.5</v>
          </cell>
          <cell r="H8">
            <v>143.75</v>
          </cell>
          <cell r="I8">
            <v>50</v>
          </cell>
          <cell r="J8" t="str">
            <v>A</v>
          </cell>
        </row>
        <row r="9">
          <cell r="B9">
            <v>5</v>
          </cell>
          <cell r="C9" t="str">
            <v>Austin, TX</v>
          </cell>
          <cell r="D9" t="str">
            <v>Washington, DC</v>
          </cell>
          <cell r="F9">
            <v>1404</v>
          </cell>
          <cell r="G9">
            <v>57.5</v>
          </cell>
          <cell r="H9">
            <v>143.75</v>
          </cell>
          <cell r="I9">
            <v>50</v>
          </cell>
          <cell r="J9" t="str">
            <v>A</v>
          </cell>
        </row>
        <row r="10">
          <cell r="B10">
            <v>6</v>
          </cell>
          <cell r="C10" t="str">
            <v>Average</v>
          </cell>
          <cell r="D10" t="str">
            <v>Washington, DC</v>
          </cell>
          <cell r="F10">
            <v>1747</v>
          </cell>
          <cell r="G10">
            <v>57.5</v>
          </cell>
          <cell r="H10">
            <v>143.75</v>
          </cell>
          <cell r="I10">
            <v>50</v>
          </cell>
          <cell r="J10" t="str">
            <v>A</v>
          </cell>
        </row>
        <row r="11">
          <cell r="B11">
            <v>7</v>
          </cell>
          <cell r="C11" t="str">
            <v>Average</v>
          </cell>
          <cell r="D11" t="str">
            <v>Washington, DC</v>
          </cell>
          <cell r="F11">
            <v>1747</v>
          </cell>
          <cell r="G11">
            <v>57.5</v>
          </cell>
          <cell r="H11">
            <v>143.75</v>
          </cell>
          <cell r="I11">
            <v>50</v>
          </cell>
          <cell r="J11" t="str">
            <v>A</v>
          </cell>
        </row>
        <row r="12">
          <cell r="B12">
            <v>8</v>
          </cell>
          <cell r="C12" t="str">
            <v>Average</v>
          </cell>
          <cell r="D12" t="str">
            <v>Washington, DC</v>
          </cell>
          <cell r="F12">
            <v>1747</v>
          </cell>
          <cell r="G12">
            <v>57.5</v>
          </cell>
          <cell r="H12">
            <v>143.75</v>
          </cell>
          <cell r="I12">
            <v>50</v>
          </cell>
          <cell r="J12" t="str">
            <v>A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Task 1"/>
      <sheetName val="BAFO_FEED_Maker"/>
      <sheetName val="TRAVEL_DBF"/>
      <sheetName val="Master Task"/>
      <sheetName val="WBS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>
            <v>1</v>
          </cell>
          <cell r="C5" t="str">
            <v>Princeton, NJ</v>
          </cell>
          <cell r="D5" t="str">
            <v>Washington, DC</v>
          </cell>
          <cell r="F5">
            <v>173</v>
          </cell>
          <cell r="G5">
            <v>57.5</v>
          </cell>
          <cell r="H5">
            <v>143.75</v>
          </cell>
          <cell r="I5">
            <v>20</v>
          </cell>
          <cell r="J5" t="str">
            <v>T</v>
          </cell>
        </row>
        <row r="6">
          <cell r="B6">
            <v>2</v>
          </cell>
          <cell r="C6" t="str">
            <v>Boston, MA</v>
          </cell>
          <cell r="D6" t="str">
            <v>Washington, DC</v>
          </cell>
          <cell r="F6">
            <v>571</v>
          </cell>
          <cell r="G6">
            <v>57.5</v>
          </cell>
          <cell r="H6">
            <v>143.75</v>
          </cell>
          <cell r="I6">
            <v>50</v>
          </cell>
          <cell r="J6" t="str">
            <v>A</v>
          </cell>
        </row>
        <row r="7">
          <cell r="B7">
            <v>3</v>
          </cell>
          <cell r="C7" t="str">
            <v>Seattle, WA</v>
          </cell>
          <cell r="D7" t="str">
            <v>Washington, DC</v>
          </cell>
          <cell r="F7">
            <v>1900</v>
          </cell>
          <cell r="G7">
            <v>57.5</v>
          </cell>
          <cell r="H7">
            <v>143.75</v>
          </cell>
          <cell r="I7">
            <v>50</v>
          </cell>
          <cell r="J7" t="str">
            <v>A</v>
          </cell>
        </row>
        <row r="8">
          <cell r="B8">
            <v>4</v>
          </cell>
          <cell r="C8" t="str">
            <v>San Francisco, CA</v>
          </cell>
          <cell r="D8" t="str">
            <v>Washington, DC</v>
          </cell>
          <cell r="F8">
            <v>1937</v>
          </cell>
          <cell r="G8">
            <v>57.5</v>
          </cell>
          <cell r="H8">
            <v>143.75</v>
          </cell>
          <cell r="I8">
            <v>50</v>
          </cell>
          <cell r="J8" t="str">
            <v>A</v>
          </cell>
        </row>
        <row r="9">
          <cell r="B9">
            <v>5</v>
          </cell>
          <cell r="C9" t="str">
            <v>Austin, TX</v>
          </cell>
          <cell r="D9" t="str">
            <v>Washington, DC</v>
          </cell>
          <cell r="F9">
            <v>1404</v>
          </cell>
          <cell r="G9">
            <v>57.5</v>
          </cell>
          <cell r="H9">
            <v>143.75</v>
          </cell>
          <cell r="I9">
            <v>50</v>
          </cell>
          <cell r="J9" t="str">
            <v>A</v>
          </cell>
        </row>
        <row r="10">
          <cell r="B10">
            <v>6</v>
          </cell>
          <cell r="C10" t="str">
            <v>Average</v>
          </cell>
          <cell r="D10" t="str">
            <v>Washington, DC</v>
          </cell>
          <cell r="F10">
            <v>1747</v>
          </cell>
          <cell r="G10">
            <v>57.5</v>
          </cell>
          <cell r="H10">
            <v>143.75</v>
          </cell>
          <cell r="I10">
            <v>50</v>
          </cell>
          <cell r="J10" t="str">
            <v>A</v>
          </cell>
        </row>
        <row r="11">
          <cell r="B11">
            <v>7</v>
          </cell>
          <cell r="C11" t="str">
            <v>Average</v>
          </cell>
          <cell r="D11" t="str">
            <v>Washington, DC</v>
          </cell>
          <cell r="F11">
            <v>1747</v>
          </cell>
          <cell r="G11">
            <v>57.5</v>
          </cell>
          <cell r="H11">
            <v>143.75</v>
          </cell>
          <cell r="I11">
            <v>50</v>
          </cell>
          <cell r="J11" t="str">
            <v>A</v>
          </cell>
        </row>
        <row r="12">
          <cell r="B12">
            <v>8</v>
          </cell>
          <cell r="C12" t="str">
            <v>Average</v>
          </cell>
          <cell r="D12" t="str">
            <v>Washington, DC</v>
          </cell>
          <cell r="F12">
            <v>1747</v>
          </cell>
          <cell r="G12">
            <v>57.5</v>
          </cell>
          <cell r="H12">
            <v>143.75</v>
          </cell>
          <cell r="I12">
            <v>50</v>
          </cell>
          <cell r="J12" t="str">
            <v>A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Payment Schedule"/>
      <sheetName val="Summary"/>
      <sheetName val="Base Period"/>
      <sheetName val="OY1"/>
      <sheetName val="OY2"/>
      <sheetName val="SUB RATES"/>
      <sheetName val="Overhead Rates"/>
      <sheetName val="Labor Map &amp; Rates"/>
      <sheetName val="RCCMS Resources 042709"/>
      <sheetName val="Travel"/>
      <sheetName val="Escalation"/>
      <sheetName val="Business C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1">
          <cell r="B41">
            <v>9.3789999999999998E-2</v>
          </cell>
        </row>
      </sheetData>
      <sheetData sheetId="7" refreshError="1"/>
      <sheetData sheetId="8" refreshError="1">
        <row r="48">
          <cell r="O48">
            <v>0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27"/>
  <sheetViews>
    <sheetView workbookViewId="0">
      <selection activeCell="E23" sqref="E23"/>
    </sheetView>
  </sheetViews>
  <sheetFormatPr defaultRowHeight="12.75"/>
  <cols>
    <col min="5" max="5" width="12.28515625" style="370" bestFit="1" customWidth="1"/>
  </cols>
  <sheetData>
    <row r="4" spans="2:5">
      <c r="B4" t="s">
        <v>266</v>
      </c>
    </row>
    <row r="6" spans="2:5">
      <c r="B6" t="s">
        <v>267</v>
      </c>
    </row>
    <row r="8" spans="2:5">
      <c r="B8" t="s">
        <v>270</v>
      </c>
    </row>
    <row r="9" spans="2:5">
      <c r="B9" t="s">
        <v>271</v>
      </c>
    </row>
    <row r="11" spans="2:5">
      <c r="B11" t="s">
        <v>268</v>
      </c>
    </row>
    <row r="13" spans="2:5">
      <c r="B13" t="s">
        <v>269</v>
      </c>
    </row>
    <row r="15" spans="2:5">
      <c r="B15" t="s">
        <v>239</v>
      </c>
      <c r="E15" s="370">
        <f>+'NexSim Frasca'!AX67</f>
        <v>98847.751818339981</v>
      </c>
    </row>
    <row r="17" spans="2:5">
      <c r="B17" t="s">
        <v>240</v>
      </c>
      <c r="E17" s="370">
        <f>+Summary!H69</f>
        <v>39342.494224540969</v>
      </c>
    </row>
    <row r="19" spans="2:5">
      <c r="B19" t="s">
        <v>242</v>
      </c>
      <c r="E19" s="370">
        <f>+Summary!K69</f>
        <v>24756.617514123194</v>
      </c>
    </row>
    <row r="21" spans="2:5">
      <c r="B21" t="s">
        <v>243</v>
      </c>
      <c r="E21" s="370">
        <f>+Summary!N69</f>
        <v>24756.617514123194</v>
      </c>
    </row>
    <row r="23" spans="2:5">
      <c r="B23" t="s">
        <v>244</v>
      </c>
      <c r="E23" s="370">
        <f>+Summary!Q69</f>
        <v>12000</v>
      </c>
    </row>
    <row r="25" spans="2:5">
      <c r="B25" t="s">
        <v>272</v>
      </c>
      <c r="E25" s="370">
        <f>+Summary!Z69</f>
        <v>5767.2864761565379</v>
      </c>
    </row>
    <row r="27" spans="2:5">
      <c r="B27" t="s">
        <v>245</v>
      </c>
      <c r="E27" s="370">
        <f>+Summary!AI69</f>
        <v>0</v>
      </c>
    </row>
  </sheetData>
  <phoneticPr fontId="2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AI72"/>
  <sheetViews>
    <sheetView tabSelected="1" zoomScale="75" zoomScaleNormal="100" workbookViewId="0">
      <pane xSplit="2" ySplit="4" topLeftCell="C45" activePane="bottomRight" state="frozen"/>
      <selection activeCell="P76" sqref="O76:P76"/>
      <selection pane="topRight" activeCell="P76" sqref="O76:P76"/>
      <selection pane="bottomLeft" activeCell="P76" sqref="O76:P76"/>
      <selection pane="bottomRight" activeCell="AO68" sqref="AO68"/>
    </sheetView>
  </sheetViews>
  <sheetFormatPr defaultRowHeight="11.25" customHeight="1"/>
  <cols>
    <col min="1" max="1" width="20.5703125" style="38" customWidth="1"/>
    <col min="2" max="2" width="21" style="38" customWidth="1"/>
    <col min="3" max="3" width="9.7109375" style="38" customWidth="1"/>
    <col min="4" max="4" width="7.5703125" style="38" customWidth="1"/>
    <col min="5" max="5" width="13.28515625" style="38" customWidth="1"/>
    <col min="6" max="6" width="8.28515625" style="38" hidden="1" customWidth="1"/>
    <col min="7" max="7" width="6.7109375" style="38" hidden="1" customWidth="1"/>
    <col min="8" max="8" width="12.28515625" style="38" hidden="1" customWidth="1"/>
    <col min="9" max="9" width="8.28515625" style="38" hidden="1" customWidth="1"/>
    <col min="10" max="10" width="6.140625" style="38" hidden="1" customWidth="1"/>
    <col min="11" max="11" width="12.5703125" style="38" hidden="1" customWidth="1"/>
    <col min="12" max="12" width="8.28515625" style="38" hidden="1" customWidth="1"/>
    <col min="13" max="13" width="7.5703125" style="38" hidden="1" customWidth="1"/>
    <col min="14" max="14" width="13.28515625" style="38" hidden="1" customWidth="1"/>
    <col min="15" max="15" width="9.28515625" style="38" hidden="1" customWidth="1"/>
    <col min="16" max="16" width="3.85546875" style="38" hidden="1" customWidth="1"/>
    <col min="17" max="17" width="10.42578125" style="38" hidden="1" customWidth="1"/>
    <col min="18" max="18" width="8.28515625" style="38" hidden="1" customWidth="1"/>
    <col min="19" max="19" width="3.85546875" style="38" hidden="1" customWidth="1"/>
    <col min="20" max="20" width="10.42578125" style="38" hidden="1" customWidth="1"/>
    <col min="21" max="21" width="8.28515625" style="38" hidden="1" customWidth="1"/>
    <col min="22" max="22" width="3.85546875" style="38" hidden="1" customWidth="1"/>
    <col min="23" max="23" width="10.42578125" style="38" hidden="1" customWidth="1"/>
    <col min="24" max="24" width="8.28515625" style="38" hidden="1" customWidth="1"/>
    <col min="25" max="25" width="6.140625" style="38" hidden="1" customWidth="1"/>
    <col min="26" max="26" width="12.28515625" style="38" hidden="1" customWidth="1"/>
    <col min="27" max="27" width="7.7109375" style="38" hidden="1" customWidth="1"/>
    <col min="28" max="28" width="6.140625" style="38" hidden="1" customWidth="1"/>
    <col min="29" max="29" width="12.28515625" style="38" hidden="1" customWidth="1"/>
    <col min="30" max="30" width="9.7109375" style="38" hidden="1" customWidth="1"/>
    <col min="31" max="31" width="6.140625" style="38" hidden="1" customWidth="1"/>
    <col min="32" max="32" width="12.28515625" style="38" hidden="1" customWidth="1"/>
    <col min="33" max="33" width="9.7109375" style="38" hidden="1" customWidth="1"/>
    <col min="34" max="34" width="6.140625" style="38" hidden="1" customWidth="1"/>
    <col min="35" max="35" width="11.140625" style="38" hidden="1" customWidth="1"/>
    <col min="36" max="16384" width="9.140625" style="38"/>
  </cols>
  <sheetData>
    <row r="1" spans="1:35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</row>
    <row r="2" spans="1:35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5" s="41" customFormat="1" ht="35.25" customHeight="1">
      <c r="A3" s="620"/>
      <c r="B3" s="621"/>
      <c r="C3" s="614" t="s">
        <v>376</v>
      </c>
      <c r="D3" s="618"/>
      <c r="E3" s="619"/>
      <c r="F3" s="614" t="s">
        <v>354</v>
      </c>
      <c r="G3" s="618"/>
      <c r="H3" s="619"/>
      <c r="I3" s="614" t="s">
        <v>355</v>
      </c>
      <c r="J3" s="618"/>
      <c r="K3" s="619"/>
      <c r="L3" s="614" t="s">
        <v>356</v>
      </c>
      <c r="M3" s="618"/>
      <c r="N3" s="619"/>
      <c r="O3" s="614" t="s">
        <v>359</v>
      </c>
      <c r="P3" s="618"/>
      <c r="Q3" s="619"/>
      <c r="R3" s="614" t="s">
        <v>360</v>
      </c>
      <c r="S3" s="618"/>
      <c r="T3" s="619"/>
      <c r="U3" s="614" t="s">
        <v>361</v>
      </c>
      <c r="V3" s="618"/>
      <c r="W3" s="619"/>
      <c r="X3" s="614" t="s">
        <v>357</v>
      </c>
      <c r="Y3" s="618"/>
      <c r="Z3" s="619"/>
      <c r="AA3" s="614" t="s">
        <v>364</v>
      </c>
      <c r="AB3" s="615"/>
      <c r="AC3" s="616"/>
      <c r="AD3" s="614"/>
      <c r="AE3" s="615"/>
      <c r="AF3" s="616"/>
      <c r="AG3" s="614" t="s">
        <v>245</v>
      </c>
      <c r="AH3" s="618"/>
      <c r="AI3" s="619"/>
    </row>
    <row r="4" spans="1:35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22" t="s">
        <v>6</v>
      </c>
      <c r="AB4" s="45" t="s">
        <v>2</v>
      </c>
      <c r="AC4" s="420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</row>
    <row r="5" spans="1:35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23"/>
      <c r="AB5" s="50"/>
      <c r="AC5" s="51"/>
      <c r="AD5" s="49"/>
      <c r="AE5" s="50"/>
      <c r="AF5" s="51"/>
      <c r="AG5" s="49"/>
      <c r="AH5" s="50"/>
      <c r="AI5" s="51"/>
    </row>
    <row r="6" spans="1:35" s="52" customFormat="1" ht="14.25" hidden="1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23"/>
      <c r="AB6" s="50"/>
      <c r="AC6" s="51"/>
      <c r="AD6" s="49"/>
      <c r="AE6" s="50"/>
      <c r="AF6" s="51"/>
      <c r="AG6" s="49"/>
      <c r="AH6" s="50"/>
      <c r="AI6" s="51"/>
    </row>
    <row r="7" spans="1:35" ht="14.25" hidden="1" customHeight="1">
      <c r="A7" s="53" t="str">
        <f>+Resources!B5</f>
        <v>Saunderson</v>
      </c>
      <c r="B7" s="141" t="str">
        <f>+Resources!H5</f>
        <v>Project Control Professional</v>
      </c>
      <c r="C7" s="55">
        <f>+Resources!$D5</f>
        <v>29.23</v>
      </c>
      <c r="D7" s="56">
        <f>+Resources!K5</f>
        <v>0</v>
      </c>
      <c r="E7" s="57">
        <f t="shared" ref="E7:E24" si="0">+D7*C7</f>
        <v>0</v>
      </c>
      <c r="F7" s="55">
        <f>+Resources!$D5</f>
        <v>29.23</v>
      </c>
      <c r="G7" s="56">
        <f>+Resources!N5</f>
        <v>0</v>
      </c>
      <c r="H7" s="57">
        <f t="shared" ref="H7:H24" si="1">+G7*F7</f>
        <v>0</v>
      </c>
      <c r="I7" s="55">
        <f>+Resources!$D5</f>
        <v>29.23</v>
      </c>
      <c r="J7" s="56">
        <f>+Resources!Q5</f>
        <v>0</v>
      </c>
      <c r="K7" s="57">
        <f t="shared" ref="K7:K24" si="2">+J7*I7</f>
        <v>0</v>
      </c>
      <c r="L7" s="55">
        <f>+Resources!$D5</f>
        <v>29.23</v>
      </c>
      <c r="M7" s="56">
        <f>+Resources!T5</f>
        <v>0</v>
      </c>
      <c r="N7" s="57">
        <f t="shared" ref="N7:N24" si="3">+M7*L7</f>
        <v>0</v>
      </c>
      <c r="O7" s="55">
        <f>+Resources!$D5</f>
        <v>29.23</v>
      </c>
      <c r="P7" s="56">
        <f>+Resources!O5</f>
        <v>0</v>
      </c>
      <c r="Q7" s="57">
        <f t="shared" ref="Q7:Q24" si="4">+P7*O7</f>
        <v>0</v>
      </c>
      <c r="R7" s="55">
        <f>+Resources!$D5</f>
        <v>29.23</v>
      </c>
      <c r="S7" s="56">
        <f>+Resources!R5</f>
        <v>0</v>
      </c>
      <c r="T7" s="57">
        <f t="shared" ref="T7:T24" si="5">+S7*R7</f>
        <v>0</v>
      </c>
      <c r="U7" s="55">
        <f>+Resources!$D5</f>
        <v>29.23</v>
      </c>
      <c r="V7" s="56">
        <f>+Resources!U5</f>
        <v>0</v>
      </c>
      <c r="W7" s="57">
        <f t="shared" ref="W7:W24" si="6">+V7*U7</f>
        <v>0</v>
      </c>
      <c r="X7" s="55">
        <f>+Resources!$D5</f>
        <v>29.23</v>
      </c>
      <c r="Y7" s="56">
        <f>+Resources!P5</f>
        <v>0</v>
      </c>
      <c r="Z7" s="57">
        <f t="shared" ref="Z7:Z24" si="7">+Y7*X7</f>
        <v>0</v>
      </c>
      <c r="AA7" s="424">
        <v>23.811499999999999</v>
      </c>
      <c r="AB7" s="56">
        <v>4</v>
      </c>
      <c r="AC7" s="57">
        <v>95.245999999999995</v>
      </c>
      <c r="AD7" s="55">
        <v>23.811499999999999</v>
      </c>
      <c r="AE7" s="56">
        <v>4</v>
      </c>
      <c r="AF7" s="57">
        <v>95.245999999999995</v>
      </c>
      <c r="AG7" s="55">
        <f>+Resources!$E5</f>
        <v>29.940289</v>
      </c>
      <c r="AH7" s="56">
        <f>+Resources!Q5</f>
        <v>0</v>
      </c>
      <c r="AI7" s="57">
        <f t="shared" ref="AI7:AI24" si="8">+AH7*AG7</f>
        <v>0</v>
      </c>
    </row>
    <row r="8" spans="1:35" ht="14.25" hidden="1" customHeight="1">
      <c r="A8" s="53" t="str">
        <f>+Resources!B6</f>
        <v>Kronman</v>
      </c>
      <c r="B8" s="141" t="str">
        <f>+Resources!H6</f>
        <v>Contracts Leader</v>
      </c>
      <c r="C8" s="55">
        <f>+Resources!$D6</f>
        <v>40.769199999999998</v>
      </c>
      <c r="D8" s="56">
        <f>+Resources!K6</f>
        <v>0</v>
      </c>
      <c r="E8" s="57">
        <f t="shared" si="0"/>
        <v>0</v>
      </c>
      <c r="F8" s="55">
        <f>+Resources!$D6</f>
        <v>40.769199999999998</v>
      </c>
      <c r="G8" s="56">
        <f>+Resources!N6</f>
        <v>0</v>
      </c>
      <c r="H8" s="57">
        <f t="shared" si="1"/>
        <v>0</v>
      </c>
      <c r="I8" s="55">
        <f>+Resources!$D6</f>
        <v>40.769199999999998</v>
      </c>
      <c r="J8" s="56">
        <f>+Resources!Q6</f>
        <v>0</v>
      </c>
      <c r="K8" s="57">
        <f t="shared" si="2"/>
        <v>0</v>
      </c>
      <c r="L8" s="55">
        <f>+Resources!$D6</f>
        <v>40.769199999999998</v>
      </c>
      <c r="M8" s="56">
        <f>+Resources!T6</f>
        <v>0</v>
      </c>
      <c r="N8" s="57">
        <f t="shared" si="3"/>
        <v>0</v>
      </c>
      <c r="O8" s="55">
        <f>+Resources!$D6</f>
        <v>40.769199999999998</v>
      </c>
      <c r="P8" s="56">
        <f>+Resources!O6</f>
        <v>0</v>
      </c>
      <c r="Q8" s="57">
        <f t="shared" si="4"/>
        <v>0</v>
      </c>
      <c r="R8" s="55">
        <f>+Resources!$D6</f>
        <v>40.769199999999998</v>
      </c>
      <c r="S8" s="56">
        <f>+Resources!R6</f>
        <v>0</v>
      </c>
      <c r="T8" s="57">
        <f t="shared" si="5"/>
        <v>0</v>
      </c>
      <c r="U8" s="55">
        <f>+Resources!$D6</f>
        <v>40.769199999999998</v>
      </c>
      <c r="V8" s="56">
        <f>+Resources!U6</f>
        <v>0</v>
      </c>
      <c r="W8" s="57">
        <f t="shared" si="6"/>
        <v>0</v>
      </c>
      <c r="X8" s="55">
        <f>+Resources!$D6</f>
        <v>40.769199999999998</v>
      </c>
      <c r="Y8" s="56">
        <f>+Resources!P6</f>
        <v>0</v>
      </c>
      <c r="Z8" s="57">
        <f t="shared" si="7"/>
        <v>0</v>
      </c>
      <c r="AA8" s="424">
        <v>39.423099999999998</v>
      </c>
      <c r="AB8" s="56">
        <v>1</v>
      </c>
      <c r="AC8" s="57">
        <v>39.423099999999998</v>
      </c>
      <c r="AD8" s="55">
        <v>39.423099999999998</v>
      </c>
      <c r="AE8" s="56">
        <v>1</v>
      </c>
      <c r="AF8" s="57">
        <v>39.423099999999998</v>
      </c>
      <c r="AG8" s="55">
        <f>+Resources!$E6</f>
        <v>41.75989156</v>
      </c>
      <c r="AH8" s="56">
        <f>+Resources!Q6</f>
        <v>0</v>
      </c>
      <c r="AI8" s="57">
        <f t="shared" si="8"/>
        <v>0</v>
      </c>
    </row>
    <row r="9" spans="1:35" ht="14.25" hidden="1" customHeight="1">
      <c r="A9" s="53" t="str">
        <f>+Resources!B7</f>
        <v>Klingler</v>
      </c>
      <c r="B9" s="141" t="str">
        <f>+Resources!H7</f>
        <v>System Development Principal Leader</v>
      </c>
      <c r="C9" s="55">
        <f>+Resources!$D7</f>
        <v>77.6922</v>
      </c>
      <c r="D9" s="56">
        <f>+Resources!K7</f>
        <v>0</v>
      </c>
      <c r="E9" s="57">
        <f t="shared" si="0"/>
        <v>0</v>
      </c>
      <c r="F9" s="55">
        <f>+Resources!$D7</f>
        <v>77.6922</v>
      </c>
      <c r="G9" s="56">
        <f>+Resources!N7</f>
        <v>0</v>
      </c>
      <c r="H9" s="57">
        <f t="shared" si="1"/>
        <v>0</v>
      </c>
      <c r="I9" s="55">
        <f>+Resources!$D7</f>
        <v>77.6922</v>
      </c>
      <c r="J9" s="56">
        <f>+Resources!Q7</f>
        <v>0</v>
      </c>
      <c r="K9" s="57">
        <f t="shared" si="2"/>
        <v>0</v>
      </c>
      <c r="L9" s="55">
        <f>+Resources!$D7</f>
        <v>77.6922</v>
      </c>
      <c r="M9" s="56">
        <f>+Resources!T7</f>
        <v>0</v>
      </c>
      <c r="N9" s="57">
        <f t="shared" si="3"/>
        <v>0</v>
      </c>
      <c r="O9" s="55">
        <f>+Resources!$D7</f>
        <v>77.6922</v>
      </c>
      <c r="P9" s="56">
        <f>+Resources!O7</f>
        <v>0</v>
      </c>
      <c r="Q9" s="57">
        <f t="shared" si="4"/>
        <v>0</v>
      </c>
      <c r="R9" s="55">
        <f>+Resources!$D7</f>
        <v>77.6922</v>
      </c>
      <c r="S9" s="56">
        <f>+Resources!R7</f>
        <v>0</v>
      </c>
      <c r="T9" s="57">
        <f t="shared" si="5"/>
        <v>0</v>
      </c>
      <c r="U9" s="55">
        <f>+Resources!$D7</f>
        <v>77.6922</v>
      </c>
      <c r="V9" s="56">
        <f>+Resources!U7</f>
        <v>0</v>
      </c>
      <c r="W9" s="57">
        <f t="shared" si="6"/>
        <v>0</v>
      </c>
      <c r="X9" s="55">
        <f>+Resources!$D7</f>
        <v>77.6922</v>
      </c>
      <c r="Y9" s="56">
        <f>+Resources!P7</f>
        <v>0</v>
      </c>
      <c r="Z9" s="57">
        <f t="shared" si="7"/>
        <v>0</v>
      </c>
      <c r="AA9" s="424">
        <v>74.519199999999998</v>
      </c>
      <c r="AB9" s="56">
        <v>2</v>
      </c>
      <c r="AC9" s="57">
        <v>149.0384</v>
      </c>
      <c r="AD9" s="55">
        <v>74.519199999999998</v>
      </c>
      <c r="AE9" s="56">
        <v>2</v>
      </c>
      <c r="AF9" s="57">
        <v>149.0384</v>
      </c>
      <c r="AG9" s="55">
        <f>+Resources!$E7</f>
        <v>79.580120460000003</v>
      </c>
      <c r="AH9" s="56">
        <f>+Resources!Q7</f>
        <v>0</v>
      </c>
      <c r="AI9" s="57">
        <f t="shared" si="8"/>
        <v>0</v>
      </c>
    </row>
    <row r="10" spans="1:35" ht="14.25" hidden="1" customHeight="1">
      <c r="A10" s="53" t="str">
        <f>+Resources!B8</f>
        <v>Fitzsimons</v>
      </c>
      <c r="B10" s="141" t="str">
        <f>+Resources!H8</f>
        <v>Project Control Senior Supervisor</v>
      </c>
      <c r="C10" s="55">
        <f>+Resources!$D8</f>
        <v>42.395200000000003</v>
      </c>
      <c r="D10" s="56">
        <f>+Resources!K8</f>
        <v>0</v>
      </c>
      <c r="E10" s="57">
        <f t="shared" si="0"/>
        <v>0</v>
      </c>
      <c r="F10" s="55">
        <f>+Resources!$D8</f>
        <v>42.395200000000003</v>
      </c>
      <c r="G10" s="56">
        <f>+Resources!N8</f>
        <v>0</v>
      </c>
      <c r="H10" s="57">
        <f t="shared" si="1"/>
        <v>0</v>
      </c>
      <c r="I10" s="55">
        <f>+Resources!$D8</f>
        <v>42.395200000000003</v>
      </c>
      <c r="J10" s="56">
        <f>+Resources!Q8</f>
        <v>0</v>
      </c>
      <c r="K10" s="57">
        <f t="shared" si="2"/>
        <v>0</v>
      </c>
      <c r="L10" s="55">
        <f>+Resources!$D8</f>
        <v>42.395200000000003</v>
      </c>
      <c r="M10" s="56">
        <f>+Resources!T8</f>
        <v>0</v>
      </c>
      <c r="N10" s="57">
        <f t="shared" si="3"/>
        <v>0</v>
      </c>
      <c r="O10" s="55">
        <f>+Resources!$D8</f>
        <v>42.395200000000003</v>
      </c>
      <c r="P10" s="56">
        <f>+Resources!O8</f>
        <v>0</v>
      </c>
      <c r="Q10" s="57">
        <f t="shared" si="4"/>
        <v>0</v>
      </c>
      <c r="R10" s="55">
        <f>+Resources!$D8</f>
        <v>42.395200000000003</v>
      </c>
      <c r="S10" s="56">
        <f>+Resources!R8</f>
        <v>0</v>
      </c>
      <c r="T10" s="57">
        <f t="shared" si="5"/>
        <v>0</v>
      </c>
      <c r="U10" s="55">
        <f>+Resources!$D8</f>
        <v>42.395200000000003</v>
      </c>
      <c r="V10" s="56">
        <f>+Resources!U8</f>
        <v>0</v>
      </c>
      <c r="W10" s="57">
        <f t="shared" si="6"/>
        <v>0</v>
      </c>
      <c r="X10" s="55">
        <f>+Resources!$D8</f>
        <v>42.395200000000003</v>
      </c>
      <c r="Y10" s="56">
        <f>+Resources!P8</f>
        <v>0</v>
      </c>
      <c r="Z10" s="57">
        <f t="shared" si="7"/>
        <v>0</v>
      </c>
      <c r="AA10" s="424">
        <v>41.289499999999997</v>
      </c>
      <c r="AB10" s="56">
        <v>1</v>
      </c>
      <c r="AC10" s="57">
        <v>41.289499999999997</v>
      </c>
      <c r="AD10" s="55">
        <v>41.289499999999997</v>
      </c>
      <c r="AE10" s="56">
        <v>1</v>
      </c>
      <c r="AF10" s="57">
        <v>41.289499999999997</v>
      </c>
      <c r="AG10" s="55">
        <f>+Resources!$E8</f>
        <v>43.425403360000004</v>
      </c>
      <c r="AH10" s="56">
        <f>+Resources!Q8</f>
        <v>0</v>
      </c>
      <c r="AI10" s="57">
        <f t="shared" si="8"/>
        <v>0</v>
      </c>
    </row>
    <row r="11" spans="1:35" ht="14.25" hidden="1" customHeight="1">
      <c r="A11" s="53" t="str">
        <f>+Resources!B9</f>
        <v>McBride</v>
      </c>
      <c r="B11" s="141" t="str">
        <f>+Resources!H9</f>
        <v>Billing Professional</v>
      </c>
      <c r="C11" s="55">
        <f>+Resources!$D9</f>
        <v>23.2499</v>
      </c>
      <c r="D11" s="56">
        <f>+Resources!K9</f>
        <v>0</v>
      </c>
      <c r="E11" s="57">
        <f t="shared" si="0"/>
        <v>0</v>
      </c>
      <c r="F11" s="55">
        <f>+Resources!$D9</f>
        <v>23.2499</v>
      </c>
      <c r="G11" s="56">
        <f>+Resources!N9</f>
        <v>0</v>
      </c>
      <c r="H11" s="57">
        <f t="shared" si="1"/>
        <v>0</v>
      </c>
      <c r="I11" s="55">
        <f>+Resources!$D9</f>
        <v>23.2499</v>
      </c>
      <c r="J11" s="56">
        <f>+Resources!Q9</f>
        <v>0</v>
      </c>
      <c r="K11" s="57">
        <f t="shared" si="2"/>
        <v>0</v>
      </c>
      <c r="L11" s="55">
        <f>+Resources!$D9</f>
        <v>23.2499</v>
      </c>
      <c r="M11" s="56">
        <f>+Resources!T9</f>
        <v>0</v>
      </c>
      <c r="N11" s="57">
        <f t="shared" si="3"/>
        <v>0</v>
      </c>
      <c r="O11" s="55">
        <f>+Resources!$D9</f>
        <v>23.2499</v>
      </c>
      <c r="P11" s="56">
        <f>+Resources!O9</f>
        <v>0</v>
      </c>
      <c r="Q11" s="57">
        <f t="shared" si="4"/>
        <v>0</v>
      </c>
      <c r="R11" s="55">
        <f>+Resources!$D9</f>
        <v>23.2499</v>
      </c>
      <c r="S11" s="56">
        <f>+Resources!R9</f>
        <v>0</v>
      </c>
      <c r="T11" s="57">
        <f t="shared" si="5"/>
        <v>0</v>
      </c>
      <c r="U11" s="55">
        <f>+Resources!$D9</f>
        <v>23.2499</v>
      </c>
      <c r="V11" s="56">
        <f>+Resources!U9</f>
        <v>0</v>
      </c>
      <c r="W11" s="57">
        <f t="shared" si="6"/>
        <v>0</v>
      </c>
      <c r="X11" s="55">
        <f>+Resources!$D9</f>
        <v>23.2499</v>
      </c>
      <c r="Y11" s="56">
        <f>+Resources!P9</f>
        <v>0</v>
      </c>
      <c r="Z11" s="57">
        <f t="shared" si="7"/>
        <v>0</v>
      </c>
      <c r="AA11" s="424">
        <v>25.6051</v>
      </c>
      <c r="AB11" s="56">
        <v>0</v>
      </c>
      <c r="AC11" s="57">
        <v>0</v>
      </c>
      <c r="AD11" s="55">
        <v>25.6051</v>
      </c>
      <c r="AE11" s="56">
        <v>0</v>
      </c>
      <c r="AF11" s="57">
        <v>0</v>
      </c>
      <c r="AG11" s="55">
        <f>+Resources!$E9</f>
        <v>23.814872569999999</v>
      </c>
      <c r="AH11" s="56">
        <f>+Resources!Q9</f>
        <v>0</v>
      </c>
      <c r="AI11" s="57">
        <f t="shared" si="8"/>
        <v>0</v>
      </c>
    </row>
    <row r="12" spans="1:35" ht="14.25" hidden="1" customHeight="1">
      <c r="A12" s="53" t="str">
        <f>+Resources!B10</f>
        <v>Cabbagestalk</v>
      </c>
      <c r="B12" s="141" t="str">
        <f>+Resources!H10</f>
        <v>Project Control Senior Manager</v>
      </c>
      <c r="C12" s="55">
        <f>+Resources!$D10</f>
        <v>28.8461</v>
      </c>
      <c r="D12" s="56">
        <f>+Resources!K10</f>
        <v>0</v>
      </c>
      <c r="E12" s="57">
        <f t="shared" si="0"/>
        <v>0</v>
      </c>
      <c r="F12" s="55">
        <f>+Resources!$D10</f>
        <v>28.8461</v>
      </c>
      <c r="G12" s="56">
        <f>+Resources!N10</f>
        <v>0</v>
      </c>
      <c r="H12" s="57">
        <f t="shared" si="1"/>
        <v>0</v>
      </c>
      <c r="I12" s="55">
        <f>+Resources!$D10</f>
        <v>28.8461</v>
      </c>
      <c r="J12" s="56">
        <f>+Resources!Q10</f>
        <v>0</v>
      </c>
      <c r="K12" s="57">
        <f t="shared" si="2"/>
        <v>0</v>
      </c>
      <c r="L12" s="55">
        <f>+Resources!$D10</f>
        <v>28.8461</v>
      </c>
      <c r="M12" s="56">
        <f>+Resources!T10</f>
        <v>0</v>
      </c>
      <c r="N12" s="57">
        <f t="shared" si="3"/>
        <v>0</v>
      </c>
      <c r="O12" s="55">
        <f>+Resources!$D10</f>
        <v>28.8461</v>
      </c>
      <c r="P12" s="56">
        <f>+Resources!O10</f>
        <v>0</v>
      </c>
      <c r="Q12" s="57">
        <f t="shared" si="4"/>
        <v>0</v>
      </c>
      <c r="R12" s="55">
        <f>+Resources!$D10</f>
        <v>28.8461</v>
      </c>
      <c r="S12" s="56">
        <f>+Resources!R10</f>
        <v>0</v>
      </c>
      <c r="T12" s="57">
        <f t="shared" si="5"/>
        <v>0</v>
      </c>
      <c r="U12" s="55">
        <f>+Resources!$D10</f>
        <v>28.8461</v>
      </c>
      <c r="V12" s="56">
        <f>+Resources!U10</f>
        <v>0</v>
      </c>
      <c r="W12" s="57">
        <f t="shared" si="6"/>
        <v>0</v>
      </c>
      <c r="X12" s="55">
        <f>+Resources!$D10</f>
        <v>28.8461</v>
      </c>
      <c r="Y12" s="56">
        <f>+Resources!P10</f>
        <v>0</v>
      </c>
      <c r="Z12" s="57">
        <f t="shared" si="7"/>
        <v>0</v>
      </c>
      <c r="AA12" s="424">
        <v>54.793999999999997</v>
      </c>
      <c r="AB12" s="56">
        <v>1</v>
      </c>
      <c r="AC12" s="57">
        <v>54.793999999999997</v>
      </c>
      <c r="AD12" s="55">
        <v>54.793999999999997</v>
      </c>
      <c r="AE12" s="56">
        <v>1</v>
      </c>
      <c r="AF12" s="57">
        <v>54.793999999999997</v>
      </c>
      <c r="AG12" s="55">
        <f>+Resources!$E10</f>
        <v>29.54706023</v>
      </c>
      <c r="AH12" s="56">
        <f>+Resources!Q10</f>
        <v>0</v>
      </c>
      <c r="AI12" s="57">
        <f t="shared" si="8"/>
        <v>0</v>
      </c>
    </row>
    <row r="13" spans="1:35" ht="14.25" hidden="1" customHeight="1">
      <c r="A13" s="53" t="str">
        <f>+Resources!B11</f>
        <v>Hopkins</v>
      </c>
      <c r="B13" s="141" t="str">
        <f>+Resources!H11</f>
        <v>System administrator professional</v>
      </c>
      <c r="C13" s="55">
        <f>+Resources!$D11</f>
        <v>33.639499999999998</v>
      </c>
      <c r="D13" s="56">
        <f>+Resources!K11</f>
        <v>0</v>
      </c>
      <c r="E13" s="57">
        <f t="shared" si="0"/>
        <v>0</v>
      </c>
      <c r="F13" s="55">
        <f>+Resources!$D11</f>
        <v>33.639499999999998</v>
      </c>
      <c r="G13" s="56">
        <f>+Resources!N11</f>
        <v>0</v>
      </c>
      <c r="H13" s="57">
        <f t="shared" si="1"/>
        <v>0</v>
      </c>
      <c r="I13" s="55">
        <f>+Resources!$D11</f>
        <v>33.639499999999998</v>
      </c>
      <c r="J13" s="56">
        <f>+Resources!Q11</f>
        <v>0</v>
      </c>
      <c r="K13" s="57">
        <f t="shared" si="2"/>
        <v>0</v>
      </c>
      <c r="L13" s="55">
        <f>+Resources!$D11</f>
        <v>33.639499999999998</v>
      </c>
      <c r="M13" s="56">
        <f>+Resources!T11</f>
        <v>0</v>
      </c>
      <c r="N13" s="57">
        <f t="shared" si="3"/>
        <v>0</v>
      </c>
      <c r="O13" s="55">
        <f>+Resources!$D11</f>
        <v>33.639499999999998</v>
      </c>
      <c r="P13" s="56">
        <f>+Resources!O11</f>
        <v>0</v>
      </c>
      <c r="Q13" s="57">
        <f t="shared" si="4"/>
        <v>0</v>
      </c>
      <c r="R13" s="55">
        <f>+Resources!$D11</f>
        <v>33.639499999999998</v>
      </c>
      <c r="S13" s="56">
        <f>+Resources!R11</f>
        <v>0</v>
      </c>
      <c r="T13" s="57">
        <f t="shared" si="5"/>
        <v>0</v>
      </c>
      <c r="U13" s="55">
        <f>+Resources!$D11</f>
        <v>33.639499999999998</v>
      </c>
      <c r="V13" s="56">
        <f>+Resources!U11</f>
        <v>0</v>
      </c>
      <c r="W13" s="57">
        <f t="shared" si="6"/>
        <v>0</v>
      </c>
      <c r="X13" s="55">
        <f>+Resources!$D11</f>
        <v>33.639499999999998</v>
      </c>
      <c r="Y13" s="56">
        <f>+Resources!P11</f>
        <v>0</v>
      </c>
      <c r="Z13" s="57">
        <f t="shared" si="7"/>
        <v>0</v>
      </c>
      <c r="AA13" s="424">
        <v>32.3078</v>
      </c>
      <c r="AB13" s="56">
        <v>0</v>
      </c>
      <c r="AC13" s="57">
        <v>0</v>
      </c>
      <c r="AD13" s="55">
        <v>32.3078</v>
      </c>
      <c r="AE13" s="56">
        <v>0</v>
      </c>
      <c r="AF13" s="57">
        <v>0</v>
      </c>
      <c r="AG13" s="55">
        <f>+Resources!$E11</f>
        <v>34.456939849999998</v>
      </c>
      <c r="AH13" s="56">
        <f>+Resources!Q11</f>
        <v>0</v>
      </c>
      <c r="AI13" s="57">
        <f t="shared" si="8"/>
        <v>0</v>
      </c>
    </row>
    <row r="14" spans="1:35" ht="14.25" hidden="1" customHeight="1">
      <c r="A14" s="53" t="str">
        <f>+Resources!B12</f>
        <v>Wade</v>
      </c>
      <c r="B14" s="141" t="str">
        <f>+Resources!H12</f>
        <v>Information Sysytems Architect Principal Leader</v>
      </c>
      <c r="C14" s="55">
        <f>+Resources!$D12</f>
        <v>61.6828</v>
      </c>
      <c r="D14" s="56">
        <f>+Resources!K12</f>
        <v>0</v>
      </c>
      <c r="E14" s="57">
        <f t="shared" si="0"/>
        <v>0</v>
      </c>
      <c r="F14" s="55">
        <f>+Resources!$D12</f>
        <v>61.6828</v>
      </c>
      <c r="G14" s="56">
        <f>+Resources!N12</f>
        <v>0</v>
      </c>
      <c r="H14" s="57">
        <f t="shared" si="1"/>
        <v>0</v>
      </c>
      <c r="I14" s="55">
        <f>+Resources!$D12</f>
        <v>61.6828</v>
      </c>
      <c r="J14" s="56">
        <f>+Resources!Q12</f>
        <v>0</v>
      </c>
      <c r="K14" s="57">
        <f t="shared" si="2"/>
        <v>0</v>
      </c>
      <c r="L14" s="55">
        <f>+Resources!$D12</f>
        <v>61.6828</v>
      </c>
      <c r="M14" s="56">
        <f>+Resources!T12</f>
        <v>0</v>
      </c>
      <c r="N14" s="57">
        <f t="shared" si="3"/>
        <v>0</v>
      </c>
      <c r="O14" s="55">
        <f>+Resources!$D12</f>
        <v>61.6828</v>
      </c>
      <c r="P14" s="56">
        <f>+Resources!O12</f>
        <v>0</v>
      </c>
      <c r="Q14" s="57">
        <f t="shared" si="4"/>
        <v>0</v>
      </c>
      <c r="R14" s="55">
        <f>+Resources!$D12</f>
        <v>61.6828</v>
      </c>
      <c r="S14" s="56">
        <f>+Resources!R12</f>
        <v>0</v>
      </c>
      <c r="T14" s="57">
        <f t="shared" si="5"/>
        <v>0</v>
      </c>
      <c r="U14" s="55">
        <f>+Resources!$D12</f>
        <v>61.6828</v>
      </c>
      <c r="V14" s="56">
        <f>+Resources!U12</f>
        <v>0</v>
      </c>
      <c r="W14" s="57">
        <f t="shared" si="6"/>
        <v>0</v>
      </c>
      <c r="X14" s="55">
        <f>+Resources!$D12</f>
        <v>61.6828</v>
      </c>
      <c r="Y14" s="56">
        <f>+Resources!P12</f>
        <v>0</v>
      </c>
      <c r="Z14" s="57">
        <f t="shared" si="7"/>
        <v>0</v>
      </c>
      <c r="AA14" s="424">
        <v>60.7211</v>
      </c>
      <c r="AB14" s="56">
        <v>0</v>
      </c>
      <c r="AC14" s="57">
        <v>0</v>
      </c>
      <c r="AD14" s="55">
        <v>60.7211</v>
      </c>
      <c r="AE14" s="56">
        <v>0</v>
      </c>
      <c r="AF14" s="57">
        <v>0</v>
      </c>
      <c r="AG14" s="55">
        <f>+Resources!$E12</f>
        <v>63.181692040000001</v>
      </c>
      <c r="AH14" s="56">
        <f>+Resources!Q12</f>
        <v>0</v>
      </c>
      <c r="AI14" s="57">
        <f t="shared" si="8"/>
        <v>0</v>
      </c>
    </row>
    <row r="15" spans="1:35" ht="14.25" hidden="1" customHeight="1">
      <c r="A15" s="53" t="str">
        <f>+Resources!B13</f>
        <v>Wade</v>
      </c>
      <c r="B15" s="141" t="str">
        <f>+Resources!H13</f>
        <v>Information Sysytems Architect Principal Leader</v>
      </c>
      <c r="C15" s="55">
        <f>+Resources!$D13</f>
        <v>61.6828</v>
      </c>
      <c r="D15" s="56">
        <f>+Resources!K13</f>
        <v>0</v>
      </c>
      <c r="E15" s="57">
        <f t="shared" si="0"/>
        <v>0</v>
      </c>
      <c r="F15" s="55">
        <f>+Resources!$D13</f>
        <v>61.6828</v>
      </c>
      <c r="G15" s="56">
        <f>+Resources!N13</f>
        <v>0</v>
      </c>
      <c r="H15" s="57">
        <f t="shared" si="1"/>
        <v>0</v>
      </c>
      <c r="I15" s="55">
        <f>+Resources!$D13</f>
        <v>61.6828</v>
      </c>
      <c r="J15" s="56">
        <f>+Resources!Q13</f>
        <v>0</v>
      </c>
      <c r="K15" s="57">
        <f t="shared" si="2"/>
        <v>0</v>
      </c>
      <c r="L15" s="55">
        <f>+Resources!$D13</f>
        <v>61.6828</v>
      </c>
      <c r="M15" s="56">
        <f>+Resources!T13</f>
        <v>0</v>
      </c>
      <c r="N15" s="57">
        <f t="shared" si="3"/>
        <v>0</v>
      </c>
      <c r="O15" s="55">
        <f>+Resources!$D13</f>
        <v>61.6828</v>
      </c>
      <c r="P15" s="56">
        <f>+Resources!O13</f>
        <v>0</v>
      </c>
      <c r="Q15" s="57">
        <f t="shared" si="4"/>
        <v>0</v>
      </c>
      <c r="R15" s="55">
        <f>+Resources!$D13</f>
        <v>61.6828</v>
      </c>
      <c r="S15" s="56">
        <f>+Resources!R13</f>
        <v>0</v>
      </c>
      <c r="T15" s="57">
        <f t="shared" si="5"/>
        <v>0</v>
      </c>
      <c r="U15" s="55">
        <f>+Resources!$D13</f>
        <v>61.6828</v>
      </c>
      <c r="V15" s="56">
        <f>+Resources!U13</f>
        <v>0</v>
      </c>
      <c r="W15" s="57">
        <f t="shared" si="6"/>
        <v>0</v>
      </c>
      <c r="X15" s="55">
        <f>+Resources!$D13</f>
        <v>61.6828</v>
      </c>
      <c r="Y15" s="56">
        <f>+Resources!P13</f>
        <v>0</v>
      </c>
      <c r="Z15" s="57">
        <f t="shared" si="7"/>
        <v>0</v>
      </c>
      <c r="AA15" s="424">
        <v>60.7211</v>
      </c>
      <c r="AB15" s="56">
        <v>0</v>
      </c>
      <c r="AC15" s="57">
        <v>0</v>
      </c>
      <c r="AD15" s="55">
        <v>60.7211</v>
      </c>
      <c r="AE15" s="56">
        <v>0</v>
      </c>
      <c r="AF15" s="57">
        <v>0</v>
      </c>
      <c r="AG15" s="55">
        <f>+Resources!$E13</f>
        <v>63.181692040000001</v>
      </c>
      <c r="AH15" s="56">
        <f>+Resources!Q13</f>
        <v>0</v>
      </c>
      <c r="AI15" s="57">
        <f t="shared" si="8"/>
        <v>0</v>
      </c>
    </row>
    <row r="16" spans="1:35" ht="14.25" hidden="1" customHeight="1">
      <c r="A16" s="53" t="str">
        <f>+Resources!B14</f>
        <v>Guo</v>
      </c>
      <c r="B16" s="141" t="str">
        <f>+Resources!H14</f>
        <v>Software Engineer Principal Leader</v>
      </c>
      <c r="C16" s="55">
        <f>+Resources!$D14</f>
        <v>52.451900000000002</v>
      </c>
      <c r="D16" s="56">
        <f>+Resources!K14</f>
        <v>0</v>
      </c>
      <c r="E16" s="57">
        <f t="shared" si="0"/>
        <v>0</v>
      </c>
      <c r="F16" s="55">
        <f>+Resources!$D14</f>
        <v>52.451900000000002</v>
      </c>
      <c r="G16" s="56">
        <f>+Resources!N14</f>
        <v>0</v>
      </c>
      <c r="H16" s="57">
        <f t="shared" si="1"/>
        <v>0</v>
      </c>
      <c r="I16" s="55">
        <f>+Resources!$D14</f>
        <v>52.451900000000002</v>
      </c>
      <c r="J16" s="56">
        <f>+Resources!Q14</f>
        <v>0</v>
      </c>
      <c r="K16" s="57">
        <f t="shared" si="2"/>
        <v>0</v>
      </c>
      <c r="L16" s="55">
        <f>+Resources!$D14</f>
        <v>52.451900000000002</v>
      </c>
      <c r="M16" s="56">
        <f>+Resources!T14</f>
        <v>0</v>
      </c>
      <c r="N16" s="57">
        <f t="shared" si="3"/>
        <v>0</v>
      </c>
      <c r="O16" s="55">
        <f>+Resources!$D14</f>
        <v>52.451900000000002</v>
      </c>
      <c r="P16" s="56">
        <f>+Resources!O14</f>
        <v>0</v>
      </c>
      <c r="Q16" s="57">
        <f t="shared" si="4"/>
        <v>0</v>
      </c>
      <c r="R16" s="55">
        <f>+Resources!$D14</f>
        <v>52.451900000000002</v>
      </c>
      <c r="S16" s="56">
        <f>+Resources!R14</f>
        <v>0</v>
      </c>
      <c r="T16" s="57">
        <f t="shared" si="5"/>
        <v>0</v>
      </c>
      <c r="U16" s="55">
        <f>+Resources!$D14</f>
        <v>52.451900000000002</v>
      </c>
      <c r="V16" s="56">
        <f>+Resources!U14</f>
        <v>0</v>
      </c>
      <c r="W16" s="57">
        <f t="shared" si="6"/>
        <v>0</v>
      </c>
      <c r="X16" s="55">
        <f>+Resources!$D14</f>
        <v>52.451900000000002</v>
      </c>
      <c r="Y16" s="56">
        <f>+Resources!P14</f>
        <v>0</v>
      </c>
      <c r="Z16" s="57">
        <f t="shared" si="7"/>
        <v>0</v>
      </c>
      <c r="AA16" s="424">
        <v>50.769199999999998</v>
      </c>
      <c r="AB16" s="56">
        <v>0</v>
      </c>
      <c r="AC16" s="57">
        <v>0</v>
      </c>
      <c r="AD16" s="55">
        <v>50.769199999999998</v>
      </c>
      <c r="AE16" s="56">
        <v>0</v>
      </c>
      <c r="AF16" s="57">
        <v>0</v>
      </c>
      <c r="AG16" s="55">
        <f>+Resources!$E14</f>
        <v>53.72648117</v>
      </c>
      <c r="AH16" s="56">
        <f>+Resources!Q14</f>
        <v>0</v>
      </c>
      <c r="AI16" s="57">
        <f t="shared" si="8"/>
        <v>0</v>
      </c>
    </row>
    <row r="17" spans="1:35" ht="14.25" hidden="1" customHeight="1">
      <c r="A17" s="53" t="str">
        <f>+Resources!B15</f>
        <v>Shmilovic</v>
      </c>
      <c r="B17" s="141" t="str">
        <f>+Resources!H15</f>
        <v>Test Engineer Principal Leader</v>
      </c>
      <c r="C17" s="55">
        <f>+Resources!$D15</f>
        <v>58.826099999999997</v>
      </c>
      <c r="D17" s="56">
        <f>+Resources!K15</f>
        <v>0</v>
      </c>
      <c r="E17" s="57">
        <f t="shared" si="0"/>
        <v>0</v>
      </c>
      <c r="F17" s="55">
        <f>+Resources!$D15</f>
        <v>58.826099999999997</v>
      </c>
      <c r="G17" s="56">
        <f>+Resources!N15</f>
        <v>0</v>
      </c>
      <c r="H17" s="57">
        <f t="shared" si="1"/>
        <v>0</v>
      </c>
      <c r="I17" s="55">
        <f>+Resources!$D15</f>
        <v>58.826099999999997</v>
      </c>
      <c r="J17" s="56">
        <f>+Resources!Q15</f>
        <v>0</v>
      </c>
      <c r="K17" s="57">
        <f t="shared" si="2"/>
        <v>0</v>
      </c>
      <c r="L17" s="55">
        <f>+Resources!$D15</f>
        <v>58.826099999999997</v>
      </c>
      <c r="M17" s="56">
        <f>+Resources!T15</f>
        <v>0</v>
      </c>
      <c r="N17" s="57">
        <f t="shared" si="3"/>
        <v>0</v>
      </c>
      <c r="O17" s="55">
        <f>+Resources!$D15</f>
        <v>58.826099999999997</v>
      </c>
      <c r="P17" s="56">
        <f>+Resources!O15</f>
        <v>0</v>
      </c>
      <c r="Q17" s="57">
        <f t="shared" si="4"/>
        <v>0</v>
      </c>
      <c r="R17" s="55">
        <f>+Resources!$D15</f>
        <v>58.826099999999997</v>
      </c>
      <c r="S17" s="56">
        <f>+Resources!R15</f>
        <v>0</v>
      </c>
      <c r="T17" s="57">
        <f t="shared" si="5"/>
        <v>0</v>
      </c>
      <c r="U17" s="55">
        <f>+Resources!$D15</f>
        <v>58.826099999999997</v>
      </c>
      <c r="V17" s="56">
        <f>+Resources!U15</f>
        <v>0</v>
      </c>
      <c r="W17" s="57">
        <f t="shared" si="6"/>
        <v>0</v>
      </c>
      <c r="X17" s="55">
        <f>+Resources!$D15</f>
        <v>58.826099999999997</v>
      </c>
      <c r="Y17" s="56">
        <f>+Resources!P15</f>
        <v>0</v>
      </c>
      <c r="Z17" s="57">
        <f t="shared" si="7"/>
        <v>0</v>
      </c>
      <c r="AA17" s="424">
        <v>58.956800000000001</v>
      </c>
      <c r="AB17" s="56">
        <v>0</v>
      </c>
      <c r="AC17" s="57">
        <v>0</v>
      </c>
      <c r="AD17" s="55">
        <v>58.956800000000001</v>
      </c>
      <c r="AE17" s="56">
        <v>0</v>
      </c>
      <c r="AF17" s="57">
        <v>0</v>
      </c>
      <c r="AG17" s="55">
        <f>+Resources!$E15</f>
        <v>60.255574229999993</v>
      </c>
      <c r="AH17" s="56">
        <f>+Resources!Q15</f>
        <v>0</v>
      </c>
      <c r="AI17" s="57">
        <f t="shared" si="8"/>
        <v>0</v>
      </c>
    </row>
    <row r="18" spans="1:35" ht="14.25" hidden="1" customHeight="1">
      <c r="A18" s="53" t="str">
        <f>+Resources!B16</f>
        <v>Hopkins</v>
      </c>
      <c r="B18" s="141" t="str">
        <f>+Resources!H16</f>
        <v>System administrator professional</v>
      </c>
      <c r="C18" s="55">
        <f>+Resources!$D16</f>
        <v>33.639499999999998</v>
      </c>
      <c r="D18" s="56">
        <f>+Resources!K16</f>
        <v>0</v>
      </c>
      <c r="E18" s="57">
        <f t="shared" si="0"/>
        <v>0</v>
      </c>
      <c r="F18" s="55">
        <f>+Resources!$D16</f>
        <v>33.639499999999998</v>
      </c>
      <c r="G18" s="56">
        <f>+Resources!N16</f>
        <v>0</v>
      </c>
      <c r="H18" s="57">
        <f t="shared" si="1"/>
        <v>0</v>
      </c>
      <c r="I18" s="55">
        <f>+Resources!$D16</f>
        <v>33.639499999999998</v>
      </c>
      <c r="J18" s="56">
        <f>+Resources!Q16</f>
        <v>0</v>
      </c>
      <c r="K18" s="57">
        <f t="shared" si="2"/>
        <v>0</v>
      </c>
      <c r="L18" s="55">
        <f>+Resources!$D16</f>
        <v>33.639499999999998</v>
      </c>
      <c r="M18" s="56">
        <f>+Resources!T16</f>
        <v>0</v>
      </c>
      <c r="N18" s="57">
        <f t="shared" si="3"/>
        <v>0</v>
      </c>
      <c r="O18" s="55">
        <f>+Resources!$D16</f>
        <v>33.639499999999998</v>
      </c>
      <c r="P18" s="56">
        <f>+Resources!O16</f>
        <v>0</v>
      </c>
      <c r="Q18" s="57">
        <f t="shared" si="4"/>
        <v>0</v>
      </c>
      <c r="R18" s="55">
        <f>+Resources!$D16</f>
        <v>33.639499999999998</v>
      </c>
      <c r="S18" s="56">
        <f>+Resources!R16</f>
        <v>0</v>
      </c>
      <c r="T18" s="57">
        <f t="shared" si="5"/>
        <v>0</v>
      </c>
      <c r="U18" s="55">
        <f>+Resources!$D16</f>
        <v>33.639499999999998</v>
      </c>
      <c r="V18" s="56">
        <f>+Resources!U16</f>
        <v>0</v>
      </c>
      <c r="W18" s="57">
        <f t="shared" si="6"/>
        <v>0</v>
      </c>
      <c r="X18" s="55">
        <f>+Resources!$D16</f>
        <v>33.639499999999998</v>
      </c>
      <c r="Y18" s="56">
        <f>+Resources!P16</f>
        <v>0</v>
      </c>
      <c r="Z18" s="57">
        <f t="shared" si="7"/>
        <v>0</v>
      </c>
      <c r="AA18" s="424">
        <v>32.3078</v>
      </c>
      <c r="AB18" s="56">
        <v>0</v>
      </c>
      <c r="AC18" s="57">
        <v>0</v>
      </c>
      <c r="AD18" s="55">
        <v>32.3078</v>
      </c>
      <c r="AE18" s="56">
        <v>0</v>
      </c>
      <c r="AF18" s="57">
        <v>0</v>
      </c>
      <c r="AG18" s="55">
        <f>+Resources!$E16</f>
        <v>34.456939849999998</v>
      </c>
      <c r="AH18" s="56">
        <f>+Resources!Q16</f>
        <v>0</v>
      </c>
      <c r="AI18" s="57">
        <f t="shared" si="8"/>
        <v>0</v>
      </c>
    </row>
    <row r="19" spans="1:35" ht="14.25" hidden="1" customHeight="1">
      <c r="A19" s="53" t="str">
        <f>+Resources!B17</f>
        <v>Bates</v>
      </c>
      <c r="B19" s="141" t="str">
        <f>+Resources!H17</f>
        <v>Information Sysytems Architect Principal Leader</v>
      </c>
      <c r="C19" s="55">
        <f>+Resources!$D17</f>
        <v>56.166600000000003</v>
      </c>
      <c r="D19" s="56">
        <f>+Resources!K17</f>
        <v>0</v>
      </c>
      <c r="E19" s="57">
        <f t="shared" si="0"/>
        <v>0</v>
      </c>
      <c r="F19" s="55">
        <f>+Resources!$D17</f>
        <v>56.166600000000003</v>
      </c>
      <c r="G19" s="56">
        <f>+Resources!N17</f>
        <v>0</v>
      </c>
      <c r="H19" s="57">
        <f t="shared" si="1"/>
        <v>0</v>
      </c>
      <c r="I19" s="55">
        <f>+Resources!$D17</f>
        <v>56.166600000000003</v>
      </c>
      <c r="J19" s="56">
        <f>+Resources!Q17</f>
        <v>0</v>
      </c>
      <c r="K19" s="57">
        <f t="shared" si="2"/>
        <v>0</v>
      </c>
      <c r="L19" s="55">
        <f>+Resources!$D17</f>
        <v>56.166600000000003</v>
      </c>
      <c r="M19" s="56">
        <f>+Resources!T17</f>
        <v>0</v>
      </c>
      <c r="N19" s="57">
        <f t="shared" si="3"/>
        <v>0</v>
      </c>
      <c r="O19" s="55">
        <f>+Resources!$D17</f>
        <v>56.166600000000003</v>
      </c>
      <c r="P19" s="56">
        <f>+Resources!O17</f>
        <v>0</v>
      </c>
      <c r="Q19" s="57">
        <f t="shared" si="4"/>
        <v>0</v>
      </c>
      <c r="R19" s="55">
        <f>+Resources!$D17</f>
        <v>56.166600000000003</v>
      </c>
      <c r="S19" s="56">
        <f>+Resources!R17</f>
        <v>0</v>
      </c>
      <c r="T19" s="57">
        <f t="shared" si="5"/>
        <v>0</v>
      </c>
      <c r="U19" s="55">
        <f>+Resources!$D17</f>
        <v>56.166600000000003</v>
      </c>
      <c r="V19" s="56">
        <f>+Resources!U17</f>
        <v>0</v>
      </c>
      <c r="W19" s="57">
        <f t="shared" si="6"/>
        <v>0</v>
      </c>
      <c r="X19" s="55">
        <f>+Resources!$D17</f>
        <v>56.166600000000003</v>
      </c>
      <c r="Y19" s="56">
        <f>+Resources!P17</f>
        <v>0</v>
      </c>
      <c r="Z19" s="57">
        <f t="shared" si="7"/>
        <v>0</v>
      </c>
      <c r="AA19" s="424">
        <v>60.7211</v>
      </c>
      <c r="AB19" s="56">
        <v>0</v>
      </c>
      <c r="AC19" s="57">
        <v>0</v>
      </c>
      <c r="AD19" s="55">
        <v>60.7211</v>
      </c>
      <c r="AE19" s="56">
        <v>0</v>
      </c>
      <c r="AF19" s="57">
        <v>0</v>
      </c>
      <c r="AG19" s="55">
        <f>+Resources!$E17</f>
        <v>57.53144838</v>
      </c>
      <c r="AH19" s="56">
        <f>+Resources!Q17</f>
        <v>0</v>
      </c>
      <c r="AI19" s="57">
        <f t="shared" si="8"/>
        <v>0</v>
      </c>
    </row>
    <row r="20" spans="1:35" ht="14.25" hidden="1" customHeight="1">
      <c r="A20" s="53" t="str">
        <f>+Resources!B18</f>
        <v>Mack</v>
      </c>
      <c r="B20" s="141" t="str">
        <f>+Resources!H18</f>
        <v>Customer Support Senior Manager</v>
      </c>
      <c r="C20" s="55">
        <f>+Resources!$D18</f>
        <v>60</v>
      </c>
      <c r="D20" s="56">
        <f>+Resources!K18</f>
        <v>0</v>
      </c>
      <c r="E20" s="57">
        <f t="shared" si="0"/>
        <v>0</v>
      </c>
      <c r="F20" s="55">
        <f>+Resources!$D18</f>
        <v>60</v>
      </c>
      <c r="G20" s="56">
        <f>+Resources!N18</f>
        <v>0</v>
      </c>
      <c r="H20" s="57">
        <f t="shared" si="1"/>
        <v>0</v>
      </c>
      <c r="I20" s="55">
        <f>+Resources!$D18</f>
        <v>60</v>
      </c>
      <c r="J20" s="56">
        <f>+Resources!Q18</f>
        <v>0</v>
      </c>
      <c r="K20" s="57">
        <f t="shared" si="2"/>
        <v>0</v>
      </c>
      <c r="L20" s="55">
        <f>+Resources!$D18</f>
        <v>60</v>
      </c>
      <c r="M20" s="56">
        <f>+Resources!T18</f>
        <v>0</v>
      </c>
      <c r="N20" s="57">
        <f t="shared" si="3"/>
        <v>0</v>
      </c>
      <c r="O20" s="55">
        <f>+Resources!$D18</f>
        <v>60</v>
      </c>
      <c r="P20" s="56">
        <f>+Resources!O18</f>
        <v>0</v>
      </c>
      <c r="Q20" s="57">
        <f t="shared" si="4"/>
        <v>0</v>
      </c>
      <c r="R20" s="55">
        <f>+Resources!$D18</f>
        <v>60</v>
      </c>
      <c r="S20" s="56">
        <f>+Resources!R18</f>
        <v>0</v>
      </c>
      <c r="T20" s="57">
        <f t="shared" si="5"/>
        <v>0</v>
      </c>
      <c r="U20" s="55">
        <f>+Resources!$D18</f>
        <v>60</v>
      </c>
      <c r="V20" s="56">
        <f>+Resources!U18</f>
        <v>0</v>
      </c>
      <c r="W20" s="57">
        <f t="shared" si="6"/>
        <v>0</v>
      </c>
      <c r="X20" s="55">
        <f>+Resources!$D18</f>
        <v>60</v>
      </c>
      <c r="Y20" s="56">
        <f>+Resources!P18</f>
        <v>0</v>
      </c>
      <c r="Z20" s="57">
        <f t="shared" si="7"/>
        <v>0</v>
      </c>
      <c r="AA20" s="424">
        <v>60</v>
      </c>
      <c r="AB20" s="56">
        <v>0</v>
      </c>
      <c r="AC20" s="57">
        <v>0</v>
      </c>
      <c r="AD20" s="55">
        <v>60</v>
      </c>
      <c r="AE20" s="56">
        <v>0</v>
      </c>
      <c r="AF20" s="57">
        <v>0</v>
      </c>
      <c r="AG20" s="55">
        <f>+Resources!$E18</f>
        <v>61.457999999999998</v>
      </c>
      <c r="AH20" s="56">
        <f>+Resources!Q18</f>
        <v>0</v>
      </c>
      <c r="AI20" s="57">
        <f t="shared" si="8"/>
        <v>0</v>
      </c>
    </row>
    <row r="21" spans="1:35" ht="14.25" hidden="1" customHeight="1">
      <c r="A21" s="53" t="str">
        <f>+Resources!B19</f>
        <v>Drew</v>
      </c>
      <c r="B21" s="141" t="str">
        <f>+Resources!H19</f>
        <v>Customer Support Senior Manager</v>
      </c>
      <c r="C21" s="55">
        <f>+Resources!$D19</f>
        <v>70.865399999999994</v>
      </c>
      <c r="D21" s="56">
        <f>+Resources!K19</f>
        <v>0</v>
      </c>
      <c r="E21" s="57">
        <f t="shared" si="0"/>
        <v>0</v>
      </c>
      <c r="F21" s="55">
        <f>+Resources!$D19</f>
        <v>70.865399999999994</v>
      </c>
      <c r="G21" s="56">
        <f>+Resources!N19</f>
        <v>0</v>
      </c>
      <c r="H21" s="57">
        <f t="shared" si="1"/>
        <v>0</v>
      </c>
      <c r="I21" s="55">
        <f>+Resources!$D19</f>
        <v>70.865399999999994</v>
      </c>
      <c r="J21" s="56">
        <f>+Resources!Q19</f>
        <v>0</v>
      </c>
      <c r="K21" s="57">
        <f t="shared" si="2"/>
        <v>0</v>
      </c>
      <c r="L21" s="55">
        <f>+Resources!$D19</f>
        <v>70.865399999999994</v>
      </c>
      <c r="M21" s="56">
        <f>+Resources!T19</f>
        <v>0</v>
      </c>
      <c r="N21" s="57">
        <f t="shared" si="3"/>
        <v>0</v>
      </c>
      <c r="O21" s="55">
        <f>+Resources!$D19</f>
        <v>70.865399999999994</v>
      </c>
      <c r="P21" s="56">
        <f>+Resources!O19</f>
        <v>0</v>
      </c>
      <c r="Q21" s="57">
        <f t="shared" si="4"/>
        <v>0</v>
      </c>
      <c r="R21" s="55">
        <f>+Resources!$D19</f>
        <v>70.865399999999994</v>
      </c>
      <c r="S21" s="56">
        <f>+Resources!R19</f>
        <v>0</v>
      </c>
      <c r="T21" s="57">
        <f t="shared" si="5"/>
        <v>0</v>
      </c>
      <c r="U21" s="55">
        <f>+Resources!$D19</f>
        <v>70.865399999999994</v>
      </c>
      <c r="V21" s="56">
        <f>+Resources!U19</f>
        <v>0</v>
      </c>
      <c r="W21" s="57">
        <f t="shared" si="6"/>
        <v>0</v>
      </c>
      <c r="X21" s="55">
        <f>+Resources!$D19</f>
        <v>70.865399999999994</v>
      </c>
      <c r="Y21" s="56">
        <f>+Resources!P19</f>
        <v>0</v>
      </c>
      <c r="Z21" s="57">
        <f t="shared" si="7"/>
        <v>0</v>
      </c>
      <c r="AA21" s="424">
        <v>60</v>
      </c>
      <c r="AB21" s="56">
        <v>0</v>
      </c>
      <c r="AC21" s="57">
        <v>0</v>
      </c>
      <c r="AD21" s="55">
        <v>60</v>
      </c>
      <c r="AE21" s="56">
        <v>0</v>
      </c>
      <c r="AF21" s="57">
        <v>0</v>
      </c>
      <c r="AG21" s="55">
        <f>+Resources!$E19</f>
        <v>72.58742921999999</v>
      </c>
      <c r="AH21" s="56">
        <f>+Resources!Q19</f>
        <v>0</v>
      </c>
      <c r="AI21" s="57">
        <f t="shared" si="8"/>
        <v>0</v>
      </c>
    </row>
    <row r="22" spans="1:35" ht="14.25" hidden="1" customHeight="1">
      <c r="A22" s="53" t="str">
        <f>+Resources!B20</f>
        <v>Ullom</v>
      </c>
      <c r="B22" s="141" t="str">
        <f>+Resources!H20</f>
        <v>Customer Support Senior Manager</v>
      </c>
      <c r="C22" s="55">
        <f>+Resources!$D20</f>
        <v>60</v>
      </c>
      <c r="D22" s="56">
        <f>+Resources!K20</f>
        <v>0</v>
      </c>
      <c r="E22" s="57">
        <f t="shared" si="0"/>
        <v>0</v>
      </c>
      <c r="F22" s="55">
        <f>+Resources!$D20</f>
        <v>60</v>
      </c>
      <c r="G22" s="56">
        <f>+Resources!N20</f>
        <v>0</v>
      </c>
      <c r="H22" s="57">
        <f t="shared" si="1"/>
        <v>0</v>
      </c>
      <c r="I22" s="55">
        <f>+Resources!$D20</f>
        <v>60</v>
      </c>
      <c r="J22" s="56">
        <f>+Resources!Q20</f>
        <v>0</v>
      </c>
      <c r="K22" s="57">
        <f t="shared" si="2"/>
        <v>0</v>
      </c>
      <c r="L22" s="55">
        <f>+Resources!$D20</f>
        <v>60</v>
      </c>
      <c r="M22" s="56">
        <f>+Resources!T20</f>
        <v>0</v>
      </c>
      <c r="N22" s="57">
        <f t="shared" si="3"/>
        <v>0</v>
      </c>
      <c r="O22" s="55">
        <f>+Resources!$D20</f>
        <v>60</v>
      </c>
      <c r="P22" s="56">
        <f>+Resources!O20</f>
        <v>0</v>
      </c>
      <c r="Q22" s="57">
        <f t="shared" si="4"/>
        <v>0</v>
      </c>
      <c r="R22" s="55">
        <f>+Resources!$D20</f>
        <v>60</v>
      </c>
      <c r="S22" s="56">
        <f>+Resources!R20</f>
        <v>0</v>
      </c>
      <c r="T22" s="57">
        <f t="shared" si="5"/>
        <v>0</v>
      </c>
      <c r="U22" s="55">
        <f>+Resources!$D20</f>
        <v>60</v>
      </c>
      <c r="V22" s="56">
        <f>+Resources!U20</f>
        <v>0</v>
      </c>
      <c r="W22" s="57">
        <f t="shared" si="6"/>
        <v>0</v>
      </c>
      <c r="X22" s="55">
        <f>+Resources!$D20</f>
        <v>60</v>
      </c>
      <c r="Y22" s="56">
        <f>+Resources!P20</f>
        <v>0</v>
      </c>
      <c r="Z22" s="57">
        <f t="shared" si="7"/>
        <v>0</v>
      </c>
      <c r="AA22" s="424">
        <v>60</v>
      </c>
      <c r="AB22" s="56">
        <v>0</v>
      </c>
      <c r="AC22" s="57">
        <v>0</v>
      </c>
      <c r="AD22" s="55">
        <v>60</v>
      </c>
      <c r="AE22" s="56">
        <v>0</v>
      </c>
      <c r="AF22" s="57">
        <v>0</v>
      </c>
      <c r="AG22" s="55">
        <f>+Resources!$E20</f>
        <v>61.457999999999998</v>
      </c>
      <c r="AH22" s="56">
        <f>+Resources!Q20</f>
        <v>0</v>
      </c>
      <c r="AI22" s="57">
        <f t="shared" si="8"/>
        <v>0</v>
      </c>
    </row>
    <row r="23" spans="1:35" ht="14.25" hidden="1" customHeight="1">
      <c r="A23" s="53" t="str">
        <f>+Resources!B21</f>
        <v>Gerber</v>
      </c>
      <c r="B23" s="141" t="str">
        <f>+Resources!H21</f>
        <v>Customer Support Senior Manager</v>
      </c>
      <c r="C23" s="55">
        <f>+Resources!$D21</f>
        <v>55</v>
      </c>
      <c r="D23" s="56">
        <f>+Resources!K21</f>
        <v>0</v>
      </c>
      <c r="E23" s="57">
        <f t="shared" si="0"/>
        <v>0</v>
      </c>
      <c r="F23" s="55">
        <f>+Resources!$D21</f>
        <v>55</v>
      </c>
      <c r="G23" s="56">
        <f>+Resources!N21</f>
        <v>0</v>
      </c>
      <c r="H23" s="57">
        <f t="shared" si="1"/>
        <v>0</v>
      </c>
      <c r="I23" s="55">
        <f>+Resources!$D21</f>
        <v>55</v>
      </c>
      <c r="J23" s="56">
        <f>+Resources!Q21</f>
        <v>0</v>
      </c>
      <c r="K23" s="57">
        <f t="shared" si="2"/>
        <v>0</v>
      </c>
      <c r="L23" s="55">
        <f>+Resources!$D21</f>
        <v>55</v>
      </c>
      <c r="M23" s="56">
        <f>+Resources!T21</f>
        <v>0</v>
      </c>
      <c r="N23" s="57">
        <f t="shared" si="3"/>
        <v>0</v>
      </c>
      <c r="O23" s="55">
        <f>+Resources!$D21</f>
        <v>55</v>
      </c>
      <c r="P23" s="56">
        <f>+Resources!O21</f>
        <v>0</v>
      </c>
      <c r="Q23" s="57">
        <f t="shared" si="4"/>
        <v>0</v>
      </c>
      <c r="R23" s="55">
        <f>+Resources!$D21</f>
        <v>55</v>
      </c>
      <c r="S23" s="56">
        <f>+Resources!R21</f>
        <v>0</v>
      </c>
      <c r="T23" s="57">
        <f t="shared" si="5"/>
        <v>0</v>
      </c>
      <c r="U23" s="55">
        <f>+Resources!$D21</f>
        <v>55</v>
      </c>
      <c r="V23" s="56">
        <f>+Resources!U21</f>
        <v>0</v>
      </c>
      <c r="W23" s="57">
        <f t="shared" si="6"/>
        <v>0</v>
      </c>
      <c r="X23" s="55">
        <f>+Resources!$D21</f>
        <v>55</v>
      </c>
      <c r="Y23" s="56">
        <f>+Resources!P21</f>
        <v>0</v>
      </c>
      <c r="Z23" s="57">
        <f t="shared" si="7"/>
        <v>0</v>
      </c>
      <c r="AA23" s="424">
        <v>55</v>
      </c>
      <c r="AB23" s="56">
        <v>0</v>
      </c>
      <c r="AC23" s="57">
        <v>0</v>
      </c>
      <c r="AD23" s="55">
        <v>55</v>
      </c>
      <c r="AE23" s="56">
        <v>0</v>
      </c>
      <c r="AF23" s="57">
        <v>0</v>
      </c>
      <c r="AG23" s="55">
        <f>+Resources!$E21</f>
        <v>56.336500000000001</v>
      </c>
      <c r="AH23" s="56">
        <f>+Resources!Q21</f>
        <v>0</v>
      </c>
      <c r="AI23" s="57">
        <f t="shared" si="8"/>
        <v>0</v>
      </c>
    </row>
    <row r="24" spans="1:35" ht="14.25" hidden="1" customHeight="1">
      <c r="A24" s="53" t="str">
        <f>+Resources!B22</f>
        <v>Hopkins</v>
      </c>
      <c r="B24" s="141" t="str">
        <f>+Resources!H22</f>
        <v>Customer Support Senior Manager</v>
      </c>
      <c r="C24" s="55">
        <f>+Resources!$D22</f>
        <v>33.639499999999998</v>
      </c>
      <c r="D24" s="56">
        <f>+Resources!K22</f>
        <v>0</v>
      </c>
      <c r="E24" s="57">
        <f t="shared" si="0"/>
        <v>0</v>
      </c>
      <c r="F24" s="55">
        <f>+Resources!$D22</f>
        <v>33.639499999999998</v>
      </c>
      <c r="G24" s="56">
        <f>+Resources!N22</f>
        <v>0</v>
      </c>
      <c r="H24" s="57">
        <f t="shared" si="1"/>
        <v>0</v>
      </c>
      <c r="I24" s="55">
        <f>+Resources!$D22</f>
        <v>33.639499999999998</v>
      </c>
      <c r="J24" s="56">
        <f>+Resources!Q22</f>
        <v>0</v>
      </c>
      <c r="K24" s="57">
        <f t="shared" si="2"/>
        <v>0</v>
      </c>
      <c r="L24" s="55">
        <f>+Resources!$D22</f>
        <v>33.639499999999998</v>
      </c>
      <c r="M24" s="56">
        <f>+Resources!T22</f>
        <v>0</v>
      </c>
      <c r="N24" s="57">
        <f t="shared" si="3"/>
        <v>0</v>
      </c>
      <c r="O24" s="55">
        <f>+Resources!$D22</f>
        <v>33.639499999999998</v>
      </c>
      <c r="P24" s="56">
        <f>+Resources!O22</f>
        <v>0</v>
      </c>
      <c r="Q24" s="57">
        <f t="shared" si="4"/>
        <v>0</v>
      </c>
      <c r="R24" s="55">
        <f>+Resources!$D22</f>
        <v>33.639499999999998</v>
      </c>
      <c r="S24" s="56">
        <f>+Resources!R22</f>
        <v>0</v>
      </c>
      <c r="T24" s="57">
        <f t="shared" si="5"/>
        <v>0</v>
      </c>
      <c r="U24" s="55">
        <f>+Resources!$D22</f>
        <v>33.639499999999998</v>
      </c>
      <c r="V24" s="56">
        <f>+Resources!U22</f>
        <v>0</v>
      </c>
      <c r="W24" s="57">
        <f t="shared" si="6"/>
        <v>0</v>
      </c>
      <c r="X24" s="55">
        <f>+Resources!$D22</f>
        <v>33.639499999999998</v>
      </c>
      <c r="Y24" s="56">
        <f>+Resources!P22</f>
        <v>0</v>
      </c>
      <c r="Z24" s="57">
        <f t="shared" si="7"/>
        <v>0</v>
      </c>
      <c r="AA24" s="424">
        <v>60</v>
      </c>
      <c r="AB24" s="56">
        <v>1</v>
      </c>
      <c r="AC24" s="57">
        <v>60</v>
      </c>
      <c r="AD24" s="55">
        <v>60</v>
      </c>
      <c r="AE24" s="56">
        <v>1</v>
      </c>
      <c r="AF24" s="57">
        <v>60</v>
      </c>
      <c r="AG24" s="55">
        <f>+Resources!$E22</f>
        <v>34.456939849999998</v>
      </c>
      <c r="AH24" s="56">
        <f>+Resources!Q22</f>
        <v>0</v>
      </c>
      <c r="AI24" s="57">
        <f t="shared" si="8"/>
        <v>0</v>
      </c>
    </row>
    <row r="25" spans="1:35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425"/>
      <c r="AB25" s="426"/>
      <c r="AC25" s="60"/>
      <c r="AD25" s="55"/>
      <c r="AE25" s="59"/>
      <c r="AF25" s="60"/>
      <c r="AG25" s="55"/>
      <c r="AH25" s="59"/>
      <c r="AI25" s="60"/>
    </row>
    <row r="26" spans="1:35" ht="14.25" customHeight="1">
      <c r="A26" s="61" t="s">
        <v>63</v>
      </c>
      <c r="B26" s="62"/>
      <c r="C26" s="55"/>
      <c r="D26" s="63">
        <f>+'NexSim Frasca'!$AW$26</f>
        <v>640.75</v>
      </c>
      <c r="E26" s="64">
        <f>+'NexSim Frasca'!$AX$26</f>
        <v>37108.093724999992</v>
      </c>
      <c r="F26" s="55"/>
      <c r="G26" s="63">
        <f>+'Baltimore DB'!$AW$26</f>
        <v>274</v>
      </c>
      <c r="H26" s="64">
        <f>+'Baltimore DB'!$AX$26</f>
        <v>15825.823</v>
      </c>
      <c r="I26" s="55"/>
      <c r="J26" s="63">
        <f>+'Potomac DB'!$AW$26</f>
        <v>174</v>
      </c>
      <c r="K26" s="64">
        <f>+'Potomac DB'!$AX$26</f>
        <v>9963.8253999999997</v>
      </c>
      <c r="L26" s="55"/>
      <c r="M26" s="63">
        <f>+'Washington Center DB'!$AW$26</f>
        <v>174</v>
      </c>
      <c r="N26" s="64">
        <f>+'Washington Center DB'!$AX$26</f>
        <v>9963.8253999999997</v>
      </c>
      <c r="O26" s="55"/>
      <c r="P26" s="63">
        <f>+'OTS DB'!$AW$26</f>
        <v>0</v>
      </c>
      <c r="Q26" s="64">
        <f>+'OTS DB'!$AX$26</f>
        <v>0</v>
      </c>
      <c r="R26" s="55"/>
      <c r="S26" s="63">
        <f>+'OTS DB'!$AW$26</f>
        <v>0</v>
      </c>
      <c r="T26" s="64">
        <f>+'OTS DB'!$AX$26</f>
        <v>0</v>
      </c>
      <c r="U26" s="55"/>
      <c r="V26" s="63">
        <f>+'OTS DB'!$AW$26</f>
        <v>0</v>
      </c>
      <c r="W26" s="64">
        <f>+'OTS DB'!$AX$26</f>
        <v>0</v>
      </c>
      <c r="X26" s="55"/>
      <c r="Y26" s="63">
        <f>+'Out the Window Ground Control'!$AW$26</f>
        <v>20</v>
      </c>
      <c r="Z26" s="64">
        <f>+'Out the Window Ground Control'!$AX$26</f>
        <v>633.077</v>
      </c>
      <c r="AA26" s="427"/>
      <c r="AB26" s="428">
        <f>+Y26+P26+M26+J26+G26+D26</f>
        <v>1282.75</v>
      </c>
      <c r="AC26" s="64">
        <f>+Z26+Q26+N26+K26+H26+E26</f>
        <v>73494.644524999982</v>
      </c>
      <c r="AD26" s="55"/>
      <c r="AE26" s="63">
        <v>931.5</v>
      </c>
      <c r="AF26" s="64">
        <v>45938.621199999994</v>
      </c>
      <c r="AG26" s="55"/>
      <c r="AH26" s="63">
        <f>+'Proposal Two'!$AW$26</f>
        <v>0</v>
      </c>
      <c r="AI26" s="64">
        <f>+'Proposal Two'!$AX$26</f>
        <v>0</v>
      </c>
    </row>
    <row r="27" spans="1:35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429"/>
      <c r="AB27" s="430"/>
      <c r="AC27" s="66"/>
      <c r="AD27" s="55"/>
      <c r="AE27" s="65"/>
      <c r="AF27" s="66"/>
      <c r="AG27" s="55"/>
      <c r="AH27" s="65"/>
      <c r="AI27" s="66"/>
    </row>
    <row r="28" spans="1:35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v>0</v>
      </c>
      <c r="G28" s="68"/>
      <c r="H28" s="69">
        <v>0</v>
      </c>
      <c r="I28" s="67">
        <v>0</v>
      </c>
      <c r="J28" s="68"/>
      <c r="K28" s="69">
        <v>0</v>
      </c>
      <c r="L28" s="67">
        <v>0</v>
      </c>
      <c r="M28" s="68"/>
      <c r="N28" s="69">
        <v>0</v>
      </c>
      <c r="O28" s="67">
        <v>0</v>
      </c>
      <c r="P28" s="68"/>
      <c r="Q28" s="69">
        <v>0</v>
      </c>
      <c r="R28" s="67">
        <v>0</v>
      </c>
      <c r="S28" s="68"/>
      <c r="T28" s="69">
        <v>0</v>
      </c>
      <c r="U28" s="67">
        <v>0</v>
      </c>
      <c r="V28" s="68"/>
      <c r="W28" s="69">
        <v>0</v>
      </c>
      <c r="X28" s="67">
        <v>0</v>
      </c>
      <c r="Y28" s="68"/>
      <c r="Z28" s="69">
        <v>0</v>
      </c>
      <c r="AA28" s="431">
        <v>0</v>
      </c>
      <c r="AB28" s="432"/>
      <c r="AC28" s="69">
        <v>0</v>
      </c>
      <c r="AD28" s="67">
        <v>0</v>
      </c>
      <c r="AE28" s="68"/>
      <c r="AF28" s="69">
        <v>0</v>
      </c>
      <c r="AG28" s="67">
        <v>0</v>
      </c>
      <c r="AH28" s="68"/>
      <c r="AI28" s="69">
        <v>0</v>
      </c>
    </row>
    <row r="29" spans="1:35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431"/>
      <c r="AB29" s="432"/>
      <c r="AC29" s="69"/>
      <c r="AD29" s="67"/>
      <c r="AE29" s="68"/>
      <c r="AF29" s="69"/>
      <c r="AG29" s="67"/>
      <c r="AH29" s="68"/>
      <c r="AI29" s="69"/>
    </row>
    <row r="30" spans="1:35" ht="14.25" customHeight="1">
      <c r="A30" s="71" t="s">
        <v>65</v>
      </c>
      <c r="B30" s="54" t="s">
        <v>62</v>
      </c>
      <c r="C30" s="67">
        <f>+'NexSim Frasca'!$AV$30</f>
        <v>0.91800000000000004</v>
      </c>
      <c r="D30" s="65"/>
      <c r="E30" s="69">
        <f>+'NexSim Frasca'!$AX$30</f>
        <v>33503.838155549995</v>
      </c>
      <c r="F30" s="67">
        <f>+'Baltimore DB'!$AV$30</f>
        <v>0.91799999999999993</v>
      </c>
      <c r="G30" s="65"/>
      <c r="H30" s="69">
        <f>+'Baltimore DB'!$AX$30</f>
        <v>14340.974886</v>
      </c>
      <c r="I30" s="67">
        <f>+'Potomac DB'!$AV$30</f>
        <v>0.91799999999999993</v>
      </c>
      <c r="J30" s="65"/>
      <c r="K30" s="69">
        <f>+'Potomac DB'!$AX$30</f>
        <v>8959.661089199999</v>
      </c>
      <c r="L30" s="67">
        <f>+'Washington Center DB'!$AV$30</f>
        <v>0.91799999999999993</v>
      </c>
      <c r="M30" s="65"/>
      <c r="N30" s="69">
        <f>+'Washington Center DB'!$AX$30</f>
        <v>8959.661089199999</v>
      </c>
      <c r="O30" s="67">
        <f>+'Washington Center DB'!$AV$30</f>
        <v>0.91799999999999993</v>
      </c>
      <c r="P30" s="65"/>
      <c r="Q30" s="69">
        <f>+'OTS DB'!$AX$30</f>
        <v>0</v>
      </c>
      <c r="R30" s="67">
        <f>+'Washington Center DB'!$AV$30</f>
        <v>0.91799999999999993</v>
      </c>
      <c r="S30" s="65"/>
      <c r="T30" s="69">
        <f>+'OTS DB'!$AX$30</f>
        <v>0</v>
      </c>
      <c r="U30" s="67">
        <f>+'Washington Center DB'!$AV$30</f>
        <v>0.91799999999999993</v>
      </c>
      <c r="V30" s="65"/>
      <c r="W30" s="69">
        <f>+'OTS DB'!$AX$30</f>
        <v>0</v>
      </c>
      <c r="X30" s="67">
        <f>+'Out the Window Ground Control'!$AV$30</f>
        <v>0.91799999999999993</v>
      </c>
      <c r="Y30" s="65"/>
      <c r="Z30" s="69">
        <f>+'Out the Window Ground Control'!$AX$30</f>
        <v>528.20324640000001</v>
      </c>
      <c r="AA30" s="431">
        <v>0.85480000000000012</v>
      </c>
      <c r="AB30" s="433"/>
      <c r="AC30" s="69">
        <f>+Z30+Q30+N30+K30+H30+E30</f>
        <v>66292.338466349989</v>
      </c>
      <c r="AD30" s="67">
        <v>0.85480000000000012</v>
      </c>
      <c r="AE30" s="65"/>
      <c r="AF30" s="69">
        <v>34908.364114240001</v>
      </c>
      <c r="AG30" s="67" t="e">
        <f>+'Proposal Two'!$AV$30</f>
        <v>#DIV/0!</v>
      </c>
      <c r="AH30" s="65"/>
      <c r="AI30" s="69">
        <f>+'Proposal Two'!$AX$30</f>
        <v>0</v>
      </c>
    </row>
    <row r="31" spans="1:35" ht="14.25" customHeight="1">
      <c r="A31" s="71" t="s">
        <v>224</v>
      </c>
      <c r="B31" s="54" t="s">
        <v>62</v>
      </c>
      <c r="C31" s="72">
        <v>0.78339999999999999</v>
      </c>
      <c r="D31" s="65"/>
      <c r="E31" s="60">
        <f>+'NexSim Frasca'!$AX$31</f>
        <v>479.07886919999999</v>
      </c>
      <c r="F31" s="72">
        <v>0.73701789394027595</v>
      </c>
      <c r="G31" s="65"/>
      <c r="H31" s="60">
        <f>+'Baltimore DB'!$AX$31</f>
        <v>159.69295639999999</v>
      </c>
      <c r="I31" s="72">
        <v>0.73701789394027595</v>
      </c>
      <c r="J31" s="65"/>
      <c r="K31" s="60">
        <f>+'Potomac DB'!$AX$31</f>
        <v>159.69295639999999</v>
      </c>
      <c r="L31" s="72">
        <v>0.73701789394027595</v>
      </c>
      <c r="M31" s="65"/>
      <c r="N31" s="60">
        <f>+'Washington Center DB'!$AX$31</f>
        <v>159.69295639999999</v>
      </c>
      <c r="O31" s="72">
        <v>0.73701789394027595</v>
      </c>
      <c r="P31" s="65"/>
      <c r="Q31" s="60">
        <f>+'OTS DB'!$AX$31</f>
        <v>0</v>
      </c>
      <c r="R31" s="72">
        <v>0.73701789394027595</v>
      </c>
      <c r="S31" s="65"/>
      <c r="T31" s="60">
        <f>+'OTS DB'!$AX$31</f>
        <v>0</v>
      </c>
      <c r="U31" s="72">
        <v>0.73701789394027595</v>
      </c>
      <c r="V31" s="65"/>
      <c r="W31" s="60">
        <f>+'OTS DB'!$AX$31</f>
        <v>0</v>
      </c>
      <c r="X31" s="72">
        <v>0.73701789394027595</v>
      </c>
      <c r="Y31" s="65"/>
      <c r="Z31" s="60">
        <f>+'Out the Window Ground Control'!$AX$31</f>
        <v>45.196069479999998</v>
      </c>
      <c r="AA31" s="434">
        <v>0.73701789394027595</v>
      </c>
      <c r="AB31" s="65"/>
      <c r="AC31" s="60">
        <f>+Z31+Q31+N31+K31+H31+E31</f>
        <v>1003.35380788</v>
      </c>
      <c r="AD31" s="72">
        <v>0.73701789394027595</v>
      </c>
      <c r="AE31" s="65"/>
      <c r="AF31" s="60">
        <v>3757.08162984</v>
      </c>
      <c r="AG31" s="72">
        <v>0.73701789394027595</v>
      </c>
      <c r="AH31" s="65"/>
      <c r="AI31" s="60">
        <f>+'Proposal Two'!$AX$31</f>
        <v>0</v>
      </c>
    </row>
    <row r="32" spans="1:35" ht="14.25" customHeight="1">
      <c r="A32" s="73" t="s">
        <v>66</v>
      </c>
      <c r="B32" s="74"/>
      <c r="C32" s="75"/>
      <c r="D32" s="76"/>
      <c r="E32" s="77">
        <f>SUM(E30:E31)</f>
        <v>33982.917024749993</v>
      </c>
      <c r="F32" s="75"/>
      <c r="G32" s="76"/>
      <c r="H32" s="77">
        <f>SUM(H30:H31)</f>
        <v>14500.6678424</v>
      </c>
      <c r="I32" s="75"/>
      <c r="J32" s="76"/>
      <c r="K32" s="77">
        <f>SUM(K30:K31)</f>
        <v>9119.3540455999992</v>
      </c>
      <c r="L32" s="75"/>
      <c r="M32" s="76"/>
      <c r="N32" s="77">
        <f>SUM(N30:N31)</f>
        <v>9119.3540455999992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573.39931588000002</v>
      </c>
      <c r="AA32" s="435"/>
      <c r="AB32" s="435"/>
      <c r="AC32" s="77">
        <f>+Z32+Q32+N32+K32+H32+E32</f>
        <v>67295.692274229994</v>
      </c>
      <c r="AD32" s="75"/>
      <c r="AE32" s="76"/>
      <c r="AF32" s="77">
        <v>38665.445744080003</v>
      </c>
      <c r="AG32" s="75"/>
      <c r="AH32" s="76"/>
      <c r="AI32" s="77">
        <f>SUM(AI30:AI31)</f>
        <v>0</v>
      </c>
    </row>
    <row r="33" spans="1:35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434"/>
      <c r="AB33" s="434"/>
      <c r="AC33" s="60"/>
      <c r="AD33" s="75"/>
      <c r="AE33" s="76"/>
      <c r="AF33" s="60"/>
      <c r="AG33" s="75"/>
      <c r="AH33" s="76"/>
      <c r="AI33" s="60"/>
    </row>
    <row r="34" spans="1:35" ht="14.25" customHeight="1">
      <c r="A34" s="61" t="s">
        <v>67</v>
      </c>
      <c r="B34" s="62"/>
      <c r="C34" s="79"/>
      <c r="D34" s="68"/>
      <c r="E34" s="64">
        <f>E32+E26+E28</f>
        <v>71091.010749749985</v>
      </c>
      <c r="F34" s="79"/>
      <c r="G34" s="68"/>
      <c r="H34" s="64">
        <f>H32+H26+H28</f>
        <v>30326.490842400002</v>
      </c>
      <c r="I34" s="79"/>
      <c r="J34" s="68"/>
      <c r="K34" s="64">
        <f>K32+K26+K28</f>
        <v>19083.179445599999</v>
      </c>
      <c r="L34" s="79"/>
      <c r="M34" s="68"/>
      <c r="N34" s="64">
        <f>N32+N26+N28</f>
        <v>19083.179445599999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1206.4763158800001</v>
      </c>
      <c r="AA34" s="436"/>
      <c r="AB34" s="437"/>
      <c r="AC34" s="64">
        <f>+Z34+Q34+N34+K34+H34+E34</f>
        <v>140790.33679922999</v>
      </c>
      <c r="AD34" s="79"/>
      <c r="AE34" s="68"/>
      <c r="AF34" s="64">
        <v>84604.066944079997</v>
      </c>
      <c r="AG34" s="79"/>
      <c r="AH34" s="68"/>
      <c r="AI34" s="64">
        <f>AI32+AI26+AI28</f>
        <v>0</v>
      </c>
    </row>
    <row r="35" spans="1:35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438"/>
      <c r="AB35" s="439"/>
      <c r="AC35" s="80"/>
      <c r="AD35" s="79"/>
      <c r="AE35" s="68"/>
      <c r="AF35" s="80"/>
      <c r="AG35" s="79"/>
      <c r="AH35" s="68"/>
      <c r="AI35" s="80"/>
    </row>
    <row r="36" spans="1:35" ht="14.25" customHeight="1">
      <c r="A36" s="61" t="s">
        <v>68</v>
      </c>
      <c r="B36" s="62"/>
      <c r="C36" s="79"/>
      <c r="D36" s="68"/>
      <c r="E36" s="80">
        <f>E34</f>
        <v>71091.010749749985</v>
      </c>
      <c r="F36" s="79"/>
      <c r="G36" s="68"/>
      <c r="H36" s="80">
        <f>H34</f>
        <v>30326.490842400002</v>
      </c>
      <c r="I36" s="79"/>
      <c r="J36" s="68"/>
      <c r="K36" s="80">
        <f>K34</f>
        <v>19083.179445599999</v>
      </c>
      <c r="L36" s="79"/>
      <c r="M36" s="68"/>
      <c r="N36" s="80">
        <f>N34</f>
        <v>19083.179445599999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1206.4763158800001</v>
      </c>
      <c r="AA36" s="438"/>
      <c r="AB36" s="439"/>
      <c r="AC36" s="80">
        <f>+Z36+Q36+N36+K36+H36+E36</f>
        <v>140790.33679922999</v>
      </c>
      <c r="AD36" s="79"/>
      <c r="AE36" s="68"/>
      <c r="AF36" s="80">
        <v>84604.066944079997</v>
      </c>
      <c r="AG36" s="79"/>
      <c r="AH36" s="68"/>
      <c r="AI36" s="80">
        <f>AI34</f>
        <v>0</v>
      </c>
    </row>
    <row r="37" spans="1:35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438"/>
      <c r="AB37" s="439"/>
      <c r="AC37" s="80"/>
      <c r="AD37" s="79"/>
      <c r="AE37" s="68"/>
      <c r="AF37" s="80"/>
      <c r="AG37" s="79"/>
      <c r="AH37" s="68"/>
      <c r="AI37" s="80"/>
    </row>
    <row r="38" spans="1:35" ht="14.25" customHeight="1">
      <c r="A38" s="58" t="s">
        <v>69</v>
      </c>
      <c r="B38" s="54" t="s">
        <v>70</v>
      </c>
      <c r="C38" s="67">
        <f>+'NexSim Frasca'!$AV$38</f>
        <v>7.6799999999999993E-2</v>
      </c>
      <c r="D38" s="68"/>
      <c r="E38" s="81">
        <f>+'NexSim Frasca'!$AX$38</f>
        <v>5459.7896255807991</v>
      </c>
      <c r="F38" s="67">
        <f>+'Baltimore DB'!$AV$38</f>
        <v>7.6799999999999979E-2</v>
      </c>
      <c r="G38" s="68"/>
      <c r="H38" s="81">
        <f>+'Baltimore DB'!$AX$38</f>
        <v>2329.0744966963193</v>
      </c>
      <c r="I38" s="67">
        <f>+'Potomac DB'!$AV$38</f>
        <v>7.6800000000000007E-2</v>
      </c>
      <c r="J38" s="68"/>
      <c r="K38" s="81">
        <f>+'Potomac DB'!$AX$38</f>
        <v>1465.58818142208</v>
      </c>
      <c r="L38" s="67">
        <f>+'Washington Center DB'!$AV$38</f>
        <v>7.6799999999999993E-2</v>
      </c>
      <c r="M38" s="68"/>
      <c r="N38" s="81">
        <f>+'Washington Center DB'!$AX$38</f>
        <v>1465.58818142208</v>
      </c>
      <c r="O38" s="67">
        <f>+'Out the Window Ground Control'!$AV$38</f>
        <v>7.6799999999999993E-2</v>
      </c>
      <c r="P38" s="68"/>
      <c r="Q38" s="81">
        <f>+'OTS DB'!$AX$38</f>
        <v>0</v>
      </c>
      <c r="R38" s="67">
        <f>+'Out the Window Ground Control'!$AV$38</f>
        <v>7.6799999999999993E-2</v>
      </c>
      <c r="S38" s="68"/>
      <c r="T38" s="81">
        <f>+'OTS DB'!$AX$38</f>
        <v>0</v>
      </c>
      <c r="U38" s="67">
        <f>+'Out the Window Ground Control'!$AV$38</f>
        <v>7.6799999999999993E-2</v>
      </c>
      <c r="V38" s="68"/>
      <c r="W38" s="81">
        <f>+'OTS DB'!$AX$38</f>
        <v>0</v>
      </c>
      <c r="X38" s="67">
        <f>+'Out the Window Ground Control'!$AV$38</f>
        <v>7.6799999999999993E-2</v>
      </c>
      <c r="Y38" s="68"/>
      <c r="Z38" s="81">
        <f>+'Out the Window Ground Control'!$AX$38</f>
        <v>92.657381059583997</v>
      </c>
      <c r="AA38" s="72">
        <v>7.6799999999999993E-2</v>
      </c>
      <c r="AB38" s="440"/>
      <c r="AC38" s="81">
        <f>+Z38+Q38+N38+K38+H38+E38</f>
        <v>10812.697866180863</v>
      </c>
      <c r="AD38" s="67">
        <v>8.2799999999999985E-2</v>
      </c>
      <c r="AE38" s="68"/>
      <c r="AF38" s="81">
        <v>7005.2167429698229</v>
      </c>
      <c r="AG38" s="67" t="e">
        <f>+'Proposal Two'!$AV$38</f>
        <v>#DIV/0!</v>
      </c>
      <c r="AH38" s="68"/>
      <c r="AI38" s="81">
        <f>+'Proposal Two'!$AX$38</f>
        <v>0</v>
      </c>
    </row>
    <row r="39" spans="1:35" s="86" customFormat="1" ht="14.25" customHeight="1">
      <c r="A39" s="82" t="s">
        <v>71</v>
      </c>
      <c r="B39" s="83"/>
      <c r="C39" s="84"/>
      <c r="D39" s="85"/>
      <c r="E39" s="64">
        <f>SUM(E34,E38)</f>
        <v>76550.800375330786</v>
      </c>
      <c r="F39" s="84"/>
      <c r="G39" s="85"/>
      <c r="H39" s="64">
        <f>SUM(H34,H38)</f>
        <v>32655.56533909632</v>
      </c>
      <c r="I39" s="84"/>
      <c r="J39" s="85"/>
      <c r="K39" s="64">
        <f>SUM(K34,K38)</f>
        <v>20548.76762702208</v>
      </c>
      <c r="L39" s="84"/>
      <c r="M39" s="85"/>
      <c r="N39" s="64">
        <f>SUM(N34,N38)</f>
        <v>20548.76762702208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1299.1336969395841</v>
      </c>
      <c r="AA39" s="441"/>
      <c r="AB39" s="442"/>
      <c r="AC39" s="64">
        <f>+Z39+Q39+N39+K39+H39+E39</f>
        <v>151603.03466541084</v>
      </c>
      <c r="AD39" s="84"/>
      <c r="AE39" s="85"/>
      <c r="AF39" s="64">
        <v>91609.283687049814</v>
      </c>
      <c r="AG39" s="84"/>
      <c r="AH39" s="85"/>
      <c r="AI39" s="64">
        <f>SUM(AI34,AI38)</f>
        <v>0</v>
      </c>
    </row>
    <row r="40" spans="1:35" ht="14.25" customHeight="1">
      <c r="A40" s="87" t="s">
        <v>362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434"/>
      <c r="AB40" s="443"/>
      <c r="AC40" s="60"/>
      <c r="AD40" s="67"/>
      <c r="AE40" s="68"/>
      <c r="AF40" s="60"/>
      <c r="AG40" s="67"/>
      <c r="AH40" s="68"/>
      <c r="AI40" s="60"/>
    </row>
    <row r="41" spans="1:35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434"/>
      <c r="AB41" s="443"/>
      <c r="AC41" s="60"/>
      <c r="AD41" s="67"/>
      <c r="AE41" s="68"/>
      <c r="AF41" s="60"/>
      <c r="AG41" s="67"/>
      <c r="AH41" s="68"/>
      <c r="AI41" s="60"/>
    </row>
    <row r="42" spans="1:35" ht="14.25" customHeight="1">
      <c r="A42" s="58" t="s">
        <v>362</v>
      </c>
      <c r="B42" s="88" t="s">
        <v>74</v>
      </c>
      <c r="C42" s="382" t="s">
        <v>74</v>
      </c>
      <c r="D42" s="56" t="s">
        <v>74</v>
      </c>
      <c r="E42" s="90">
        <f>+License!G10</f>
        <v>0</v>
      </c>
      <c r="F42" s="382" t="s">
        <v>74</v>
      </c>
      <c r="G42" s="56" t="s">
        <v>74</v>
      </c>
      <c r="H42" s="90"/>
      <c r="I42" s="382" t="s">
        <v>74</v>
      </c>
      <c r="J42" s="56" t="s">
        <v>74</v>
      </c>
      <c r="K42" s="90">
        <f>+License!G30</f>
        <v>0</v>
      </c>
      <c r="L42" s="382" t="s">
        <v>74</v>
      </c>
      <c r="M42" s="56" t="s">
        <v>74</v>
      </c>
      <c r="N42" s="90">
        <f>+License!G40</f>
        <v>0</v>
      </c>
      <c r="O42" s="382" t="s">
        <v>74</v>
      </c>
      <c r="P42" s="56" t="s">
        <v>74</v>
      </c>
      <c r="Q42" s="604">
        <v>2000</v>
      </c>
      <c r="R42" s="382" t="s">
        <v>74</v>
      </c>
      <c r="S42" s="56" t="s">
        <v>74</v>
      </c>
      <c r="T42" s="90">
        <v>2000</v>
      </c>
      <c r="U42" s="382" t="s">
        <v>74</v>
      </c>
      <c r="V42" s="56" t="s">
        <v>74</v>
      </c>
      <c r="W42" s="90">
        <v>2000</v>
      </c>
      <c r="X42" s="382" t="s">
        <v>74</v>
      </c>
      <c r="Y42" s="56" t="s">
        <v>74</v>
      </c>
      <c r="Z42" s="90"/>
      <c r="AA42" s="444" t="s">
        <v>74</v>
      </c>
      <c r="AB42" s="421" t="s">
        <v>74</v>
      </c>
      <c r="AC42" s="90">
        <f>+Q42+T42+W42</f>
        <v>6000</v>
      </c>
      <c r="AD42" s="382" t="s">
        <v>74</v>
      </c>
      <c r="AE42" s="56" t="s">
        <v>74</v>
      </c>
      <c r="AF42" s="90"/>
      <c r="AG42" s="382" t="s">
        <v>74</v>
      </c>
      <c r="AH42" s="56" t="s">
        <v>74</v>
      </c>
      <c r="AI42" s="90">
        <f>+'Proposal Two'!AX42</f>
        <v>0</v>
      </c>
    </row>
    <row r="43" spans="1:35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425"/>
      <c r="AB43" s="445"/>
      <c r="AC43" s="60"/>
      <c r="AD43" s="89"/>
      <c r="AE43" s="92"/>
      <c r="AF43" s="60"/>
      <c r="AG43" s="89"/>
      <c r="AH43" s="92"/>
      <c r="AI43" s="60"/>
    </row>
    <row r="44" spans="1:35" ht="14.25" customHeight="1">
      <c r="A44" s="87" t="s">
        <v>363</v>
      </c>
      <c r="B44" s="93"/>
      <c r="C44" s="55"/>
      <c r="D44" s="94" t="s">
        <v>74</v>
      </c>
      <c r="E44" s="95">
        <f>SUM(E42:E43)</f>
        <v>0</v>
      </c>
      <c r="F44" s="55"/>
      <c r="G44" s="94" t="s">
        <v>74</v>
      </c>
      <c r="H44" s="95">
        <f>SUM(H42:H43)</f>
        <v>0</v>
      </c>
      <c r="I44" s="55"/>
      <c r="J44" s="94" t="s">
        <v>74</v>
      </c>
      <c r="K44" s="95">
        <f>SUM(K42:K43)</f>
        <v>0</v>
      </c>
      <c r="L44" s="55"/>
      <c r="M44" s="94" t="s">
        <v>74</v>
      </c>
      <c r="N44" s="95">
        <f>SUM(N42:N43)</f>
        <v>0</v>
      </c>
      <c r="O44" s="55"/>
      <c r="P44" s="94" t="s">
        <v>74</v>
      </c>
      <c r="Q44" s="95">
        <f>SUM(Q42:Q43)</f>
        <v>2000</v>
      </c>
      <c r="R44" s="55"/>
      <c r="S44" s="94" t="s">
        <v>74</v>
      </c>
      <c r="T44" s="95">
        <f>SUM(T42:T43)</f>
        <v>2000</v>
      </c>
      <c r="U44" s="55"/>
      <c r="V44" s="94" t="s">
        <v>74</v>
      </c>
      <c r="W44" s="95">
        <f>SUM(W42:W43)</f>
        <v>2000</v>
      </c>
      <c r="X44" s="55"/>
      <c r="Y44" s="94" t="s">
        <v>74</v>
      </c>
      <c r="Z44" s="95">
        <f>SUM(Z42:Z43)</f>
        <v>0</v>
      </c>
      <c r="AA44" s="446"/>
      <c r="AB44" s="103" t="s">
        <v>74</v>
      </c>
      <c r="AC44" s="95">
        <f>+AC42</f>
        <v>6000</v>
      </c>
      <c r="AD44" s="55"/>
      <c r="AE44" s="94" t="s">
        <v>74</v>
      </c>
      <c r="AF44" s="95">
        <v>32022</v>
      </c>
      <c r="AG44" s="55"/>
      <c r="AH44" s="94" t="s">
        <v>74</v>
      </c>
      <c r="AI44" s="95">
        <f>SUM(AI42:AI43)</f>
        <v>0</v>
      </c>
    </row>
    <row r="45" spans="1:35" ht="14.25" customHeight="1">
      <c r="A45" s="96" t="s">
        <v>72</v>
      </c>
      <c r="B45" s="93"/>
      <c r="C45" s="72">
        <v>1.2800000000000001E-2</v>
      </c>
      <c r="D45" s="92"/>
      <c r="E45" s="60">
        <f>+'NexSim Frasca'!$AX$45</f>
        <v>0</v>
      </c>
      <c r="F45" s="72">
        <v>1.2800000000000001E-2</v>
      </c>
      <c r="G45" s="92"/>
      <c r="H45" s="60">
        <f>+'Baltimore DB'!$AX$45</f>
        <v>0</v>
      </c>
      <c r="I45" s="72">
        <v>1.2800000000000001E-2</v>
      </c>
      <c r="J45" s="92"/>
      <c r="K45" s="60">
        <f>+'Potomac DB'!$AX$45</f>
        <v>0</v>
      </c>
      <c r="L45" s="72">
        <v>1.2800000000000001E-2</v>
      </c>
      <c r="M45" s="92"/>
      <c r="N45" s="60">
        <f>+'Washington Center DB'!$AX$45</f>
        <v>0</v>
      </c>
      <c r="O45" s="72">
        <v>1.2800000000000001E-2</v>
      </c>
      <c r="P45" s="92"/>
      <c r="Q45" s="60">
        <f>+'OTS DB'!$AX$45</f>
        <v>0</v>
      </c>
      <c r="R45" s="72">
        <v>1.2800000000000001E-2</v>
      </c>
      <c r="S45" s="92"/>
      <c r="T45" s="60">
        <f>+'OTS DB'!$AX$45</f>
        <v>0</v>
      </c>
      <c r="U45" s="72">
        <v>1.2800000000000001E-2</v>
      </c>
      <c r="V45" s="92"/>
      <c r="W45" s="60">
        <f>+'OTS DB'!$AX$45</f>
        <v>0</v>
      </c>
      <c r="X45" s="72">
        <v>1.2800000000000001E-2</v>
      </c>
      <c r="Y45" s="92"/>
      <c r="Z45" s="60">
        <f>+'Out the Window Ground Control'!$AX$45</f>
        <v>0</v>
      </c>
      <c r="AA45" s="72">
        <v>1.2800000000000001E-2</v>
      </c>
      <c r="AB45" s="445"/>
      <c r="AC45" s="60">
        <v>0</v>
      </c>
      <c r="AD45" s="72">
        <v>0</v>
      </c>
      <c r="AE45" s="92"/>
      <c r="AF45" s="60">
        <v>0</v>
      </c>
      <c r="AG45" s="72">
        <v>0</v>
      </c>
      <c r="AH45" s="92"/>
      <c r="AI45" s="60">
        <f>+'Proposal Two'!$AX$45</f>
        <v>0</v>
      </c>
    </row>
    <row r="46" spans="1:35" ht="14.25" customHeight="1">
      <c r="A46" s="96" t="s">
        <v>231</v>
      </c>
      <c r="B46" s="93"/>
      <c r="C46" s="72">
        <v>7.6799999999999993E-2</v>
      </c>
      <c r="D46" s="92"/>
      <c r="E46" s="97">
        <f>+'NexSim Frasca'!$AX$46</f>
        <v>0</v>
      </c>
      <c r="F46" s="72">
        <v>7.6799999999999993E-2</v>
      </c>
      <c r="G46" s="92"/>
      <c r="H46" s="97">
        <f>+'Baltimore DB'!$AX$46</f>
        <v>0</v>
      </c>
      <c r="I46" s="72">
        <v>7.6799999999999993E-2</v>
      </c>
      <c r="J46" s="92"/>
      <c r="K46" s="97">
        <f>+'Potomac DB'!$AX$46</f>
        <v>0</v>
      </c>
      <c r="L46" s="72">
        <v>7.6799999999999993E-2</v>
      </c>
      <c r="M46" s="92"/>
      <c r="N46" s="97">
        <f>+'Washington Center DB'!$AX$46</f>
        <v>0</v>
      </c>
      <c r="O46" s="72">
        <v>7.6799999999999993E-2</v>
      </c>
      <c r="P46" s="92"/>
      <c r="Q46" s="97">
        <f>+'OTS DB'!$AX$46</f>
        <v>0</v>
      </c>
      <c r="R46" s="72">
        <v>7.6799999999999993E-2</v>
      </c>
      <c r="S46" s="92"/>
      <c r="T46" s="97">
        <f>+'OTS DB'!$AX$46</f>
        <v>0</v>
      </c>
      <c r="U46" s="72">
        <v>7.6799999999999993E-2</v>
      </c>
      <c r="V46" s="92"/>
      <c r="W46" s="97">
        <f>+'OTS DB'!$AX$46</f>
        <v>0</v>
      </c>
      <c r="X46" s="72">
        <v>7.6799999999999993E-2</v>
      </c>
      <c r="Y46" s="92"/>
      <c r="Z46" s="97">
        <f>+'Out the Window Ground Control'!$AX$46</f>
        <v>0</v>
      </c>
      <c r="AA46" s="72">
        <v>7.6799999999999993E-2</v>
      </c>
      <c r="AB46" s="447"/>
      <c r="AC46" s="97">
        <v>0</v>
      </c>
      <c r="AD46" s="72">
        <v>0</v>
      </c>
      <c r="AE46" s="92"/>
      <c r="AF46" s="97">
        <v>0</v>
      </c>
      <c r="AG46" s="72">
        <v>0</v>
      </c>
      <c r="AH46" s="92"/>
      <c r="AI46" s="97">
        <f>+'Proposal Two'!$AX$46</f>
        <v>0</v>
      </c>
    </row>
    <row r="47" spans="1:35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2000</v>
      </c>
      <c r="R47" s="101"/>
      <c r="S47" s="102"/>
      <c r="T47" s="64">
        <f>SUM(T44:T46)</f>
        <v>2000</v>
      </c>
      <c r="U47" s="101"/>
      <c r="V47" s="102"/>
      <c r="W47" s="64">
        <f>SUM(W44:W46)</f>
        <v>2000</v>
      </c>
      <c r="X47" s="101"/>
      <c r="Y47" s="102"/>
      <c r="Z47" s="64">
        <f>SUM(Z44:Z46)</f>
        <v>0</v>
      </c>
      <c r="AA47" s="448"/>
      <c r="AB47" s="449"/>
      <c r="AC47" s="64">
        <f>+AC44</f>
        <v>6000</v>
      </c>
      <c r="AD47" s="101"/>
      <c r="AE47" s="102"/>
      <c r="AF47" s="64">
        <v>32022</v>
      </c>
      <c r="AG47" s="101"/>
      <c r="AH47" s="102"/>
      <c r="AI47" s="64">
        <f>SUM(AI44:AI46)</f>
        <v>0</v>
      </c>
    </row>
    <row r="48" spans="1:35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434"/>
      <c r="AB48" s="445"/>
      <c r="AC48" s="60"/>
      <c r="AD48" s="67"/>
      <c r="AE48" s="92"/>
      <c r="AF48" s="60"/>
      <c r="AG48" s="67"/>
      <c r="AH48" s="92"/>
      <c r="AI48" s="60"/>
    </row>
    <row r="49" spans="1:35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434"/>
      <c r="AB49" s="445"/>
      <c r="AC49" s="60"/>
      <c r="AD49" s="67"/>
      <c r="AE49" s="92"/>
      <c r="AF49" s="60"/>
      <c r="AG49" s="67"/>
      <c r="AH49" s="92"/>
      <c r="AI49" s="60"/>
    </row>
    <row r="50" spans="1:35" ht="14.25" customHeight="1">
      <c r="A50" s="96" t="s">
        <v>235</v>
      </c>
      <c r="B50" s="54"/>
      <c r="C50" s="382" t="s">
        <v>74</v>
      </c>
      <c r="D50" s="103" t="s">
        <v>74</v>
      </c>
      <c r="E50" s="104">
        <f>+'NexSim Frasca'!$AX$50</f>
        <v>1090</v>
      </c>
      <c r="F50" s="382" t="s">
        <v>74</v>
      </c>
      <c r="G50" s="103" t="s">
        <v>74</v>
      </c>
      <c r="H50" s="104">
        <f>+'Baltimore DB'!$AX$50</f>
        <v>0</v>
      </c>
      <c r="I50" s="382" t="s">
        <v>74</v>
      </c>
      <c r="J50" s="103" t="s">
        <v>74</v>
      </c>
      <c r="K50" s="104">
        <f>+'Potomac DB'!$AX$50</f>
        <v>0</v>
      </c>
      <c r="L50" s="382" t="s">
        <v>74</v>
      </c>
      <c r="M50" s="103" t="s">
        <v>74</v>
      </c>
      <c r="N50" s="104">
        <f>+'Washington Center DB'!$AX$50</f>
        <v>0</v>
      </c>
      <c r="O50" s="382" t="s">
        <v>74</v>
      </c>
      <c r="P50" s="103" t="s">
        <v>74</v>
      </c>
      <c r="Q50" s="104">
        <f>+'OTS DB'!$AX$50</f>
        <v>0</v>
      </c>
      <c r="R50" s="382" t="s">
        <v>74</v>
      </c>
      <c r="S50" s="103" t="s">
        <v>74</v>
      </c>
      <c r="T50" s="104">
        <f>+'OTS DB'!$AX$50</f>
        <v>0</v>
      </c>
      <c r="U50" s="382" t="s">
        <v>74</v>
      </c>
      <c r="V50" s="103" t="s">
        <v>74</v>
      </c>
      <c r="W50" s="104">
        <f>+'OTS DB'!$AX$50</f>
        <v>0</v>
      </c>
      <c r="X50" s="382" t="s">
        <v>74</v>
      </c>
      <c r="Y50" s="103" t="s">
        <v>74</v>
      </c>
      <c r="Z50" s="104">
        <f>+'Out the Window Ground Control'!$AX$50</f>
        <v>2700</v>
      </c>
      <c r="AA50" s="450" t="s">
        <v>74</v>
      </c>
      <c r="AB50" s="59" t="s">
        <v>74</v>
      </c>
      <c r="AC50" s="104">
        <f>+Z50</f>
        <v>2700</v>
      </c>
      <c r="AD50" s="382" t="s">
        <v>74</v>
      </c>
      <c r="AE50" s="103" t="s">
        <v>74</v>
      </c>
      <c r="AF50" s="104">
        <v>91626.23</v>
      </c>
      <c r="AG50" s="382" t="s">
        <v>74</v>
      </c>
      <c r="AH50" s="103" t="s">
        <v>74</v>
      </c>
      <c r="AI50" s="104">
        <f>+'Proposal Two'!$AX$50</f>
        <v>0</v>
      </c>
    </row>
    <row r="51" spans="1:35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451"/>
      <c r="AB51" s="452"/>
      <c r="AC51" s="105"/>
      <c r="AD51" s="89"/>
      <c r="AE51" s="92"/>
      <c r="AF51" s="105"/>
      <c r="AG51" s="89"/>
      <c r="AH51" s="92"/>
      <c r="AI51" s="105"/>
    </row>
    <row r="52" spans="1:35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1090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2700</v>
      </c>
      <c r="AA52" s="427"/>
      <c r="AB52" s="453">
        <v>0</v>
      </c>
      <c r="AC52" s="64">
        <f>+Z52</f>
        <v>2700</v>
      </c>
      <c r="AD52" s="107"/>
      <c r="AE52" s="94">
        <v>0</v>
      </c>
      <c r="AF52" s="64">
        <v>91626.23</v>
      </c>
      <c r="AG52" s="107"/>
      <c r="AH52" s="94">
        <f>SUM(AH50:AH51)</f>
        <v>0</v>
      </c>
      <c r="AI52" s="64">
        <f>SUM(AI50:AI51)</f>
        <v>0</v>
      </c>
    </row>
    <row r="53" spans="1:35" ht="14.25" customHeight="1">
      <c r="A53" s="58" t="s">
        <v>72</v>
      </c>
      <c r="B53" s="108" t="s">
        <v>74</v>
      </c>
      <c r="C53" s="72">
        <v>1.2800000000000001E-2</v>
      </c>
      <c r="D53" s="92"/>
      <c r="E53" s="60">
        <f>+'NexSim Frasca'!$AX$53</f>
        <v>13.952</v>
      </c>
      <c r="F53" s="72">
        <v>1.2800000000000001E-2</v>
      </c>
      <c r="G53" s="92"/>
      <c r="H53" s="60">
        <f>+'Baltimore DB'!$AX$53</f>
        <v>0</v>
      </c>
      <c r="I53" s="72">
        <v>1.2800000000000001E-2</v>
      </c>
      <c r="J53" s="92"/>
      <c r="K53" s="60">
        <f>+'Potomac DB'!$AX$53</f>
        <v>0</v>
      </c>
      <c r="L53" s="72">
        <v>1.2800000000000001E-2</v>
      </c>
      <c r="M53" s="92"/>
      <c r="N53" s="60">
        <f>+'Washington Center DB'!$AX$53</f>
        <v>0</v>
      </c>
      <c r="O53" s="72">
        <v>1.2800000000000001E-2</v>
      </c>
      <c r="P53" s="92"/>
      <c r="Q53" s="60">
        <f>+'OTS DB'!$AX$53</f>
        <v>0</v>
      </c>
      <c r="R53" s="72">
        <v>1.2800000000000001E-2</v>
      </c>
      <c r="S53" s="92"/>
      <c r="T53" s="60">
        <f>+'OTS DB'!$AX$53</f>
        <v>0</v>
      </c>
      <c r="U53" s="72">
        <v>1.2800000000000001E-2</v>
      </c>
      <c r="V53" s="92"/>
      <c r="W53" s="60">
        <f>+'OTS DB'!$AX$53</f>
        <v>0</v>
      </c>
      <c r="X53" s="72">
        <v>1.2800000000000001E-2</v>
      </c>
      <c r="Y53" s="92"/>
      <c r="Z53" s="60">
        <f>+'Out the Window Ground Control'!$AX$53</f>
        <v>34.56</v>
      </c>
      <c r="AA53" s="72">
        <v>1.2800000000000001E-2</v>
      </c>
      <c r="AB53" s="445"/>
      <c r="AC53" s="60">
        <f>+Z53</f>
        <v>34.56</v>
      </c>
      <c r="AD53" s="72">
        <v>0</v>
      </c>
      <c r="AE53" s="92"/>
      <c r="AF53" s="60">
        <v>989.56328400000018</v>
      </c>
      <c r="AG53" s="72" t="e">
        <f>+'Proposal Two'!$AV$53</f>
        <v>#DIV/0!</v>
      </c>
      <c r="AH53" s="92"/>
      <c r="AI53" s="60">
        <f>+'Proposal Two'!$AX$53</f>
        <v>0</v>
      </c>
    </row>
    <row r="54" spans="1:35" ht="14.25" customHeight="1">
      <c r="A54" s="96" t="s">
        <v>75</v>
      </c>
      <c r="B54" s="108"/>
      <c r="C54" s="72">
        <v>7.6799999999999993E-2</v>
      </c>
      <c r="D54" s="92"/>
      <c r="E54" s="97">
        <f>+'NexSim Frasca'!$AX$54</f>
        <v>1.0715135999999998</v>
      </c>
      <c r="F54" s="72">
        <v>7.6799999999999993E-2</v>
      </c>
      <c r="G54" s="92"/>
      <c r="H54" s="97">
        <f>+'Baltimore DB'!$AX$54</f>
        <v>0</v>
      </c>
      <c r="I54" s="72">
        <v>7.6799999999999993E-2</v>
      </c>
      <c r="J54" s="92"/>
      <c r="K54" s="97">
        <f>+'Potomac DB'!$AX$54</f>
        <v>0</v>
      </c>
      <c r="L54" s="72">
        <v>7.6799999999999993E-2</v>
      </c>
      <c r="M54" s="92"/>
      <c r="N54" s="97">
        <f>+'Washington Center DB'!$AX$54</f>
        <v>0</v>
      </c>
      <c r="O54" s="72">
        <v>7.6799999999999993E-2</v>
      </c>
      <c r="P54" s="92"/>
      <c r="Q54" s="97">
        <f>+'OTS DB'!$AX$54</f>
        <v>0</v>
      </c>
      <c r="R54" s="72">
        <v>7.6799999999999993E-2</v>
      </c>
      <c r="S54" s="92"/>
      <c r="T54" s="97">
        <f>+'OTS DB'!$AX$54</f>
        <v>0</v>
      </c>
      <c r="U54" s="72">
        <v>7.6799999999999993E-2</v>
      </c>
      <c r="V54" s="92"/>
      <c r="W54" s="97">
        <f>+'OTS DB'!$AX$54</f>
        <v>0</v>
      </c>
      <c r="X54" s="72">
        <v>7.6799999999999993E-2</v>
      </c>
      <c r="Y54" s="92"/>
      <c r="Z54" s="97">
        <f>+'Out the Window Ground Control'!$AX$54</f>
        <v>2.6542080000000001</v>
      </c>
      <c r="AA54" s="72">
        <v>7.6799999999999993E-2</v>
      </c>
      <c r="AB54" s="447"/>
      <c r="AC54" s="97">
        <f>+Z54</f>
        <v>2.6542080000000001</v>
      </c>
      <c r="AD54" s="72">
        <v>8.2799999999999999E-2</v>
      </c>
      <c r="AE54" s="92"/>
      <c r="AF54" s="97">
        <v>81.93583991520002</v>
      </c>
      <c r="AG54" s="72" t="e">
        <f>+'Proposal Two'!$AV$54</f>
        <v>#DIV/0!</v>
      </c>
      <c r="AH54" s="92"/>
      <c r="AI54" s="97">
        <f>+'Proposal Two'!$AX$54</f>
        <v>0</v>
      </c>
    </row>
    <row r="55" spans="1:35" s="86" customFormat="1" ht="14.25" customHeight="1">
      <c r="A55" s="82" t="s">
        <v>241</v>
      </c>
      <c r="B55" s="109"/>
      <c r="C55" s="101"/>
      <c r="D55" s="102"/>
      <c r="E55" s="64">
        <f>SUM(E52:E54)</f>
        <v>1105.0235135999999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2737.2142079999999</v>
      </c>
      <c r="AA55" s="448"/>
      <c r="AB55" s="449"/>
      <c r="AC55" s="64">
        <f>+Z55</f>
        <v>2737.2142079999999</v>
      </c>
      <c r="AD55" s="101"/>
      <c r="AE55" s="102"/>
      <c r="AF55" s="64">
        <v>92697.729123915211</v>
      </c>
      <c r="AG55" s="101"/>
      <c r="AH55" s="102"/>
      <c r="AI55" s="64">
        <f>SUM(AI52:AI54)</f>
        <v>0</v>
      </c>
    </row>
    <row r="56" spans="1:35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454"/>
      <c r="AB56" s="455"/>
      <c r="AC56" s="114"/>
      <c r="AD56" s="112"/>
      <c r="AE56" s="113"/>
      <c r="AF56" s="114"/>
      <c r="AG56" s="112"/>
      <c r="AH56" s="113"/>
      <c r="AI56" s="114"/>
    </row>
    <row r="57" spans="1:35" ht="14.25" customHeight="1">
      <c r="A57" s="96" t="s">
        <v>76</v>
      </c>
      <c r="B57" s="93"/>
      <c r="C57" s="67"/>
      <c r="D57" s="92"/>
      <c r="E57" s="60">
        <f>+'NexSim Frasca'!$AX$57</f>
        <v>4046.2</v>
      </c>
      <c r="F57" s="67"/>
      <c r="G57" s="92"/>
      <c r="H57" s="60">
        <f>+'Baltimore DB'!$AX$57</f>
        <v>0</v>
      </c>
      <c r="I57" s="67"/>
      <c r="J57" s="92"/>
      <c r="K57" s="60">
        <f>+'Potomac DB'!$AX$57</f>
        <v>0</v>
      </c>
      <c r="L57" s="67"/>
      <c r="M57" s="92"/>
      <c r="N57" s="60">
        <f>+'Washington Center DB'!$AX$57</f>
        <v>0</v>
      </c>
      <c r="O57" s="67"/>
      <c r="P57" s="92"/>
      <c r="Q57" s="60">
        <f>+'OTS DB'!$AX$57</f>
        <v>0</v>
      </c>
      <c r="R57" s="67"/>
      <c r="S57" s="92"/>
      <c r="T57" s="60">
        <f>+'OTS DB'!$AX$57</f>
        <v>0</v>
      </c>
      <c r="U57" s="67"/>
      <c r="V57" s="92"/>
      <c r="W57" s="60">
        <f>+'OTS DB'!$AX$57</f>
        <v>0</v>
      </c>
      <c r="X57" s="67"/>
      <c r="Y57" s="92"/>
      <c r="Z57" s="60">
        <f>+'Out the Window Ground Control'!$AX$57</f>
        <v>701</v>
      </c>
      <c r="AA57" s="434"/>
      <c r="AB57" s="445"/>
      <c r="AC57" s="60">
        <f>+Z57</f>
        <v>701</v>
      </c>
      <c r="AD57" s="67"/>
      <c r="AE57" s="92"/>
      <c r="AF57" s="60">
        <v>12737.22</v>
      </c>
      <c r="AG57" s="67"/>
      <c r="AH57" s="92"/>
      <c r="AI57" s="60">
        <f>+'Proposal Two'!$AX$57</f>
        <v>0</v>
      </c>
    </row>
    <row r="58" spans="1:35" ht="14.25" customHeight="1">
      <c r="A58" s="96" t="s">
        <v>72</v>
      </c>
      <c r="B58" s="93"/>
      <c r="C58" s="72">
        <v>1.2800000000000001E-2</v>
      </c>
      <c r="D58" s="92"/>
      <c r="E58" s="60">
        <f>+'NexSim Frasca'!$AX$58</f>
        <v>51.791359999999997</v>
      </c>
      <c r="F58" s="72">
        <v>1.2800000000000001E-2</v>
      </c>
      <c r="G58" s="92"/>
      <c r="H58" s="60">
        <f>+'Baltimore DB'!$AX$58</f>
        <v>0</v>
      </c>
      <c r="I58" s="72">
        <v>1.2800000000000001E-2</v>
      </c>
      <c r="J58" s="92"/>
      <c r="K58" s="60">
        <f>+'Potomac DB'!$AX$58</f>
        <v>0</v>
      </c>
      <c r="L58" s="72">
        <v>1.2800000000000001E-2</v>
      </c>
      <c r="M58" s="92"/>
      <c r="N58" s="60">
        <f>+'Washington Center DB'!$AX$58</f>
        <v>0</v>
      </c>
      <c r="O58" s="72">
        <v>1.2800000000000001E-2</v>
      </c>
      <c r="P58" s="92"/>
      <c r="Q58" s="60">
        <f>+'OTS DB'!$AX$58</f>
        <v>0</v>
      </c>
      <c r="R58" s="72">
        <v>1.2800000000000001E-2</v>
      </c>
      <c r="S58" s="92"/>
      <c r="T58" s="60">
        <f>+'OTS DB'!$AX$58</f>
        <v>0</v>
      </c>
      <c r="U58" s="72">
        <v>1.2800000000000001E-2</v>
      </c>
      <c r="V58" s="92"/>
      <c r="W58" s="60">
        <f>+'OTS DB'!$AX$58</f>
        <v>0</v>
      </c>
      <c r="X58" s="72">
        <v>1.2800000000000001E-2</v>
      </c>
      <c r="Y58" s="92"/>
      <c r="Z58" s="60">
        <f>+'Out the Window Ground Control'!$AX$58</f>
        <v>8.9728000000000012</v>
      </c>
      <c r="AA58" s="72">
        <v>1.2800000000000001E-2</v>
      </c>
      <c r="AB58" s="445"/>
      <c r="AC58" s="60">
        <f>+Z58</f>
        <v>8.9728000000000012</v>
      </c>
      <c r="AD58" s="67">
        <v>1.0799999999999999E-2</v>
      </c>
      <c r="AE58" s="92"/>
      <c r="AF58" s="60">
        <v>137.56197599999999</v>
      </c>
      <c r="AG58" s="67">
        <v>0</v>
      </c>
      <c r="AH58" s="92"/>
      <c r="AI58" s="60">
        <f>+'Proposal Two'!$AX$58</f>
        <v>0</v>
      </c>
    </row>
    <row r="59" spans="1:35" ht="14.25" customHeight="1">
      <c r="A59" s="96" t="s">
        <v>69</v>
      </c>
      <c r="B59" s="93"/>
      <c r="C59" s="72">
        <v>7.6799999999999993E-2</v>
      </c>
      <c r="D59" s="92"/>
      <c r="E59" s="115">
        <f>+'NexSim Frasca'!$AX$59</f>
        <v>314.72573644799996</v>
      </c>
      <c r="F59" s="72">
        <v>7.6799999999999993E-2</v>
      </c>
      <c r="G59" s="92"/>
      <c r="H59" s="115">
        <f>+'Baltimore DB'!$AX$59</f>
        <v>0</v>
      </c>
      <c r="I59" s="72">
        <v>7.6799999999999993E-2</v>
      </c>
      <c r="J59" s="92"/>
      <c r="K59" s="115">
        <f>+'Potomac DB'!$AX$59</f>
        <v>0</v>
      </c>
      <c r="L59" s="72">
        <v>7.6799999999999993E-2</v>
      </c>
      <c r="M59" s="92"/>
      <c r="N59" s="115">
        <f>+'Washington Center DB'!$AX$59</f>
        <v>0</v>
      </c>
      <c r="O59" s="72">
        <v>7.6799999999999993E-2</v>
      </c>
      <c r="P59" s="92"/>
      <c r="Q59" s="115">
        <f>+'OTS DB'!$AX$59</f>
        <v>0</v>
      </c>
      <c r="R59" s="72">
        <v>7.6799999999999993E-2</v>
      </c>
      <c r="S59" s="92"/>
      <c r="T59" s="115">
        <f>+'OTS DB'!$AX$59</f>
        <v>0</v>
      </c>
      <c r="U59" s="72">
        <v>7.6799999999999993E-2</v>
      </c>
      <c r="V59" s="92"/>
      <c r="W59" s="115">
        <f>+'OTS DB'!$AX$59</f>
        <v>0</v>
      </c>
      <c r="X59" s="72">
        <v>7.6799999999999993E-2</v>
      </c>
      <c r="Y59" s="92"/>
      <c r="Z59" s="115">
        <f>+'Out the Window Ground Control'!$AX$59</f>
        <v>54.525911039999997</v>
      </c>
      <c r="AA59" s="72">
        <v>7.6799999999999993E-2</v>
      </c>
      <c r="AB59" s="445"/>
      <c r="AC59" s="115">
        <f>+Z59</f>
        <v>54.525911039999997</v>
      </c>
      <c r="AD59" s="67">
        <v>8.2799999999999999E-2</v>
      </c>
      <c r="AE59" s="92"/>
      <c r="AF59" s="115">
        <v>1066.0319476128</v>
      </c>
      <c r="AG59" s="67">
        <v>0</v>
      </c>
      <c r="AH59" s="92"/>
      <c r="AI59" s="115">
        <f>+'Proposal Two'!$AX$59</f>
        <v>0</v>
      </c>
    </row>
    <row r="60" spans="1:35" ht="14.25" customHeight="1">
      <c r="A60" s="99" t="s">
        <v>77</v>
      </c>
      <c r="B60" s="116"/>
      <c r="C60" s="117"/>
      <c r="D60" s="118"/>
      <c r="E60" s="64">
        <f>SUM(E57:E59)</f>
        <v>4412.7170964480001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764.49871103999999</v>
      </c>
      <c r="AA60" s="441"/>
      <c r="AB60" s="449"/>
      <c r="AC60" s="64">
        <f>+Z60</f>
        <v>764.49871103999999</v>
      </c>
      <c r="AD60" s="117"/>
      <c r="AE60" s="118"/>
      <c r="AF60" s="64">
        <v>13940.813923612801</v>
      </c>
      <c r="AG60" s="117"/>
      <c r="AH60" s="118"/>
      <c r="AI60" s="64">
        <f>SUM(AI57:AI59)</f>
        <v>0</v>
      </c>
    </row>
    <row r="61" spans="1:35" ht="14.25" customHeight="1">
      <c r="A61" s="87" t="s">
        <v>78</v>
      </c>
      <c r="B61" s="119"/>
      <c r="C61" s="120"/>
      <c r="D61" s="121">
        <f>+D26</f>
        <v>640.75</v>
      </c>
      <c r="E61" s="64">
        <f>SUM(E39,E55,E47,E60)</f>
        <v>82068.540985378786</v>
      </c>
      <c r="F61" s="120"/>
      <c r="G61" s="121">
        <f>+G26</f>
        <v>274</v>
      </c>
      <c r="H61" s="64">
        <f>SUM(H39,H55,H47,H60)</f>
        <v>32655.56533909632</v>
      </c>
      <c r="I61" s="120"/>
      <c r="J61" s="121">
        <f>+J26</f>
        <v>174</v>
      </c>
      <c r="K61" s="64">
        <f>SUM(K39,K55,K47,K60)</f>
        <v>20548.76762702208</v>
      </c>
      <c r="L61" s="120"/>
      <c r="M61" s="121">
        <f>+M26</f>
        <v>174</v>
      </c>
      <c r="N61" s="64">
        <f>SUM(N39,N55,N47,N60)</f>
        <v>20548.76762702208</v>
      </c>
      <c r="O61" s="120"/>
      <c r="P61" s="121">
        <f>+P26</f>
        <v>0</v>
      </c>
      <c r="Q61" s="64">
        <f>SUM(Q39,Q55,Q47,Q60)</f>
        <v>2000</v>
      </c>
      <c r="R61" s="120"/>
      <c r="S61" s="121">
        <f>+S26</f>
        <v>0</v>
      </c>
      <c r="T61" s="64">
        <f>SUM(T39,T55,T47,T60)</f>
        <v>2000</v>
      </c>
      <c r="U61" s="120"/>
      <c r="V61" s="121">
        <f>+V26</f>
        <v>0</v>
      </c>
      <c r="W61" s="64">
        <f>SUM(W39,W55,W47,W60)</f>
        <v>2000</v>
      </c>
      <c r="X61" s="120"/>
      <c r="Y61" s="121">
        <f>+Y26</f>
        <v>20</v>
      </c>
      <c r="Z61" s="64">
        <f>SUM(Z39,Z55,Z47,Z60)</f>
        <v>4800.8466159795835</v>
      </c>
      <c r="AA61" s="456"/>
      <c r="AB61" s="457">
        <v>204</v>
      </c>
      <c r="AC61" s="64">
        <f>SUM(AC39,AC55,AC47,AC60)</f>
        <v>161104.74758445084</v>
      </c>
      <c r="AD61" s="120"/>
      <c r="AE61" s="121">
        <v>931.5</v>
      </c>
      <c r="AF61" s="64">
        <v>230269.8267345778</v>
      </c>
      <c r="AG61" s="120"/>
      <c r="AH61" s="121">
        <f>+AH26</f>
        <v>0</v>
      </c>
      <c r="AI61" s="64">
        <f>SUM(AI39,AI55,AI47,AI60)</f>
        <v>0</v>
      </c>
    </row>
    <row r="62" spans="1:35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458"/>
      <c r="AB62" s="459"/>
      <c r="AC62" s="80"/>
      <c r="AD62" s="120"/>
      <c r="AE62" s="92"/>
      <c r="AF62" s="80"/>
      <c r="AG62" s="120"/>
      <c r="AH62" s="92"/>
      <c r="AI62" s="80"/>
    </row>
    <row r="63" spans="1:35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336.19932914849994</v>
      </c>
      <c r="F63" s="125">
        <f>+Indirect_Drop!M12</f>
        <v>9.0600000000000003E-3</v>
      </c>
      <c r="G63" s="92"/>
      <c r="H63" s="80">
        <f>(H26+H28)*F63</f>
        <v>143.38195638000002</v>
      </c>
      <c r="I63" s="125">
        <f>+Indirect_Drop!M12</f>
        <v>9.0600000000000003E-3</v>
      </c>
      <c r="J63" s="92"/>
      <c r="K63" s="80">
        <f>(K26+K28)*I63</f>
        <v>90.272258124000004</v>
      </c>
      <c r="L63" s="125">
        <f>+Indirect_Drop!M12</f>
        <v>9.0600000000000003E-3</v>
      </c>
      <c r="M63" s="92"/>
      <c r="N63" s="80">
        <f>(N26+N28)*L63</f>
        <v>90.272258124000004</v>
      </c>
      <c r="O63" s="125">
        <f>+Indirect_Drop!M12</f>
        <v>9.0600000000000003E-3</v>
      </c>
      <c r="P63" s="92"/>
      <c r="Q63" s="80">
        <f>(Q26+Q28)*O63</f>
        <v>0</v>
      </c>
      <c r="R63" s="125">
        <v>9.0600000000000003E-3</v>
      </c>
      <c r="S63" s="92"/>
      <c r="T63" s="80">
        <f>(T26+T28)*R63</f>
        <v>0</v>
      </c>
      <c r="U63" s="125">
        <v>9.0600000000000003E-3</v>
      </c>
      <c r="V63" s="92"/>
      <c r="W63" s="80">
        <f>(W26+W28)*U63</f>
        <v>0</v>
      </c>
      <c r="X63" s="125">
        <f>+Indirect_Drop!M12</f>
        <v>9.0600000000000003E-3</v>
      </c>
      <c r="Y63" s="92"/>
      <c r="Z63" s="80">
        <f>(Z26+Z28)*X63</f>
        <v>5.7356776200000006</v>
      </c>
      <c r="AA63" s="460">
        <v>9.0600000000000003E-3</v>
      </c>
      <c r="AB63" s="459"/>
      <c r="AC63" s="80">
        <f>+Z63+Q63+N63+K63+H63+E63</f>
        <v>665.86147939650004</v>
      </c>
      <c r="AD63" s="125">
        <v>9.0600000000000003E-3</v>
      </c>
      <c r="AE63" s="92"/>
      <c r="AF63" s="80">
        <v>416.20390807199999</v>
      </c>
      <c r="AG63" s="125">
        <f>+Indirect_Drop!M12</f>
        <v>9.0600000000000003E-3</v>
      </c>
      <c r="AH63" s="92"/>
      <c r="AI63" s="80">
        <f>(AI26+AI28)*AG63</f>
        <v>0</v>
      </c>
    </row>
    <row r="64" spans="1:35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v>0</v>
      </c>
      <c r="F64" s="126" t="e">
        <f>+'[43]Overhead Rates'!E41</f>
        <v>#REF!</v>
      </c>
      <c r="G64" s="92"/>
      <c r="H64" s="80">
        <v>0</v>
      </c>
      <c r="I64" s="126" t="e">
        <f>+'[43]Overhead Rates'!H41</f>
        <v>#REF!</v>
      </c>
      <c r="J64" s="92"/>
      <c r="K64" s="80">
        <v>0</v>
      </c>
      <c r="L64" s="126" t="e">
        <f>+'[43]Overhead Rates'!K41</f>
        <v>#REF!</v>
      </c>
      <c r="M64" s="92"/>
      <c r="N64" s="80">
        <v>0</v>
      </c>
      <c r="O64" s="126" t="e">
        <f>+'[43]Overhead Rates'!N41</f>
        <v>#REF!</v>
      </c>
      <c r="P64" s="92"/>
      <c r="Q64" s="80">
        <v>0</v>
      </c>
      <c r="R64" s="126" t="e">
        <v>#REF!</v>
      </c>
      <c r="S64" s="92"/>
      <c r="T64" s="80">
        <v>0</v>
      </c>
      <c r="U64" s="126" t="e">
        <v>#REF!</v>
      </c>
      <c r="V64" s="92"/>
      <c r="W64" s="80">
        <v>0</v>
      </c>
      <c r="X64" s="126" t="e">
        <f>+'[43]Overhead Rates'!Q41</f>
        <v>#REF!</v>
      </c>
      <c r="Y64" s="92"/>
      <c r="Z64" s="80">
        <v>0</v>
      </c>
      <c r="AA64" s="461">
        <v>0</v>
      </c>
      <c r="AB64" s="459"/>
      <c r="AC64" s="80">
        <v>0</v>
      </c>
      <c r="AD64" s="126">
        <v>0</v>
      </c>
      <c r="AE64" s="92"/>
      <c r="AF64" s="80">
        <v>0</v>
      </c>
      <c r="AG64" s="126" t="e">
        <f>+'[43]Overhead Rates'!T41</f>
        <v>#REF!</v>
      </c>
      <c r="AH64" s="92"/>
      <c r="AI64" s="80">
        <v>0</v>
      </c>
    </row>
    <row r="65" spans="1:35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29.303306736941177</v>
      </c>
      <c r="F65" s="129">
        <f>+Indirect_Drop!$M$30</f>
        <v>4.0999999999999999E-4</v>
      </c>
      <c r="G65" s="118"/>
      <c r="H65" s="98">
        <f>SUM(H36,H45,H53,H58,H59)*F65</f>
        <v>12.433861245384001</v>
      </c>
      <c r="I65" s="129">
        <f>+Indirect_Drop!$M$30</f>
        <v>4.0999999999999999E-4</v>
      </c>
      <c r="J65" s="118"/>
      <c r="K65" s="98">
        <f>SUM(K36,K45,K53,K58,K59)*I65</f>
        <v>7.8241035726959991</v>
      </c>
      <c r="L65" s="129">
        <f>+Indirect_Drop!$M$30</f>
        <v>4.0999999999999999E-4</v>
      </c>
      <c r="M65" s="118"/>
      <c r="N65" s="98">
        <f>SUM(N36,N45,N53,N58,N59)*L65</f>
        <v>7.8241035726959991</v>
      </c>
      <c r="O65" s="129">
        <f>+Indirect_Drop!$M$30</f>
        <v>4.0999999999999999E-4</v>
      </c>
      <c r="P65" s="118"/>
      <c r="Q65" s="98">
        <f>SUM(Q36,Q45,Q53,Q58,Q59)*O65</f>
        <v>0</v>
      </c>
      <c r="R65" s="129">
        <v>4.0999999999999999E-4</v>
      </c>
      <c r="S65" s="118"/>
      <c r="T65" s="98">
        <f>SUM(T36,T45,T53,T58,T59)*R65</f>
        <v>0</v>
      </c>
      <c r="U65" s="129">
        <v>4.0999999999999999E-4</v>
      </c>
      <c r="V65" s="118"/>
      <c r="W65" s="98">
        <f>SUM(W36,W45,W53,W58,W59)*U65</f>
        <v>0</v>
      </c>
      <c r="X65" s="129">
        <f>+Indirect_Drop!$M$30</f>
        <v>4.0999999999999999E-4</v>
      </c>
      <c r="Y65" s="118"/>
      <c r="Z65" s="98">
        <f>SUM(Z36,Z45,Z53,Z58,Z59)*X65</f>
        <v>0.5348593610372</v>
      </c>
      <c r="AA65" s="462">
        <v>4.0999999999999999E-4</v>
      </c>
      <c r="AB65" s="463"/>
      <c r="AC65" s="98">
        <f>+Z65+Q65+N65+K65+H65+E65</f>
        <v>57.920234488754375</v>
      </c>
      <c r="AD65" s="129">
        <v>4.0999999999999999E-4</v>
      </c>
      <c r="AE65" s="118"/>
      <c r="AF65" s="98">
        <v>35.586861902194052</v>
      </c>
      <c r="AG65" s="129">
        <f>+Indirect_Drop!$M$30</f>
        <v>4.0999999999999999E-4</v>
      </c>
      <c r="AH65" s="118"/>
      <c r="AI65" s="98">
        <f>SUM(AI36,AI45,AI53,AI58,AI59)*AG65</f>
        <v>0</v>
      </c>
    </row>
    <row r="66" spans="1:35" ht="14.25" customHeight="1">
      <c r="A66" s="123" t="s">
        <v>82</v>
      </c>
      <c r="B66" s="124"/>
      <c r="C66" s="125">
        <v>0.2</v>
      </c>
      <c r="D66" s="92"/>
      <c r="E66" s="80">
        <f>(E61-E47)*C66</f>
        <v>16413.708197075757</v>
      </c>
      <c r="F66" s="125">
        <v>0.2</v>
      </c>
      <c r="G66" s="92"/>
      <c r="H66" s="80">
        <f>(H61-H47)*F66</f>
        <v>6531.113067819264</v>
      </c>
      <c r="I66" s="125">
        <v>0.2</v>
      </c>
      <c r="J66" s="92"/>
      <c r="K66" s="80">
        <f>(K61-K47)*I66</f>
        <v>4109.753525404416</v>
      </c>
      <c r="L66" s="125">
        <v>0.2</v>
      </c>
      <c r="M66" s="92"/>
      <c r="N66" s="80">
        <f>(N61-N47)*L66</f>
        <v>4109.753525404416</v>
      </c>
      <c r="O66" s="125">
        <v>0.2</v>
      </c>
      <c r="P66" s="92"/>
      <c r="Q66" s="80">
        <v>0</v>
      </c>
      <c r="R66" s="125">
        <v>0.2</v>
      </c>
      <c r="S66" s="92"/>
      <c r="T66" s="80">
        <v>0</v>
      </c>
      <c r="U66" s="125">
        <v>0.2</v>
      </c>
      <c r="V66" s="92"/>
      <c r="W66" s="80">
        <v>0</v>
      </c>
      <c r="X66" s="125">
        <v>0.2</v>
      </c>
      <c r="Y66" s="92"/>
      <c r="Z66" s="80">
        <f>(Z61-Z47)*X66</f>
        <v>960.16932319591672</v>
      </c>
      <c r="AA66" s="606">
        <f>+AC66/AC61</f>
        <v>0.19940130952416632</v>
      </c>
      <c r="AB66" s="92"/>
      <c r="AC66" s="80">
        <f>+Z66+Q66+N66+K66+H66+E66+T66+W66</f>
        <v>32124.497638899771</v>
      </c>
      <c r="AD66" s="125">
        <v>0.2</v>
      </c>
      <c r="AE66" s="92"/>
      <c r="AF66" s="80">
        <v>39649.565346915566</v>
      </c>
      <c r="AG66" s="125"/>
      <c r="AH66" s="92"/>
      <c r="AI66" s="80"/>
    </row>
    <row r="67" spans="1:35" s="86" customFormat="1" ht="18" customHeight="1">
      <c r="A67" s="123" t="s">
        <v>367</v>
      </c>
      <c r="B67" s="131"/>
      <c r="C67" s="125"/>
      <c r="D67" s="133"/>
      <c r="E67" s="80"/>
      <c r="F67" s="125"/>
      <c r="G67" s="92"/>
      <c r="H67" s="80"/>
      <c r="I67" s="125"/>
      <c r="J67" s="133"/>
      <c r="K67" s="78">
        <f>+License!H30</f>
        <v>0</v>
      </c>
      <c r="L67" s="605"/>
      <c r="M67" s="133"/>
      <c r="N67" s="78">
        <f>+License!H40</f>
        <v>0</v>
      </c>
      <c r="O67" s="125"/>
      <c r="P67" s="133"/>
      <c r="Q67" s="78">
        <v>10000</v>
      </c>
      <c r="R67" s="125"/>
      <c r="S67" s="133"/>
      <c r="T67" s="78">
        <v>10000</v>
      </c>
      <c r="U67" s="125"/>
      <c r="V67" s="133"/>
      <c r="W67" s="78">
        <v>10000</v>
      </c>
      <c r="X67" s="125"/>
      <c r="Y67" s="92"/>
      <c r="Z67" s="80"/>
      <c r="AA67" s="464"/>
      <c r="AB67" s="92"/>
      <c r="AC67" s="80">
        <f>+W67+T67+Q67</f>
        <v>30000</v>
      </c>
      <c r="AD67" s="125">
        <v>0.4</v>
      </c>
      <c r="AE67" s="92"/>
      <c r="AF67" s="80">
        <v>12978</v>
      </c>
      <c r="AG67" s="132">
        <v>0.2</v>
      </c>
      <c r="AH67" s="133"/>
      <c r="AI67" s="78">
        <f>(AI61-AI47)*$C$67</f>
        <v>0</v>
      </c>
    </row>
    <row r="68" spans="1:35" s="86" customFormat="1" ht="18" customHeight="1" thickBot="1">
      <c r="A68" s="130" t="s">
        <v>82</v>
      </c>
      <c r="B68" s="131"/>
      <c r="C68" s="132"/>
      <c r="D68" s="133"/>
      <c r="E68" s="78">
        <f>+E66+E67</f>
        <v>16413.708197075757</v>
      </c>
      <c r="F68" s="132"/>
      <c r="G68" s="133"/>
      <c r="H68" s="78">
        <f>SUM(H66:H67)</f>
        <v>6531.113067819264</v>
      </c>
      <c r="I68" s="132"/>
      <c r="J68" s="133"/>
      <c r="K68" s="78">
        <f>SUM(K66:K67)</f>
        <v>4109.753525404416</v>
      </c>
      <c r="L68" s="132"/>
      <c r="M68" s="133"/>
      <c r="N68" s="78">
        <f>SUM(N66:N67)</f>
        <v>4109.753525404416</v>
      </c>
      <c r="O68" s="132"/>
      <c r="P68" s="133"/>
      <c r="Q68" s="78">
        <f>SUM(Q66:Q67)</f>
        <v>10000</v>
      </c>
      <c r="R68" s="132"/>
      <c r="S68" s="133"/>
      <c r="T68" s="78">
        <f>SUM(T66:T67)</f>
        <v>10000</v>
      </c>
      <c r="U68" s="132"/>
      <c r="V68" s="133"/>
      <c r="W68" s="78">
        <f>SUM(W66:W67)</f>
        <v>10000</v>
      </c>
      <c r="X68" s="132"/>
      <c r="Y68" s="133"/>
      <c r="Z68" s="78">
        <f>SUM(Z66:Z67)</f>
        <v>960.16932319591672</v>
      </c>
      <c r="AA68" s="464">
        <f>+AC68/AC61</f>
        <v>0.38561556112016016</v>
      </c>
      <c r="AB68" s="133"/>
      <c r="AC68" s="78">
        <f>SUM(AC66:AC67)</f>
        <v>62124.497638899775</v>
      </c>
      <c r="AD68" s="132"/>
      <c r="AE68" s="133"/>
      <c r="AF68" s="78">
        <v>52627.565346915566</v>
      </c>
      <c r="AG68" s="132"/>
      <c r="AH68" s="133"/>
      <c r="AI68" s="78"/>
    </row>
    <row r="69" spans="1:35" s="86" customFormat="1" ht="18" customHeight="1" thickBot="1">
      <c r="A69" s="135" t="s">
        <v>83</v>
      </c>
      <c r="B69" s="136"/>
      <c r="C69" s="137"/>
      <c r="D69" s="138"/>
      <c r="E69" s="139">
        <f>SUM(E61:E67)</f>
        <v>98847.751818339981</v>
      </c>
      <c r="F69" s="413"/>
      <c r="G69" s="414"/>
      <c r="H69" s="415">
        <f>H61+H63+H65+H68</f>
        <v>39342.494224540969</v>
      </c>
      <c r="I69" s="137"/>
      <c r="J69" s="138"/>
      <c r="K69" s="139">
        <f>SUM(K61:K67)</f>
        <v>24756.617514123194</v>
      </c>
      <c r="L69" s="137"/>
      <c r="M69" s="138"/>
      <c r="N69" s="139">
        <f>SUM(N61:N67)</f>
        <v>24756.617514123194</v>
      </c>
      <c r="O69" s="137"/>
      <c r="P69" s="138"/>
      <c r="Q69" s="139">
        <f>SUM(Q61:Q67)</f>
        <v>12000</v>
      </c>
      <c r="R69" s="137"/>
      <c r="S69" s="138"/>
      <c r="T69" s="139">
        <f>SUM(T61:T67)</f>
        <v>12000</v>
      </c>
      <c r="U69" s="137"/>
      <c r="V69" s="138"/>
      <c r="W69" s="139">
        <f>SUM(W61:W67)</f>
        <v>12000</v>
      </c>
      <c r="X69" s="413"/>
      <c r="Y69" s="414"/>
      <c r="Z69" s="415">
        <f>Z61+Z63+Z65+Z68</f>
        <v>5767.2864761565379</v>
      </c>
      <c r="AA69" s="413"/>
      <c r="AB69" s="414"/>
      <c r="AC69" s="415">
        <f>AC61+AC63+AC65+AC68</f>
        <v>223953.02693723587</v>
      </c>
      <c r="AD69" s="413"/>
      <c r="AE69" s="414"/>
      <c r="AF69" s="415">
        <v>283349.18285146757</v>
      </c>
      <c r="AG69" s="137"/>
      <c r="AH69" s="138"/>
      <c r="AI69" s="139">
        <f>SUM(AI61:AI67)</f>
        <v>0</v>
      </c>
    </row>
    <row r="70" spans="1:35" s="86" customFormat="1" ht="11.25" customHeight="1">
      <c r="E70" s="140"/>
      <c r="H70" s="140"/>
      <c r="K70" s="140"/>
      <c r="N70" s="140"/>
      <c r="Q70" s="140"/>
      <c r="T70" s="140"/>
      <c r="W70" s="140"/>
      <c r="Z70" s="417"/>
      <c r="AA70" s="417"/>
      <c r="AB70" s="417"/>
      <c r="AC70" s="417"/>
      <c r="AD70" s="417"/>
      <c r="AE70" s="417"/>
      <c r="AF70" s="417"/>
      <c r="AI70" s="140"/>
    </row>
    <row r="71" spans="1:35" ht="11.25" customHeight="1">
      <c r="Z71" s="416"/>
      <c r="AA71" s="416"/>
      <c r="AB71" s="416"/>
      <c r="AC71" s="416"/>
      <c r="AD71" s="416"/>
      <c r="AE71" s="416"/>
      <c r="AF71" s="416"/>
    </row>
    <row r="72" spans="1:35" ht="11.25" customHeight="1">
      <c r="Z72" s="416"/>
      <c r="AA72" s="416"/>
      <c r="AB72" s="416"/>
      <c r="AC72" s="416"/>
      <c r="AD72" s="416"/>
      <c r="AE72" s="416"/>
      <c r="AF72" s="416"/>
    </row>
  </sheetData>
  <mergeCells count="13">
    <mergeCell ref="AD3:AF3"/>
    <mergeCell ref="AA3:AC3"/>
    <mergeCell ref="A1:AI1"/>
    <mergeCell ref="I3:K3"/>
    <mergeCell ref="C3:E3"/>
    <mergeCell ref="A3:B3"/>
    <mergeCell ref="F3:H3"/>
    <mergeCell ref="L3:N3"/>
    <mergeCell ref="O3:Q3"/>
    <mergeCell ref="X3:Z3"/>
    <mergeCell ref="AG3:AI3"/>
    <mergeCell ref="R3:T3"/>
    <mergeCell ref="U3:W3"/>
  </mergeCells>
  <phoneticPr fontId="0" type="noConversion"/>
  <printOptions horizontalCentered="1"/>
  <pageMargins left="0.17" right="0.18" top="0.5" bottom="0.18" header="7.45" footer="0.18"/>
  <pageSetup paperSize="17" scale="67" orientation="landscape" r:id="rId1"/>
  <headerFooter alignWithMargins="0">
    <oddFooter>&amp;LCSC Proprietary Data&amp;C&amp;A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Q89"/>
  <sheetViews>
    <sheetView workbookViewId="0">
      <selection activeCell="P96" sqref="P96"/>
    </sheetView>
  </sheetViews>
  <sheetFormatPr defaultRowHeight="12.75"/>
  <cols>
    <col min="2" max="2" width="16.7109375" customWidth="1"/>
    <col min="3" max="3" width="15" bestFit="1" customWidth="1"/>
    <col min="4" max="4" width="11.7109375" hidden="1" customWidth="1"/>
    <col min="5" max="5" width="11.28515625" hidden="1" customWidth="1"/>
    <col min="6" max="6" width="4.7109375" hidden="1" customWidth="1"/>
    <col min="7" max="7" width="16.7109375" hidden="1" customWidth="1"/>
    <col min="8" max="8" width="15" hidden="1" customWidth="1"/>
    <col min="9" max="9" width="11.7109375" hidden="1" customWidth="1"/>
    <col min="10" max="10" width="11.28515625" hidden="1" customWidth="1"/>
    <col min="11" max="11" width="4.85546875" hidden="1" customWidth="1"/>
    <col min="12" max="12" width="13.85546875" hidden="1" customWidth="1"/>
    <col min="13" max="13" width="15" hidden="1" customWidth="1"/>
  </cols>
  <sheetData>
    <row r="3" spans="2:13">
      <c r="B3" s="383"/>
      <c r="G3" s="383"/>
    </row>
    <row r="4" spans="2:13">
      <c r="B4" s="220" t="s">
        <v>377</v>
      </c>
      <c r="G4" s="220" t="s">
        <v>356</v>
      </c>
      <c r="L4" s="220" t="s">
        <v>361</v>
      </c>
    </row>
    <row r="5" spans="2:13">
      <c r="B5" s="6" t="s">
        <v>248</v>
      </c>
      <c r="C5" s="6" t="s">
        <v>262</v>
      </c>
      <c r="D5" s="6"/>
      <c r="G5" s="6" t="s">
        <v>248</v>
      </c>
      <c r="H5" s="6" t="s">
        <v>262</v>
      </c>
      <c r="I5" s="6"/>
      <c r="L5" s="6" t="s">
        <v>248</v>
      </c>
      <c r="M5" s="6" t="s">
        <v>262</v>
      </c>
    </row>
    <row r="6" spans="2:13">
      <c r="B6" s="220"/>
      <c r="C6" s="6"/>
      <c r="D6" s="6"/>
      <c r="G6" s="220"/>
      <c r="H6" s="6"/>
      <c r="I6" s="6"/>
      <c r="L6" s="220"/>
      <c r="M6" s="6"/>
    </row>
    <row r="7" spans="2:13">
      <c r="B7" s="384" t="s">
        <v>249</v>
      </c>
      <c r="C7" s="384" t="s">
        <v>250</v>
      </c>
      <c r="D7" s="384" t="s">
        <v>251</v>
      </c>
      <c r="E7" s="385" t="s">
        <v>252</v>
      </c>
      <c r="G7" s="384" t="s">
        <v>249</v>
      </c>
      <c r="H7" s="384" t="s">
        <v>250</v>
      </c>
      <c r="I7" s="384" t="s">
        <v>251</v>
      </c>
      <c r="J7" s="385" t="s">
        <v>252</v>
      </c>
      <c r="L7" s="384" t="s">
        <v>249</v>
      </c>
      <c r="M7" s="384" t="s">
        <v>250</v>
      </c>
    </row>
    <row r="8" spans="2:13">
      <c r="B8" s="384"/>
      <c r="C8" s="384" t="s">
        <v>74</v>
      </c>
      <c r="D8" s="384" t="s">
        <v>74</v>
      </c>
      <c r="E8" s="384"/>
      <c r="G8" s="384"/>
      <c r="H8" s="384" t="s">
        <v>74</v>
      </c>
      <c r="I8" s="384" t="s">
        <v>74</v>
      </c>
      <c r="J8" s="384"/>
      <c r="L8" s="384"/>
      <c r="M8" s="384" t="s">
        <v>74</v>
      </c>
    </row>
    <row r="9" spans="2:13">
      <c r="B9" s="278" t="s">
        <v>60</v>
      </c>
      <c r="C9" s="388">
        <f>+'Radar 10- Option One BC'!C10</f>
        <v>82434.043621264223</v>
      </c>
      <c r="D9" s="388">
        <f>+'Radar 10- Option One BC'!D10</f>
        <v>78312.341440201009</v>
      </c>
      <c r="E9" s="388">
        <f>+'Radar 10- Option One BC'!E10</f>
        <v>86555.745802327438</v>
      </c>
      <c r="G9" s="278" t="s">
        <v>60</v>
      </c>
      <c r="H9" s="388">
        <f>+'270 Tower Option 4 BC'!C10</f>
        <v>20646.863988718778</v>
      </c>
      <c r="I9" s="388">
        <f>+'270 Tower Option 4 BC'!D10</f>
        <v>19614.520789282837</v>
      </c>
      <c r="J9" s="388">
        <f>+'270 Tower Option 4 BC'!E10</f>
        <v>21679.20718815472</v>
      </c>
      <c r="L9" s="278" t="s">
        <v>60</v>
      </c>
      <c r="M9" s="388">
        <v>2000</v>
      </c>
    </row>
    <row r="10" spans="2:13">
      <c r="B10" s="20" t="s">
        <v>82</v>
      </c>
      <c r="C10" s="390">
        <f>+'Radar 10- Option One BC'!C11</f>
        <v>16413.708197075757</v>
      </c>
      <c r="D10" s="390">
        <f>+'Radar 10- Option One BC'!D11</f>
        <v>20535.410378138971</v>
      </c>
      <c r="E10" s="390">
        <f>+'Radar 10- Option One BC'!E11</f>
        <v>12292.006016012543</v>
      </c>
      <c r="G10" s="20" t="s">
        <v>82</v>
      </c>
      <c r="H10" s="390">
        <f>+'270 Tower Option 4 BC'!C11</f>
        <v>4109.7535254044169</v>
      </c>
      <c r="I10" s="390">
        <f>+'270 Tower Option 4 BC'!D11</f>
        <v>5142.0967248403576</v>
      </c>
      <c r="J10" s="390">
        <f>+'270 Tower Option 4 BC'!E11</f>
        <v>3077.4103259684744</v>
      </c>
      <c r="L10" s="20" t="s">
        <v>82</v>
      </c>
      <c r="M10" s="390">
        <v>10000</v>
      </c>
    </row>
    <row r="11" spans="2:13">
      <c r="B11" s="295" t="s">
        <v>10</v>
      </c>
      <c r="C11" s="390">
        <f>+'Radar 10- Option One BC'!C12</f>
        <v>98847.751818339981</v>
      </c>
      <c r="D11" s="390">
        <f>+'Radar 10- Option One BC'!D12</f>
        <v>98847.751818339981</v>
      </c>
      <c r="E11" s="390">
        <f>+'Radar 10- Option One BC'!E12</f>
        <v>98847.751818339981</v>
      </c>
      <c r="G11" s="295" t="s">
        <v>10</v>
      </c>
      <c r="H11" s="390">
        <f>+'270 Tower Option 4 BC'!C12</f>
        <v>24756.617514123194</v>
      </c>
      <c r="I11" s="390">
        <f>+'270 Tower Option 4 BC'!D12</f>
        <v>24756.617514123194</v>
      </c>
      <c r="J11" s="390">
        <f>+'270 Tower Option 4 BC'!E12</f>
        <v>24756.617514123194</v>
      </c>
      <c r="L11" s="295" t="s">
        <v>10</v>
      </c>
      <c r="M11" s="390">
        <v>12000</v>
      </c>
    </row>
    <row r="12" spans="2:13">
      <c r="B12" s="367" t="s">
        <v>254</v>
      </c>
      <c r="C12" s="392">
        <f>+'Radar 10- Option One BC'!C13</f>
        <v>0.1665238134088198</v>
      </c>
      <c r="D12" s="392">
        <f>+'Radar 10- Option One BC'!D13</f>
        <v>0.24991877394647527</v>
      </c>
      <c r="E12" s="392">
        <f>+'Radar 10- Option One BC'!E13</f>
        <v>8.3128852871164255E-2</v>
      </c>
      <c r="G12" s="367" t="s">
        <v>254</v>
      </c>
      <c r="H12" s="392">
        <f>+H10/H11</f>
        <v>0.16600626168174543</v>
      </c>
      <c r="I12" s="392">
        <f>+'270 Tower Option 4 BC'!D13</f>
        <v>0.24940563551357106</v>
      </c>
      <c r="J12" s="392">
        <f>+'270 Tower Option 4 BC'!E13</f>
        <v>8.2606887849919708E-2</v>
      </c>
      <c r="L12" s="367" t="s">
        <v>254</v>
      </c>
      <c r="M12" s="392">
        <f>+M10/M11</f>
        <v>0.83333333333333337</v>
      </c>
    </row>
    <row r="14" spans="2:13" hidden="1">
      <c r="B14" s="383"/>
      <c r="G14" s="383"/>
      <c r="L14" s="383"/>
    </row>
    <row r="15" spans="2:13" hidden="1">
      <c r="B15" s="220" t="s">
        <v>354</v>
      </c>
      <c r="G15" s="220" t="s">
        <v>368</v>
      </c>
      <c r="L15" s="220" t="s">
        <v>357</v>
      </c>
    </row>
    <row r="16" spans="2:13" hidden="1">
      <c r="B16" s="6" t="s">
        <v>248</v>
      </c>
      <c r="C16" s="6" t="s">
        <v>262</v>
      </c>
      <c r="D16" s="6"/>
      <c r="G16" s="6" t="s">
        <v>248</v>
      </c>
      <c r="H16" s="6" t="s">
        <v>262</v>
      </c>
      <c r="I16" s="6"/>
      <c r="L16" s="6" t="s">
        <v>248</v>
      </c>
      <c r="M16" s="6" t="s">
        <v>262</v>
      </c>
    </row>
    <row r="17" spans="2:17" hidden="1">
      <c r="B17" s="220"/>
      <c r="C17" s="6"/>
      <c r="D17" s="6"/>
      <c r="G17" s="220"/>
      <c r="H17" s="6"/>
      <c r="I17" s="6"/>
      <c r="L17" s="220"/>
      <c r="M17" s="6"/>
    </row>
    <row r="18" spans="2:17" hidden="1">
      <c r="B18" s="384" t="s">
        <v>249</v>
      </c>
      <c r="C18" s="384" t="s">
        <v>250</v>
      </c>
      <c r="D18" s="384" t="s">
        <v>251</v>
      </c>
      <c r="E18" s="385" t="s">
        <v>252</v>
      </c>
      <c r="G18" s="384" t="s">
        <v>249</v>
      </c>
      <c r="H18" s="384" t="s">
        <v>250</v>
      </c>
      <c r="I18" s="384" t="s">
        <v>251</v>
      </c>
      <c r="J18" s="385" t="s">
        <v>252</v>
      </c>
      <c r="L18" s="384" t="s">
        <v>249</v>
      </c>
      <c r="M18" s="384" t="s">
        <v>250</v>
      </c>
    </row>
    <row r="19" spans="2:17" hidden="1">
      <c r="B19" s="384"/>
      <c r="C19" s="384" t="s">
        <v>74</v>
      </c>
      <c r="D19" s="384" t="s">
        <v>74</v>
      </c>
      <c r="E19" s="384"/>
      <c r="G19" s="384"/>
      <c r="H19" s="384" t="s">
        <v>74</v>
      </c>
      <c r="I19" s="384" t="s">
        <v>74</v>
      </c>
      <c r="J19" s="384"/>
      <c r="L19" s="384"/>
      <c r="M19" s="384" t="s">
        <v>74</v>
      </c>
    </row>
    <row r="20" spans="2:17" hidden="1">
      <c r="B20" s="278" t="s">
        <v>60</v>
      </c>
      <c r="C20" s="388">
        <f>+'Expand Tower Option Two BC'!C10</f>
        <v>32811.381156721705</v>
      </c>
      <c r="D20" s="388">
        <f>+'Expand Tower Option Two BC'!D10</f>
        <v>31170.812098885617</v>
      </c>
      <c r="E20" s="388">
        <f>+'Expand Tower Option Two BC'!E10</f>
        <v>34451.950214557794</v>
      </c>
      <c r="G20" s="278" t="s">
        <v>60</v>
      </c>
      <c r="H20" s="388">
        <v>2000</v>
      </c>
      <c r="I20" s="388">
        <f>+'Rader Option Two BC'!D10</f>
        <v>28500</v>
      </c>
      <c r="J20" s="388">
        <f>+'Rader Option Two BC'!E10</f>
        <v>31500</v>
      </c>
      <c r="L20" s="278" t="s">
        <v>60</v>
      </c>
      <c r="M20" s="388">
        <f>4769+7</f>
        <v>4776</v>
      </c>
    </row>
    <row r="21" spans="2:17" hidden="1">
      <c r="B21" s="20" t="s">
        <v>82</v>
      </c>
      <c r="C21" s="390">
        <f>+'Expand Tower Option Two BC'!C11</f>
        <v>6531.113067819264</v>
      </c>
      <c r="D21" s="390">
        <f>+'Expand Tower Option Two BC'!D11</f>
        <v>8171.6821256553521</v>
      </c>
      <c r="E21" s="390">
        <f>+'Expand Tower Option Two BC'!E11</f>
        <v>4890.5440099831758</v>
      </c>
      <c r="G21" s="20" t="s">
        <v>82</v>
      </c>
      <c r="H21" s="390">
        <v>10000</v>
      </c>
      <c r="I21" s="390">
        <f>+'Rader Option Two BC'!D11</f>
        <v>1500</v>
      </c>
      <c r="J21" s="390">
        <f>+'Rader Option Two BC'!E11</f>
        <v>-1500</v>
      </c>
      <c r="L21" s="20" t="s">
        <v>82</v>
      </c>
      <c r="M21" s="390">
        <v>960</v>
      </c>
    </row>
    <row r="22" spans="2:17" hidden="1">
      <c r="B22" s="295" t="s">
        <v>10</v>
      </c>
      <c r="C22" s="390">
        <f>+'Expand Tower Option Two BC'!C12</f>
        <v>39342.494224540969</v>
      </c>
      <c r="D22" s="390">
        <f>+'Expand Tower Option Two BC'!D12</f>
        <v>39342.494224540969</v>
      </c>
      <c r="E22" s="390">
        <f>+'Expand Tower Option Two BC'!E12</f>
        <v>39342.494224540969</v>
      </c>
      <c r="G22" s="295" t="s">
        <v>10</v>
      </c>
      <c r="H22" s="390">
        <v>12000</v>
      </c>
      <c r="I22" s="390">
        <f>+'Rader Option Two BC'!D12</f>
        <v>30000</v>
      </c>
      <c r="J22" s="390">
        <f>+'Rader Option Two BC'!E12</f>
        <v>30000</v>
      </c>
      <c r="L22" s="295" t="s">
        <v>10</v>
      </c>
      <c r="M22" s="390">
        <v>5767</v>
      </c>
    </row>
    <row r="23" spans="2:17" hidden="1">
      <c r="B23" s="367" t="s">
        <v>254</v>
      </c>
      <c r="C23" s="392">
        <f>+C21/C22</f>
        <v>0.16600658388723361</v>
      </c>
      <c r="D23" s="392">
        <f>+'Expand Tower Option Two BC'!D13</f>
        <v>0.2494059254985104</v>
      </c>
      <c r="E23" s="392">
        <f>+'Expand Tower Option Two BC'!E13</f>
        <v>8.260724227595681E-2</v>
      </c>
      <c r="G23" s="367" t="s">
        <v>254</v>
      </c>
      <c r="H23" s="392">
        <f>+H21/H22</f>
        <v>0.83333333333333337</v>
      </c>
      <c r="I23" s="392">
        <f>+'Rader Option Two BC'!D13</f>
        <v>0.1</v>
      </c>
      <c r="J23" s="392">
        <f>+'Rader Option Two BC'!E13</f>
        <v>-0.1</v>
      </c>
      <c r="L23" s="367" t="s">
        <v>254</v>
      </c>
      <c r="M23" s="392">
        <f>+M21/M22</f>
        <v>0.16646436622160568</v>
      </c>
    </row>
    <row r="24" spans="2:17" hidden="1"/>
    <row r="25" spans="2:17" hidden="1">
      <c r="B25" s="383"/>
      <c r="G25" s="383"/>
      <c r="L25" s="383"/>
      <c r="O25" s="220"/>
    </row>
    <row r="26" spans="2:17" hidden="1">
      <c r="B26" s="220" t="s">
        <v>355</v>
      </c>
      <c r="G26" s="220" t="s">
        <v>369</v>
      </c>
      <c r="L26" s="607"/>
      <c r="M26" s="608"/>
      <c r="N26" s="608"/>
      <c r="O26" s="609"/>
      <c r="P26" s="609"/>
      <c r="Q26" s="608"/>
    </row>
    <row r="27" spans="2:17" hidden="1">
      <c r="B27" s="6" t="s">
        <v>248</v>
      </c>
      <c r="C27" s="6" t="s">
        <v>262</v>
      </c>
      <c r="D27" s="6"/>
      <c r="G27" s="6" t="s">
        <v>248</v>
      </c>
      <c r="H27" s="6" t="s">
        <v>262</v>
      </c>
      <c r="I27" s="6"/>
      <c r="L27" s="609"/>
      <c r="M27" s="609"/>
      <c r="N27" s="608"/>
      <c r="O27" s="607"/>
      <c r="P27" s="609"/>
      <c r="Q27" s="608"/>
    </row>
    <row r="28" spans="2:17" hidden="1">
      <c r="B28" s="220"/>
      <c r="C28" s="6"/>
      <c r="D28" s="6"/>
      <c r="G28" s="220"/>
      <c r="H28" s="6"/>
      <c r="I28" s="6"/>
      <c r="L28" s="607"/>
      <c r="M28" s="609"/>
      <c r="N28" s="608"/>
      <c r="O28" s="610"/>
      <c r="P28" s="610"/>
      <c r="Q28" s="608"/>
    </row>
    <row r="29" spans="2:17" hidden="1">
      <c r="B29" s="384" t="s">
        <v>249</v>
      </c>
      <c r="C29" s="384" t="s">
        <v>250</v>
      </c>
      <c r="D29" s="384" t="s">
        <v>251</v>
      </c>
      <c r="E29" s="385" t="s">
        <v>252</v>
      </c>
      <c r="G29" s="384" t="s">
        <v>249</v>
      </c>
      <c r="H29" s="384" t="s">
        <v>250</v>
      </c>
      <c r="I29" s="384" t="s">
        <v>251</v>
      </c>
      <c r="J29" s="385" t="s">
        <v>252</v>
      </c>
      <c r="L29" s="610"/>
      <c r="M29" s="610"/>
      <c r="N29" s="608"/>
      <c r="O29" s="610"/>
      <c r="P29" s="610"/>
      <c r="Q29" s="608"/>
    </row>
    <row r="30" spans="2:17" hidden="1">
      <c r="B30" s="384"/>
      <c r="C30" s="384" t="s">
        <v>74</v>
      </c>
      <c r="D30" s="384" t="s">
        <v>74</v>
      </c>
      <c r="E30" s="384"/>
      <c r="G30" s="384"/>
      <c r="H30" s="384" t="s">
        <v>74</v>
      </c>
      <c r="I30" s="384" t="s">
        <v>74</v>
      </c>
      <c r="J30" s="384"/>
      <c r="L30" s="610"/>
      <c r="M30" s="610"/>
      <c r="N30" s="608"/>
      <c r="O30" s="608"/>
      <c r="P30" s="611"/>
      <c r="Q30" s="608"/>
    </row>
    <row r="31" spans="2:17" hidden="1">
      <c r="B31" s="278" t="s">
        <v>60</v>
      </c>
      <c r="C31" s="388">
        <f>+'Mobile Tower Option Three BC'!C10</f>
        <v>20646.863988718778</v>
      </c>
      <c r="D31" s="388">
        <f>+'Mobile Tower Option Three BC'!D10</f>
        <v>19614.520789282837</v>
      </c>
      <c r="E31" s="388">
        <f>+'Mobile Tower Option Three BC'!E10</f>
        <v>21679.20718815472</v>
      </c>
      <c r="G31" s="278" t="s">
        <v>60</v>
      </c>
      <c r="H31" s="388">
        <v>2000</v>
      </c>
      <c r="I31" s="388">
        <f>+'Rader Option Three BC'!D10</f>
        <v>4566.7612953125899</v>
      </c>
      <c r="J31" s="388">
        <f>+'Rader Option Three BC'!E10</f>
        <v>5047.4730106086517</v>
      </c>
      <c r="L31" s="608"/>
      <c r="M31" s="611"/>
      <c r="N31" s="608"/>
      <c r="O31" s="612"/>
      <c r="P31" s="611"/>
      <c r="Q31" s="608"/>
    </row>
    <row r="32" spans="2:17" hidden="1">
      <c r="B32" s="20" t="s">
        <v>82</v>
      </c>
      <c r="C32" s="390">
        <f>+'Mobile Tower Option Three BC'!C11</f>
        <v>4109.753525404416</v>
      </c>
      <c r="D32" s="390">
        <f>+'Mobile Tower Option Three BC'!D11</f>
        <v>5142.0967248403576</v>
      </c>
      <c r="E32" s="390">
        <f>+'Mobile Tower Option Three BC'!E11</f>
        <v>3077.4103259684744</v>
      </c>
      <c r="G32" s="20" t="s">
        <v>82</v>
      </c>
      <c r="H32" s="390">
        <v>10000</v>
      </c>
      <c r="I32" s="390">
        <f>+'Rader Option Three BC'!D11</f>
        <v>1200.525180843948</v>
      </c>
      <c r="J32" s="390">
        <f>+'Rader Option Three BC'!E11</f>
        <v>719.81346554788615</v>
      </c>
      <c r="L32" s="612"/>
      <c r="M32" s="611"/>
      <c r="N32" s="608"/>
      <c r="O32" s="608"/>
      <c r="P32" s="611"/>
      <c r="Q32" s="608"/>
    </row>
    <row r="33" spans="2:17" hidden="1">
      <c r="B33" s="295" t="s">
        <v>10</v>
      </c>
      <c r="C33" s="390">
        <f>+'Mobile Tower Option Three BC'!C12</f>
        <v>24756.617514123194</v>
      </c>
      <c r="D33" s="390">
        <f>+'Mobile Tower Option Three BC'!D12</f>
        <v>24756.617514123194</v>
      </c>
      <c r="E33" s="390">
        <f>+'Mobile Tower Option Three BC'!E12</f>
        <v>24756.617514123194</v>
      </c>
      <c r="G33" s="295" t="s">
        <v>10</v>
      </c>
      <c r="H33" s="390">
        <v>12000</v>
      </c>
      <c r="I33" s="390">
        <f>+'Rader Option Three BC'!D12</f>
        <v>5767.2864761565379</v>
      </c>
      <c r="J33" s="390">
        <f>+'Rader Option Three BC'!E12</f>
        <v>5767.2864761565379</v>
      </c>
      <c r="L33" s="608"/>
      <c r="M33" s="611"/>
      <c r="N33" s="608"/>
      <c r="O33" s="609"/>
      <c r="P33" s="613"/>
      <c r="Q33" s="608"/>
    </row>
    <row r="34" spans="2:17" hidden="1">
      <c r="B34" s="367" t="s">
        <v>254</v>
      </c>
      <c r="C34" s="392">
        <f>+'Mobile Tower Option Three BC'!C13</f>
        <v>0.1660062616817454</v>
      </c>
      <c r="D34" s="392">
        <f>+'Mobile Tower Option Three BC'!D13</f>
        <v>0.24940563551357106</v>
      </c>
      <c r="E34" s="392">
        <f>+'Mobile Tower Option Three BC'!E13</f>
        <v>8.2606887849919708E-2</v>
      </c>
      <c r="G34" s="367" t="s">
        <v>254</v>
      </c>
      <c r="H34" s="392">
        <f>+H32/H33</f>
        <v>0.83333333333333337</v>
      </c>
      <c r="I34" s="392">
        <f>+'Rader Option Three BC'!D13</f>
        <v>0.25130609940526916</v>
      </c>
      <c r="J34" s="392">
        <f>+'Rader Option Three BC'!E13</f>
        <v>8.4603190755438942E-2</v>
      </c>
      <c r="L34" s="609"/>
      <c r="M34" s="613"/>
      <c r="N34" s="608"/>
      <c r="O34" s="608"/>
      <c r="P34" s="608"/>
      <c r="Q34" s="608"/>
    </row>
    <row r="35" spans="2:17" hidden="1"/>
    <row r="36" spans="2:17" hidden="1">
      <c r="B36" s="405"/>
      <c r="C36" s="405"/>
      <c r="D36" s="405"/>
      <c r="E36" s="405"/>
      <c r="F36" s="405"/>
      <c r="G36" s="405"/>
      <c r="H36" s="405"/>
      <c r="I36" s="405"/>
      <c r="J36" s="405"/>
    </row>
    <row r="37" spans="2:17" hidden="1"/>
    <row r="38" spans="2:17" hidden="1">
      <c r="B38" s="383" t="s">
        <v>247</v>
      </c>
    </row>
    <row r="39" spans="2:17" hidden="1">
      <c r="B39" s="220" t="s">
        <v>245</v>
      </c>
    </row>
    <row r="40" spans="2:17" hidden="1">
      <c r="B40" s="6" t="s">
        <v>248</v>
      </c>
      <c r="C40" s="6" t="s">
        <v>262</v>
      </c>
      <c r="D40" s="6"/>
    </row>
    <row r="41" spans="2:17" hidden="1">
      <c r="B41" s="220"/>
      <c r="C41" s="6"/>
      <c r="D41" s="6"/>
    </row>
    <row r="42" spans="2:17" hidden="1">
      <c r="B42" s="384" t="s">
        <v>249</v>
      </c>
      <c r="C42" s="384" t="s">
        <v>250</v>
      </c>
      <c r="D42" s="384" t="s">
        <v>251</v>
      </c>
      <c r="E42" s="385" t="s">
        <v>252</v>
      </c>
    </row>
    <row r="43" spans="2:17" hidden="1">
      <c r="B43" s="384"/>
      <c r="C43" s="384" t="s">
        <v>74</v>
      </c>
      <c r="D43" s="384" t="s">
        <v>74</v>
      </c>
      <c r="E43" s="384"/>
    </row>
    <row r="44" spans="2:17" hidden="1">
      <c r="B44" s="278" t="s">
        <v>60</v>
      </c>
      <c r="C44" s="388">
        <f>+'Proposal Two BC'!C10</f>
        <v>0</v>
      </c>
      <c r="D44" s="388">
        <f>+'Proposal Two BC'!D10</f>
        <v>0</v>
      </c>
      <c r="E44" s="388">
        <f>+'Proposal Two BC'!E10</f>
        <v>0</v>
      </c>
    </row>
    <row r="45" spans="2:17" hidden="1">
      <c r="B45" s="20" t="s">
        <v>82</v>
      </c>
      <c r="C45" s="390">
        <f>+'Proposal Two BC'!C11</f>
        <v>0</v>
      </c>
      <c r="D45" s="390">
        <f>+'Proposal Two BC'!D11</f>
        <v>0</v>
      </c>
      <c r="E45" s="390">
        <f>+'Proposal Two BC'!E11</f>
        <v>0</v>
      </c>
    </row>
    <row r="46" spans="2:17" hidden="1">
      <c r="B46" s="295" t="s">
        <v>10</v>
      </c>
      <c r="C46" s="390">
        <f>+'Proposal Two BC'!C12</f>
        <v>0</v>
      </c>
      <c r="D46" s="390">
        <f>+'Proposal Two BC'!D12</f>
        <v>0</v>
      </c>
      <c r="E46" s="390">
        <f>+'Proposal Two BC'!E12</f>
        <v>0</v>
      </c>
    </row>
    <row r="47" spans="2:17" hidden="1">
      <c r="B47" s="367" t="s">
        <v>254</v>
      </c>
      <c r="C47" s="392" t="e">
        <f>+'Proposal Two BC'!C13</f>
        <v>#DIV/0!</v>
      </c>
      <c r="D47" s="392" t="e">
        <f>+'Proposal Two BC'!D13</f>
        <v>#DIV/0!</v>
      </c>
      <c r="E47" s="392" t="e">
        <f>+'Proposal Two BC'!E13</f>
        <v>#DIV/0!</v>
      </c>
    </row>
    <row r="48" spans="2:17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</sheetData>
  <phoneticPr fontId="2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3:F33"/>
  <sheetViews>
    <sheetView showGridLines="0" workbookViewId="0">
      <selection activeCell="D5" sqref="D5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383" t="s">
        <v>239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+'NexSim Frasca'!AX61+'NexSim Frasca'!AX63+'NexSim Frasca'!AX65</f>
        <v>82434.043621264223</v>
      </c>
      <c r="D10" s="388">
        <f>+C10*0.95</f>
        <v>78312.341440201009</v>
      </c>
      <c r="E10" s="388">
        <f>C10*1.05</f>
        <v>86555.745802327438</v>
      </c>
      <c r="F10" s="389">
        <f>+C10*0.95</f>
        <v>78312.341440201009</v>
      </c>
    </row>
    <row r="11" spans="2:6" ht="15" customHeight="1">
      <c r="B11" s="20" t="s">
        <v>82</v>
      </c>
      <c r="C11" s="390">
        <f>+'NexSim Frasca'!AX66</f>
        <v>16413.708197075757</v>
      </c>
      <c r="D11" s="390">
        <f>+D12-D10</f>
        <v>20535.410378138971</v>
      </c>
      <c r="E11" s="390">
        <f>+E12-E10</f>
        <v>12292.006016012543</v>
      </c>
      <c r="F11" s="391">
        <f>+C11</f>
        <v>16413.708197075757</v>
      </c>
    </row>
    <row r="12" spans="2:6" ht="15" customHeight="1">
      <c r="B12" s="295" t="s">
        <v>10</v>
      </c>
      <c r="C12" s="390">
        <f>+C11+C10</f>
        <v>98847.751818339981</v>
      </c>
      <c r="D12" s="390">
        <f>+C12</f>
        <v>98847.751818339981</v>
      </c>
      <c r="E12" s="390">
        <f>+C12</f>
        <v>98847.751818339981</v>
      </c>
      <c r="F12" s="391">
        <f>SUM(F10:F11)</f>
        <v>94726.049637276767</v>
      </c>
    </row>
    <row r="13" spans="2:6" ht="15" customHeight="1">
      <c r="B13" s="367" t="s">
        <v>254</v>
      </c>
      <c r="C13" s="392">
        <f>(C11+$E$25+$E$26)/C12</f>
        <v>0.1665238134088198</v>
      </c>
      <c r="D13" s="392">
        <f>(D11+$E$25+$E$26+License!$H$10+C10-D10)/C12</f>
        <v>0.24991877394647527</v>
      </c>
      <c r="E13" s="392">
        <f>(E11+$E$25+$E$26+License!$H$10+C10-E10)/C12</f>
        <v>8.3128852871164255E-2</v>
      </c>
      <c r="F13" s="393">
        <f>(F11+$E$25+$E$26)/F12</f>
        <v>0.17376956647837458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+'NexSim Frasca'!AX53+'NexSim Frasca'!AX57+'NexSim Frasca'!AX58</f>
        <v>4111.9433600000002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46.796382602816003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AY74"/>
  <sheetViews>
    <sheetView topLeftCell="AK20" zoomScaleNormal="100" workbookViewId="0">
      <selection activeCell="AV31" sqref="AV31"/>
    </sheetView>
  </sheetViews>
  <sheetFormatPr defaultRowHeight="11.25" customHeight="1"/>
  <cols>
    <col min="1" max="1" width="20.5703125" style="38" hidden="1" customWidth="1"/>
    <col min="2" max="2" width="43.140625" style="38" bestFit="1" customWidth="1"/>
    <col min="3" max="3" width="9.7109375" style="38" customWidth="1"/>
    <col min="4" max="4" width="7.140625" style="38" customWidth="1"/>
    <col min="5" max="5" width="11.140625" style="38" customWidth="1"/>
    <col min="6" max="6" width="10.28515625" style="38" customWidth="1"/>
    <col min="7" max="7" width="6.7109375" style="38" customWidth="1"/>
    <col min="8" max="9" width="9.7109375" style="38" customWidth="1"/>
    <col min="10" max="10" width="6.140625" style="38" customWidth="1"/>
    <col min="11" max="11" width="8.7109375" style="38" customWidth="1"/>
    <col min="12" max="12" width="9.7109375" style="38" customWidth="1"/>
    <col min="13" max="13" width="6.140625" style="38" customWidth="1"/>
    <col min="14" max="14" width="7.7109375" style="38" customWidth="1"/>
    <col min="15" max="15" width="9.7109375" style="38" customWidth="1"/>
    <col min="16" max="16" width="6.140625" style="38" customWidth="1"/>
    <col min="17" max="17" width="7.7109375" style="38" customWidth="1"/>
    <col min="18" max="18" width="9.7109375" style="38" customWidth="1"/>
    <col min="19" max="19" width="6.140625" style="38" customWidth="1"/>
    <col min="20" max="20" width="7.7109375" style="38" customWidth="1"/>
    <col min="21" max="21" width="9.7109375" style="38" customWidth="1"/>
    <col min="22" max="22" width="6.140625" style="38" customWidth="1"/>
    <col min="23" max="23" width="7.7109375" style="38" customWidth="1"/>
    <col min="24" max="24" width="9.7109375" style="38" customWidth="1"/>
    <col min="25" max="25" width="6.140625" style="38" customWidth="1"/>
    <col min="26" max="26" width="7.7109375" style="38" customWidth="1"/>
    <col min="27" max="27" width="9.7109375" style="38" customWidth="1"/>
    <col min="28" max="28" width="6.140625" style="38" customWidth="1"/>
    <col min="29" max="29" width="7.7109375" style="38" customWidth="1"/>
    <col min="30" max="30" width="9.7109375" style="38" customWidth="1"/>
    <col min="31" max="31" width="6.140625" style="38" customWidth="1"/>
    <col min="32" max="32" width="7.7109375" style="38" customWidth="1"/>
    <col min="33" max="33" width="9.7109375" style="38" customWidth="1"/>
    <col min="34" max="34" width="6.140625" style="38" customWidth="1"/>
    <col min="35" max="35" width="8.7109375" style="38" customWidth="1"/>
    <col min="36" max="36" width="9.7109375" style="38" customWidth="1"/>
    <col min="37" max="37" width="6.140625" style="38" customWidth="1"/>
    <col min="38" max="38" width="8.7109375" style="38" bestFit="1" customWidth="1"/>
    <col min="39" max="39" width="9.7109375" style="38" customWidth="1"/>
    <col min="40" max="40" width="6.140625" style="38" customWidth="1"/>
    <col min="41" max="41" width="8.7109375" style="38" bestFit="1" customWidth="1"/>
    <col min="42" max="42" width="9.7109375" style="38" customWidth="1"/>
    <col min="43" max="43" width="6.140625" style="38" customWidth="1"/>
    <col min="44" max="44" width="7.7109375" style="38" customWidth="1"/>
    <col min="45" max="45" width="9.7109375" style="38" customWidth="1"/>
    <col min="46" max="46" width="6.140625" style="38" customWidth="1"/>
    <col min="47" max="47" width="7.7109375" style="38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0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0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0" s="41" customFormat="1" ht="35.25" customHeight="1">
      <c r="A3" s="620" t="s">
        <v>353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0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0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</row>
    <row r="6" spans="1:50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0" ht="14.25" customHeight="1">
      <c r="A7" s="53" t="str">
        <f>+Resources!B5</f>
        <v>Saunderson</v>
      </c>
      <c r="B7" s="141" t="str">
        <f>+Resources!H5</f>
        <v>Project Control Professional</v>
      </c>
      <c r="C7" s="55">
        <f>+Resources!$D5</f>
        <v>29.23</v>
      </c>
      <c r="D7" s="56">
        <f>+Resources!K5</f>
        <v>0</v>
      </c>
      <c r="E7" s="57">
        <f>+D7*C7</f>
        <v>0</v>
      </c>
      <c r="F7" s="55">
        <f>+Resources!$D5</f>
        <v>29.23</v>
      </c>
      <c r="G7" s="56">
        <f>+Resources!L5</f>
        <v>0</v>
      </c>
      <c r="H7" s="57">
        <f>+G7*F7</f>
        <v>0</v>
      </c>
      <c r="I7" s="55">
        <f>+Resources!$D5</f>
        <v>29.23</v>
      </c>
      <c r="J7" s="56">
        <f>+Resources!M5</f>
        <v>0</v>
      </c>
      <c r="K7" s="57">
        <f>+J7*I7</f>
        <v>0</v>
      </c>
      <c r="L7" s="55">
        <f>+Resources!$D5</f>
        <v>29.23</v>
      </c>
      <c r="M7" s="56">
        <f>+Resources!N5</f>
        <v>0</v>
      </c>
      <c r="N7" s="57">
        <f>+M7*L7</f>
        <v>0</v>
      </c>
      <c r="O7" s="55">
        <f>+Resources!$D5</f>
        <v>29.23</v>
      </c>
      <c r="P7" s="56">
        <f>+Resources!O5</f>
        <v>0</v>
      </c>
      <c r="Q7" s="57">
        <f>+P7*O7</f>
        <v>0</v>
      </c>
      <c r="R7" s="55">
        <f>+Resources!$D5</f>
        <v>29.23</v>
      </c>
      <c r="S7" s="56">
        <f>+Resources!P5</f>
        <v>0</v>
      </c>
      <c r="T7" s="57">
        <f>+S7*R7</f>
        <v>0</v>
      </c>
      <c r="U7" s="55">
        <f>+Resources!$E5</f>
        <v>29.940289</v>
      </c>
      <c r="V7" s="56">
        <f>+Resources!Q5</f>
        <v>0</v>
      </c>
      <c r="W7" s="57">
        <f>+V7*U7</f>
        <v>0</v>
      </c>
      <c r="X7" s="55">
        <f>+Resources!$E5</f>
        <v>29.940289</v>
      </c>
      <c r="Y7" s="56">
        <f>+Resources!R5</f>
        <v>0</v>
      </c>
      <c r="Z7" s="57">
        <f>+Y7*X7</f>
        <v>0</v>
      </c>
      <c r="AA7" s="55">
        <f>+Resources!$E5</f>
        <v>29.940289</v>
      </c>
      <c r="AB7" s="56">
        <f>+Resources!S5</f>
        <v>0</v>
      </c>
      <c r="AC7" s="57">
        <f>+AB7*AA7</f>
        <v>0</v>
      </c>
      <c r="AD7" s="55">
        <f>+Resources!$E5</f>
        <v>29.940289</v>
      </c>
      <c r="AE7" s="56">
        <f>+Resources!T5</f>
        <v>0</v>
      </c>
      <c r="AF7" s="57">
        <f>+AE7*AD7</f>
        <v>0</v>
      </c>
      <c r="AG7" s="55">
        <f>+Resources!$E5</f>
        <v>29.940289</v>
      </c>
      <c r="AH7" s="56">
        <f>+Resources!U5</f>
        <v>0</v>
      </c>
      <c r="AI7" s="57">
        <f>+AH7*AG7</f>
        <v>0</v>
      </c>
      <c r="AJ7" s="55">
        <f>+Resources!$D5</f>
        <v>29.23</v>
      </c>
      <c r="AK7" s="56">
        <f>+Resources!V5</f>
        <v>5</v>
      </c>
      <c r="AL7" s="57">
        <f>+AK7*AJ7</f>
        <v>146.15</v>
      </c>
      <c r="AM7" s="55">
        <f>+Resources!$D5</f>
        <v>29.23</v>
      </c>
      <c r="AN7" s="56">
        <f>+Resources!W5</f>
        <v>0</v>
      </c>
      <c r="AO7" s="57">
        <f>+AN7*AM7</f>
        <v>0</v>
      </c>
      <c r="AP7" s="55">
        <f>+Resources!$D5</f>
        <v>29.23</v>
      </c>
      <c r="AQ7" s="56">
        <f>+Resources!X5</f>
        <v>0</v>
      </c>
      <c r="AR7" s="57">
        <f>+AQ7*AP7</f>
        <v>0</v>
      </c>
      <c r="AS7" s="55">
        <f>+Resources!$D5</f>
        <v>29.23</v>
      </c>
      <c r="AT7" s="56">
        <f>+Resources!Y5</f>
        <v>0</v>
      </c>
      <c r="AU7" s="57">
        <f>+AT7*AS7</f>
        <v>0</v>
      </c>
      <c r="AV7" s="55">
        <f>+Resources!$D5</f>
        <v>29.23</v>
      </c>
      <c r="AW7" s="56">
        <f t="shared" ref="AW7:AW23" si="0">+D7+G7+J7+M7+P7+S7+V7+AH30+Y7+AB7+AE7+AH7+AK7+AN7+AQ7+AT7</f>
        <v>5</v>
      </c>
      <c r="AX7" s="412">
        <f>+AU7+AR7+AO7+AL7+AI7+AF7+AC7+Z7+W7+T7+Q7+N7+K7+H7+E7</f>
        <v>146.15</v>
      </c>
    </row>
    <row r="8" spans="1:50" ht="14.25" customHeight="1">
      <c r="A8" s="53" t="str">
        <f>+Resources!B6</f>
        <v>Kronman</v>
      </c>
      <c r="B8" s="141" t="str">
        <f>+Resources!H6</f>
        <v>Contracts Leader</v>
      </c>
      <c r="C8" s="55">
        <f>+Resources!$D6</f>
        <v>40.769199999999998</v>
      </c>
      <c r="D8" s="56">
        <f>+Resources!K6</f>
        <v>0</v>
      </c>
      <c r="E8" s="57">
        <f t="shared" ref="E8:E24" si="1">+D8*C8</f>
        <v>0</v>
      </c>
      <c r="F8" s="55">
        <f>+Resources!$D6</f>
        <v>40.769199999999998</v>
      </c>
      <c r="G8" s="56">
        <f>+Resources!L6</f>
        <v>0</v>
      </c>
      <c r="H8" s="57">
        <f t="shared" ref="H8:H24" si="2">+G8*F8</f>
        <v>0</v>
      </c>
      <c r="I8" s="55">
        <f>+Resources!$D6</f>
        <v>40.769199999999998</v>
      </c>
      <c r="J8" s="56">
        <f>+Resources!M6</f>
        <v>0</v>
      </c>
      <c r="K8" s="57">
        <f t="shared" ref="K8:K24" si="3">+J8*I8</f>
        <v>0</v>
      </c>
      <c r="L8" s="55">
        <f>+Resources!$D6</f>
        <v>40.769199999999998</v>
      </c>
      <c r="M8" s="56">
        <f>+Resources!N6</f>
        <v>0</v>
      </c>
      <c r="N8" s="57">
        <f t="shared" ref="N8:N24" si="4">+M8*L8</f>
        <v>0</v>
      </c>
      <c r="O8" s="55">
        <f>+Resources!$D6</f>
        <v>40.769199999999998</v>
      </c>
      <c r="P8" s="56">
        <f>+Resources!O6</f>
        <v>0</v>
      </c>
      <c r="Q8" s="57">
        <f t="shared" ref="Q8:Q24" si="5">+P8*O8</f>
        <v>0</v>
      </c>
      <c r="R8" s="55">
        <f>+Resources!$D6</f>
        <v>40.769199999999998</v>
      </c>
      <c r="S8" s="56">
        <f>+Resources!P6</f>
        <v>0</v>
      </c>
      <c r="T8" s="57">
        <f t="shared" ref="T8:T24" si="6">+S8*R8</f>
        <v>0</v>
      </c>
      <c r="U8" s="55">
        <f>+Resources!$E6</f>
        <v>41.75989156</v>
      </c>
      <c r="V8" s="56">
        <f>+Resources!Q6</f>
        <v>0</v>
      </c>
      <c r="W8" s="57">
        <f t="shared" ref="W8:W24" si="7">+V8*U8</f>
        <v>0</v>
      </c>
      <c r="X8" s="55">
        <f>+Resources!$E6</f>
        <v>41.75989156</v>
      </c>
      <c r="Y8" s="56">
        <f>+Resources!R6</f>
        <v>0</v>
      </c>
      <c r="Z8" s="57">
        <f t="shared" ref="Z8:Z24" si="8">+Y8*X8</f>
        <v>0</v>
      </c>
      <c r="AA8" s="55">
        <f>+Resources!$E6</f>
        <v>41.75989156</v>
      </c>
      <c r="AB8" s="56">
        <f>+Resources!S6</f>
        <v>0</v>
      </c>
      <c r="AC8" s="57">
        <f t="shared" ref="AC8:AC24" si="9">+AB8*AA8</f>
        <v>0</v>
      </c>
      <c r="AD8" s="55">
        <f>+Resources!$E6</f>
        <v>41.75989156</v>
      </c>
      <c r="AE8" s="56">
        <f>+Resources!T6</f>
        <v>0</v>
      </c>
      <c r="AF8" s="57">
        <f t="shared" ref="AF8:AF24" si="10">+AE8*AD8</f>
        <v>0</v>
      </c>
      <c r="AG8" s="55">
        <f>+Resources!$E6</f>
        <v>41.75989156</v>
      </c>
      <c r="AH8" s="56">
        <f>+Resources!U6</f>
        <v>0</v>
      </c>
      <c r="AI8" s="57">
        <f t="shared" ref="AI8:AI24" si="11">+AH8*AG8</f>
        <v>0</v>
      </c>
      <c r="AJ8" s="55">
        <f>+Resources!$D6</f>
        <v>40.769199999999998</v>
      </c>
      <c r="AK8" s="56">
        <f>+Resources!V6</f>
        <v>15</v>
      </c>
      <c r="AL8" s="57">
        <f t="shared" ref="AL8:AL24" si="12">+AK8*AJ8</f>
        <v>611.53800000000001</v>
      </c>
      <c r="AM8" s="55">
        <f>+Resources!$D6</f>
        <v>40.769199999999998</v>
      </c>
      <c r="AN8" s="56">
        <f>+Resources!W6</f>
        <v>0</v>
      </c>
      <c r="AO8" s="57">
        <f t="shared" ref="AO8:AO24" si="13">+AN8*AM8</f>
        <v>0</v>
      </c>
      <c r="AP8" s="55">
        <f>+Resources!$D6</f>
        <v>40.769199999999998</v>
      </c>
      <c r="AQ8" s="56">
        <f>+Resources!X6</f>
        <v>0</v>
      </c>
      <c r="AR8" s="57">
        <f t="shared" ref="AR8:AR24" si="14">+AQ8*AP8</f>
        <v>0</v>
      </c>
      <c r="AS8" s="55">
        <f>+Resources!$D6</f>
        <v>40.769199999999998</v>
      </c>
      <c r="AT8" s="56">
        <f>+Resources!Y6</f>
        <v>0</v>
      </c>
      <c r="AU8" s="57">
        <f t="shared" ref="AU8:AU24" si="15">+AT8*AS8</f>
        <v>0</v>
      </c>
      <c r="AV8" s="55">
        <f t="shared" ref="AV8:AV24" si="16">+AX8/AW8</f>
        <v>40.769199999999998</v>
      </c>
      <c r="AW8" s="56">
        <f t="shared" si="0"/>
        <v>15</v>
      </c>
      <c r="AX8" s="412">
        <f t="shared" ref="AX8:AX24" si="17">+AU8+AR8+AO8+AL8+AI8+AF8+AC8+Z8+W8+T8+Q8+N8+K8+H8+E8</f>
        <v>611.53800000000001</v>
      </c>
    </row>
    <row r="9" spans="1:50" ht="14.25" customHeight="1">
      <c r="A9" s="53" t="str">
        <f>+Resources!B7</f>
        <v>Klingler</v>
      </c>
      <c r="B9" s="141" t="str">
        <f>+Resources!H7</f>
        <v>System Development Principal Leader</v>
      </c>
      <c r="C9" s="55">
        <f>+Resources!$D7</f>
        <v>77.6922</v>
      </c>
      <c r="D9" s="56">
        <f>+Resources!K7</f>
        <v>0</v>
      </c>
      <c r="E9" s="57">
        <f t="shared" si="1"/>
        <v>0</v>
      </c>
      <c r="F9" s="55">
        <f>+Resources!$D7</f>
        <v>77.6922</v>
      </c>
      <c r="G9" s="56">
        <f>+Resources!L7</f>
        <v>0</v>
      </c>
      <c r="H9" s="57">
        <f t="shared" si="2"/>
        <v>0</v>
      </c>
      <c r="I9" s="55">
        <f>+Resources!$D7</f>
        <v>77.6922</v>
      </c>
      <c r="J9" s="56">
        <f>+Resources!M7</f>
        <v>0</v>
      </c>
      <c r="K9" s="57">
        <f t="shared" si="3"/>
        <v>0</v>
      </c>
      <c r="L9" s="55">
        <f>+Resources!$D7</f>
        <v>77.6922</v>
      </c>
      <c r="M9" s="56">
        <f>+Resources!N7</f>
        <v>0</v>
      </c>
      <c r="N9" s="57">
        <f t="shared" si="4"/>
        <v>0</v>
      </c>
      <c r="O9" s="55">
        <f>+Resources!$D7</f>
        <v>77.6922</v>
      </c>
      <c r="P9" s="56">
        <f>+Resources!O7</f>
        <v>0</v>
      </c>
      <c r="Q9" s="57">
        <f t="shared" si="5"/>
        <v>0</v>
      </c>
      <c r="R9" s="55">
        <f>+Resources!$D7</f>
        <v>77.6922</v>
      </c>
      <c r="S9" s="56">
        <f>+Resources!P7</f>
        <v>0</v>
      </c>
      <c r="T9" s="57">
        <f t="shared" si="6"/>
        <v>0</v>
      </c>
      <c r="U9" s="55">
        <f>+Resources!$E7</f>
        <v>79.580120460000003</v>
      </c>
      <c r="V9" s="56">
        <f>+Resources!Q7</f>
        <v>0</v>
      </c>
      <c r="W9" s="57">
        <f t="shared" si="7"/>
        <v>0</v>
      </c>
      <c r="X9" s="55">
        <f>+Resources!$E7</f>
        <v>79.580120460000003</v>
      </c>
      <c r="Y9" s="56">
        <f>+Resources!R7</f>
        <v>0</v>
      </c>
      <c r="Z9" s="57">
        <f t="shared" si="8"/>
        <v>0</v>
      </c>
      <c r="AA9" s="55">
        <f>+Resources!$E7</f>
        <v>79.580120460000003</v>
      </c>
      <c r="AB9" s="56">
        <f>+Resources!S7</f>
        <v>0</v>
      </c>
      <c r="AC9" s="57">
        <f t="shared" si="9"/>
        <v>0</v>
      </c>
      <c r="AD9" s="55">
        <f>+Resources!$E7</f>
        <v>79.580120460000003</v>
      </c>
      <c r="AE9" s="56">
        <f>+Resources!T7</f>
        <v>0</v>
      </c>
      <c r="AF9" s="57">
        <f t="shared" si="10"/>
        <v>0</v>
      </c>
      <c r="AG9" s="55">
        <f>+Resources!$E7</f>
        <v>79.580120460000003</v>
      </c>
      <c r="AH9" s="56">
        <f>+Resources!U7</f>
        <v>0</v>
      </c>
      <c r="AI9" s="57">
        <f t="shared" si="11"/>
        <v>0</v>
      </c>
      <c r="AJ9" s="55">
        <f>+Resources!$D7</f>
        <v>77.6922</v>
      </c>
      <c r="AK9" s="56">
        <f>+Resources!V7</f>
        <v>0</v>
      </c>
      <c r="AL9" s="57">
        <f t="shared" si="12"/>
        <v>0</v>
      </c>
      <c r="AM9" s="55">
        <f>+Resources!$D7</f>
        <v>77.6922</v>
      </c>
      <c r="AN9" s="56">
        <f>+Resources!W7</f>
        <v>0</v>
      </c>
      <c r="AO9" s="57">
        <f t="shared" si="13"/>
        <v>0</v>
      </c>
      <c r="AP9" s="55">
        <f>+Resources!$D7</f>
        <v>77.6922</v>
      </c>
      <c r="AQ9" s="56">
        <f>+Resources!X7</f>
        <v>0</v>
      </c>
      <c r="AR9" s="57">
        <f t="shared" si="14"/>
        <v>0</v>
      </c>
      <c r="AS9" s="55">
        <f>+Resources!$D7</f>
        <v>77.6922</v>
      </c>
      <c r="AT9" s="56">
        <f>+Resources!Y7</f>
        <v>0</v>
      </c>
      <c r="AU9" s="57">
        <f t="shared" si="15"/>
        <v>0</v>
      </c>
      <c r="AV9" s="55" t="e">
        <f t="shared" si="16"/>
        <v>#DIV/0!</v>
      </c>
      <c r="AW9" s="56">
        <f t="shared" si="0"/>
        <v>0</v>
      </c>
      <c r="AX9" s="412">
        <f t="shared" si="17"/>
        <v>0</v>
      </c>
    </row>
    <row r="10" spans="1:50" ht="14.25" customHeight="1">
      <c r="A10" s="53" t="str">
        <f>+Resources!B8</f>
        <v>Fitzsimons</v>
      </c>
      <c r="B10" s="141" t="str">
        <f>+Resources!H8</f>
        <v>Project Control Senior Supervisor</v>
      </c>
      <c r="C10" s="55">
        <f>+Resources!$D8</f>
        <v>42.395200000000003</v>
      </c>
      <c r="D10" s="56">
        <f>+Resources!K8</f>
        <v>0</v>
      </c>
      <c r="E10" s="57">
        <f t="shared" si="1"/>
        <v>0</v>
      </c>
      <c r="F10" s="55">
        <f>+Resources!$D8</f>
        <v>42.395200000000003</v>
      </c>
      <c r="G10" s="56">
        <f>+Resources!L8</f>
        <v>0</v>
      </c>
      <c r="H10" s="57">
        <f t="shared" si="2"/>
        <v>0</v>
      </c>
      <c r="I10" s="55">
        <f>+Resources!$D8</f>
        <v>42.395200000000003</v>
      </c>
      <c r="J10" s="56">
        <f>+Resources!M8</f>
        <v>0</v>
      </c>
      <c r="K10" s="57">
        <f t="shared" si="3"/>
        <v>0</v>
      </c>
      <c r="L10" s="55">
        <f>+Resources!$D8</f>
        <v>42.395200000000003</v>
      </c>
      <c r="M10" s="56">
        <f>+Resources!N8</f>
        <v>0</v>
      </c>
      <c r="N10" s="57">
        <f t="shared" si="4"/>
        <v>0</v>
      </c>
      <c r="O10" s="55">
        <f>+Resources!$D8</f>
        <v>42.395200000000003</v>
      </c>
      <c r="P10" s="56">
        <f>+Resources!O8</f>
        <v>0</v>
      </c>
      <c r="Q10" s="57">
        <f t="shared" si="5"/>
        <v>0</v>
      </c>
      <c r="R10" s="55">
        <f>+Resources!$D8</f>
        <v>42.395200000000003</v>
      </c>
      <c r="S10" s="56">
        <f>+Resources!P8</f>
        <v>0</v>
      </c>
      <c r="T10" s="57">
        <f t="shared" si="6"/>
        <v>0</v>
      </c>
      <c r="U10" s="55">
        <f>+Resources!$E8</f>
        <v>43.425403360000004</v>
      </c>
      <c r="V10" s="56">
        <f>+Resources!Q8</f>
        <v>0</v>
      </c>
      <c r="W10" s="57">
        <f t="shared" si="7"/>
        <v>0</v>
      </c>
      <c r="X10" s="55">
        <f>+Resources!$E8</f>
        <v>43.425403360000004</v>
      </c>
      <c r="Y10" s="56">
        <f>+Resources!R8</f>
        <v>0</v>
      </c>
      <c r="Z10" s="57">
        <f t="shared" si="8"/>
        <v>0</v>
      </c>
      <c r="AA10" s="55">
        <f>+Resources!$E8</f>
        <v>43.425403360000004</v>
      </c>
      <c r="AB10" s="56">
        <f>+Resources!S8</f>
        <v>0</v>
      </c>
      <c r="AC10" s="57">
        <f t="shared" si="9"/>
        <v>0</v>
      </c>
      <c r="AD10" s="55">
        <f>+Resources!$E8</f>
        <v>43.425403360000004</v>
      </c>
      <c r="AE10" s="56">
        <f>+Resources!T8</f>
        <v>0</v>
      </c>
      <c r="AF10" s="57">
        <f t="shared" si="10"/>
        <v>0</v>
      </c>
      <c r="AG10" s="55">
        <f>+Resources!$E8</f>
        <v>43.425403360000004</v>
      </c>
      <c r="AH10" s="56">
        <f>+Resources!U8</f>
        <v>0</v>
      </c>
      <c r="AI10" s="57">
        <f t="shared" si="11"/>
        <v>0</v>
      </c>
      <c r="AJ10" s="55">
        <f>+Resources!$D8</f>
        <v>42.395200000000003</v>
      </c>
      <c r="AK10" s="56">
        <f>+Resources!V8</f>
        <v>0</v>
      </c>
      <c r="AL10" s="57">
        <f t="shared" si="12"/>
        <v>0</v>
      </c>
      <c r="AM10" s="55">
        <f>+Resources!$D8</f>
        <v>42.395200000000003</v>
      </c>
      <c r="AN10" s="56">
        <f>+Resources!W8</f>
        <v>0</v>
      </c>
      <c r="AO10" s="57">
        <f t="shared" si="13"/>
        <v>0</v>
      </c>
      <c r="AP10" s="55">
        <f>+Resources!$D8</f>
        <v>42.395200000000003</v>
      </c>
      <c r="AQ10" s="56">
        <f>+Resources!X8</f>
        <v>0</v>
      </c>
      <c r="AR10" s="57">
        <f t="shared" si="14"/>
        <v>0</v>
      </c>
      <c r="AS10" s="55">
        <f>+Resources!$D8</f>
        <v>42.395200000000003</v>
      </c>
      <c r="AT10" s="56">
        <f>+Resources!Y8</f>
        <v>0</v>
      </c>
      <c r="AU10" s="57">
        <f t="shared" si="15"/>
        <v>0</v>
      </c>
      <c r="AV10" s="55" t="e">
        <f t="shared" si="16"/>
        <v>#DIV/0!</v>
      </c>
      <c r="AW10" s="56">
        <f t="shared" si="0"/>
        <v>0</v>
      </c>
      <c r="AX10" s="412">
        <f t="shared" si="17"/>
        <v>0</v>
      </c>
    </row>
    <row r="11" spans="1:50" ht="14.25" customHeight="1">
      <c r="A11" s="53" t="str">
        <f>+Resources!B9</f>
        <v>McBride</v>
      </c>
      <c r="B11" s="141" t="str">
        <f>+Resources!H9</f>
        <v>Billing Professional</v>
      </c>
      <c r="C11" s="55">
        <f>+Resources!$D9</f>
        <v>23.2499</v>
      </c>
      <c r="D11" s="56">
        <f>+Resources!K9</f>
        <v>0</v>
      </c>
      <c r="E11" s="57">
        <f t="shared" si="1"/>
        <v>0</v>
      </c>
      <c r="F11" s="55">
        <f>+Resources!$D9</f>
        <v>23.2499</v>
      </c>
      <c r="G11" s="56">
        <f>+Resources!L9</f>
        <v>0</v>
      </c>
      <c r="H11" s="57">
        <f t="shared" si="2"/>
        <v>0</v>
      </c>
      <c r="I11" s="55">
        <f>+Resources!$D9</f>
        <v>23.2499</v>
      </c>
      <c r="J11" s="56">
        <f>+Resources!M9</f>
        <v>0</v>
      </c>
      <c r="K11" s="57">
        <f t="shared" si="3"/>
        <v>0</v>
      </c>
      <c r="L11" s="55">
        <f>+Resources!$D9</f>
        <v>23.2499</v>
      </c>
      <c r="M11" s="56">
        <f>+Resources!N9</f>
        <v>0</v>
      </c>
      <c r="N11" s="57">
        <f t="shared" si="4"/>
        <v>0</v>
      </c>
      <c r="O11" s="55">
        <f>+Resources!$D9</f>
        <v>23.2499</v>
      </c>
      <c r="P11" s="56">
        <f>+Resources!O9</f>
        <v>0</v>
      </c>
      <c r="Q11" s="57">
        <f t="shared" si="5"/>
        <v>0</v>
      </c>
      <c r="R11" s="55">
        <f>+Resources!$D9</f>
        <v>23.2499</v>
      </c>
      <c r="S11" s="56">
        <f>+Resources!P9</f>
        <v>0</v>
      </c>
      <c r="T11" s="57">
        <f t="shared" si="6"/>
        <v>0</v>
      </c>
      <c r="U11" s="55">
        <f>+Resources!$E9</f>
        <v>23.814872569999999</v>
      </c>
      <c r="V11" s="56">
        <f>+Resources!Q9</f>
        <v>0</v>
      </c>
      <c r="W11" s="57">
        <f t="shared" si="7"/>
        <v>0</v>
      </c>
      <c r="X11" s="55">
        <f>+Resources!$E9</f>
        <v>23.814872569999999</v>
      </c>
      <c r="Y11" s="56">
        <f>+Resources!R9</f>
        <v>0</v>
      </c>
      <c r="Z11" s="57">
        <f t="shared" si="8"/>
        <v>0</v>
      </c>
      <c r="AA11" s="55">
        <f>+Resources!$E9</f>
        <v>23.814872569999999</v>
      </c>
      <c r="AB11" s="56">
        <f>+Resources!S9</f>
        <v>0</v>
      </c>
      <c r="AC11" s="57">
        <f t="shared" si="9"/>
        <v>0</v>
      </c>
      <c r="AD11" s="55">
        <f>+Resources!$E9</f>
        <v>23.814872569999999</v>
      </c>
      <c r="AE11" s="56">
        <f>+Resources!T9</f>
        <v>0</v>
      </c>
      <c r="AF11" s="57">
        <f t="shared" si="10"/>
        <v>0</v>
      </c>
      <c r="AG11" s="55">
        <f>+Resources!$E9</f>
        <v>23.814872569999999</v>
      </c>
      <c r="AH11" s="56">
        <f>+Resources!U9</f>
        <v>0</v>
      </c>
      <c r="AI11" s="57">
        <f t="shared" si="11"/>
        <v>0</v>
      </c>
      <c r="AJ11" s="55">
        <f>+Resources!$D9</f>
        <v>23.2499</v>
      </c>
      <c r="AK11" s="56">
        <f>+Resources!V9</f>
        <v>6</v>
      </c>
      <c r="AL11" s="57">
        <f t="shared" si="12"/>
        <v>139.49940000000001</v>
      </c>
      <c r="AM11" s="55">
        <f>+Resources!$D9</f>
        <v>23.2499</v>
      </c>
      <c r="AN11" s="56">
        <f>+Resources!W9</f>
        <v>0</v>
      </c>
      <c r="AO11" s="57">
        <f t="shared" si="13"/>
        <v>0</v>
      </c>
      <c r="AP11" s="55">
        <f>+Resources!$D9</f>
        <v>23.2499</v>
      </c>
      <c r="AQ11" s="56">
        <f>+Resources!X9</f>
        <v>0</v>
      </c>
      <c r="AR11" s="57">
        <f t="shared" si="14"/>
        <v>0</v>
      </c>
      <c r="AS11" s="55">
        <f>+Resources!$D9</f>
        <v>23.2499</v>
      </c>
      <c r="AT11" s="56">
        <f>+Resources!Y9</f>
        <v>0</v>
      </c>
      <c r="AU11" s="57">
        <f t="shared" si="15"/>
        <v>0</v>
      </c>
      <c r="AV11" s="55">
        <f t="shared" si="16"/>
        <v>23.2499</v>
      </c>
      <c r="AW11" s="56">
        <f t="shared" si="0"/>
        <v>6</v>
      </c>
      <c r="AX11" s="412">
        <f t="shared" si="17"/>
        <v>139.49940000000001</v>
      </c>
    </row>
    <row r="12" spans="1:50" ht="14.25" customHeight="1">
      <c r="A12" s="53" t="str">
        <f>+Resources!B10</f>
        <v>Cabbagestalk</v>
      </c>
      <c r="B12" s="141" t="str">
        <f>+Resources!H10</f>
        <v>Project Control Senior Manager</v>
      </c>
      <c r="C12" s="55">
        <f>+Resources!$D10</f>
        <v>28.8461</v>
      </c>
      <c r="D12" s="56">
        <f>+Resources!K10</f>
        <v>0</v>
      </c>
      <c r="E12" s="57">
        <f t="shared" si="1"/>
        <v>0</v>
      </c>
      <c r="F12" s="55">
        <f>+Resources!$D10</f>
        <v>28.8461</v>
      </c>
      <c r="G12" s="56">
        <f>+Resources!L10</f>
        <v>0</v>
      </c>
      <c r="H12" s="57">
        <f t="shared" si="2"/>
        <v>0</v>
      </c>
      <c r="I12" s="55">
        <f>+Resources!$D10</f>
        <v>28.8461</v>
      </c>
      <c r="J12" s="56">
        <f>+Resources!M10</f>
        <v>0</v>
      </c>
      <c r="K12" s="57">
        <f t="shared" si="3"/>
        <v>0</v>
      </c>
      <c r="L12" s="55">
        <f>+Resources!$D10</f>
        <v>28.8461</v>
      </c>
      <c r="M12" s="56">
        <f>+Resources!N10</f>
        <v>0</v>
      </c>
      <c r="N12" s="57">
        <f t="shared" si="4"/>
        <v>0</v>
      </c>
      <c r="O12" s="55">
        <f>+Resources!$D10</f>
        <v>28.8461</v>
      </c>
      <c r="P12" s="56">
        <f>+Resources!O10</f>
        <v>0</v>
      </c>
      <c r="Q12" s="57">
        <f t="shared" si="5"/>
        <v>0</v>
      </c>
      <c r="R12" s="55">
        <f>+Resources!$D10</f>
        <v>28.8461</v>
      </c>
      <c r="S12" s="56">
        <f>+Resources!P10</f>
        <v>0</v>
      </c>
      <c r="T12" s="57">
        <f t="shared" si="6"/>
        <v>0</v>
      </c>
      <c r="U12" s="55">
        <f>+Resources!$E10</f>
        <v>29.54706023</v>
      </c>
      <c r="V12" s="56">
        <f>+Resources!Q10</f>
        <v>0</v>
      </c>
      <c r="W12" s="57">
        <f t="shared" si="7"/>
        <v>0</v>
      </c>
      <c r="X12" s="55">
        <f>+Resources!$E10</f>
        <v>29.54706023</v>
      </c>
      <c r="Y12" s="56">
        <f>+Resources!R10</f>
        <v>0</v>
      </c>
      <c r="Z12" s="57">
        <f t="shared" si="8"/>
        <v>0</v>
      </c>
      <c r="AA12" s="55">
        <f>+Resources!$E10</f>
        <v>29.54706023</v>
      </c>
      <c r="AB12" s="56">
        <f>+Resources!S10</f>
        <v>0</v>
      </c>
      <c r="AC12" s="57">
        <f t="shared" si="9"/>
        <v>0</v>
      </c>
      <c r="AD12" s="55">
        <f>+Resources!$E10</f>
        <v>29.54706023</v>
      </c>
      <c r="AE12" s="56">
        <f>+Resources!T10</f>
        <v>0</v>
      </c>
      <c r="AF12" s="57">
        <f t="shared" si="10"/>
        <v>0</v>
      </c>
      <c r="AG12" s="55">
        <f>+Resources!$E10</f>
        <v>29.54706023</v>
      </c>
      <c r="AH12" s="56">
        <f>+Resources!U10</f>
        <v>0</v>
      </c>
      <c r="AI12" s="57">
        <f t="shared" si="11"/>
        <v>0</v>
      </c>
      <c r="AJ12" s="55">
        <f>+Resources!$D10</f>
        <v>28.8461</v>
      </c>
      <c r="AK12" s="56">
        <f>+Resources!V10</f>
        <v>4</v>
      </c>
      <c r="AL12" s="57">
        <f t="shared" si="12"/>
        <v>115.3844</v>
      </c>
      <c r="AM12" s="55">
        <f>+Resources!$D10</f>
        <v>28.8461</v>
      </c>
      <c r="AN12" s="56">
        <f>+Resources!W10</f>
        <v>0</v>
      </c>
      <c r="AO12" s="57">
        <f t="shared" si="13"/>
        <v>0</v>
      </c>
      <c r="AP12" s="55">
        <f>+Resources!$D10</f>
        <v>28.8461</v>
      </c>
      <c r="AQ12" s="56">
        <f>+Resources!X10</f>
        <v>0</v>
      </c>
      <c r="AR12" s="57">
        <f t="shared" si="14"/>
        <v>0</v>
      </c>
      <c r="AS12" s="55">
        <f>+Resources!$D10</f>
        <v>28.8461</v>
      </c>
      <c r="AT12" s="56">
        <f>+Resources!Y10</f>
        <v>0</v>
      </c>
      <c r="AU12" s="57">
        <f t="shared" si="15"/>
        <v>0</v>
      </c>
      <c r="AV12" s="55">
        <f t="shared" si="16"/>
        <v>28.8461</v>
      </c>
      <c r="AW12" s="56">
        <f t="shared" si="0"/>
        <v>4</v>
      </c>
      <c r="AX12" s="412">
        <f t="shared" si="17"/>
        <v>115.3844</v>
      </c>
    </row>
    <row r="13" spans="1:50" ht="14.25" customHeight="1">
      <c r="A13" s="53" t="str">
        <f>+Resources!B11</f>
        <v>Hopkins</v>
      </c>
      <c r="B13" s="141" t="str">
        <f>+Resources!H11</f>
        <v>System administrator professional</v>
      </c>
      <c r="C13" s="55">
        <f>+Resources!$D11</f>
        <v>33.639499999999998</v>
      </c>
      <c r="D13" s="56">
        <f>+Resources!K11</f>
        <v>0</v>
      </c>
      <c r="E13" s="57">
        <f t="shared" si="1"/>
        <v>0</v>
      </c>
      <c r="F13" s="55">
        <f>+Resources!$D11</f>
        <v>33.639499999999998</v>
      </c>
      <c r="G13" s="56">
        <f>+Resources!L11</f>
        <v>0</v>
      </c>
      <c r="H13" s="57">
        <f t="shared" si="2"/>
        <v>0</v>
      </c>
      <c r="I13" s="55">
        <f>+Resources!$D11</f>
        <v>33.639499999999998</v>
      </c>
      <c r="J13" s="56">
        <f>+Resources!M11</f>
        <v>0</v>
      </c>
      <c r="K13" s="57">
        <f t="shared" si="3"/>
        <v>0</v>
      </c>
      <c r="L13" s="55">
        <f>+Resources!$D11</f>
        <v>33.639499999999998</v>
      </c>
      <c r="M13" s="56">
        <f>+Resources!N11</f>
        <v>0</v>
      </c>
      <c r="N13" s="57">
        <f t="shared" si="4"/>
        <v>0</v>
      </c>
      <c r="O13" s="55">
        <f>+Resources!$D11</f>
        <v>33.639499999999998</v>
      </c>
      <c r="P13" s="56">
        <f>+Resources!O11</f>
        <v>0</v>
      </c>
      <c r="Q13" s="57">
        <f t="shared" si="5"/>
        <v>0</v>
      </c>
      <c r="R13" s="55">
        <f>+Resources!$D11</f>
        <v>33.639499999999998</v>
      </c>
      <c r="S13" s="56">
        <f>+Resources!P11</f>
        <v>0</v>
      </c>
      <c r="T13" s="57">
        <f t="shared" si="6"/>
        <v>0</v>
      </c>
      <c r="U13" s="55">
        <f>+Resources!$E11</f>
        <v>34.456939849999998</v>
      </c>
      <c r="V13" s="56">
        <f>+Resources!Q11</f>
        <v>0</v>
      </c>
      <c r="W13" s="57">
        <f t="shared" si="7"/>
        <v>0</v>
      </c>
      <c r="X13" s="55">
        <f>+Resources!$E11</f>
        <v>34.456939849999998</v>
      </c>
      <c r="Y13" s="56">
        <f>+Resources!R11</f>
        <v>0</v>
      </c>
      <c r="Z13" s="57">
        <f t="shared" si="8"/>
        <v>0</v>
      </c>
      <c r="AA13" s="55">
        <f>+Resources!$E11</f>
        <v>34.456939849999998</v>
      </c>
      <c r="AB13" s="56">
        <f>+Resources!S11</f>
        <v>0</v>
      </c>
      <c r="AC13" s="57">
        <f t="shared" si="9"/>
        <v>0</v>
      </c>
      <c r="AD13" s="55">
        <f>+Resources!$E11</f>
        <v>34.456939849999998</v>
      </c>
      <c r="AE13" s="56">
        <f>+Resources!T11</f>
        <v>0</v>
      </c>
      <c r="AF13" s="57">
        <f t="shared" si="10"/>
        <v>0</v>
      </c>
      <c r="AG13" s="55">
        <f>+Resources!$E11</f>
        <v>34.456939849999998</v>
      </c>
      <c r="AH13" s="56">
        <f>+Resources!U11</f>
        <v>0</v>
      </c>
      <c r="AI13" s="57">
        <f t="shared" si="11"/>
        <v>0</v>
      </c>
      <c r="AJ13" s="55">
        <f>+Resources!$D11</f>
        <v>33.639499999999998</v>
      </c>
      <c r="AK13" s="56">
        <f>+Resources!V11</f>
        <v>0</v>
      </c>
      <c r="AL13" s="57">
        <f t="shared" si="12"/>
        <v>0</v>
      </c>
      <c r="AM13" s="55">
        <f>+Resources!$D11</f>
        <v>33.639499999999998</v>
      </c>
      <c r="AN13" s="56">
        <f>+Resources!W11</f>
        <v>0</v>
      </c>
      <c r="AO13" s="57">
        <f t="shared" si="13"/>
        <v>0</v>
      </c>
      <c r="AP13" s="55">
        <f>+Resources!$D11</f>
        <v>33.639499999999998</v>
      </c>
      <c r="AQ13" s="56">
        <f>+Resources!X11</f>
        <v>0</v>
      </c>
      <c r="AR13" s="57">
        <f t="shared" si="14"/>
        <v>0</v>
      </c>
      <c r="AS13" s="55">
        <f>+Resources!$D11</f>
        <v>33.639499999999998</v>
      </c>
      <c r="AT13" s="56">
        <f>+Resources!Y11</f>
        <v>0</v>
      </c>
      <c r="AU13" s="57">
        <f t="shared" si="15"/>
        <v>0</v>
      </c>
      <c r="AV13" s="55" t="e">
        <f t="shared" si="16"/>
        <v>#DIV/0!</v>
      </c>
      <c r="AW13" s="56">
        <f t="shared" si="0"/>
        <v>0</v>
      </c>
      <c r="AX13" s="412">
        <f t="shared" si="17"/>
        <v>0</v>
      </c>
    </row>
    <row r="14" spans="1:50" ht="14.25" customHeight="1">
      <c r="A14" s="53" t="str">
        <f>+Resources!B12</f>
        <v>Wade</v>
      </c>
      <c r="B14" s="141" t="str">
        <f>+Resources!H12</f>
        <v>Information Sysytems Architect Principal Leader</v>
      </c>
      <c r="C14" s="55">
        <f>+Resources!$D12</f>
        <v>61.6828</v>
      </c>
      <c r="D14" s="56">
        <f>+Resources!K12</f>
        <v>0</v>
      </c>
      <c r="E14" s="57">
        <f t="shared" si="1"/>
        <v>0</v>
      </c>
      <c r="F14" s="55">
        <f>+Resources!$D12</f>
        <v>61.6828</v>
      </c>
      <c r="G14" s="56">
        <f>+Resources!L12</f>
        <v>0</v>
      </c>
      <c r="H14" s="57">
        <f t="shared" si="2"/>
        <v>0</v>
      </c>
      <c r="I14" s="55">
        <f>+Resources!$D12</f>
        <v>61.6828</v>
      </c>
      <c r="J14" s="56">
        <f>+Resources!M12</f>
        <v>0</v>
      </c>
      <c r="K14" s="57">
        <f t="shared" si="3"/>
        <v>0</v>
      </c>
      <c r="L14" s="55">
        <f>+Resources!$D12</f>
        <v>61.6828</v>
      </c>
      <c r="M14" s="56">
        <f>+Resources!N12</f>
        <v>0</v>
      </c>
      <c r="N14" s="57">
        <f t="shared" si="4"/>
        <v>0</v>
      </c>
      <c r="O14" s="55">
        <f>+Resources!$D12</f>
        <v>61.6828</v>
      </c>
      <c r="P14" s="56">
        <f>+Resources!O12</f>
        <v>0</v>
      </c>
      <c r="Q14" s="57">
        <f t="shared" si="5"/>
        <v>0</v>
      </c>
      <c r="R14" s="55">
        <f>+Resources!$D12</f>
        <v>61.6828</v>
      </c>
      <c r="S14" s="56">
        <f>+Resources!P12</f>
        <v>0</v>
      </c>
      <c r="T14" s="57">
        <f t="shared" si="6"/>
        <v>0</v>
      </c>
      <c r="U14" s="55">
        <f>+Resources!$E12</f>
        <v>63.181692040000001</v>
      </c>
      <c r="V14" s="56">
        <f>+Resources!Q12</f>
        <v>0</v>
      </c>
      <c r="W14" s="57">
        <f t="shared" si="7"/>
        <v>0</v>
      </c>
      <c r="X14" s="55">
        <f>+Resources!$E12</f>
        <v>63.181692040000001</v>
      </c>
      <c r="Y14" s="56">
        <f>+Resources!R12</f>
        <v>0</v>
      </c>
      <c r="Z14" s="57">
        <f t="shared" si="8"/>
        <v>0</v>
      </c>
      <c r="AA14" s="55">
        <f>+Resources!$E12</f>
        <v>63.181692040000001</v>
      </c>
      <c r="AB14" s="56">
        <f>+Resources!S12</f>
        <v>0</v>
      </c>
      <c r="AC14" s="57">
        <f t="shared" si="9"/>
        <v>0</v>
      </c>
      <c r="AD14" s="55">
        <f>+Resources!$E12</f>
        <v>63.181692040000001</v>
      </c>
      <c r="AE14" s="56">
        <f>+Resources!T12</f>
        <v>0</v>
      </c>
      <c r="AF14" s="57">
        <f t="shared" si="10"/>
        <v>0</v>
      </c>
      <c r="AG14" s="55">
        <f>+Resources!$E12</f>
        <v>63.181692040000001</v>
      </c>
      <c r="AH14" s="56">
        <f>+Resources!U12</f>
        <v>0</v>
      </c>
      <c r="AI14" s="57">
        <f t="shared" si="11"/>
        <v>0</v>
      </c>
      <c r="AJ14" s="55">
        <f>+Resources!$D12</f>
        <v>61.6828</v>
      </c>
      <c r="AK14" s="56">
        <f>+Resources!V12</f>
        <v>0</v>
      </c>
      <c r="AL14" s="57">
        <f t="shared" si="12"/>
        <v>0</v>
      </c>
      <c r="AM14" s="55">
        <f>+Resources!$D12</f>
        <v>61.6828</v>
      </c>
      <c r="AN14" s="56">
        <f>+Resources!W12</f>
        <v>0</v>
      </c>
      <c r="AO14" s="57">
        <f t="shared" si="13"/>
        <v>0</v>
      </c>
      <c r="AP14" s="55">
        <f>+Resources!$D12</f>
        <v>61.6828</v>
      </c>
      <c r="AQ14" s="56">
        <f>+Resources!X12</f>
        <v>0</v>
      </c>
      <c r="AR14" s="57">
        <f t="shared" si="14"/>
        <v>0</v>
      </c>
      <c r="AS14" s="55">
        <f>+Resources!$D12</f>
        <v>61.6828</v>
      </c>
      <c r="AT14" s="56">
        <f>+Resources!Y12</f>
        <v>0</v>
      </c>
      <c r="AU14" s="57">
        <f t="shared" si="15"/>
        <v>0</v>
      </c>
      <c r="AV14" s="55" t="e">
        <f t="shared" si="16"/>
        <v>#DIV/0!</v>
      </c>
      <c r="AW14" s="56">
        <f t="shared" si="0"/>
        <v>0</v>
      </c>
      <c r="AX14" s="412">
        <f t="shared" si="17"/>
        <v>0</v>
      </c>
    </row>
    <row r="15" spans="1:50" ht="14.25" customHeight="1">
      <c r="A15" s="53" t="str">
        <f>+Resources!B13</f>
        <v>Wade</v>
      </c>
      <c r="B15" s="141" t="str">
        <f>+Resources!H13</f>
        <v>Information Sysytems Architect Principal Leader</v>
      </c>
      <c r="C15" s="55">
        <f>+Resources!$D13</f>
        <v>61.6828</v>
      </c>
      <c r="D15" s="56">
        <f>+Resources!K13</f>
        <v>0</v>
      </c>
      <c r="E15" s="57">
        <f t="shared" si="1"/>
        <v>0</v>
      </c>
      <c r="F15" s="55">
        <f>+Resources!$D13</f>
        <v>61.6828</v>
      </c>
      <c r="G15" s="56">
        <f>+Resources!L13</f>
        <v>0</v>
      </c>
      <c r="H15" s="57">
        <f t="shared" si="2"/>
        <v>0</v>
      </c>
      <c r="I15" s="55">
        <f>+Resources!$D13</f>
        <v>61.6828</v>
      </c>
      <c r="J15" s="56">
        <f>+Resources!M13</f>
        <v>0</v>
      </c>
      <c r="K15" s="57">
        <f t="shared" si="3"/>
        <v>0</v>
      </c>
      <c r="L15" s="55">
        <f>+Resources!$D13</f>
        <v>61.6828</v>
      </c>
      <c r="M15" s="56">
        <f>+Resources!N13</f>
        <v>0</v>
      </c>
      <c r="N15" s="57">
        <f t="shared" si="4"/>
        <v>0</v>
      </c>
      <c r="O15" s="55">
        <f>+Resources!$D13</f>
        <v>61.6828</v>
      </c>
      <c r="P15" s="56">
        <f>+Resources!O13</f>
        <v>0</v>
      </c>
      <c r="Q15" s="57">
        <f t="shared" si="5"/>
        <v>0</v>
      </c>
      <c r="R15" s="55">
        <f>+Resources!$D13</f>
        <v>61.6828</v>
      </c>
      <c r="S15" s="56">
        <f>+Resources!P13</f>
        <v>0</v>
      </c>
      <c r="T15" s="57">
        <f t="shared" si="6"/>
        <v>0</v>
      </c>
      <c r="U15" s="55">
        <f>+Resources!$E13</f>
        <v>63.181692040000001</v>
      </c>
      <c r="V15" s="56">
        <f>+Resources!Q13</f>
        <v>0</v>
      </c>
      <c r="W15" s="57">
        <f t="shared" si="7"/>
        <v>0</v>
      </c>
      <c r="X15" s="55">
        <f>+Resources!$E13</f>
        <v>63.181692040000001</v>
      </c>
      <c r="Y15" s="56">
        <f>+Resources!R13</f>
        <v>0</v>
      </c>
      <c r="Z15" s="57">
        <f t="shared" si="8"/>
        <v>0</v>
      </c>
      <c r="AA15" s="55">
        <f>+Resources!$E13</f>
        <v>63.181692040000001</v>
      </c>
      <c r="AB15" s="56">
        <f>+Resources!S13</f>
        <v>0</v>
      </c>
      <c r="AC15" s="57">
        <f t="shared" si="9"/>
        <v>0</v>
      </c>
      <c r="AD15" s="55">
        <f>+Resources!$E13</f>
        <v>63.181692040000001</v>
      </c>
      <c r="AE15" s="56">
        <f>+Resources!T13</f>
        <v>0</v>
      </c>
      <c r="AF15" s="57">
        <f t="shared" si="10"/>
        <v>0</v>
      </c>
      <c r="AG15" s="55">
        <f>+Resources!$E13</f>
        <v>63.181692040000001</v>
      </c>
      <c r="AH15" s="56">
        <f>+Resources!U13</f>
        <v>0</v>
      </c>
      <c r="AI15" s="57">
        <f t="shared" si="11"/>
        <v>0</v>
      </c>
      <c r="AJ15" s="55">
        <f>+Resources!$D13</f>
        <v>61.6828</v>
      </c>
      <c r="AK15" s="56">
        <f>+Resources!V13</f>
        <v>0</v>
      </c>
      <c r="AL15" s="57">
        <f t="shared" si="12"/>
        <v>0</v>
      </c>
      <c r="AM15" s="55">
        <f>+Resources!$D13</f>
        <v>61.6828</v>
      </c>
      <c r="AN15" s="56">
        <f>+Resources!W13</f>
        <v>0</v>
      </c>
      <c r="AO15" s="57">
        <f t="shared" si="13"/>
        <v>0</v>
      </c>
      <c r="AP15" s="55">
        <f>+Resources!$D13</f>
        <v>61.6828</v>
      </c>
      <c r="AQ15" s="56">
        <f>+Resources!X13</f>
        <v>0</v>
      </c>
      <c r="AR15" s="57">
        <f t="shared" si="14"/>
        <v>0</v>
      </c>
      <c r="AS15" s="55">
        <f>+Resources!$D13</f>
        <v>61.6828</v>
      </c>
      <c r="AT15" s="56">
        <f>+Resources!Y13</f>
        <v>0</v>
      </c>
      <c r="AU15" s="57">
        <f t="shared" si="15"/>
        <v>0</v>
      </c>
      <c r="AV15" s="55" t="e">
        <f t="shared" si="16"/>
        <v>#DIV/0!</v>
      </c>
      <c r="AW15" s="56">
        <f t="shared" si="0"/>
        <v>0</v>
      </c>
      <c r="AX15" s="412">
        <f t="shared" si="17"/>
        <v>0</v>
      </c>
    </row>
    <row r="16" spans="1:50" ht="14.25" customHeight="1">
      <c r="A16" s="53" t="str">
        <f>+Resources!B14</f>
        <v>Guo</v>
      </c>
      <c r="B16" s="141" t="str">
        <f>+Resources!H14</f>
        <v>Software Engineer Principal Leader</v>
      </c>
      <c r="C16" s="55">
        <f>+Resources!$D14</f>
        <v>52.451900000000002</v>
      </c>
      <c r="D16" s="56">
        <f>+Resources!K14</f>
        <v>0</v>
      </c>
      <c r="E16" s="57">
        <f t="shared" si="1"/>
        <v>0</v>
      </c>
      <c r="F16" s="55">
        <f>+Resources!$D14</f>
        <v>52.451900000000002</v>
      </c>
      <c r="G16" s="56">
        <f>+Resources!L14</f>
        <v>0</v>
      </c>
      <c r="H16" s="57">
        <f t="shared" si="2"/>
        <v>0</v>
      </c>
      <c r="I16" s="55">
        <f>+Resources!$D14</f>
        <v>52.451900000000002</v>
      </c>
      <c r="J16" s="56">
        <f>+Resources!M14</f>
        <v>0</v>
      </c>
      <c r="K16" s="57">
        <f t="shared" si="3"/>
        <v>0</v>
      </c>
      <c r="L16" s="55">
        <f>+Resources!$D14</f>
        <v>52.451900000000002</v>
      </c>
      <c r="M16" s="56">
        <f>+Resources!N14</f>
        <v>0</v>
      </c>
      <c r="N16" s="57">
        <f t="shared" si="4"/>
        <v>0</v>
      </c>
      <c r="O16" s="55">
        <f>+Resources!$D14</f>
        <v>52.451900000000002</v>
      </c>
      <c r="P16" s="56">
        <f>+Resources!O14</f>
        <v>0</v>
      </c>
      <c r="Q16" s="57">
        <f t="shared" si="5"/>
        <v>0</v>
      </c>
      <c r="R16" s="55">
        <f>+Resources!$D14</f>
        <v>52.451900000000002</v>
      </c>
      <c r="S16" s="56">
        <f>+Resources!P14</f>
        <v>0</v>
      </c>
      <c r="T16" s="57">
        <f t="shared" si="6"/>
        <v>0</v>
      </c>
      <c r="U16" s="55">
        <f>+Resources!$E14</f>
        <v>53.72648117</v>
      </c>
      <c r="V16" s="56">
        <f>+Resources!Q14</f>
        <v>0</v>
      </c>
      <c r="W16" s="57">
        <f t="shared" si="7"/>
        <v>0</v>
      </c>
      <c r="X16" s="55">
        <f>+Resources!$E14</f>
        <v>53.72648117</v>
      </c>
      <c r="Y16" s="56">
        <f>+Resources!R14</f>
        <v>0</v>
      </c>
      <c r="Z16" s="57">
        <f t="shared" si="8"/>
        <v>0</v>
      </c>
      <c r="AA16" s="55">
        <f>+Resources!$E14</f>
        <v>53.72648117</v>
      </c>
      <c r="AB16" s="56">
        <f>+Resources!S14</f>
        <v>0</v>
      </c>
      <c r="AC16" s="57">
        <f t="shared" si="9"/>
        <v>0</v>
      </c>
      <c r="AD16" s="55">
        <f>+Resources!$E14</f>
        <v>53.72648117</v>
      </c>
      <c r="AE16" s="56">
        <f>+Resources!T14</f>
        <v>0</v>
      </c>
      <c r="AF16" s="57">
        <f t="shared" si="10"/>
        <v>0</v>
      </c>
      <c r="AG16" s="55">
        <f>+Resources!$E14</f>
        <v>53.72648117</v>
      </c>
      <c r="AH16" s="56">
        <f>+Resources!U14</f>
        <v>0</v>
      </c>
      <c r="AI16" s="57">
        <f t="shared" si="11"/>
        <v>0</v>
      </c>
      <c r="AJ16" s="55">
        <f>+Resources!$D14</f>
        <v>52.451900000000002</v>
      </c>
      <c r="AK16" s="56">
        <f>+Resources!V14</f>
        <v>130</v>
      </c>
      <c r="AL16" s="57">
        <f t="shared" si="12"/>
        <v>6818.7470000000003</v>
      </c>
      <c r="AM16" s="55">
        <f>+Resources!$D14</f>
        <v>52.451900000000002</v>
      </c>
      <c r="AN16" s="56">
        <f>+Resources!W14</f>
        <v>154</v>
      </c>
      <c r="AO16" s="57">
        <f t="shared" si="13"/>
        <v>8077.5925999999999</v>
      </c>
      <c r="AP16" s="55">
        <f>+Resources!$D14</f>
        <v>52.451900000000002</v>
      </c>
      <c r="AQ16" s="56">
        <f>+Resources!X14</f>
        <v>20</v>
      </c>
      <c r="AR16" s="57">
        <f t="shared" si="14"/>
        <v>1049.038</v>
      </c>
      <c r="AS16" s="55">
        <f>+Resources!$D14</f>
        <v>52.451900000000002</v>
      </c>
      <c r="AT16" s="56">
        <f>+Resources!Y14</f>
        <v>18</v>
      </c>
      <c r="AU16" s="57">
        <f t="shared" si="15"/>
        <v>944.13420000000008</v>
      </c>
      <c r="AV16" s="55">
        <f t="shared" si="16"/>
        <v>52.451900000000002</v>
      </c>
      <c r="AW16" s="56">
        <f t="shared" si="0"/>
        <v>322</v>
      </c>
      <c r="AX16" s="412">
        <f t="shared" si="17"/>
        <v>16889.5118</v>
      </c>
    </row>
    <row r="17" spans="1:51" ht="14.25" customHeight="1">
      <c r="A17" s="53" t="str">
        <f>+Resources!B15</f>
        <v>Shmilovic</v>
      </c>
      <c r="B17" s="141" t="str">
        <f>+Resources!H15</f>
        <v>Test Engineer Principal Leader</v>
      </c>
      <c r="C17" s="55">
        <f>+Resources!$D15</f>
        <v>58.826099999999997</v>
      </c>
      <c r="D17" s="56">
        <f>+Resources!K15</f>
        <v>0</v>
      </c>
      <c r="E17" s="57">
        <f t="shared" si="1"/>
        <v>0</v>
      </c>
      <c r="F17" s="55">
        <f>+Resources!$D15</f>
        <v>58.826099999999997</v>
      </c>
      <c r="G17" s="56">
        <f>+Resources!L15</f>
        <v>0</v>
      </c>
      <c r="H17" s="57">
        <f t="shared" si="2"/>
        <v>0</v>
      </c>
      <c r="I17" s="55">
        <f>+Resources!$D15</f>
        <v>58.826099999999997</v>
      </c>
      <c r="J17" s="56">
        <f>+Resources!M15</f>
        <v>0</v>
      </c>
      <c r="K17" s="57">
        <f t="shared" si="3"/>
        <v>0</v>
      </c>
      <c r="L17" s="55">
        <f>+Resources!$D15</f>
        <v>58.826099999999997</v>
      </c>
      <c r="M17" s="56">
        <f>+Resources!N15</f>
        <v>0</v>
      </c>
      <c r="N17" s="57">
        <f t="shared" si="4"/>
        <v>0</v>
      </c>
      <c r="O17" s="55">
        <f>+Resources!$D15</f>
        <v>58.826099999999997</v>
      </c>
      <c r="P17" s="56">
        <f>+Resources!O15</f>
        <v>0</v>
      </c>
      <c r="Q17" s="57">
        <f t="shared" si="5"/>
        <v>0</v>
      </c>
      <c r="R17" s="55">
        <f>+Resources!$D15</f>
        <v>58.826099999999997</v>
      </c>
      <c r="S17" s="56">
        <f>+Resources!P15</f>
        <v>0</v>
      </c>
      <c r="T17" s="57">
        <f t="shared" si="6"/>
        <v>0</v>
      </c>
      <c r="U17" s="55">
        <f>+Resources!$E15</f>
        <v>60.255574229999993</v>
      </c>
      <c r="V17" s="56">
        <f>+Resources!Q15</f>
        <v>0</v>
      </c>
      <c r="W17" s="57">
        <f t="shared" si="7"/>
        <v>0</v>
      </c>
      <c r="X17" s="55">
        <f>+Resources!$E15</f>
        <v>60.255574229999993</v>
      </c>
      <c r="Y17" s="56">
        <f>+Resources!R15</f>
        <v>0</v>
      </c>
      <c r="Z17" s="57">
        <f t="shared" si="8"/>
        <v>0</v>
      </c>
      <c r="AA17" s="55">
        <f>+Resources!$E15</f>
        <v>60.255574229999993</v>
      </c>
      <c r="AB17" s="56">
        <f>+Resources!S15</f>
        <v>0</v>
      </c>
      <c r="AC17" s="57">
        <f t="shared" si="9"/>
        <v>0</v>
      </c>
      <c r="AD17" s="55">
        <f>+Resources!$E15</f>
        <v>60.255574229999993</v>
      </c>
      <c r="AE17" s="56">
        <f>+Resources!T15</f>
        <v>0</v>
      </c>
      <c r="AF17" s="57">
        <f t="shared" si="10"/>
        <v>0</v>
      </c>
      <c r="AG17" s="55">
        <f>+Resources!$E15</f>
        <v>60.255574229999993</v>
      </c>
      <c r="AH17" s="56">
        <f>+Resources!U15</f>
        <v>0</v>
      </c>
      <c r="AI17" s="57">
        <f t="shared" si="11"/>
        <v>0</v>
      </c>
      <c r="AJ17" s="55">
        <f>+Resources!$D15</f>
        <v>58.826099999999997</v>
      </c>
      <c r="AK17" s="56">
        <f>+Resources!V15</f>
        <v>0</v>
      </c>
      <c r="AL17" s="57">
        <f t="shared" si="12"/>
        <v>0</v>
      </c>
      <c r="AM17" s="55">
        <f>+Resources!$D15</f>
        <v>58.826099999999997</v>
      </c>
      <c r="AN17" s="56">
        <f>+Resources!W15</f>
        <v>0</v>
      </c>
      <c r="AO17" s="57">
        <f t="shared" si="13"/>
        <v>0</v>
      </c>
      <c r="AP17" s="55">
        <f>+Resources!$D15</f>
        <v>58.826099999999997</v>
      </c>
      <c r="AQ17" s="56">
        <f>+Resources!X15</f>
        <v>0</v>
      </c>
      <c r="AR17" s="57">
        <f t="shared" si="14"/>
        <v>0</v>
      </c>
      <c r="AS17" s="55">
        <f>+Resources!$D15</f>
        <v>58.826099999999997</v>
      </c>
      <c r="AT17" s="56">
        <f>+Resources!Y15</f>
        <v>0</v>
      </c>
      <c r="AU17" s="57">
        <f t="shared" si="15"/>
        <v>0</v>
      </c>
      <c r="AV17" s="55" t="e">
        <f t="shared" si="16"/>
        <v>#DIV/0!</v>
      </c>
      <c r="AW17" s="56">
        <f t="shared" si="0"/>
        <v>0</v>
      </c>
      <c r="AX17" s="412">
        <f t="shared" si="17"/>
        <v>0</v>
      </c>
    </row>
    <row r="18" spans="1:51" ht="14.25" customHeight="1">
      <c r="A18" s="53" t="str">
        <f>+Resources!B16</f>
        <v>Hopkins</v>
      </c>
      <c r="B18" s="141" t="str">
        <f>+Resources!H16</f>
        <v>System administrator professional</v>
      </c>
      <c r="C18" s="55">
        <f>+Resources!$D16</f>
        <v>33.639499999999998</v>
      </c>
      <c r="D18" s="56">
        <f>+Resources!K16</f>
        <v>0</v>
      </c>
      <c r="E18" s="57">
        <f t="shared" si="1"/>
        <v>0</v>
      </c>
      <c r="F18" s="55">
        <f>+Resources!$D16</f>
        <v>33.639499999999998</v>
      </c>
      <c r="G18" s="56">
        <f>+Resources!L16</f>
        <v>0</v>
      </c>
      <c r="H18" s="57">
        <f t="shared" si="2"/>
        <v>0</v>
      </c>
      <c r="I18" s="55">
        <f>+Resources!$D16</f>
        <v>33.639499999999998</v>
      </c>
      <c r="J18" s="56">
        <f>+Resources!M16</f>
        <v>0</v>
      </c>
      <c r="K18" s="57">
        <f t="shared" si="3"/>
        <v>0</v>
      </c>
      <c r="L18" s="55">
        <f>+Resources!$D16</f>
        <v>33.639499999999998</v>
      </c>
      <c r="M18" s="56">
        <f>+Resources!N16</f>
        <v>0</v>
      </c>
      <c r="N18" s="57">
        <f t="shared" si="4"/>
        <v>0</v>
      </c>
      <c r="O18" s="55">
        <f>+Resources!$D16</f>
        <v>33.639499999999998</v>
      </c>
      <c r="P18" s="56">
        <f>+Resources!O16</f>
        <v>0</v>
      </c>
      <c r="Q18" s="57">
        <f t="shared" si="5"/>
        <v>0</v>
      </c>
      <c r="R18" s="55">
        <f>+Resources!$D16</f>
        <v>33.639499999999998</v>
      </c>
      <c r="S18" s="56">
        <f>+Resources!P16</f>
        <v>0</v>
      </c>
      <c r="T18" s="57">
        <f t="shared" si="6"/>
        <v>0</v>
      </c>
      <c r="U18" s="55">
        <f>+Resources!$E16</f>
        <v>34.456939849999998</v>
      </c>
      <c r="V18" s="56">
        <f>+Resources!Q16</f>
        <v>0</v>
      </c>
      <c r="W18" s="57">
        <f t="shared" si="7"/>
        <v>0</v>
      </c>
      <c r="X18" s="55">
        <f>+Resources!$E16</f>
        <v>34.456939849999998</v>
      </c>
      <c r="Y18" s="56">
        <f>+Resources!R16</f>
        <v>0</v>
      </c>
      <c r="Z18" s="57">
        <f t="shared" si="8"/>
        <v>0</v>
      </c>
      <c r="AA18" s="55">
        <f>+Resources!$E16</f>
        <v>34.456939849999998</v>
      </c>
      <c r="AB18" s="56">
        <f>+Resources!S16</f>
        <v>0</v>
      </c>
      <c r="AC18" s="57">
        <f t="shared" si="9"/>
        <v>0</v>
      </c>
      <c r="AD18" s="55">
        <f>+Resources!$E16</f>
        <v>34.456939849999998</v>
      </c>
      <c r="AE18" s="56">
        <f>+Resources!T16</f>
        <v>0</v>
      </c>
      <c r="AF18" s="57">
        <f t="shared" si="10"/>
        <v>0</v>
      </c>
      <c r="AG18" s="55">
        <f>+Resources!$E16</f>
        <v>34.456939849999998</v>
      </c>
      <c r="AH18" s="56">
        <f>+Resources!U16</f>
        <v>0</v>
      </c>
      <c r="AI18" s="57">
        <f t="shared" si="11"/>
        <v>0</v>
      </c>
      <c r="AJ18" s="55">
        <f>+Resources!$D16</f>
        <v>33.639499999999998</v>
      </c>
      <c r="AK18" s="56">
        <f>+Resources!V16</f>
        <v>0</v>
      </c>
      <c r="AL18" s="57">
        <f t="shared" si="12"/>
        <v>0</v>
      </c>
      <c r="AM18" s="55">
        <f>+Resources!$D16</f>
        <v>33.639499999999998</v>
      </c>
      <c r="AN18" s="56">
        <f>+Resources!W16</f>
        <v>0</v>
      </c>
      <c r="AO18" s="57">
        <f t="shared" si="13"/>
        <v>0</v>
      </c>
      <c r="AP18" s="55">
        <f>+Resources!$D16</f>
        <v>33.639499999999998</v>
      </c>
      <c r="AQ18" s="56">
        <f>+Resources!X16</f>
        <v>0</v>
      </c>
      <c r="AR18" s="57">
        <f t="shared" si="14"/>
        <v>0</v>
      </c>
      <c r="AS18" s="55">
        <f>+Resources!$D16</f>
        <v>33.639499999999998</v>
      </c>
      <c r="AT18" s="56">
        <f>+Resources!Y16</f>
        <v>0</v>
      </c>
      <c r="AU18" s="57">
        <f t="shared" si="15"/>
        <v>0</v>
      </c>
      <c r="AV18" s="55" t="e">
        <f t="shared" si="16"/>
        <v>#DIV/0!</v>
      </c>
      <c r="AW18" s="56">
        <f t="shared" si="0"/>
        <v>0</v>
      </c>
      <c r="AX18" s="412">
        <f t="shared" si="17"/>
        <v>0</v>
      </c>
    </row>
    <row r="19" spans="1:51" ht="14.25" customHeight="1">
      <c r="A19" s="53" t="str">
        <f>+Resources!B17</f>
        <v>Bates</v>
      </c>
      <c r="B19" s="141" t="str">
        <f>+Resources!H17</f>
        <v>Information Sysytems Architect Principal Leader</v>
      </c>
      <c r="C19" s="55">
        <f>+Resources!$D17</f>
        <v>56.166600000000003</v>
      </c>
      <c r="D19" s="56">
        <f>+Resources!K17</f>
        <v>0</v>
      </c>
      <c r="E19" s="57">
        <f t="shared" si="1"/>
        <v>0</v>
      </c>
      <c r="F19" s="55">
        <f>+Resources!$D17</f>
        <v>56.166600000000003</v>
      </c>
      <c r="G19" s="56">
        <f>+Resources!L17</f>
        <v>0</v>
      </c>
      <c r="H19" s="57">
        <f t="shared" si="2"/>
        <v>0</v>
      </c>
      <c r="I19" s="55">
        <f>+Resources!$D17</f>
        <v>56.166600000000003</v>
      </c>
      <c r="J19" s="56">
        <f>+Resources!M17</f>
        <v>0</v>
      </c>
      <c r="K19" s="57">
        <f t="shared" si="3"/>
        <v>0</v>
      </c>
      <c r="L19" s="55">
        <f>+Resources!$D17</f>
        <v>56.166600000000003</v>
      </c>
      <c r="M19" s="56">
        <f>+Resources!N17</f>
        <v>0</v>
      </c>
      <c r="N19" s="57">
        <f t="shared" si="4"/>
        <v>0</v>
      </c>
      <c r="O19" s="55">
        <f>+Resources!$D17</f>
        <v>56.166600000000003</v>
      </c>
      <c r="P19" s="56">
        <f>+Resources!O17</f>
        <v>0</v>
      </c>
      <c r="Q19" s="57">
        <f t="shared" si="5"/>
        <v>0</v>
      </c>
      <c r="R19" s="55">
        <f>+Resources!$D17</f>
        <v>56.166600000000003</v>
      </c>
      <c r="S19" s="56">
        <f>+Resources!P17</f>
        <v>0</v>
      </c>
      <c r="T19" s="57">
        <f t="shared" si="6"/>
        <v>0</v>
      </c>
      <c r="U19" s="55">
        <f>+Resources!$E17</f>
        <v>57.53144838</v>
      </c>
      <c r="V19" s="56">
        <f>+Resources!Q17</f>
        <v>0</v>
      </c>
      <c r="W19" s="57">
        <f t="shared" si="7"/>
        <v>0</v>
      </c>
      <c r="X19" s="55">
        <f>+Resources!$E17</f>
        <v>57.53144838</v>
      </c>
      <c r="Y19" s="56">
        <f>+Resources!R17</f>
        <v>0</v>
      </c>
      <c r="Z19" s="57">
        <f t="shared" si="8"/>
        <v>0</v>
      </c>
      <c r="AA19" s="55">
        <f>+Resources!$E17</f>
        <v>57.53144838</v>
      </c>
      <c r="AB19" s="56">
        <f>+Resources!S17</f>
        <v>0</v>
      </c>
      <c r="AC19" s="57">
        <f t="shared" si="9"/>
        <v>0</v>
      </c>
      <c r="AD19" s="55">
        <f>+Resources!$E17</f>
        <v>57.53144838</v>
      </c>
      <c r="AE19" s="56">
        <f>+Resources!T17</f>
        <v>0</v>
      </c>
      <c r="AF19" s="57">
        <f t="shared" si="10"/>
        <v>0</v>
      </c>
      <c r="AG19" s="55">
        <f>+Resources!$E17</f>
        <v>57.53144838</v>
      </c>
      <c r="AH19" s="56">
        <f>+Resources!U17</f>
        <v>0</v>
      </c>
      <c r="AI19" s="57">
        <f t="shared" si="11"/>
        <v>0</v>
      </c>
      <c r="AJ19" s="55">
        <f>+Resources!$D17</f>
        <v>56.166600000000003</v>
      </c>
      <c r="AK19" s="56">
        <f>+Resources!V17</f>
        <v>0</v>
      </c>
      <c r="AL19" s="57">
        <f t="shared" si="12"/>
        <v>0</v>
      </c>
      <c r="AM19" s="55">
        <f>+Resources!$D17</f>
        <v>56.166600000000003</v>
      </c>
      <c r="AN19" s="56">
        <f>+Resources!W17</f>
        <v>0</v>
      </c>
      <c r="AO19" s="57">
        <f t="shared" si="13"/>
        <v>0</v>
      </c>
      <c r="AP19" s="55">
        <f>+Resources!$D17</f>
        <v>56.166600000000003</v>
      </c>
      <c r="AQ19" s="56">
        <f>+Resources!X17</f>
        <v>0</v>
      </c>
      <c r="AR19" s="57">
        <f t="shared" si="14"/>
        <v>0</v>
      </c>
      <c r="AS19" s="55">
        <f>+Resources!$D17</f>
        <v>56.166600000000003</v>
      </c>
      <c r="AT19" s="56">
        <f>+Resources!Y17</f>
        <v>0</v>
      </c>
      <c r="AU19" s="57">
        <f t="shared" si="15"/>
        <v>0</v>
      </c>
      <c r="AV19" s="55" t="e">
        <f t="shared" si="16"/>
        <v>#DIV/0!</v>
      </c>
      <c r="AW19" s="56">
        <f t="shared" si="0"/>
        <v>0</v>
      </c>
      <c r="AX19" s="412">
        <f t="shared" si="17"/>
        <v>0</v>
      </c>
    </row>
    <row r="20" spans="1:51" ht="14.25" customHeight="1">
      <c r="A20" s="53" t="str">
        <f>+Resources!B18</f>
        <v>Mack</v>
      </c>
      <c r="B20" s="141" t="str">
        <f>+Resources!H18</f>
        <v>Customer Support Senior Manager</v>
      </c>
      <c r="C20" s="55">
        <f>+Resources!$D18</f>
        <v>60</v>
      </c>
      <c r="D20" s="56">
        <f>+Resources!K18</f>
        <v>0</v>
      </c>
      <c r="E20" s="57">
        <f t="shared" si="1"/>
        <v>0</v>
      </c>
      <c r="F20" s="55">
        <f>+Resources!$D18</f>
        <v>60</v>
      </c>
      <c r="G20" s="56">
        <f>+Resources!L18</f>
        <v>0</v>
      </c>
      <c r="H20" s="57">
        <f t="shared" si="2"/>
        <v>0</v>
      </c>
      <c r="I20" s="55">
        <f>+Resources!$D18</f>
        <v>60</v>
      </c>
      <c r="J20" s="56">
        <f>+Resources!M18</f>
        <v>0</v>
      </c>
      <c r="K20" s="57">
        <f t="shared" si="3"/>
        <v>0</v>
      </c>
      <c r="L20" s="55">
        <f>+Resources!$D18</f>
        <v>60</v>
      </c>
      <c r="M20" s="56">
        <f>+Resources!N18</f>
        <v>0</v>
      </c>
      <c r="N20" s="57">
        <f t="shared" si="4"/>
        <v>0</v>
      </c>
      <c r="O20" s="55">
        <f>+Resources!$D18</f>
        <v>60</v>
      </c>
      <c r="P20" s="56">
        <f>+Resources!O18</f>
        <v>0</v>
      </c>
      <c r="Q20" s="57">
        <f t="shared" si="5"/>
        <v>0</v>
      </c>
      <c r="R20" s="55">
        <f>+Resources!$D18</f>
        <v>60</v>
      </c>
      <c r="S20" s="56">
        <f>+Resources!P18</f>
        <v>0</v>
      </c>
      <c r="T20" s="57">
        <f t="shared" si="6"/>
        <v>0</v>
      </c>
      <c r="U20" s="55">
        <f>+Resources!$E18</f>
        <v>61.457999999999998</v>
      </c>
      <c r="V20" s="56">
        <f>+Resources!Q18</f>
        <v>0</v>
      </c>
      <c r="W20" s="57">
        <f t="shared" si="7"/>
        <v>0</v>
      </c>
      <c r="X20" s="55">
        <f>+Resources!$E18</f>
        <v>61.457999999999998</v>
      </c>
      <c r="Y20" s="56">
        <f>+Resources!R18</f>
        <v>0</v>
      </c>
      <c r="Z20" s="57">
        <f t="shared" si="8"/>
        <v>0</v>
      </c>
      <c r="AA20" s="55">
        <f>+Resources!$E18</f>
        <v>61.457999999999998</v>
      </c>
      <c r="AB20" s="56">
        <f>+Resources!S18</f>
        <v>0</v>
      </c>
      <c r="AC20" s="57">
        <f t="shared" si="9"/>
        <v>0</v>
      </c>
      <c r="AD20" s="55">
        <f>+Resources!$E18</f>
        <v>61.457999999999998</v>
      </c>
      <c r="AE20" s="56">
        <f>+Resources!T18</f>
        <v>0</v>
      </c>
      <c r="AF20" s="57">
        <f t="shared" si="10"/>
        <v>0</v>
      </c>
      <c r="AG20" s="55">
        <f>+Resources!$E18</f>
        <v>61.457999999999998</v>
      </c>
      <c r="AH20" s="56">
        <f>+Resources!U18</f>
        <v>0</v>
      </c>
      <c r="AI20" s="57">
        <f t="shared" si="11"/>
        <v>0</v>
      </c>
      <c r="AJ20" s="55">
        <f>+Resources!$D18</f>
        <v>60</v>
      </c>
      <c r="AK20" s="56">
        <f>+Resources!V18</f>
        <v>0</v>
      </c>
      <c r="AL20" s="57">
        <f t="shared" si="12"/>
        <v>0</v>
      </c>
      <c r="AM20" s="55">
        <f>+Resources!$D18</f>
        <v>60</v>
      </c>
      <c r="AN20" s="56">
        <f>+Resources!W18</f>
        <v>0</v>
      </c>
      <c r="AO20" s="57">
        <f t="shared" si="13"/>
        <v>0</v>
      </c>
      <c r="AP20" s="55">
        <f>+Resources!$D18</f>
        <v>60</v>
      </c>
      <c r="AQ20" s="56">
        <f>+Resources!X18</f>
        <v>0</v>
      </c>
      <c r="AR20" s="57">
        <f t="shared" si="14"/>
        <v>0</v>
      </c>
      <c r="AS20" s="55">
        <f>+Resources!$D18</f>
        <v>60</v>
      </c>
      <c r="AT20" s="56">
        <f>+Resources!Y18</f>
        <v>0</v>
      </c>
      <c r="AU20" s="57">
        <f t="shared" si="15"/>
        <v>0</v>
      </c>
      <c r="AV20" s="55" t="e">
        <f t="shared" si="16"/>
        <v>#DIV/0!</v>
      </c>
      <c r="AW20" s="56">
        <f t="shared" si="0"/>
        <v>0</v>
      </c>
      <c r="AX20" s="412">
        <f t="shared" si="17"/>
        <v>0</v>
      </c>
    </row>
    <row r="21" spans="1:51" ht="14.25" customHeight="1">
      <c r="A21" s="53" t="str">
        <f>+Resources!B19</f>
        <v>Drew</v>
      </c>
      <c r="B21" s="141" t="str">
        <f>+Resources!H19</f>
        <v>Customer Support Senior Manager</v>
      </c>
      <c r="C21" s="55">
        <f>+Resources!$D19</f>
        <v>70.865399999999994</v>
      </c>
      <c r="D21" s="56">
        <f>+Resources!K19</f>
        <v>0</v>
      </c>
      <c r="E21" s="57">
        <f t="shared" si="1"/>
        <v>0</v>
      </c>
      <c r="F21" s="55">
        <f>+Resources!$D19</f>
        <v>70.865399999999994</v>
      </c>
      <c r="G21" s="56">
        <f>+Resources!L19</f>
        <v>0</v>
      </c>
      <c r="H21" s="57">
        <f t="shared" si="2"/>
        <v>0</v>
      </c>
      <c r="I21" s="55">
        <f>+Resources!$D19</f>
        <v>70.865399999999994</v>
      </c>
      <c r="J21" s="56">
        <f>+Resources!M19</f>
        <v>0</v>
      </c>
      <c r="K21" s="57">
        <f t="shared" si="3"/>
        <v>0</v>
      </c>
      <c r="L21" s="55">
        <f>+Resources!$D19</f>
        <v>70.865399999999994</v>
      </c>
      <c r="M21" s="56">
        <f>+Resources!N19</f>
        <v>0</v>
      </c>
      <c r="N21" s="57">
        <f t="shared" si="4"/>
        <v>0</v>
      </c>
      <c r="O21" s="55">
        <f>+Resources!$D19</f>
        <v>70.865399999999994</v>
      </c>
      <c r="P21" s="56">
        <f>+Resources!O19</f>
        <v>0</v>
      </c>
      <c r="Q21" s="57">
        <f t="shared" si="5"/>
        <v>0</v>
      </c>
      <c r="R21" s="55">
        <f>+Resources!$D19</f>
        <v>70.865399999999994</v>
      </c>
      <c r="S21" s="56">
        <f>+Resources!P19</f>
        <v>0</v>
      </c>
      <c r="T21" s="57">
        <f t="shared" si="6"/>
        <v>0</v>
      </c>
      <c r="U21" s="55">
        <f>+Resources!$E19</f>
        <v>72.58742921999999</v>
      </c>
      <c r="V21" s="56">
        <f>+Resources!Q19</f>
        <v>0</v>
      </c>
      <c r="W21" s="57">
        <f t="shared" si="7"/>
        <v>0</v>
      </c>
      <c r="X21" s="55">
        <f>+Resources!$E19</f>
        <v>72.58742921999999</v>
      </c>
      <c r="Y21" s="56">
        <f>+Resources!R19</f>
        <v>0</v>
      </c>
      <c r="Z21" s="57">
        <f t="shared" si="8"/>
        <v>0</v>
      </c>
      <c r="AA21" s="55">
        <f>+Resources!$E19</f>
        <v>72.58742921999999</v>
      </c>
      <c r="AB21" s="56">
        <f>+Resources!S19</f>
        <v>0</v>
      </c>
      <c r="AC21" s="57">
        <f t="shared" si="9"/>
        <v>0</v>
      </c>
      <c r="AD21" s="55">
        <f>+Resources!$E19</f>
        <v>72.58742921999999</v>
      </c>
      <c r="AE21" s="56">
        <f>+Resources!T19</f>
        <v>0</v>
      </c>
      <c r="AF21" s="57">
        <f t="shared" si="10"/>
        <v>0</v>
      </c>
      <c r="AG21" s="55">
        <f>+Resources!$E19</f>
        <v>72.58742921999999</v>
      </c>
      <c r="AH21" s="56">
        <f>+Resources!U19</f>
        <v>0</v>
      </c>
      <c r="AI21" s="57">
        <f t="shared" si="11"/>
        <v>0</v>
      </c>
      <c r="AJ21" s="55">
        <f>+Resources!$D19</f>
        <v>70.865399999999994</v>
      </c>
      <c r="AK21" s="56">
        <f>+Resources!V19</f>
        <v>130</v>
      </c>
      <c r="AL21" s="57">
        <f t="shared" si="12"/>
        <v>9212.5019999999986</v>
      </c>
      <c r="AM21" s="55">
        <f>+Resources!$D19</f>
        <v>70.865399999999994</v>
      </c>
      <c r="AN21" s="56">
        <f>+Resources!W19</f>
        <v>125</v>
      </c>
      <c r="AO21" s="57">
        <f t="shared" si="13"/>
        <v>8858.1749999999993</v>
      </c>
      <c r="AP21" s="55">
        <f>+Resources!$D19</f>
        <v>70.865399999999994</v>
      </c>
      <c r="AQ21" s="56">
        <f>+Resources!X19</f>
        <v>0</v>
      </c>
      <c r="AR21" s="57">
        <f t="shared" si="14"/>
        <v>0</v>
      </c>
      <c r="AS21" s="55">
        <f>+Resources!$D19</f>
        <v>70.865399999999994</v>
      </c>
      <c r="AT21" s="56">
        <f>+Resources!Y19</f>
        <v>0</v>
      </c>
      <c r="AU21" s="57">
        <f t="shared" si="15"/>
        <v>0</v>
      </c>
      <c r="AV21" s="55">
        <f t="shared" si="16"/>
        <v>70.86539999999998</v>
      </c>
      <c r="AW21" s="56">
        <f t="shared" si="0"/>
        <v>255</v>
      </c>
      <c r="AX21" s="412">
        <f t="shared" si="17"/>
        <v>18070.676999999996</v>
      </c>
    </row>
    <row r="22" spans="1:51" ht="14.25" customHeight="1">
      <c r="A22" s="53" t="str">
        <f>+Resources!B20</f>
        <v>Ullom</v>
      </c>
      <c r="B22" s="141" t="str">
        <f>+Resources!H20</f>
        <v>Customer Support Senior Manager</v>
      </c>
      <c r="C22" s="55">
        <f>+Resources!$D20</f>
        <v>60</v>
      </c>
      <c r="D22" s="56">
        <f>+Resources!K20</f>
        <v>0</v>
      </c>
      <c r="E22" s="57">
        <f t="shared" si="1"/>
        <v>0</v>
      </c>
      <c r="F22" s="55">
        <f>+Resources!$D20</f>
        <v>60</v>
      </c>
      <c r="G22" s="56">
        <f>+Resources!L20</f>
        <v>0</v>
      </c>
      <c r="H22" s="57">
        <f t="shared" si="2"/>
        <v>0</v>
      </c>
      <c r="I22" s="55">
        <f>+Resources!$D20</f>
        <v>60</v>
      </c>
      <c r="J22" s="56">
        <f>+Resources!M20</f>
        <v>0</v>
      </c>
      <c r="K22" s="57">
        <f t="shared" si="3"/>
        <v>0</v>
      </c>
      <c r="L22" s="55">
        <f>+Resources!$D20</f>
        <v>60</v>
      </c>
      <c r="M22" s="56">
        <f>+Resources!N20</f>
        <v>0</v>
      </c>
      <c r="N22" s="57">
        <f t="shared" si="4"/>
        <v>0</v>
      </c>
      <c r="O22" s="55">
        <f>+Resources!$D20</f>
        <v>60</v>
      </c>
      <c r="P22" s="56">
        <f>+Resources!O20</f>
        <v>0</v>
      </c>
      <c r="Q22" s="57">
        <f t="shared" si="5"/>
        <v>0</v>
      </c>
      <c r="R22" s="55">
        <f>+Resources!$D20</f>
        <v>60</v>
      </c>
      <c r="S22" s="56">
        <f>+Resources!P20</f>
        <v>0</v>
      </c>
      <c r="T22" s="57">
        <f t="shared" si="6"/>
        <v>0</v>
      </c>
      <c r="U22" s="55">
        <f>+Resources!$E20</f>
        <v>61.457999999999998</v>
      </c>
      <c r="V22" s="56">
        <f>+Resources!Q20</f>
        <v>0</v>
      </c>
      <c r="W22" s="57">
        <f t="shared" si="7"/>
        <v>0</v>
      </c>
      <c r="X22" s="55">
        <f>+Resources!$E20</f>
        <v>61.457999999999998</v>
      </c>
      <c r="Y22" s="56">
        <f>+Resources!R20</f>
        <v>0</v>
      </c>
      <c r="Z22" s="57">
        <f t="shared" si="8"/>
        <v>0</v>
      </c>
      <c r="AA22" s="55">
        <f>+Resources!$E20</f>
        <v>61.457999999999998</v>
      </c>
      <c r="AB22" s="56">
        <f>+Resources!S20</f>
        <v>0</v>
      </c>
      <c r="AC22" s="57">
        <f t="shared" si="9"/>
        <v>0</v>
      </c>
      <c r="AD22" s="55">
        <f>+Resources!$E20</f>
        <v>61.457999999999998</v>
      </c>
      <c r="AE22" s="56">
        <f>+Resources!T20</f>
        <v>0</v>
      </c>
      <c r="AF22" s="57">
        <f t="shared" si="10"/>
        <v>0</v>
      </c>
      <c r="AG22" s="55">
        <f>+Resources!$E20</f>
        <v>61.457999999999998</v>
      </c>
      <c r="AH22" s="56">
        <f>+Resources!U20</f>
        <v>0</v>
      </c>
      <c r="AI22" s="57">
        <f t="shared" si="11"/>
        <v>0</v>
      </c>
      <c r="AJ22" s="55">
        <f>+Resources!$D20</f>
        <v>60</v>
      </c>
      <c r="AK22" s="56">
        <f>+Resources!V20</f>
        <v>0</v>
      </c>
      <c r="AL22" s="57">
        <f t="shared" si="12"/>
        <v>0</v>
      </c>
      <c r="AM22" s="55">
        <f>+Resources!$D20</f>
        <v>60</v>
      </c>
      <c r="AN22" s="56">
        <f>+Resources!W20</f>
        <v>0</v>
      </c>
      <c r="AO22" s="57">
        <f t="shared" si="13"/>
        <v>0</v>
      </c>
      <c r="AP22" s="55">
        <f>+Resources!$D20</f>
        <v>60</v>
      </c>
      <c r="AQ22" s="56">
        <f>+Resources!X20</f>
        <v>0</v>
      </c>
      <c r="AR22" s="57">
        <f t="shared" si="14"/>
        <v>0</v>
      </c>
      <c r="AS22" s="55">
        <f>+Resources!$D20</f>
        <v>60</v>
      </c>
      <c r="AT22" s="56">
        <f>+Resources!Y20</f>
        <v>0</v>
      </c>
      <c r="AU22" s="57">
        <f t="shared" si="15"/>
        <v>0</v>
      </c>
      <c r="AV22" s="55" t="e">
        <f t="shared" si="16"/>
        <v>#DIV/0!</v>
      </c>
      <c r="AW22" s="56">
        <f t="shared" si="0"/>
        <v>0</v>
      </c>
      <c r="AX22" s="412">
        <f t="shared" si="17"/>
        <v>0</v>
      </c>
    </row>
    <row r="23" spans="1:51" ht="14.25" customHeight="1">
      <c r="A23" s="53" t="str">
        <f>+Resources!B21</f>
        <v>Gerber</v>
      </c>
      <c r="B23" s="141" t="str">
        <f>+Resources!H21</f>
        <v>Customer Support Senior Manager</v>
      </c>
      <c r="C23" s="55">
        <f>+Resources!$D21</f>
        <v>55</v>
      </c>
      <c r="D23" s="56">
        <f>+Resources!K21</f>
        <v>0</v>
      </c>
      <c r="E23" s="57">
        <f t="shared" si="1"/>
        <v>0</v>
      </c>
      <c r="F23" s="55">
        <f>+Resources!$D21</f>
        <v>55</v>
      </c>
      <c r="G23" s="56">
        <f>+Resources!L21</f>
        <v>0</v>
      </c>
      <c r="H23" s="57">
        <f t="shared" si="2"/>
        <v>0</v>
      </c>
      <c r="I23" s="55">
        <f>+Resources!$D21</f>
        <v>55</v>
      </c>
      <c r="J23" s="56">
        <f>+Resources!M21</f>
        <v>0</v>
      </c>
      <c r="K23" s="57">
        <f t="shared" si="3"/>
        <v>0</v>
      </c>
      <c r="L23" s="55">
        <f>+Resources!$D21</f>
        <v>55</v>
      </c>
      <c r="M23" s="56">
        <f>+Resources!N21</f>
        <v>0</v>
      </c>
      <c r="N23" s="57">
        <f t="shared" si="4"/>
        <v>0</v>
      </c>
      <c r="O23" s="55">
        <f>+Resources!$D21</f>
        <v>55</v>
      </c>
      <c r="P23" s="56">
        <f>+Resources!O21</f>
        <v>0</v>
      </c>
      <c r="Q23" s="57">
        <f t="shared" si="5"/>
        <v>0</v>
      </c>
      <c r="R23" s="55">
        <f>+Resources!$D21</f>
        <v>55</v>
      </c>
      <c r="S23" s="56">
        <f>+Resources!P21</f>
        <v>0</v>
      </c>
      <c r="T23" s="57">
        <f t="shared" si="6"/>
        <v>0</v>
      </c>
      <c r="U23" s="55">
        <f>+Resources!$E21</f>
        <v>56.336500000000001</v>
      </c>
      <c r="V23" s="56">
        <f>+Resources!Q21</f>
        <v>0</v>
      </c>
      <c r="W23" s="57">
        <f t="shared" si="7"/>
        <v>0</v>
      </c>
      <c r="X23" s="55">
        <f>+Resources!$E21</f>
        <v>56.336500000000001</v>
      </c>
      <c r="Y23" s="56">
        <f>+Resources!R21</f>
        <v>0</v>
      </c>
      <c r="Z23" s="57">
        <f t="shared" si="8"/>
        <v>0</v>
      </c>
      <c r="AA23" s="55">
        <f>+Resources!$E21</f>
        <v>56.336500000000001</v>
      </c>
      <c r="AB23" s="56">
        <f>+Resources!S21</f>
        <v>0</v>
      </c>
      <c r="AC23" s="57">
        <f t="shared" si="9"/>
        <v>0</v>
      </c>
      <c r="AD23" s="55">
        <f>+Resources!$E21</f>
        <v>56.336500000000001</v>
      </c>
      <c r="AE23" s="56">
        <f>+Resources!T21</f>
        <v>0</v>
      </c>
      <c r="AF23" s="57">
        <f t="shared" si="10"/>
        <v>0</v>
      </c>
      <c r="AG23" s="55">
        <f>+Resources!$E21</f>
        <v>56.336500000000001</v>
      </c>
      <c r="AH23" s="56">
        <f>+Resources!U21</f>
        <v>0</v>
      </c>
      <c r="AI23" s="57">
        <f t="shared" si="11"/>
        <v>0</v>
      </c>
      <c r="AJ23" s="55">
        <f>+Resources!$D21</f>
        <v>55</v>
      </c>
      <c r="AK23" s="56">
        <f>+Resources!V21</f>
        <v>0</v>
      </c>
      <c r="AL23" s="57">
        <f t="shared" si="12"/>
        <v>0</v>
      </c>
      <c r="AM23" s="55">
        <f>+Resources!$D21</f>
        <v>55</v>
      </c>
      <c r="AN23" s="56">
        <f>+Resources!W21</f>
        <v>0</v>
      </c>
      <c r="AO23" s="57">
        <f t="shared" si="13"/>
        <v>0</v>
      </c>
      <c r="AP23" s="55">
        <f>+Resources!$D21</f>
        <v>55</v>
      </c>
      <c r="AQ23" s="56">
        <f>+Resources!X21</f>
        <v>0</v>
      </c>
      <c r="AR23" s="57">
        <f t="shared" si="14"/>
        <v>0</v>
      </c>
      <c r="AS23" s="55">
        <f>+Resources!$D21</f>
        <v>55</v>
      </c>
      <c r="AT23" s="56">
        <f>+Resources!Y21</f>
        <v>0</v>
      </c>
      <c r="AU23" s="57">
        <f t="shared" si="15"/>
        <v>0</v>
      </c>
      <c r="AV23" s="55" t="e">
        <f t="shared" si="16"/>
        <v>#DIV/0!</v>
      </c>
      <c r="AW23" s="56">
        <f t="shared" si="0"/>
        <v>0</v>
      </c>
      <c r="AX23" s="412">
        <f t="shared" si="17"/>
        <v>0</v>
      </c>
    </row>
    <row r="24" spans="1:51" ht="14.25" customHeight="1">
      <c r="A24" s="53" t="str">
        <f>+Resources!B22</f>
        <v>Hopkins</v>
      </c>
      <c r="B24" s="141" t="str">
        <f>+Resources!H22</f>
        <v>Customer Support Senior Manager</v>
      </c>
      <c r="C24" s="55">
        <f>+Resources!$D22</f>
        <v>33.639499999999998</v>
      </c>
      <c r="D24" s="56">
        <f>+Resources!K22</f>
        <v>0</v>
      </c>
      <c r="E24" s="57">
        <f t="shared" si="1"/>
        <v>0</v>
      </c>
      <c r="F24" s="55">
        <f>+Resources!$D22</f>
        <v>33.639499999999998</v>
      </c>
      <c r="G24" s="56">
        <f>+Resources!L22</f>
        <v>0</v>
      </c>
      <c r="H24" s="57">
        <f t="shared" si="2"/>
        <v>0</v>
      </c>
      <c r="I24" s="55">
        <f>+Resources!$D22</f>
        <v>33.639499999999998</v>
      </c>
      <c r="J24" s="56">
        <f>+Resources!M22</f>
        <v>0</v>
      </c>
      <c r="K24" s="57">
        <f t="shared" si="3"/>
        <v>0</v>
      </c>
      <c r="L24" s="55">
        <f>+Resources!$D22</f>
        <v>33.639499999999998</v>
      </c>
      <c r="M24" s="56">
        <f>+Resources!N22</f>
        <v>0</v>
      </c>
      <c r="N24" s="57">
        <f t="shared" si="4"/>
        <v>0</v>
      </c>
      <c r="O24" s="55">
        <f>+Resources!$D22</f>
        <v>33.639499999999998</v>
      </c>
      <c r="P24" s="56">
        <f>+Resources!O22</f>
        <v>0</v>
      </c>
      <c r="Q24" s="57">
        <f t="shared" si="5"/>
        <v>0</v>
      </c>
      <c r="R24" s="55">
        <f>+Resources!$D22</f>
        <v>33.639499999999998</v>
      </c>
      <c r="S24" s="56">
        <f>+Resources!P22</f>
        <v>0</v>
      </c>
      <c r="T24" s="57">
        <f t="shared" si="6"/>
        <v>0</v>
      </c>
      <c r="U24" s="55">
        <f>+Resources!$E22</f>
        <v>34.456939849999998</v>
      </c>
      <c r="V24" s="56">
        <f>+Resources!Q22</f>
        <v>0</v>
      </c>
      <c r="W24" s="57">
        <f t="shared" si="7"/>
        <v>0</v>
      </c>
      <c r="X24" s="55">
        <f>+Resources!$E22</f>
        <v>34.456939849999998</v>
      </c>
      <c r="Y24" s="56">
        <f>+Resources!R22</f>
        <v>0</v>
      </c>
      <c r="Z24" s="57">
        <f t="shared" si="8"/>
        <v>0</v>
      </c>
      <c r="AA24" s="55">
        <f>+Resources!$E22</f>
        <v>34.456939849999998</v>
      </c>
      <c r="AB24" s="56">
        <f>+Resources!S22</f>
        <v>0</v>
      </c>
      <c r="AC24" s="57">
        <f t="shared" si="9"/>
        <v>0</v>
      </c>
      <c r="AD24" s="55">
        <f>+Resources!$E22</f>
        <v>34.456939849999998</v>
      </c>
      <c r="AE24" s="56">
        <f>+Resources!T22</f>
        <v>0</v>
      </c>
      <c r="AF24" s="57">
        <f t="shared" si="10"/>
        <v>0</v>
      </c>
      <c r="AG24" s="55">
        <f>+Resources!$E22</f>
        <v>34.456939849999998</v>
      </c>
      <c r="AH24" s="56">
        <f>+Resources!U22</f>
        <v>0</v>
      </c>
      <c r="AI24" s="57">
        <f t="shared" si="11"/>
        <v>0</v>
      </c>
      <c r="AJ24" s="55">
        <f>+Resources!$D22</f>
        <v>33.639499999999998</v>
      </c>
      <c r="AK24" s="56">
        <f>+Resources!V22</f>
        <v>0</v>
      </c>
      <c r="AL24" s="57">
        <f t="shared" si="12"/>
        <v>0</v>
      </c>
      <c r="AM24" s="55">
        <f>+Resources!$D22</f>
        <v>33.639499999999998</v>
      </c>
      <c r="AN24" s="56">
        <f>+Resources!W22</f>
        <v>0</v>
      </c>
      <c r="AO24" s="57">
        <f t="shared" si="13"/>
        <v>0</v>
      </c>
      <c r="AP24" s="55">
        <f>+Resources!$D22</f>
        <v>33.639499999999998</v>
      </c>
      <c r="AQ24" s="56">
        <f>+Resources!X22</f>
        <v>10.75</v>
      </c>
      <c r="AR24" s="57">
        <f t="shared" si="14"/>
        <v>361.62462499999998</v>
      </c>
      <c r="AS24" s="55">
        <f>+Resources!$D22</f>
        <v>33.639499999999998</v>
      </c>
      <c r="AT24" s="56">
        <f>+Resources!Y22</f>
        <v>23</v>
      </c>
      <c r="AU24" s="57">
        <f t="shared" si="15"/>
        <v>773.70849999999996</v>
      </c>
      <c r="AV24" s="55">
        <f t="shared" si="16"/>
        <v>33.639499999999998</v>
      </c>
      <c r="AW24" s="56">
        <f>+D24+G24+J24+M24+P24+S24+V24+AH46+Y24+AB24+AE24+AH24+AK24+AN24+AQ24+AT24</f>
        <v>33.75</v>
      </c>
      <c r="AX24" s="412">
        <f t="shared" si="17"/>
        <v>1135.3331249999999</v>
      </c>
    </row>
    <row r="25" spans="1:51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406"/>
      <c r="C26" s="407"/>
      <c r="D26" s="408">
        <f>SUM(D7:D25)</f>
        <v>0</v>
      </c>
      <c r="E26" s="409">
        <f>SUM(E7:E25)</f>
        <v>0</v>
      </c>
      <c r="F26" s="407"/>
      <c r="G26" s="408">
        <f>SUM(G7:G25)</f>
        <v>0</v>
      </c>
      <c r="H26" s="409">
        <f>SUM(H7:H25)</f>
        <v>0</v>
      </c>
      <c r="I26" s="407"/>
      <c r="J26" s="408">
        <f>SUM(J7:J25)</f>
        <v>0</v>
      </c>
      <c r="K26" s="409">
        <f>SUM(K7:K25)</f>
        <v>0</v>
      </c>
      <c r="L26" s="407"/>
      <c r="M26" s="408">
        <f>SUM(M7:M25)</f>
        <v>0</v>
      </c>
      <c r="N26" s="409">
        <f>SUM(N7:N25)</f>
        <v>0</v>
      </c>
      <c r="O26" s="407"/>
      <c r="P26" s="408">
        <f>SUM(P7:P25)</f>
        <v>0</v>
      </c>
      <c r="Q26" s="409">
        <f>SUM(Q7:Q25)</f>
        <v>0</v>
      </c>
      <c r="R26" s="407"/>
      <c r="S26" s="408">
        <f>SUM(S7:S25)</f>
        <v>0</v>
      </c>
      <c r="T26" s="409">
        <f>SUM(T7:T25)</f>
        <v>0</v>
      </c>
      <c r="U26" s="407"/>
      <c r="V26" s="408">
        <f>SUM(V7:V25)</f>
        <v>0</v>
      </c>
      <c r="W26" s="409">
        <f>SUM(W7:W25)</f>
        <v>0</v>
      </c>
      <c r="X26" s="407"/>
      <c r="Y26" s="408">
        <f>SUM(Y7:Y25)</f>
        <v>0</v>
      </c>
      <c r="Z26" s="409">
        <f>SUM(Z7:Z25)</f>
        <v>0</v>
      </c>
      <c r="AA26" s="407"/>
      <c r="AB26" s="408">
        <f>SUM(AB7:AB25)</f>
        <v>0</v>
      </c>
      <c r="AC26" s="409">
        <f>SUM(AC7:AC25)</f>
        <v>0</v>
      </c>
      <c r="AD26" s="407"/>
      <c r="AE26" s="408">
        <f>SUM(AE7:AE25)</f>
        <v>0</v>
      </c>
      <c r="AF26" s="409">
        <f>SUM(AF7:AF25)</f>
        <v>0</v>
      </c>
      <c r="AG26" s="407"/>
      <c r="AH26" s="408">
        <f>SUM(AH7:AH25)</f>
        <v>0</v>
      </c>
      <c r="AI26" s="409">
        <f>SUM(AI7:AI25)</f>
        <v>0</v>
      </c>
      <c r="AJ26" s="407"/>
      <c r="AK26" s="408">
        <f>SUM(AK7:AK25)</f>
        <v>290</v>
      </c>
      <c r="AL26" s="409">
        <f>SUM(AL7:AL25)</f>
        <v>17043.820799999998</v>
      </c>
      <c r="AM26" s="407"/>
      <c r="AN26" s="408">
        <f>SUM(AN7:AN25)</f>
        <v>279</v>
      </c>
      <c r="AO26" s="409">
        <f>SUM(AO7:AO25)</f>
        <v>16935.767599999999</v>
      </c>
      <c r="AP26" s="407"/>
      <c r="AQ26" s="408">
        <f>SUM(AQ7:AQ25)</f>
        <v>30.75</v>
      </c>
      <c r="AR26" s="409">
        <f>SUM(AR7:AR25)</f>
        <v>1410.6626249999999</v>
      </c>
      <c r="AS26" s="407"/>
      <c r="AT26" s="408">
        <f>SUM(AT7:AT25)</f>
        <v>41</v>
      </c>
      <c r="AU26" s="409">
        <f>SUM(AU7:AU25)</f>
        <v>1717.8427000000001</v>
      </c>
      <c r="AV26" s="407"/>
      <c r="AW26" s="408">
        <f>SUM(AW7:AW25)</f>
        <v>640.75</v>
      </c>
      <c r="AX26" s="409">
        <f>SUM(AX7:AX25)</f>
        <v>37108.093724999992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0</v>
      </c>
      <c r="AJ30" s="67">
        <f>+Indirect_Drop!$J$12</f>
        <v>0.91799999999999993</v>
      </c>
      <c r="AK30" s="65"/>
      <c r="AL30" s="69">
        <f>+(SUM(AL7:AL24)-AL8)*AJ30</f>
        <v>15084.835610399996</v>
      </c>
      <c r="AM30" s="67">
        <f>+Indirect_Drop!$J$12</f>
        <v>0.91799999999999993</v>
      </c>
      <c r="AN30" s="65"/>
      <c r="AO30" s="69">
        <f>+(SUM(AO7:AO24)-AO8)*AM30</f>
        <v>15547.034656799999</v>
      </c>
      <c r="AP30" s="67">
        <f>+Indirect_Drop!$J$12</f>
        <v>0.91799999999999993</v>
      </c>
      <c r="AQ30" s="65"/>
      <c r="AR30" s="69">
        <f>+(SUM(AR7:AR24)-AR8)*AP30</f>
        <v>1294.9882897499999</v>
      </c>
      <c r="AS30" s="67">
        <f>+Indirect_Drop!$J$12</f>
        <v>0.91799999999999993</v>
      </c>
      <c r="AT30" s="65"/>
      <c r="AU30" s="69">
        <f>+(SUM(AU7:AU24)-AU8)*AS30</f>
        <v>1576.9795985999999</v>
      </c>
      <c r="AV30" s="72">
        <f>+AX30/((+SUM(AX7:AX24)-AX8))</f>
        <v>0.91800000000000004</v>
      </c>
      <c r="AW30" s="65">
        <f>+(AX26-AX8)*C30</f>
        <v>33503.838155549987</v>
      </c>
      <c r="AX30" s="57">
        <f>+E30+H30+K30+N30+Q30+T30+W30+AI52+Z30+AC30+AF30+AI30+AL30+AO30+AR30+AU30</f>
        <v>33503.838155549995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0</v>
      </c>
      <c r="AJ31" s="72">
        <f>+Indirect_Drop!$J$13</f>
        <v>0.78339999999999999</v>
      </c>
      <c r="AK31" s="65"/>
      <c r="AL31" s="60">
        <f>+AJ31*AL8</f>
        <v>479.07886919999999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0</v>
      </c>
      <c r="AV31" s="72">
        <f>+AX31/AX8</f>
        <v>0.78339999999999999</v>
      </c>
      <c r="AW31" s="65"/>
      <c r="AX31" s="57">
        <f>+E31+H31+K31+N31+Q31+T31+W31+AI53+Z31+AC31+AF31+AI31+AL31+AO31+AR31+AU31</f>
        <v>479.07886919999999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0</v>
      </c>
      <c r="AJ32" s="75"/>
      <c r="AK32" s="76"/>
      <c r="AL32" s="77">
        <f>SUM(AL30:AL31)</f>
        <v>15563.914479599996</v>
      </c>
      <c r="AM32" s="75"/>
      <c r="AN32" s="76"/>
      <c r="AO32" s="77">
        <f>SUM(AO30:AO31)</f>
        <v>15547.034656799999</v>
      </c>
      <c r="AP32" s="75"/>
      <c r="AQ32" s="76"/>
      <c r="AR32" s="77">
        <f>SUM(AR30:AR31)</f>
        <v>1294.9882897499999</v>
      </c>
      <c r="AS32" s="75"/>
      <c r="AT32" s="76"/>
      <c r="AU32" s="77">
        <f>SUM(AU30:AU31)</f>
        <v>1576.9795985999999</v>
      </c>
      <c r="AV32" s="75"/>
      <c r="AW32" s="76"/>
      <c r="AX32" s="77">
        <f>SUM(AX30:AX31)</f>
        <v>33982.917024749993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0</v>
      </c>
      <c r="AJ34" s="79"/>
      <c r="AK34" s="68"/>
      <c r="AL34" s="64">
        <f>AL32+AL26+AL28</f>
        <v>32607.735279599994</v>
      </c>
      <c r="AM34" s="79"/>
      <c r="AN34" s="68"/>
      <c r="AO34" s="64">
        <f>AO32+AO26+AO28</f>
        <v>32482.802256799998</v>
      </c>
      <c r="AP34" s="79"/>
      <c r="AQ34" s="68"/>
      <c r="AR34" s="64">
        <f>AR32+AR26+AR28</f>
        <v>2705.6509147500001</v>
      </c>
      <c r="AS34" s="79"/>
      <c r="AT34" s="68"/>
      <c r="AU34" s="64">
        <f>AU32+AU26+AU28</f>
        <v>3294.8222986000001</v>
      </c>
      <c r="AV34" s="79"/>
      <c r="AW34" s="68"/>
      <c r="AX34" s="64">
        <f>AX32+AX26+AX28</f>
        <v>71091.010749749985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0</v>
      </c>
      <c r="AJ36" s="79"/>
      <c r="AK36" s="68"/>
      <c r="AL36" s="80">
        <f>AL34</f>
        <v>32607.735279599994</v>
      </c>
      <c r="AM36" s="79"/>
      <c r="AN36" s="68"/>
      <c r="AO36" s="80">
        <f>AO34</f>
        <v>32482.802256799998</v>
      </c>
      <c r="AP36" s="79"/>
      <c r="AQ36" s="68"/>
      <c r="AR36" s="80">
        <f>AR34</f>
        <v>2705.6509147500001</v>
      </c>
      <c r="AS36" s="79"/>
      <c r="AT36" s="68"/>
      <c r="AU36" s="80">
        <f>AU34</f>
        <v>3294.8222986000001</v>
      </c>
      <c r="AV36" s="79"/>
      <c r="AW36" s="68"/>
      <c r="AX36" s="57">
        <f>+E36+H36+K36+N36+Q36+T36+W36+AI57+Z36+AC36+AF36+AI36+AL36+AO36+AR36+AU36</f>
        <v>71091.010749749999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0</v>
      </c>
      <c r="AJ38" s="67">
        <f>+Indirect_Drop!$J$30</f>
        <v>7.6799999999999993E-2</v>
      </c>
      <c r="AK38" s="68"/>
      <c r="AL38" s="81">
        <f>AL36*AJ38</f>
        <v>2504.2740694732793</v>
      </c>
      <c r="AM38" s="67">
        <f>+Indirect_Drop!$J$30</f>
        <v>7.6799999999999993E-2</v>
      </c>
      <c r="AN38" s="68"/>
      <c r="AO38" s="81">
        <f>AO36*AM38</f>
        <v>2494.6792133222398</v>
      </c>
      <c r="AP38" s="67">
        <f>+Indirect_Drop!$J$30</f>
        <v>7.6799999999999993E-2</v>
      </c>
      <c r="AQ38" s="68"/>
      <c r="AR38" s="81">
        <f>AR36*AP38</f>
        <v>207.7939902528</v>
      </c>
      <c r="AS38" s="67">
        <f>+Indirect_Drop!$J$30</f>
        <v>7.6799999999999993E-2</v>
      </c>
      <c r="AT38" s="68"/>
      <c r="AU38" s="81">
        <f>AU36*AS38</f>
        <v>253.04235253247998</v>
      </c>
      <c r="AV38" s="67">
        <f>+AX38/AX36</f>
        <v>7.6799999999999993E-2</v>
      </c>
      <c r="AW38" s="68"/>
      <c r="AX38" s="81">
        <f>+E38+H38+K38+N38+Q38+T38+W38+AI59+Z38+AC38+AF38+AI38+AL38+AO38+AR38+AU38</f>
        <v>5459.7896255807991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0</v>
      </c>
      <c r="AJ39" s="84"/>
      <c r="AK39" s="85"/>
      <c r="AL39" s="64">
        <f>SUM(AL34,AL38)</f>
        <v>35112.009349073276</v>
      </c>
      <c r="AM39" s="84"/>
      <c r="AN39" s="85"/>
      <c r="AO39" s="64">
        <f>SUM(AO34,AO38)</f>
        <v>34977.481470122235</v>
      </c>
      <c r="AP39" s="84"/>
      <c r="AQ39" s="85"/>
      <c r="AR39" s="64">
        <f>SUM(AR34,AR38)</f>
        <v>2913.4449050028002</v>
      </c>
      <c r="AS39" s="84"/>
      <c r="AT39" s="85"/>
      <c r="AU39" s="64">
        <f>SUM(AU34,AU38)</f>
        <v>3547.86465113248</v>
      </c>
      <c r="AV39" s="84"/>
      <c r="AW39" s="85"/>
      <c r="AX39" s="64">
        <f>SUM(AX34,AX38)</f>
        <v>76550.800375330786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>
        <v>0</v>
      </c>
      <c r="F42" s="89">
        <v>0</v>
      </c>
      <c r="G42" s="56"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f>+AS42*AT42</f>
        <v>0</v>
      </c>
      <c r="AV42" s="55">
        <v>0</v>
      </c>
      <c r="AW42" s="56">
        <v>0</v>
      </c>
      <c r="AX42" s="57">
        <f>+E42</f>
        <v>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0</v>
      </c>
      <c r="AV44" s="55"/>
      <c r="AW44" s="94">
        <f>SUM(AW42:AW43)</f>
        <v>0</v>
      </c>
      <c r="AX44" s="95">
        <f>SUM(AX42:AX43)</f>
        <v>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>
        <f>+AS45</f>
        <v>0</v>
      </c>
      <c r="AW45" s="92"/>
      <c r="AX45" s="60">
        <f>+AU45+AR45+AO45+AL45+AI45+AF45+AC45+Z45+W45+T45+Q45+K45+H45+E45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>
        <f>+AS46</f>
        <v>0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0</v>
      </c>
      <c r="AV47" s="101"/>
      <c r="AW47" s="102"/>
      <c r="AX47" s="64">
        <f>SUM(AX44:AX46)</f>
        <v>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465"/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f>+Hardware!B17</f>
        <v>1090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0</v>
      </c>
      <c r="AV50" s="89">
        <v>0</v>
      </c>
      <c r="AW50" s="103">
        <v>0</v>
      </c>
      <c r="AX50" s="104">
        <f>+E50+H50+K50+N50+Q50+T50+W50+AI71+Z50+AC50+AF50+AI50+AL50+AO50+AR50+AU50</f>
        <v>1090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1090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0</v>
      </c>
      <c r="AV52" s="107"/>
      <c r="AW52" s="94">
        <f>SUM(AW50:AW51)</f>
        <v>0</v>
      </c>
      <c r="AX52" s="64">
        <f>SUM(AX50:AX51)</f>
        <v>1090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13.952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0</v>
      </c>
      <c r="AV53" s="72">
        <f>+AS53</f>
        <v>1.2800000000000001E-2</v>
      </c>
      <c r="AW53" s="92"/>
      <c r="AX53" s="60">
        <f>+E53+H53+K53+N53+Q53+T53+W53+AI74+Z53+AC53+AF53+AI53+AL53+AO53+AR53+AU53</f>
        <v>13.952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1.0715135999999998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0</v>
      </c>
      <c r="AV54" s="72">
        <f>+AS54</f>
        <v>7.6799999999999993E-2</v>
      </c>
      <c r="AW54" s="92"/>
      <c r="AX54" s="97">
        <f>+E54+H54+K54+N54+Q54+T54+W54+AI75+Z54+AC54+AF54+AI54+AL54+AO54+AR54+AU54</f>
        <v>1.0715135999999998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1105.0235135999999</v>
      </c>
      <c r="AP55" s="101"/>
      <c r="AQ55" s="102"/>
      <c r="AR55" s="64">
        <f>SUM(AR52:AR54)</f>
        <v>0</v>
      </c>
      <c r="AS55" s="101"/>
      <c r="AT55" s="102"/>
      <c r="AU55" s="64">
        <f>SUM(AU52:AU54)</f>
        <v>0</v>
      </c>
      <c r="AV55" s="84"/>
      <c r="AW55" s="102"/>
      <c r="AX55" s="64">
        <f>SUM(AX52:AX54)</f>
        <v>1105.0235135999999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/>
      <c r="F57" s="67"/>
      <c r="G57" s="92"/>
      <c r="H57" s="60"/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f>+Travel!AC28</f>
        <v>4046.2</v>
      </c>
      <c r="AP57" s="67"/>
      <c r="AQ57" s="92"/>
      <c r="AR57" s="60">
        <v>0</v>
      </c>
      <c r="AS57" s="67"/>
      <c r="AT57" s="92"/>
      <c r="AU57" s="60">
        <v>0</v>
      </c>
      <c r="AV57" s="67"/>
      <c r="AW57" s="92"/>
      <c r="AX57" s="60">
        <f>+E57+H57+K57+N57+Q57+T57+W57+AI78+Z57+AC57+AF57+AI57+AL57+AO57+AR57+AU57</f>
        <v>4046.2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51.791359999999997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0</v>
      </c>
      <c r="AV58" s="67">
        <f>+AV45</f>
        <v>0</v>
      </c>
      <c r="AW58" s="92"/>
      <c r="AX58" s="60">
        <f>+E58+H58+K58+N58+Q58+T58+W58+AI79+Z58+AC58+AF58+AI58+AL58+AO58+AR58+AU58</f>
        <v>51.791359999999997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314.72573644799996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0</v>
      </c>
      <c r="AV59" s="67">
        <f>+AV54</f>
        <v>7.6799999999999993E-2</v>
      </c>
      <c r="AW59" s="92"/>
      <c r="AX59" s="115">
        <f>+E59+H59+K59+N59+Q59+T59+W59+AI80+Z59+AC59+AF59+AI59+AL59+AO59+AR59+AU59</f>
        <v>314.72573644799996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4412.7170964480001</v>
      </c>
      <c r="AP60" s="117"/>
      <c r="AQ60" s="118"/>
      <c r="AR60" s="64">
        <f>SUM(AR57:AR59)</f>
        <v>0</v>
      </c>
      <c r="AS60" s="117"/>
      <c r="AT60" s="118"/>
      <c r="AU60" s="64">
        <f>SUM(AU57:AU59)</f>
        <v>0</v>
      </c>
      <c r="AV60" s="117"/>
      <c r="AW60" s="118"/>
      <c r="AX60" s="64">
        <f>SUM(AX57:AX59)</f>
        <v>4412.7170964480001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0</v>
      </c>
      <c r="AI61" s="64">
        <f>SUM(AI39,AI55,AI47,AI60)</f>
        <v>0</v>
      </c>
      <c r="AJ61" s="120"/>
      <c r="AK61" s="121">
        <f>AK52+AK44+AK26</f>
        <v>290</v>
      </c>
      <c r="AL61" s="64">
        <f>SUM(AL39,AL55,AL47,AL60)</f>
        <v>35112.009349073276</v>
      </c>
      <c r="AM61" s="120"/>
      <c r="AN61" s="121">
        <f>AN52+AN44+AN26</f>
        <v>279</v>
      </c>
      <c r="AO61" s="64">
        <f>SUM(AO39,AO55,AO47,AO60)</f>
        <v>40495.222080170235</v>
      </c>
      <c r="AP61" s="120"/>
      <c r="AQ61" s="121">
        <f>AQ52+AQ44+AQ26</f>
        <v>30.75</v>
      </c>
      <c r="AR61" s="64">
        <f>SUM(AR39,AR55,AR47,AR60)</f>
        <v>2913.4449050028002</v>
      </c>
      <c r="AS61" s="120"/>
      <c r="AT61" s="121">
        <f>AT52+AT44+AT26</f>
        <v>41</v>
      </c>
      <c r="AU61" s="64">
        <f>SUM(AU39,AU55,AU47,AU60)</f>
        <v>3547.86465113248</v>
      </c>
      <c r="AV61" s="120"/>
      <c r="AW61" s="121">
        <f>AW52+AW44+AW26</f>
        <v>640.75</v>
      </c>
      <c r="AX61" s="64">
        <f>SUM(AX39,AX55,AX47,AX60)</f>
        <v>82068.540985378786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0</v>
      </c>
      <c r="AJ63" s="125">
        <f>AG63</f>
        <v>9.0600000000000003E-3</v>
      </c>
      <c r="AK63" s="92"/>
      <c r="AL63" s="80">
        <f>(AL26+AL28)*AJ63</f>
        <v>154.417016448</v>
      </c>
      <c r="AM63" s="125">
        <f>AJ63</f>
        <v>9.0600000000000003E-3</v>
      </c>
      <c r="AN63" s="92"/>
      <c r="AO63" s="80">
        <f>(AO26+AO28)*AM63</f>
        <v>153.438054456</v>
      </c>
      <c r="AP63" s="125">
        <f>AM63</f>
        <v>9.0600000000000003E-3</v>
      </c>
      <c r="AQ63" s="92"/>
      <c r="AR63" s="80">
        <f>(AR26+AR28)*AP63</f>
        <v>12.780603382500001</v>
      </c>
      <c r="AS63" s="125">
        <f>AP63</f>
        <v>9.0600000000000003E-3</v>
      </c>
      <c r="AT63" s="92"/>
      <c r="AU63" s="80">
        <f>(AU26+AU28)*AS63</f>
        <v>15.563654862000002</v>
      </c>
      <c r="AV63" s="125">
        <f>+$C$63</f>
        <v>9.0600000000000003E-3</v>
      </c>
      <c r="AW63" s="92"/>
      <c r="AX63" s="80">
        <f>+E63+H63+K63+N63+Q63+T63+W63+AI84+Z63+AC63+AF63+AI63+AL63+AO63+AR63+AU63</f>
        <v>336.1993291485</v>
      </c>
    </row>
    <row r="64" spans="1:51" ht="14.25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</v>
      </c>
      <c r="AJ65" s="129">
        <f>AG65</f>
        <v>4.0999999999999999E-4</v>
      </c>
      <c r="AK65" s="118"/>
      <c r="AL65" s="98">
        <f>SUM(AL36,AL45,AL53,AL58,AL59)*AJ65</f>
        <v>13.369171464635997</v>
      </c>
      <c r="AM65" s="129">
        <f>AJ65</f>
        <v>4.0999999999999999E-4</v>
      </c>
      <c r="AN65" s="118"/>
      <c r="AO65" s="98">
        <f>SUM(AO36,AO45,AO53,AO58,AO59)*AM65</f>
        <v>13.473941254831679</v>
      </c>
      <c r="AP65" s="129">
        <f>AM65</f>
        <v>4.0999999999999999E-4</v>
      </c>
      <c r="AQ65" s="118"/>
      <c r="AR65" s="98">
        <f>SUM(AR36,AR45,AR53,AR58,AR59)*AP65</f>
        <v>1.1093168750475</v>
      </c>
      <c r="AS65" s="129">
        <f>AP65</f>
        <v>4.0999999999999999E-4</v>
      </c>
      <c r="AT65" s="118"/>
      <c r="AU65" s="98">
        <f>SUM(AU36,AU45,AU53,AU58,AU59)*AS65</f>
        <v>1.350877142426</v>
      </c>
      <c r="AV65" s="129">
        <f>+$C$65</f>
        <v>4.0999999999999999E-4</v>
      </c>
      <c r="AW65" s="118"/>
      <c r="AX65" s="98">
        <f>+E65+H65+K65+N65+Q65+T65+W65+AI86+Z65+AC65+AF65+AI65+AL65+AO65+AR65+AU65</f>
        <v>29.303306736941177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0</v>
      </c>
      <c r="AJ66" s="132">
        <f>+C66</f>
        <v>0.2</v>
      </c>
      <c r="AK66" s="133"/>
      <c r="AL66" s="78">
        <f>(AL61-AL47)*$C$66</f>
        <v>7022.4018698146556</v>
      </c>
      <c r="AM66" s="132">
        <f>+C66</f>
        <v>0.2</v>
      </c>
      <c r="AN66" s="133"/>
      <c r="AO66" s="78">
        <f>(AO61-AO47)*$C$66</f>
        <v>8099.0444160340476</v>
      </c>
      <c r="AP66" s="132">
        <f>+C66</f>
        <v>0.2</v>
      </c>
      <c r="AQ66" s="133"/>
      <c r="AR66" s="78">
        <f>(AR61-AR47)*$C$66</f>
        <v>582.68898100056003</v>
      </c>
      <c r="AS66" s="132">
        <f>+C66</f>
        <v>0.2</v>
      </c>
      <c r="AT66" s="133"/>
      <c r="AU66" s="78">
        <f>(AU61-AU47)*$C$66</f>
        <v>709.57293022649606</v>
      </c>
      <c r="AV66" s="132"/>
      <c r="AW66" s="133"/>
      <c r="AX66" s="78">
        <f>+E66+H66+K66+N66+Q66+T66+W66+AI87+Z66+AC66+AF66+AI66+AL66+AO66+AR66+AU66</f>
        <v>16413.708197075757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0</v>
      </c>
      <c r="AJ67" s="137"/>
      <c r="AK67" s="138"/>
      <c r="AL67" s="139">
        <f>SUM(AL61:AL66)</f>
        <v>42302.197406800566</v>
      </c>
      <c r="AM67" s="137"/>
      <c r="AN67" s="138"/>
      <c r="AO67" s="139">
        <f>SUM(AO61:AO66)</f>
        <v>48761.17849191511</v>
      </c>
      <c r="AP67" s="137"/>
      <c r="AQ67" s="138"/>
      <c r="AR67" s="139">
        <f>SUM(AR61:AR66)</f>
        <v>3510.0238062609078</v>
      </c>
      <c r="AS67" s="137"/>
      <c r="AT67" s="138"/>
      <c r="AU67" s="139">
        <f>SUM(AU61:AU66)</f>
        <v>4274.3521133634022</v>
      </c>
      <c r="AV67" s="137"/>
      <c r="AW67" s="138"/>
      <c r="AX67" s="139">
        <f>SUM(AX61:AX66)</f>
        <v>98847.751818339981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A1:AX1"/>
    <mergeCell ref="AV3:AX3"/>
    <mergeCell ref="I3:K3"/>
    <mergeCell ref="C3:E3"/>
    <mergeCell ref="A3:B3"/>
    <mergeCell ref="F3:H3"/>
    <mergeCell ref="AP3:AR3"/>
    <mergeCell ref="AS3:AU3"/>
    <mergeCell ref="L3:N3"/>
    <mergeCell ref="O3:Q3"/>
    <mergeCell ref="R3:T3"/>
    <mergeCell ref="U3:W3"/>
    <mergeCell ref="X3:Z3"/>
    <mergeCell ref="AA3:AC3"/>
    <mergeCell ref="AJ3:AL3"/>
    <mergeCell ref="AM3:AO3"/>
    <mergeCell ref="AD3:AF3"/>
    <mergeCell ref="AG3:AI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3:F33"/>
  <sheetViews>
    <sheetView showGridLines="0" workbookViewId="0">
      <selection activeCell="C21" sqref="C21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383" t="s">
        <v>240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+'Baltimore DB'!AX61+'Baltimore DB'!AX63+'Baltimore DB'!AX65</f>
        <v>32811.381156721705</v>
      </c>
      <c r="D10" s="388">
        <f>+C10*0.95</f>
        <v>31170.812098885617</v>
      </c>
      <c r="E10" s="388">
        <f>C10*1.05</f>
        <v>34451.950214557794</v>
      </c>
      <c r="F10" s="389">
        <f>+C10*0.95</f>
        <v>31170.812098885617</v>
      </c>
    </row>
    <row r="11" spans="2:6" ht="15" customHeight="1">
      <c r="B11" s="20" t="s">
        <v>82</v>
      </c>
      <c r="C11" s="390">
        <f>+'Baltimore DB'!AX66</f>
        <v>6531.113067819264</v>
      </c>
      <c r="D11" s="390">
        <f>+D12-D10</f>
        <v>8171.6821256553521</v>
      </c>
      <c r="E11" s="390">
        <f>+E12-E10</f>
        <v>4890.5440099831758</v>
      </c>
      <c r="F11" s="391">
        <f>+C11</f>
        <v>6531.113067819264</v>
      </c>
    </row>
    <row r="12" spans="2:6" ht="15" customHeight="1">
      <c r="B12" s="295" t="s">
        <v>10</v>
      </c>
      <c r="C12" s="390">
        <f>+C11+C10</f>
        <v>39342.494224540969</v>
      </c>
      <c r="D12" s="390">
        <f>+C12</f>
        <v>39342.494224540969</v>
      </c>
      <c r="E12" s="390">
        <f>+C12</f>
        <v>39342.494224540969</v>
      </c>
      <c r="F12" s="391">
        <f>SUM(F10:F11)</f>
        <v>37701.925166704881</v>
      </c>
    </row>
    <row r="13" spans="2:6" ht="15" customHeight="1">
      <c r="B13" s="367" t="s">
        <v>254</v>
      </c>
      <c r="C13" s="392">
        <f>(C11+$E$25+$E$26+License!$H$10)/C12</f>
        <v>0.16600658388723361</v>
      </c>
      <c r="D13" s="392">
        <f>(D11+$E$25+$E$26+License!$H$10+C10-D10)/C12</f>
        <v>0.2494059254985104</v>
      </c>
      <c r="E13" s="392">
        <f>(E11+$E$25+$E$26+License!$H$10+C10-E10)/C12</f>
        <v>8.260724227595681E-2</v>
      </c>
      <c r="F13" s="393">
        <f>(F11+$E$25+$E$26)/F12</f>
        <v>0.17323022734093654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+'Baltimore DB'!AX53+'Baltimore DB'!AX57+'Baltimore DB'!AX58</f>
        <v>0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0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:AY74"/>
  <sheetViews>
    <sheetView topLeftCell="B1" zoomScaleNormal="100" workbookViewId="0">
      <selection activeCell="BA8" sqref="BA8"/>
    </sheetView>
  </sheetViews>
  <sheetFormatPr defaultRowHeight="11.25" customHeight="1"/>
  <cols>
    <col min="1" max="1" width="20.5703125" style="38" hidden="1" customWidth="1"/>
    <col min="2" max="2" width="43.140625" style="38" bestFit="1" customWidth="1"/>
    <col min="3" max="3" width="9.7109375" style="38" hidden="1" customWidth="1"/>
    <col min="4" max="4" width="7.140625" style="38" hidden="1" customWidth="1"/>
    <col min="5" max="5" width="9.7109375" style="38" hidden="1" customWidth="1"/>
    <col min="6" max="6" width="10.28515625" style="38" hidden="1" customWidth="1"/>
    <col min="7" max="7" width="6.7109375" style="38" hidden="1" customWidth="1"/>
    <col min="8" max="9" width="9.7109375" style="38" hidden="1" customWidth="1"/>
    <col min="10" max="10" width="6.140625" style="38" hidden="1" customWidth="1"/>
    <col min="11" max="11" width="8.7109375" style="38" hidden="1" customWidth="1"/>
    <col min="12" max="12" width="9.7109375" style="38" hidden="1" customWidth="1"/>
    <col min="13" max="13" width="6.140625" style="38" hidden="1" customWidth="1"/>
    <col min="14" max="14" width="7.7109375" style="38" hidden="1" customWidth="1"/>
    <col min="15" max="15" width="9.7109375" style="38" hidden="1" customWidth="1"/>
    <col min="16" max="16" width="6.140625" style="38" hidden="1" customWidth="1"/>
    <col min="17" max="17" width="7.7109375" style="38" hidden="1" customWidth="1"/>
    <col min="18" max="18" width="9.7109375" style="38" hidden="1" customWidth="1"/>
    <col min="19" max="19" width="6.140625" style="38" hidden="1" customWidth="1"/>
    <col min="20" max="20" width="7.7109375" style="38" hidden="1" customWidth="1"/>
    <col min="21" max="21" width="9.7109375" style="38" hidden="1" customWidth="1"/>
    <col min="22" max="22" width="6.140625" style="38" hidden="1" customWidth="1"/>
    <col min="23" max="23" width="7.7109375" style="38" hidden="1" customWidth="1"/>
    <col min="24" max="24" width="9.7109375" style="38" hidden="1" customWidth="1"/>
    <col min="25" max="25" width="6.140625" style="38" hidden="1" customWidth="1"/>
    <col min="26" max="26" width="7.7109375" style="38" hidden="1" customWidth="1"/>
    <col min="27" max="27" width="9.7109375" style="38" hidden="1" customWidth="1"/>
    <col min="28" max="28" width="6.140625" style="38" hidden="1" customWidth="1"/>
    <col min="29" max="29" width="7.7109375" style="38" hidden="1" customWidth="1"/>
    <col min="30" max="30" width="9.7109375" style="38" hidden="1" customWidth="1"/>
    <col min="31" max="31" width="6.140625" style="38" hidden="1" customWidth="1"/>
    <col min="32" max="32" width="7.7109375" style="38" hidden="1" customWidth="1"/>
    <col min="33" max="33" width="9.7109375" style="38" hidden="1" customWidth="1"/>
    <col min="34" max="34" width="6.140625" style="38" hidden="1" customWidth="1"/>
    <col min="35" max="35" width="7.7109375" style="38" hidden="1" customWidth="1"/>
    <col min="36" max="36" width="9.7109375" style="38" hidden="1" customWidth="1"/>
    <col min="37" max="37" width="6.140625" style="38" hidden="1" customWidth="1"/>
    <col min="38" max="38" width="7.7109375" style="38" hidden="1" customWidth="1"/>
    <col min="39" max="39" width="9.7109375" style="38" hidden="1" customWidth="1"/>
    <col min="40" max="40" width="6.140625" style="38" hidden="1" customWidth="1"/>
    <col min="41" max="41" width="7.7109375" style="38" hidden="1" customWidth="1"/>
    <col min="42" max="42" width="9.7109375" style="38" hidden="1" customWidth="1"/>
    <col min="43" max="43" width="6.140625" style="38" hidden="1" customWidth="1"/>
    <col min="44" max="44" width="7.7109375" style="38" hidden="1" customWidth="1"/>
    <col min="45" max="45" width="9.7109375" style="38" hidden="1" customWidth="1"/>
    <col min="46" max="46" width="6.140625" style="38" hidden="1" customWidth="1"/>
    <col min="47" max="47" width="7.7109375" style="38" hidden="1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0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0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0" s="41" customFormat="1" ht="35.25" customHeight="1">
      <c r="A3" s="620" t="s">
        <v>354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0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0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</row>
    <row r="6" spans="1:50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0" ht="14.25" customHeight="1">
      <c r="A7" s="53" t="str">
        <f>+Resources!B29</f>
        <v>Saunderson</v>
      </c>
      <c r="B7" s="141" t="str">
        <f>+Resources!H29</f>
        <v>Project Control Professional</v>
      </c>
      <c r="C7" s="55">
        <f>+Resources!$D29</f>
        <v>29.23</v>
      </c>
      <c r="D7" s="56">
        <f>+Resources!K29</f>
        <v>0</v>
      </c>
      <c r="E7" s="57">
        <f t="shared" ref="E7:E24" si="0">+D7*C7</f>
        <v>0</v>
      </c>
      <c r="F7" s="55">
        <f>+Resources!$D29</f>
        <v>29.23</v>
      </c>
      <c r="G7" s="56">
        <f>+Resources!L29</f>
        <v>0</v>
      </c>
      <c r="H7" s="57">
        <f>+G7*F7</f>
        <v>0</v>
      </c>
      <c r="I7" s="55">
        <f>+Resources!$D29</f>
        <v>29.23</v>
      </c>
      <c r="J7" s="56">
        <f>+Resources!M29</f>
        <v>0</v>
      </c>
      <c r="K7" s="57">
        <f>+J7*I7</f>
        <v>0</v>
      </c>
      <c r="L7" s="55">
        <f>+Resources!$D29</f>
        <v>29.23</v>
      </c>
      <c r="M7" s="56">
        <f>+Resources!N29</f>
        <v>0</v>
      </c>
      <c r="N7" s="57">
        <f>+M7*L7</f>
        <v>0</v>
      </c>
      <c r="O7" s="55">
        <f>+Resources!$D29</f>
        <v>29.23</v>
      </c>
      <c r="P7" s="56">
        <f>+Resources!O29</f>
        <v>0</v>
      </c>
      <c r="Q7" s="57">
        <f>+P7*O7</f>
        <v>0</v>
      </c>
      <c r="R7" s="55">
        <f>+Resources!$D29</f>
        <v>29.23</v>
      </c>
      <c r="S7" s="56">
        <f>+Resources!P29</f>
        <v>0</v>
      </c>
      <c r="T7" s="57">
        <f>+S7*R7</f>
        <v>0</v>
      </c>
      <c r="U7" s="55">
        <f>+Resources!$E29</f>
        <v>29.23</v>
      </c>
      <c r="V7" s="56">
        <f>+Resources!Q29</f>
        <v>0</v>
      </c>
      <c r="W7" s="57">
        <f>+V7*U7</f>
        <v>0</v>
      </c>
      <c r="X7" s="55">
        <f>+Resources!$E29</f>
        <v>29.23</v>
      </c>
      <c r="Y7" s="56">
        <f>+Resources!R29</f>
        <v>0</v>
      </c>
      <c r="Z7" s="57">
        <f>+Y7*X7</f>
        <v>0</v>
      </c>
      <c r="AA7" s="55">
        <f>+Resources!$E29</f>
        <v>29.23</v>
      </c>
      <c r="AB7" s="56">
        <f>+Resources!S29</f>
        <v>0</v>
      </c>
      <c r="AC7" s="57">
        <f>+AB7*AA7</f>
        <v>0</v>
      </c>
      <c r="AD7" s="55">
        <f>+Resources!$E29</f>
        <v>29.23</v>
      </c>
      <c r="AE7" s="56">
        <f>+Resources!T29</f>
        <v>0</v>
      </c>
      <c r="AF7" s="57">
        <f>+AE7*AD7</f>
        <v>0</v>
      </c>
      <c r="AG7" s="55">
        <f>+Resources!$E29</f>
        <v>29.23</v>
      </c>
      <c r="AH7" s="56">
        <f>+Resources!U29</f>
        <v>5</v>
      </c>
      <c r="AI7" s="57">
        <f>+AH7*AG7</f>
        <v>146.15</v>
      </c>
      <c r="AJ7" s="55">
        <f>+Resources!$E29</f>
        <v>29.23</v>
      </c>
      <c r="AK7" s="56">
        <f>+Resources!V29</f>
        <v>0</v>
      </c>
      <c r="AL7" s="57">
        <f>+AK7*AJ7</f>
        <v>0</v>
      </c>
      <c r="AM7" s="55">
        <f>+Resources!$E29</f>
        <v>29.23</v>
      </c>
      <c r="AN7" s="56">
        <f>+Resources!W29</f>
        <v>0</v>
      </c>
      <c r="AO7" s="57">
        <f>+AN7*AM7</f>
        <v>0</v>
      </c>
      <c r="AP7" s="55">
        <f>+Resources!$E29</f>
        <v>29.23</v>
      </c>
      <c r="AQ7" s="56">
        <f>+Resources!X29</f>
        <v>0</v>
      </c>
      <c r="AR7" s="57">
        <f>+AQ7*AP7</f>
        <v>0</v>
      </c>
      <c r="AS7" s="55">
        <f>+Resources!$E29</f>
        <v>29.23</v>
      </c>
      <c r="AT7" s="56">
        <f>+Resources!Y29</f>
        <v>0</v>
      </c>
      <c r="AU7" s="57">
        <f>+AT7*AS7</f>
        <v>0</v>
      </c>
      <c r="AV7" s="55">
        <f>+AX7/AW7</f>
        <v>29.23</v>
      </c>
      <c r="AW7" s="56">
        <f>+D7+G7+J7+M7+P7+S7+V7+AH30+Y7+AB7+AE7+AH7+AK7+AN7+AQ7+AT7</f>
        <v>5</v>
      </c>
      <c r="AX7" s="57">
        <f>+AU7+AR7+AO7+AL7+AI7+AF7+AC7+Z7+W7+T7+Q7+N7+K7+H7+E7</f>
        <v>146.15</v>
      </c>
    </row>
    <row r="8" spans="1:50" ht="14.25" customHeight="1">
      <c r="A8" s="53" t="str">
        <f>+Resources!B30</f>
        <v>Kronman</v>
      </c>
      <c r="B8" s="141" t="str">
        <f>+Resources!H30</f>
        <v>Contracts Leader</v>
      </c>
      <c r="C8" s="55">
        <f>+Resources!$D30</f>
        <v>40.769199999999998</v>
      </c>
      <c r="D8" s="56">
        <f>+Resources!K30</f>
        <v>0</v>
      </c>
      <c r="E8" s="57">
        <f t="shared" si="0"/>
        <v>0</v>
      </c>
      <c r="F8" s="55">
        <f>+Resources!$D30</f>
        <v>40.769199999999998</v>
      </c>
      <c r="G8" s="56">
        <f>+Resources!L30</f>
        <v>0</v>
      </c>
      <c r="H8" s="57">
        <f t="shared" ref="H8:H24" si="1">+G8*F8</f>
        <v>0</v>
      </c>
      <c r="I8" s="55">
        <f>+Resources!$D30</f>
        <v>40.769199999999998</v>
      </c>
      <c r="J8" s="56">
        <f>+Resources!M30</f>
        <v>0</v>
      </c>
      <c r="K8" s="57">
        <f t="shared" ref="K8:K24" si="2">+J8*I8</f>
        <v>0</v>
      </c>
      <c r="L8" s="55">
        <f>+Resources!$D30</f>
        <v>40.769199999999998</v>
      </c>
      <c r="M8" s="56">
        <f>+Resources!N30</f>
        <v>0</v>
      </c>
      <c r="N8" s="57">
        <f t="shared" ref="N8:N24" si="3">+M8*L8</f>
        <v>0</v>
      </c>
      <c r="O8" s="55">
        <f>+Resources!$D30</f>
        <v>40.769199999999998</v>
      </c>
      <c r="P8" s="56">
        <f>+Resources!O30</f>
        <v>0</v>
      </c>
      <c r="Q8" s="57">
        <f t="shared" ref="Q8:Q24" si="4">+P8*O8</f>
        <v>0</v>
      </c>
      <c r="R8" s="55">
        <f>+Resources!$D30</f>
        <v>40.769199999999998</v>
      </c>
      <c r="S8" s="56">
        <f>+Resources!P30</f>
        <v>0</v>
      </c>
      <c r="T8" s="57">
        <f t="shared" ref="T8:T24" si="5">+S8*R8</f>
        <v>0</v>
      </c>
      <c r="U8" s="55">
        <f>+Resources!$E30</f>
        <v>40.769199999999998</v>
      </c>
      <c r="V8" s="56">
        <f>+Resources!Q30</f>
        <v>0</v>
      </c>
      <c r="W8" s="57">
        <f t="shared" ref="W8:W24" si="6">+V8*U8</f>
        <v>0</v>
      </c>
      <c r="X8" s="55">
        <f>+Resources!$E30</f>
        <v>40.769199999999998</v>
      </c>
      <c r="Y8" s="56">
        <f>+Resources!R30</f>
        <v>0</v>
      </c>
      <c r="Z8" s="57">
        <f t="shared" ref="Z8:Z24" si="7">+Y8*X8</f>
        <v>0</v>
      </c>
      <c r="AA8" s="55">
        <f>+Resources!$E30</f>
        <v>40.769199999999998</v>
      </c>
      <c r="AB8" s="56">
        <f>+Resources!S30</f>
        <v>0</v>
      </c>
      <c r="AC8" s="57">
        <f t="shared" ref="AC8:AC24" si="8">+AB8*AA8</f>
        <v>0</v>
      </c>
      <c r="AD8" s="55">
        <f>+Resources!$E30</f>
        <v>40.769199999999998</v>
      </c>
      <c r="AE8" s="56">
        <f>+Resources!T30</f>
        <v>0</v>
      </c>
      <c r="AF8" s="57">
        <f t="shared" ref="AF8:AF24" si="9">+AE8*AD8</f>
        <v>0</v>
      </c>
      <c r="AG8" s="55">
        <f>+Resources!$E30</f>
        <v>40.769199999999998</v>
      </c>
      <c r="AH8" s="56">
        <f>+Resources!U30</f>
        <v>5</v>
      </c>
      <c r="AI8" s="57">
        <f t="shared" ref="AI8:AI24" si="10">+AH8*AG8</f>
        <v>203.846</v>
      </c>
      <c r="AJ8" s="55">
        <f>+Resources!$E30</f>
        <v>40.769199999999998</v>
      </c>
      <c r="AK8" s="56">
        <f>+Resources!V30</f>
        <v>0</v>
      </c>
      <c r="AL8" s="57">
        <f t="shared" ref="AL8:AL24" si="11">+AK8*AJ8</f>
        <v>0</v>
      </c>
      <c r="AM8" s="55">
        <f>+Resources!$E30</f>
        <v>40.769199999999998</v>
      </c>
      <c r="AN8" s="56">
        <f>+Resources!W30</f>
        <v>0</v>
      </c>
      <c r="AO8" s="57">
        <f t="shared" ref="AO8:AO24" si="12">+AN8*AM8</f>
        <v>0</v>
      </c>
      <c r="AP8" s="55">
        <f>+Resources!$E30</f>
        <v>40.769199999999998</v>
      </c>
      <c r="AQ8" s="56">
        <f>+Resources!X30</f>
        <v>0</v>
      </c>
      <c r="AR8" s="57">
        <f t="shared" ref="AR8:AR24" si="13">+AQ8*AP8</f>
        <v>0</v>
      </c>
      <c r="AS8" s="55">
        <f>+Resources!$E30</f>
        <v>40.769199999999998</v>
      </c>
      <c r="AT8" s="56">
        <f>+Resources!Y30</f>
        <v>0</v>
      </c>
      <c r="AU8" s="57">
        <f t="shared" ref="AU8:AU24" si="14">+AT8*AS8</f>
        <v>0</v>
      </c>
      <c r="AV8" s="55">
        <f t="shared" ref="AV8:AV24" si="15">+AX8/AW8</f>
        <v>40.769199999999998</v>
      </c>
      <c r="AW8" s="56">
        <f t="shared" ref="AW8:AW24" si="16">+D8+G8+J8+M8+P8+S8+V8+AH31+Y8+AB8+AE8+AH8+AK8+AN8+AQ8+AT8</f>
        <v>5</v>
      </c>
      <c r="AX8" s="57">
        <f t="shared" ref="AX8:AX24" si="17">+AU8+AR8+AO8+AL8+AI8+AF8+AC8+Z8+W8+T8+Q8+N8+K8+H8+E8</f>
        <v>203.846</v>
      </c>
    </row>
    <row r="9" spans="1:50" ht="14.25" customHeight="1">
      <c r="A9" s="53" t="str">
        <f>+Resources!B31</f>
        <v>Bates</v>
      </c>
      <c r="B9" s="141" t="str">
        <f>+Resources!H31</f>
        <v>Information Sysytems Architect Principal Leader</v>
      </c>
      <c r="C9" s="55">
        <f>+Resources!$D31</f>
        <v>56.166600000000003</v>
      </c>
      <c r="D9" s="56">
        <f>+Resources!K31</f>
        <v>0</v>
      </c>
      <c r="E9" s="57">
        <f t="shared" si="0"/>
        <v>0</v>
      </c>
      <c r="F9" s="55">
        <f>+Resources!$D31</f>
        <v>56.166600000000003</v>
      </c>
      <c r="G9" s="56">
        <f>+Resources!L31</f>
        <v>0</v>
      </c>
      <c r="H9" s="57">
        <f t="shared" si="1"/>
        <v>0</v>
      </c>
      <c r="I9" s="55">
        <f>+Resources!$D31</f>
        <v>56.166600000000003</v>
      </c>
      <c r="J9" s="56">
        <f>+Resources!M31</f>
        <v>0</v>
      </c>
      <c r="K9" s="57">
        <f t="shared" si="2"/>
        <v>0</v>
      </c>
      <c r="L9" s="55">
        <f>+Resources!$D31</f>
        <v>56.166600000000003</v>
      </c>
      <c r="M9" s="56">
        <f>+Resources!N31</f>
        <v>0</v>
      </c>
      <c r="N9" s="57">
        <f t="shared" si="3"/>
        <v>0</v>
      </c>
      <c r="O9" s="55">
        <f>+Resources!$D31</f>
        <v>56.166600000000003</v>
      </c>
      <c r="P9" s="56">
        <f>+Resources!O31</f>
        <v>0</v>
      </c>
      <c r="Q9" s="57">
        <f t="shared" si="4"/>
        <v>0</v>
      </c>
      <c r="R9" s="55">
        <f>+Resources!$D31</f>
        <v>56.166600000000003</v>
      </c>
      <c r="S9" s="56">
        <f>+Resources!P31</f>
        <v>0</v>
      </c>
      <c r="T9" s="57">
        <f t="shared" si="5"/>
        <v>0</v>
      </c>
      <c r="U9" s="55">
        <f>+Resources!$E31</f>
        <v>56.166600000000003</v>
      </c>
      <c r="V9" s="56">
        <f>+Resources!Q31</f>
        <v>0</v>
      </c>
      <c r="W9" s="57">
        <f t="shared" si="6"/>
        <v>0</v>
      </c>
      <c r="X9" s="55">
        <f>+Resources!$E31</f>
        <v>56.166600000000003</v>
      </c>
      <c r="Y9" s="56">
        <f>+Resources!R31</f>
        <v>0</v>
      </c>
      <c r="Z9" s="57">
        <f t="shared" si="7"/>
        <v>0</v>
      </c>
      <c r="AA9" s="55">
        <f>+Resources!$E31</f>
        <v>56.166600000000003</v>
      </c>
      <c r="AB9" s="56">
        <f>+Resources!S31</f>
        <v>0</v>
      </c>
      <c r="AC9" s="57">
        <f t="shared" si="8"/>
        <v>0</v>
      </c>
      <c r="AD9" s="55">
        <f>+Resources!$E31</f>
        <v>56.166600000000003</v>
      </c>
      <c r="AE9" s="56">
        <f>+Resources!T31</f>
        <v>0</v>
      </c>
      <c r="AF9" s="57">
        <f t="shared" si="9"/>
        <v>0</v>
      </c>
      <c r="AG9" s="55">
        <f>+Resources!$E31</f>
        <v>56.166600000000003</v>
      </c>
      <c r="AH9" s="56">
        <f>+Resources!U31</f>
        <v>0</v>
      </c>
      <c r="AI9" s="57">
        <f t="shared" si="10"/>
        <v>0</v>
      </c>
      <c r="AJ9" s="55">
        <f>+Resources!$E31</f>
        <v>56.166600000000003</v>
      </c>
      <c r="AK9" s="56">
        <f>+Resources!V31</f>
        <v>95</v>
      </c>
      <c r="AL9" s="57">
        <f t="shared" si="11"/>
        <v>5335.8270000000002</v>
      </c>
      <c r="AM9" s="55">
        <f>+Resources!$E31</f>
        <v>56.166600000000003</v>
      </c>
      <c r="AN9" s="56">
        <f>+Resources!W31</f>
        <v>0</v>
      </c>
      <c r="AO9" s="57">
        <f t="shared" si="12"/>
        <v>0</v>
      </c>
      <c r="AP9" s="55">
        <f>+Resources!$E31</f>
        <v>56.166600000000003</v>
      </c>
      <c r="AQ9" s="56">
        <f>+Resources!X31</f>
        <v>0</v>
      </c>
      <c r="AR9" s="57">
        <f t="shared" si="13"/>
        <v>0</v>
      </c>
      <c r="AS9" s="55">
        <f>+Resources!$E31</f>
        <v>56.166600000000003</v>
      </c>
      <c r="AT9" s="56">
        <f>+Resources!Y31</f>
        <v>0</v>
      </c>
      <c r="AU9" s="57">
        <f t="shared" si="14"/>
        <v>0</v>
      </c>
      <c r="AV9" s="55">
        <f t="shared" si="15"/>
        <v>56.166600000000003</v>
      </c>
      <c r="AW9" s="56">
        <f t="shared" si="16"/>
        <v>95</v>
      </c>
      <c r="AX9" s="57">
        <f t="shared" si="17"/>
        <v>5335.8270000000002</v>
      </c>
    </row>
    <row r="10" spans="1:50" ht="14.25" customHeight="1">
      <c r="A10" s="53" t="str">
        <f>+Resources!B32</f>
        <v>Mack</v>
      </c>
      <c r="B10" s="141" t="str">
        <f>+Resources!H32</f>
        <v>Customer Support Senior Manager</v>
      </c>
      <c r="C10" s="55">
        <f>+Resources!$D32</f>
        <v>60</v>
      </c>
      <c r="D10" s="56">
        <f>+Resources!K32</f>
        <v>0</v>
      </c>
      <c r="E10" s="57">
        <f t="shared" si="0"/>
        <v>0</v>
      </c>
      <c r="F10" s="55">
        <f>+Resources!$D32</f>
        <v>60</v>
      </c>
      <c r="G10" s="56">
        <f>+Resources!L32</f>
        <v>0</v>
      </c>
      <c r="H10" s="57">
        <f t="shared" si="1"/>
        <v>0</v>
      </c>
      <c r="I10" s="55">
        <f>+Resources!$D32</f>
        <v>60</v>
      </c>
      <c r="J10" s="56">
        <f>+Resources!M32</f>
        <v>0</v>
      </c>
      <c r="K10" s="57">
        <f t="shared" si="2"/>
        <v>0</v>
      </c>
      <c r="L10" s="55">
        <f>+Resources!$D32</f>
        <v>60</v>
      </c>
      <c r="M10" s="56">
        <f>+Resources!N32</f>
        <v>0</v>
      </c>
      <c r="N10" s="57">
        <f t="shared" si="3"/>
        <v>0</v>
      </c>
      <c r="O10" s="55">
        <f>+Resources!$D32</f>
        <v>60</v>
      </c>
      <c r="P10" s="56">
        <f>+Resources!O32</f>
        <v>0</v>
      </c>
      <c r="Q10" s="57">
        <f t="shared" si="4"/>
        <v>0</v>
      </c>
      <c r="R10" s="55">
        <f>+Resources!$D32</f>
        <v>60</v>
      </c>
      <c r="S10" s="56">
        <f>+Resources!P32</f>
        <v>0</v>
      </c>
      <c r="T10" s="57">
        <f t="shared" si="5"/>
        <v>0</v>
      </c>
      <c r="U10" s="55">
        <f>+Resources!$E32</f>
        <v>60</v>
      </c>
      <c r="V10" s="56">
        <f>+Resources!Q32</f>
        <v>0</v>
      </c>
      <c r="W10" s="57">
        <f t="shared" si="6"/>
        <v>0</v>
      </c>
      <c r="X10" s="55">
        <f>+Resources!$E32</f>
        <v>60</v>
      </c>
      <c r="Y10" s="56">
        <f>+Resources!R32</f>
        <v>0</v>
      </c>
      <c r="Z10" s="57">
        <f t="shared" si="7"/>
        <v>0</v>
      </c>
      <c r="AA10" s="55">
        <f>+Resources!$E32</f>
        <v>60</v>
      </c>
      <c r="AB10" s="56">
        <f>+Resources!S32</f>
        <v>0</v>
      </c>
      <c r="AC10" s="57">
        <f t="shared" si="8"/>
        <v>0</v>
      </c>
      <c r="AD10" s="55">
        <f>+Resources!$E32</f>
        <v>60</v>
      </c>
      <c r="AE10" s="56">
        <f>+Resources!T32</f>
        <v>0</v>
      </c>
      <c r="AF10" s="57">
        <f t="shared" si="9"/>
        <v>0</v>
      </c>
      <c r="AG10" s="55">
        <f>+Resources!$E32</f>
        <v>60</v>
      </c>
      <c r="AH10" s="56">
        <f>+Resources!U32</f>
        <v>0</v>
      </c>
      <c r="AI10" s="57">
        <f t="shared" si="10"/>
        <v>0</v>
      </c>
      <c r="AJ10" s="55">
        <f>+Resources!$E32</f>
        <v>60</v>
      </c>
      <c r="AK10" s="56">
        <f>+Resources!V32</f>
        <v>138</v>
      </c>
      <c r="AL10" s="57">
        <f t="shared" si="11"/>
        <v>8280</v>
      </c>
      <c r="AM10" s="55">
        <f>+Resources!$E32</f>
        <v>60</v>
      </c>
      <c r="AN10" s="56">
        <f>+Resources!W32</f>
        <v>31</v>
      </c>
      <c r="AO10" s="57">
        <f t="shared" si="12"/>
        <v>1860</v>
      </c>
      <c r="AP10" s="55">
        <f>+Resources!$E32</f>
        <v>60</v>
      </c>
      <c r="AQ10" s="56">
        <f>+Resources!X32</f>
        <v>0</v>
      </c>
      <c r="AR10" s="57">
        <f t="shared" si="13"/>
        <v>0</v>
      </c>
      <c r="AS10" s="55">
        <f>+Resources!$E32</f>
        <v>60</v>
      </c>
      <c r="AT10" s="56">
        <f>+Resources!Y32</f>
        <v>0</v>
      </c>
      <c r="AU10" s="57">
        <f t="shared" si="14"/>
        <v>0</v>
      </c>
      <c r="AV10" s="55">
        <f t="shared" si="15"/>
        <v>60</v>
      </c>
      <c r="AW10" s="56">
        <f t="shared" si="16"/>
        <v>169</v>
      </c>
      <c r="AX10" s="57">
        <f t="shared" si="17"/>
        <v>10140</v>
      </c>
    </row>
    <row r="11" spans="1:50" ht="14.25" hidden="1" customHeight="1">
      <c r="A11" s="53" t="str">
        <f>+Resources!B33</f>
        <v>Kiniboua</v>
      </c>
      <c r="B11" s="141" t="str">
        <f>+Resources!H33</f>
        <v>Billing Professional</v>
      </c>
      <c r="C11" s="55">
        <f>+Resources!$D33</f>
        <v>25.6051</v>
      </c>
      <c r="D11" s="56">
        <f>+Resources!K33</f>
        <v>0</v>
      </c>
      <c r="E11" s="57">
        <f t="shared" si="0"/>
        <v>0</v>
      </c>
      <c r="F11" s="55">
        <f>+Resources!$D33</f>
        <v>25.6051</v>
      </c>
      <c r="G11" s="56">
        <f>+Resources!L33</f>
        <v>0</v>
      </c>
      <c r="H11" s="57">
        <f t="shared" si="1"/>
        <v>0</v>
      </c>
      <c r="I11" s="55">
        <f>+Resources!$D33</f>
        <v>25.6051</v>
      </c>
      <c r="J11" s="56">
        <f>+Resources!M33</f>
        <v>0</v>
      </c>
      <c r="K11" s="57">
        <f t="shared" si="2"/>
        <v>0</v>
      </c>
      <c r="L11" s="55">
        <f>+Resources!$D33</f>
        <v>25.6051</v>
      </c>
      <c r="M11" s="56">
        <f>+Resources!N33</f>
        <v>0</v>
      </c>
      <c r="N11" s="57">
        <f t="shared" si="3"/>
        <v>0</v>
      </c>
      <c r="O11" s="55">
        <f>+Resources!$D33</f>
        <v>25.6051</v>
      </c>
      <c r="P11" s="56">
        <f>+Resources!O33</f>
        <v>0</v>
      </c>
      <c r="Q11" s="57">
        <f t="shared" si="4"/>
        <v>0</v>
      </c>
      <c r="R11" s="55">
        <f>+Resources!$D33</f>
        <v>25.6051</v>
      </c>
      <c r="S11" s="56">
        <f>+Resources!P33</f>
        <v>0</v>
      </c>
      <c r="T11" s="57">
        <f t="shared" si="5"/>
        <v>0</v>
      </c>
      <c r="U11" s="55">
        <f>+Resources!$E33</f>
        <v>25.6051</v>
      </c>
      <c r="V11" s="56">
        <f>+Resources!Q33</f>
        <v>0</v>
      </c>
      <c r="W11" s="57">
        <f t="shared" si="6"/>
        <v>0</v>
      </c>
      <c r="X11" s="55">
        <f>+Resources!$E33</f>
        <v>25.6051</v>
      </c>
      <c r="Y11" s="56">
        <f>+Resources!R33</f>
        <v>0</v>
      </c>
      <c r="Z11" s="57">
        <f t="shared" si="7"/>
        <v>0</v>
      </c>
      <c r="AA11" s="55">
        <f>+Resources!$E33</f>
        <v>25.6051</v>
      </c>
      <c r="AB11" s="56">
        <f>+Resources!S33</f>
        <v>0</v>
      </c>
      <c r="AC11" s="57">
        <f t="shared" si="8"/>
        <v>0</v>
      </c>
      <c r="AD11" s="55">
        <f>+Resources!$E33</f>
        <v>25.6051</v>
      </c>
      <c r="AE11" s="56">
        <f>+Resources!T33</f>
        <v>0</v>
      </c>
      <c r="AF11" s="57">
        <f t="shared" si="9"/>
        <v>0</v>
      </c>
      <c r="AG11" s="55">
        <f>+Resources!$E33</f>
        <v>25.6051</v>
      </c>
      <c r="AH11" s="56">
        <f>+Resources!U33</f>
        <v>0</v>
      </c>
      <c r="AI11" s="57">
        <f t="shared" si="10"/>
        <v>0</v>
      </c>
      <c r="AJ11" s="55">
        <f>+Resources!$E33</f>
        <v>25.6051</v>
      </c>
      <c r="AK11" s="56">
        <f>+Resources!V33</f>
        <v>0</v>
      </c>
      <c r="AL11" s="57">
        <f t="shared" si="11"/>
        <v>0</v>
      </c>
      <c r="AM11" s="55">
        <f>+Resources!$E33</f>
        <v>25.6051</v>
      </c>
      <c r="AN11" s="56">
        <f>+Resources!W33</f>
        <v>0</v>
      </c>
      <c r="AO11" s="57">
        <f t="shared" si="12"/>
        <v>0</v>
      </c>
      <c r="AP11" s="55">
        <f>+Resources!$E33</f>
        <v>25.6051</v>
      </c>
      <c r="AQ11" s="56">
        <f>+Resources!X33</f>
        <v>0</v>
      </c>
      <c r="AR11" s="57">
        <f t="shared" si="13"/>
        <v>0</v>
      </c>
      <c r="AS11" s="55">
        <f>+Resources!$E33</f>
        <v>25.6051</v>
      </c>
      <c r="AT11" s="56">
        <f>+Resources!Y33</f>
        <v>0</v>
      </c>
      <c r="AU11" s="57">
        <f t="shared" si="14"/>
        <v>0</v>
      </c>
      <c r="AV11" s="55" t="e">
        <f t="shared" si="15"/>
        <v>#DIV/0!</v>
      </c>
      <c r="AW11" s="56">
        <f t="shared" si="16"/>
        <v>0</v>
      </c>
      <c r="AX11" s="57">
        <f t="shared" si="17"/>
        <v>0</v>
      </c>
    </row>
    <row r="12" spans="1:50" ht="14.25" hidden="1" customHeight="1">
      <c r="A12" s="53" t="str">
        <f>+Resources!B34</f>
        <v>Goetz</v>
      </c>
      <c r="B12" s="141" t="str">
        <f>+Resources!H34</f>
        <v>Project Control Senior Manager</v>
      </c>
      <c r="C12" s="55">
        <f>+Resources!$D34</f>
        <v>54.793999999999997</v>
      </c>
      <c r="D12" s="56">
        <f>+Resources!K34</f>
        <v>0</v>
      </c>
      <c r="E12" s="57">
        <f t="shared" si="0"/>
        <v>0</v>
      </c>
      <c r="F12" s="55">
        <f>+Resources!$D34</f>
        <v>54.793999999999997</v>
      </c>
      <c r="G12" s="56">
        <f>+Resources!L34</f>
        <v>0</v>
      </c>
      <c r="H12" s="57">
        <f t="shared" si="1"/>
        <v>0</v>
      </c>
      <c r="I12" s="55">
        <f>+Resources!$D34</f>
        <v>54.793999999999997</v>
      </c>
      <c r="J12" s="56">
        <f>+Resources!M34</f>
        <v>0</v>
      </c>
      <c r="K12" s="57">
        <f t="shared" si="2"/>
        <v>0</v>
      </c>
      <c r="L12" s="55">
        <f>+Resources!$D34</f>
        <v>54.793999999999997</v>
      </c>
      <c r="M12" s="56">
        <f>+Resources!N34</f>
        <v>0</v>
      </c>
      <c r="N12" s="57">
        <f t="shared" si="3"/>
        <v>0</v>
      </c>
      <c r="O12" s="55">
        <f>+Resources!$D34</f>
        <v>54.793999999999997</v>
      </c>
      <c r="P12" s="56">
        <f>+Resources!O34</f>
        <v>0</v>
      </c>
      <c r="Q12" s="57">
        <f t="shared" si="4"/>
        <v>0</v>
      </c>
      <c r="R12" s="55">
        <f>+Resources!$D34</f>
        <v>54.793999999999997</v>
      </c>
      <c r="S12" s="56">
        <f>+Resources!P34</f>
        <v>0</v>
      </c>
      <c r="T12" s="57">
        <f t="shared" si="5"/>
        <v>0</v>
      </c>
      <c r="U12" s="55">
        <f>+Resources!$E34</f>
        <v>54.793999999999997</v>
      </c>
      <c r="V12" s="56">
        <f>+Resources!Q34</f>
        <v>0</v>
      </c>
      <c r="W12" s="57">
        <f t="shared" si="6"/>
        <v>0</v>
      </c>
      <c r="X12" s="55">
        <f>+Resources!$E34</f>
        <v>54.793999999999997</v>
      </c>
      <c r="Y12" s="56">
        <f>+Resources!R34</f>
        <v>0</v>
      </c>
      <c r="Z12" s="57">
        <f t="shared" si="7"/>
        <v>0</v>
      </c>
      <c r="AA12" s="55">
        <f>+Resources!$E34</f>
        <v>54.793999999999997</v>
      </c>
      <c r="AB12" s="56">
        <f>+Resources!S34</f>
        <v>0</v>
      </c>
      <c r="AC12" s="57">
        <f t="shared" si="8"/>
        <v>0</v>
      </c>
      <c r="AD12" s="55">
        <f>+Resources!$E34</f>
        <v>54.793999999999997</v>
      </c>
      <c r="AE12" s="56">
        <f>+Resources!T34</f>
        <v>0</v>
      </c>
      <c r="AF12" s="57">
        <f t="shared" si="9"/>
        <v>0</v>
      </c>
      <c r="AG12" s="55">
        <f>+Resources!$E34</f>
        <v>54.793999999999997</v>
      </c>
      <c r="AH12" s="56">
        <f>+Resources!U34</f>
        <v>0</v>
      </c>
      <c r="AI12" s="57">
        <f t="shared" si="10"/>
        <v>0</v>
      </c>
      <c r="AJ12" s="55">
        <f>+Resources!$E34</f>
        <v>54.793999999999997</v>
      </c>
      <c r="AK12" s="56">
        <f>+Resources!V34</f>
        <v>0</v>
      </c>
      <c r="AL12" s="57">
        <f t="shared" si="11"/>
        <v>0</v>
      </c>
      <c r="AM12" s="55">
        <f>+Resources!$E34</f>
        <v>54.793999999999997</v>
      </c>
      <c r="AN12" s="56">
        <f>+Resources!W34</f>
        <v>0</v>
      </c>
      <c r="AO12" s="57">
        <f t="shared" si="12"/>
        <v>0</v>
      </c>
      <c r="AP12" s="55">
        <f>+Resources!$E34</f>
        <v>54.793999999999997</v>
      </c>
      <c r="AQ12" s="56">
        <f>+Resources!X34</f>
        <v>0</v>
      </c>
      <c r="AR12" s="57">
        <f t="shared" si="13"/>
        <v>0</v>
      </c>
      <c r="AS12" s="55">
        <f>+Resources!$E34</f>
        <v>54.793999999999997</v>
      </c>
      <c r="AT12" s="56">
        <f>+Resources!Y34</f>
        <v>0</v>
      </c>
      <c r="AU12" s="57">
        <f t="shared" si="14"/>
        <v>0</v>
      </c>
      <c r="AV12" s="55" t="e">
        <f t="shared" si="15"/>
        <v>#DIV/0!</v>
      </c>
      <c r="AW12" s="56">
        <f t="shared" si="16"/>
        <v>0</v>
      </c>
      <c r="AX12" s="57">
        <f t="shared" si="17"/>
        <v>0</v>
      </c>
    </row>
    <row r="13" spans="1:50" ht="14.25" hidden="1" customHeight="1">
      <c r="A13" s="53" t="str">
        <f>+Resources!B35</f>
        <v>Hopkins</v>
      </c>
      <c r="B13" s="141" t="str">
        <f>+Resources!H35</f>
        <v>System administrator professional</v>
      </c>
      <c r="C13" s="55">
        <f>+Resources!$D35</f>
        <v>32.3078</v>
      </c>
      <c r="D13" s="56">
        <f>+Resources!K35</f>
        <v>0</v>
      </c>
      <c r="E13" s="57">
        <f t="shared" si="0"/>
        <v>0</v>
      </c>
      <c r="F13" s="55">
        <f>+Resources!$D35</f>
        <v>32.3078</v>
      </c>
      <c r="G13" s="56">
        <f>+Resources!L35</f>
        <v>0</v>
      </c>
      <c r="H13" s="57">
        <f t="shared" si="1"/>
        <v>0</v>
      </c>
      <c r="I13" s="55">
        <f>+Resources!$D35</f>
        <v>32.3078</v>
      </c>
      <c r="J13" s="56">
        <f>+Resources!M35</f>
        <v>0</v>
      </c>
      <c r="K13" s="57">
        <f t="shared" si="2"/>
        <v>0</v>
      </c>
      <c r="L13" s="55">
        <f>+Resources!$D35</f>
        <v>32.3078</v>
      </c>
      <c r="M13" s="56">
        <f>+Resources!N35</f>
        <v>0</v>
      </c>
      <c r="N13" s="57">
        <f t="shared" si="3"/>
        <v>0</v>
      </c>
      <c r="O13" s="55">
        <f>+Resources!$D35</f>
        <v>32.3078</v>
      </c>
      <c r="P13" s="56">
        <f>+Resources!O35</f>
        <v>0</v>
      </c>
      <c r="Q13" s="57">
        <f t="shared" si="4"/>
        <v>0</v>
      </c>
      <c r="R13" s="55">
        <f>+Resources!$D35</f>
        <v>32.3078</v>
      </c>
      <c r="S13" s="56">
        <f>+Resources!P35</f>
        <v>0</v>
      </c>
      <c r="T13" s="57">
        <f t="shared" si="5"/>
        <v>0</v>
      </c>
      <c r="U13" s="55">
        <f>+Resources!$E35</f>
        <v>32.3078</v>
      </c>
      <c r="V13" s="56">
        <f>+Resources!Q35</f>
        <v>0</v>
      </c>
      <c r="W13" s="57">
        <f t="shared" si="6"/>
        <v>0</v>
      </c>
      <c r="X13" s="55">
        <f>+Resources!$E35</f>
        <v>32.3078</v>
      </c>
      <c r="Y13" s="56">
        <f>+Resources!R35</f>
        <v>0</v>
      </c>
      <c r="Z13" s="57">
        <f t="shared" si="7"/>
        <v>0</v>
      </c>
      <c r="AA13" s="55">
        <f>+Resources!$E35</f>
        <v>32.3078</v>
      </c>
      <c r="AB13" s="56">
        <f>+Resources!S35</f>
        <v>0</v>
      </c>
      <c r="AC13" s="57">
        <f t="shared" si="8"/>
        <v>0</v>
      </c>
      <c r="AD13" s="55">
        <f>+Resources!$E35</f>
        <v>32.3078</v>
      </c>
      <c r="AE13" s="56">
        <f>+Resources!T35</f>
        <v>0</v>
      </c>
      <c r="AF13" s="57">
        <f t="shared" si="9"/>
        <v>0</v>
      </c>
      <c r="AG13" s="55">
        <f>+Resources!$E35</f>
        <v>32.3078</v>
      </c>
      <c r="AH13" s="56">
        <f>+Resources!U35</f>
        <v>0</v>
      </c>
      <c r="AI13" s="57">
        <f t="shared" si="10"/>
        <v>0</v>
      </c>
      <c r="AJ13" s="55">
        <f>+Resources!$E35</f>
        <v>32.3078</v>
      </c>
      <c r="AK13" s="56">
        <f>+Resources!V35</f>
        <v>0</v>
      </c>
      <c r="AL13" s="57">
        <f t="shared" si="11"/>
        <v>0</v>
      </c>
      <c r="AM13" s="55">
        <f>+Resources!$E35</f>
        <v>32.3078</v>
      </c>
      <c r="AN13" s="56">
        <f>+Resources!W35</f>
        <v>0</v>
      </c>
      <c r="AO13" s="57">
        <f t="shared" si="12"/>
        <v>0</v>
      </c>
      <c r="AP13" s="55">
        <f>+Resources!$E35</f>
        <v>32.3078</v>
      </c>
      <c r="AQ13" s="56">
        <f>+Resources!X35</f>
        <v>0</v>
      </c>
      <c r="AR13" s="57">
        <f t="shared" si="13"/>
        <v>0</v>
      </c>
      <c r="AS13" s="55">
        <f>+Resources!$E35</f>
        <v>32.3078</v>
      </c>
      <c r="AT13" s="56">
        <f>+Resources!Y35</f>
        <v>0</v>
      </c>
      <c r="AU13" s="57">
        <f t="shared" si="14"/>
        <v>0</v>
      </c>
      <c r="AV13" s="55" t="e">
        <f t="shared" si="15"/>
        <v>#DIV/0!</v>
      </c>
      <c r="AW13" s="56">
        <f t="shared" si="16"/>
        <v>0</v>
      </c>
      <c r="AX13" s="57">
        <f t="shared" si="17"/>
        <v>0</v>
      </c>
    </row>
    <row r="14" spans="1:50" ht="14.25" hidden="1" customHeight="1">
      <c r="A14" s="53" t="str">
        <f>+Resources!B36</f>
        <v>Wade</v>
      </c>
      <c r="B14" s="141" t="str">
        <f>+Resources!H36</f>
        <v>Information Sysytems Architect Principal Leader</v>
      </c>
      <c r="C14" s="55">
        <f>+Resources!$D36</f>
        <v>60.7211</v>
      </c>
      <c r="D14" s="56">
        <f>+Resources!K36</f>
        <v>0</v>
      </c>
      <c r="E14" s="57">
        <f t="shared" si="0"/>
        <v>0</v>
      </c>
      <c r="F14" s="55">
        <f>+Resources!$D36</f>
        <v>60.7211</v>
      </c>
      <c r="G14" s="56">
        <f>+Resources!L36</f>
        <v>0</v>
      </c>
      <c r="H14" s="57">
        <f t="shared" si="1"/>
        <v>0</v>
      </c>
      <c r="I14" s="55">
        <f>+Resources!$D36</f>
        <v>60.7211</v>
      </c>
      <c r="J14" s="56">
        <f>+Resources!M36</f>
        <v>0</v>
      </c>
      <c r="K14" s="57">
        <f t="shared" si="2"/>
        <v>0</v>
      </c>
      <c r="L14" s="55">
        <f>+Resources!$D36</f>
        <v>60.7211</v>
      </c>
      <c r="M14" s="56">
        <f>+Resources!N36</f>
        <v>0</v>
      </c>
      <c r="N14" s="57">
        <f t="shared" si="3"/>
        <v>0</v>
      </c>
      <c r="O14" s="55">
        <f>+Resources!$D36</f>
        <v>60.7211</v>
      </c>
      <c r="P14" s="56">
        <f>+Resources!O36</f>
        <v>0</v>
      </c>
      <c r="Q14" s="57">
        <f t="shared" si="4"/>
        <v>0</v>
      </c>
      <c r="R14" s="55">
        <f>+Resources!$D36</f>
        <v>60.7211</v>
      </c>
      <c r="S14" s="56">
        <f>+Resources!P36</f>
        <v>0</v>
      </c>
      <c r="T14" s="57">
        <f t="shared" si="5"/>
        <v>0</v>
      </c>
      <c r="U14" s="55">
        <f>+Resources!$E36</f>
        <v>60.7211</v>
      </c>
      <c r="V14" s="56">
        <f>+Resources!Q36</f>
        <v>0</v>
      </c>
      <c r="W14" s="57">
        <f t="shared" si="6"/>
        <v>0</v>
      </c>
      <c r="X14" s="55">
        <f>+Resources!$E36</f>
        <v>60.7211</v>
      </c>
      <c r="Y14" s="56">
        <f>+Resources!R36</f>
        <v>0</v>
      </c>
      <c r="Z14" s="57">
        <f t="shared" si="7"/>
        <v>0</v>
      </c>
      <c r="AA14" s="55">
        <f>+Resources!$E36</f>
        <v>60.7211</v>
      </c>
      <c r="AB14" s="56">
        <f>+Resources!S36</f>
        <v>0</v>
      </c>
      <c r="AC14" s="57">
        <f t="shared" si="8"/>
        <v>0</v>
      </c>
      <c r="AD14" s="55">
        <f>+Resources!$E36</f>
        <v>60.7211</v>
      </c>
      <c r="AE14" s="56">
        <f>+Resources!T36</f>
        <v>0</v>
      </c>
      <c r="AF14" s="57">
        <f t="shared" si="9"/>
        <v>0</v>
      </c>
      <c r="AG14" s="55">
        <f>+Resources!$E36</f>
        <v>60.7211</v>
      </c>
      <c r="AH14" s="56">
        <f>+Resources!U36</f>
        <v>0</v>
      </c>
      <c r="AI14" s="57">
        <f t="shared" si="10"/>
        <v>0</v>
      </c>
      <c r="AJ14" s="55">
        <f>+Resources!$E36</f>
        <v>60.7211</v>
      </c>
      <c r="AK14" s="56">
        <f>+Resources!V36</f>
        <v>0</v>
      </c>
      <c r="AL14" s="57">
        <f t="shared" si="11"/>
        <v>0</v>
      </c>
      <c r="AM14" s="55">
        <f>+Resources!$E36</f>
        <v>60.7211</v>
      </c>
      <c r="AN14" s="56">
        <f>+Resources!W36</f>
        <v>0</v>
      </c>
      <c r="AO14" s="57">
        <f t="shared" si="12"/>
        <v>0</v>
      </c>
      <c r="AP14" s="55">
        <f>+Resources!$E36</f>
        <v>60.7211</v>
      </c>
      <c r="AQ14" s="56">
        <f>+Resources!X36</f>
        <v>0</v>
      </c>
      <c r="AR14" s="57">
        <f t="shared" si="13"/>
        <v>0</v>
      </c>
      <c r="AS14" s="55">
        <f>+Resources!$E36</f>
        <v>60.7211</v>
      </c>
      <c r="AT14" s="56">
        <f>+Resources!Y36</f>
        <v>0</v>
      </c>
      <c r="AU14" s="57">
        <f t="shared" si="14"/>
        <v>0</v>
      </c>
      <c r="AV14" s="55" t="e">
        <f t="shared" si="15"/>
        <v>#DIV/0!</v>
      </c>
      <c r="AW14" s="56">
        <f t="shared" si="16"/>
        <v>0</v>
      </c>
      <c r="AX14" s="57">
        <f t="shared" si="17"/>
        <v>0</v>
      </c>
    </row>
    <row r="15" spans="1:50" ht="14.25" hidden="1" customHeight="1">
      <c r="A15" s="53" t="str">
        <f>+Resources!B37</f>
        <v>Wade</v>
      </c>
      <c r="B15" s="141" t="str">
        <f>+Resources!H37</f>
        <v>Information Sysytems Architect Principal Leader</v>
      </c>
      <c r="C15" s="55">
        <f>+Resources!$D37</f>
        <v>60.7211</v>
      </c>
      <c r="D15" s="56">
        <f>+Resources!K37</f>
        <v>0</v>
      </c>
      <c r="E15" s="57">
        <f t="shared" si="0"/>
        <v>0</v>
      </c>
      <c r="F15" s="55">
        <f>+Resources!$D37</f>
        <v>60.7211</v>
      </c>
      <c r="G15" s="56">
        <f>+Resources!L37</f>
        <v>0</v>
      </c>
      <c r="H15" s="57">
        <f t="shared" si="1"/>
        <v>0</v>
      </c>
      <c r="I15" s="55">
        <f>+Resources!$D37</f>
        <v>60.7211</v>
      </c>
      <c r="J15" s="56">
        <f>+Resources!M37</f>
        <v>0</v>
      </c>
      <c r="K15" s="57">
        <f t="shared" si="2"/>
        <v>0</v>
      </c>
      <c r="L15" s="55">
        <f>+Resources!$D37</f>
        <v>60.7211</v>
      </c>
      <c r="M15" s="56">
        <f>+Resources!N37</f>
        <v>0</v>
      </c>
      <c r="N15" s="57">
        <f t="shared" si="3"/>
        <v>0</v>
      </c>
      <c r="O15" s="55">
        <f>+Resources!$D37</f>
        <v>60.7211</v>
      </c>
      <c r="P15" s="56">
        <f>+Resources!O37</f>
        <v>0</v>
      </c>
      <c r="Q15" s="57">
        <f t="shared" si="4"/>
        <v>0</v>
      </c>
      <c r="R15" s="55">
        <f>+Resources!$D37</f>
        <v>60.7211</v>
      </c>
      <c r="S15" s="56">
        <f>+Resources!P37</f>
        <v>0</v>
      </c>
      <c r="T15" s="57">
        <f t="shared" si="5"/>
        <v>0</v>
      </c>
      <c r="U15" s="55">
        <f>+Resources!$E37</f>
        <v>60.7211</v>
      </c>
      <c r="V15" s="56">
        <f>+Resources!Q37</f>
        <v>0</v>
      </c>
      <c r="W15" s="57">
        <f t="shared" si="6"/>
        <v>0</v>
      </c>
      <c r="X15" s="55">
        <f>+Resources!$E37</f>
        <v>60.7211</v>
      </c>
      <c r="Y15" s="56">
        <f>+Resources!R37</f>
        <v>0</v>
      </c>
      <c r="Z15" s="57">
        <f t="shared" si="7"/>
        <v>0</v>
      </c>
      <c r="AA15" s="55">
        <f>+Resources!$E37</f>
        <v>60.7211</v>
      </c>
      <c r="AB15" s="56">
        <f>+Resources!S37</f>
        <v>0</v>
      </c>
      <c r="AC15" s="57">
        <f t="shared" si="8"/>
        <v>0</v>
      </c>
      <c r="AD15" s="55">
        <f>+Resources!$E37</f>
        <v>60.7211</v>
      </c>
      <c r="AE15" s="56">
        <f>+Resources!T37</f>
        <v>0</v>
      </c>
      <c r="AF15" s="57">
        <f t="shared" si="9"/>
        <v>0</v>
      </c>
      <c r="AG15" s="55">
        <f>+Resources!$E37</f>
        <v>60.7211</v>
      </c>
      <c r="AH15" s="56">
        <f>+Resources!U37</f>
        <v>0</v>
      </c>
      <c r="AI15" s="57">
        <f t="shared" si="10"/>
        <v>0</v>
      </c>
      <c r="AJ15" s="55">
        <f>+Resources!$E37</f>
        <v>60.7211</v>
      </c>
      <c r="AK15" s="56">
        <f>+Resources!V37</f>
        <v>0</v>
      </c>
      <c r="AL15" s="57">
        <f t="shared" si="11"/>
        <v>0</v>
      </c>
      <c r="AM15" s="55">
        <f>+Resources!$E37</f>
        <v>60.7211</v>
      </c>
      <c r="AN15" s="56">
        <f>+Resources!W37</f>
        <v>0</v>
      </c>
      <c r="AO15" s="57">
        <f t="shared" si="12"/>
        <v>0</v>
      </c>
      <c r="AP15" s="55">
        <f>+Resources!$E37</f>
        <v>60.7211</v>
      </c>
      <c r="AQ15" s="56">
        <f>+Resources!X37</f>
        <v>0</v>
      </c>
      <c r="AR15" s="57">
        <f t="shared" si="13"/>
        <v>0</v>
      </c>
      <c r="AS15" s="55">
        <f>+Resources!$E37</f>
        <v>60.7211</v>
      </c>
      <c r="AT15" s="56">
        <f>+Resources!Y37</f>
        <v>0</v>
      </c>
      <c r="AU15" s="57">
        <f t="shared" si="14"/>
        <v>0</v>
      </c>
      <c r="AV15" s="55" t="e">
        <f t="shared" si="15"/>
        <v>#DIV/0!</v>
      </c>
      <c r="AW15" s="56">
        <f t="shared" si="16"/>
        <v>0</v>
      </c>
      <c r="AX15" s="57">
        <f t="shared" si="17"/>
        <v>0</v>
      </c>
    </row>
    <row r="16" spans="1:50" ht="14.25" hidden="1" customHeight="1">
      <c r="A16" s="53" t="str">
        <f>+Resources!B38</f>
        <v>Guo</v>
      </c>
      <c r="B16" s="141" t="str">
        <f>+Resources!H38</f>
        <v>Software Engineer Principal Leader</v>
      </c>
      <c r="C16" s="55">
        <f>+Resources!$D38</f>
        <v>50.769199999999998</v>
      </c>
      <c r="D16" s="56">
        <f>+Resources!K38</f>
        <v>0</v>
      </c>
      <c r="E16" s="57">
        <f t="shared" si="0"/>
        <v>0</v>
      </c>
      <c r="F16" s="55">
        <f>+Resources!$D38</f>
        <v>50.769199999999998</v>
      </c>
      <c r="G16" s="56">
        <f>+Resources!L38</f>
        <v>0</v>
      </c>
      <c r="H16" s="57">
        <f t="shared" si="1"/>
        <v>0</v>
      </c>
      <c r="I16" s="55">
        <f>+Resources!$D38</f>
        <v>50.769199999999998</v>
      </c>
      <c r="J16" s="56">
        <f>+Resources!M38</f>
        <v>0</v>
      </c>
      <c r="K16" s="57">
        <f t="shared" si="2"/>
        <v>0</v>
      </c>
      <c r="L16" s="55">
        <f>+Resources!$D38</f>
        <v>50.769199999999998</v>
      </c>
      <c r="M16" s="56">
        <f>+Resources!N38</f>
        <v>0</v>
      </c>
      <c r="N16" s="57">
        <f t="shared" si="3"/>
        <v>0</v>
      </c>
      <c r="O16" s="55">
        <f>+Resources!$D38</f>
        <v>50.769199999999998</v>
      </c>
      <c r="P16" s="56">
        <f>+Resources!O38</f>
        <v>0</v>
      </c>
      <c r="Q16" s="57">
        <f t="shared" si="4"/>
        <v>0</v>
      </c>
      <c r="R16" s="55">
        <f>+Resources!$D38</f>
        <v>50.769199999999998</v>
      </c>
      <c r="S16" s="56">
        <f>+Resources!P38</f>
        <v>0</v>
      </c>
      <c r="T16" s="57">
        <f t="shared" si="5"/>
        <v>0</v>
      </c>
      <c r="U16" s="55">
        <f>+Resources!$E38</f>
        <v>50.769199999999998</v>
      </c>
      <c r="V16" s="56">
        <f>+Resources!Q38</f>
        <v>0</v>
      </c>
      <c r="W16" s="57">
        <f t="shared" si="6"/>
        <v>0</v>
      </c>
      <c r="X16" s="55">
        <f>+Resources!$E38</f>
        <v>50.769199999999998</v>
      </c>
      <c r="Y16" s="56">
        <f>+Resources!R38</f>
        <v>0</v>
      </c>
      <c r="Z16" s="57">
        <f t="shared" si="7"/>
        <v>0</v>
      </c>
      <c r="AA16" s="55">
        <f>+Resources!$E38</f>
        <v>50.769199999999998</v>
      </c>
      <c r="AB16" s="56">
        <f>+Resources!S38</f>
        <v>0</v>
      </c>
      <c r="AC16" s="57">
        <f t="shared" si="8"/>
        <v>0</v>
      </c>
      <c r="AD16" s="55">
        <f>+Resources!$E38</f>
        <v>50.769199999999998</v>
      </c>
      <c r="AE16" s="56">
        <f>+Resources!T38</f>
        <v>0</v>
      </c>
      <c r="AF16" s="57">
        <f t="shared" si="9"/>
        <v>0</v>
      </c>
      <c r="AG16" s="55">
        <f>+Resources!$E38</f>
        <v>50.769199999999998</v>
      </c>
      <c r="AH16" s="56">
        <f>+Resources!U38</f>
        <v>0</v>
      </c>
      <c r="AI16" s="57">
        <f t="shared" si="10"/>
        <v>0</v>
      </c>
      <c r="AJ16" s="55">
        <f>+Resources!$E38</f>
        <v>50.769199999999998</v>
      </c>
      <c r="AK16" s="56">
        <f>+Resources!V38</f>
        <v>0</v>
      </c>
      <c r="AL16" s="57">
        <f t="shared" si="11"/>
        <v>0</v>
      </c>
      <c r="AM16" s="55">
        <f>+Resources!$E38</f>
        <v>50.769199999999998</v>
      </c>
      <c r="AN16" s="56">
        <f>+Resources!W38</f>
        <v>0</v>
      </c>
      <c r="AO16" s="57">
        <f t="shared" si="12"/>
        <v>0</v>
      </c>
      <c r="AP16" s="55">
        <f>+Resources!$E38</f>
        <v>50.769199999999998</v>
      </c>
      <c r="AQ16" s="56">
        <f>+Resources!X38</f>
        <v>0</v>
      </c>
      <c r="AR16" s="57">
        <f t="shared" si="13"/>
        <v>0</v>
      </c>
      <c r="AS16" s="55">
        <f>+Resources!$E38</f>
        <v>50.769199999999998</v>
      </c>
      <c r="AT16" s="56">
        <f>+Resources!Y38</f>
        <v>0</v>
      </c>
      <c r="AU16" s="57">
        <f t="shared" si="14"/>
        <v>0</v>
      </c>
      <c r="AV16" s="55" t="e">
        <f t="shared" si="15"/>
        <v>#DIV/0!</v>
      </c>
      <c r="AW16" s="56">
        <f t="shared" si="16"/>
        <v>0</v>
      </c>
      <c r="AX16" s="57">
        <f t="shared" si="17"/>
        <v>0</v>
      </c>
    </row>
    <row r="17" spans="1:51" ht="14.25" hidden="1" customHeight="1">
      <c r="A17" s="53" t="str">
        <f>+Resources!B39</f>
        <v>Shmilovic</v>
      </c>
      <c r="B17" s="141" t="str">
        <f>+Resources!H39</f>
        <v>Test Engineer Principal Leader</v>
      </c>
      <c r="C17" s="55">
        <f>+Resources!$D39</f>
        <v>58.956800000000001</v>
      </c>
      <c r="D17" s="56">
        <f>+Resources!K39</f>
        <v>0</v>
      </c>
      <c r="E17" s="57">
        <f t="shared" si="0"/>
        <v>0</v>
      </c>
      <c r="F17" s="55">
        <f>+Resources!$D39</f>
        <v>58.956800000000001</v>
      </c>
      <c r="G17" s="56">
        <f>+Resources!L39</f>
        <v>0</v>
      </c>
      <c r="H17" s="57">
        <f t="shared" si="1"/>
        <v>0</v>
      </c>
      <c r="I17" s="55">
        <f>+Resources!$D39</f>
        <v>58.956800000000001</v>
      </c>
      <c r="J17" s="56">
        <f>+Resources!M39</f>
        <v>0</v>
      </c>
      <c r="K17" s="57">
        <f t="shared" si="2"/>
        <v>0</v>
      </c>
      <c r="L17" s="55">
        <f>+Resources!$D39</f>
        <v>58.956800000000001</v>
      </c>
      <c r="M17" s="56">
        <f>+Resources!N39</f>
        <v>0</v>
      </c>
      <c r="N17" s="57">
        <f t="shared" si="3"/>
        <v>0</v>
      </c>
      <c r="O17" s="55">
        <f>+Resources!$D39</f>
        <v>58.956800000000001</v>
      </c>
      <c r="P17" s="56">
        <f>+Resources!O39</f>
        <v>0</v>
      </c>
      <c r="Q17" s="57">
        <f t="shared" si="4"/>
        <v>0</v>
      </c>
      <c r="R17" s="55">
        <f>+Resources!$D39</f>
        <v>58.956800000000001</v>
      </c>
      <c r="S17" s="56">
        <f>+Resources!P39</f>
        <v>0</v>
      </c>
      <c r="T17" s="57">
        <f t="shared" si="5"/>
        <v>0</v>
      </c>
      <c r="U17" s="55">
        <f>+Resources!$E39</f>
        <v>58.956800000000001</v>
      </c>
      <c r="V17" s="56">
        <f>+Resources!Q39</f>
        <v>0</v>
      </c>
      <c r="W17" s="57">
        <f t="shared" si="6"/>
        <v>0</v>
      </c>
      <c r="X17" s="55">
        <f>+Resources!$E39</f>
        <v>58.956800000000001</v>
      </c>
      <c r="Y17" s="56">
        <f>+Resources!R39</f>
        <v>0</v>
      </c>
      <c r="Z17" s="57">
        <f t="shared" si="7"/>
        <v>0</v>
      </c>
      <c r="AA17" s="55">
        <f>+Resources!$E39</f>
        <v>58.956800000000001</v>
      </c>
      <c r="AB17" s="56">
        <f>+Resources!S39</f>
        <v>0</v>
      </c>
      <c r="AC17" s="57">
        <f t="shared" si="8"/>
        <v>0</v>
      </c>
      <c r="AD17" s="55">
        <f>+Resources!$E39</f>
        <v>58.956800000000001</v>
      </c>
      <c r="AE17" s="56">
        <f>+Resources!T39</f>
        <v>0</v>
      </c>
      <c r="AF17" s="57">
        <f t="shared" si="9"/>
        <v>0</v>
      </c>
      <c r="AG17" s="55">
        <f>+Resources!$E39</f>
        <v>58.956800000000001</v>
      </c>
      <c r="AH17" s="56">
        <f>+Resources!U39</f>
        <v>0</v>
      </c>
      <c r="AI17" s="57">
        <f t="shared" si="10"/>
        <v>0</v>
      </c>
      <c r="AJ17" s="55">
        <f>+Resources!$E39</f>
        <v>58.956800000000001</v>
      </c>
      <c r="AK17" s="56">
        <f>+Resources!V39</f>
        <v>0</v>
      </c>
      <c r="AL17" s="57">
        <f t="shared" si="11"/>
        <v>0</v>
      </c>
      <c r="AM17" s="55">
        <f>+Resources!$E39</f>
        <v>58.956800000000001</v>
      </c>
      <c r="AN17" s="56">
        <f>+Resources!W39</f>
        <v>0</v>
      </c>
      <c r="AO17" s="57">
        <f t="shared" si="12"/>
        <v>0</v>
      </c>
      <c r="AP17" s="55">
        <f>+Resources!$E39</f>
        <v>58.956800000000001</v>
      </c>
      <c r="AQ17" s="56">
        <f>+Resources!X39</f>
        <v>0</v>
      </c>
      <c r="AR17" s="57">
        <f t="shared" si="13"/>
        <v>0</v>
      </c>
      <c r="AS17" s="55">
        <f>+Resources!$E39</f>
        <v>58.956800000000001</v>
      </c>
      <c r="AT17" s="56">
        <f>+Resources!Y39</f>
        <v>0</v>
      </c>
      <c r="AU17" s="57">
        <f t="shared" si="14"/>
        <v>0</v>
      </c>
      <c r="AV17" s="55" t="e">
        <f t="shared" si="15"/>
        <v>#DIV/0!</v>
      </c>
      <c r="AW17" s="56">
        <f t="shared" si="16"/>
        <v>0</v>
      </c>
      <c r="AX17" s="57">
        <f t="shared" si="17"/>
        <v>0</v>
      </c>
    </row>
    <row r="18" spans="1:51" ht="14.25" hidden="1" customHeight="1">
      <c r="A18" s="53" t="str">
        <f>+Resources!B40</f>
        <v>Hopkins</v>
      </c>
      <c r="B18" s="141" t="str">
        <f>+Resources!H40</f>
        <v>System administrator professional</v>
      </c>
      <c r="C18" s="55">
        <f>+Resources!$D40</f>
        <v>32.3078</v>
      </c>
      <c r="D18" s="56">
        <f>+Resources!K40</f>
        <v>0</v>
      </c>
      <c r="E18" s="57">
        <f t="shared" si="0"/>
        <v>0</v>
      </c>
      <c r="F18" s="55">
        <f>+Resources!$D40</f>
        <v>32.3078</v>
      </c>
      <c r="G18" s="56">
        <f>+Resources!L40</f>
        <v>0</v>
      </c>
      <c r="H18" s="57">
        <f t="shared" si="1"/>
        <v>0</v>
      </c>
      <c r="I18" s="55">
        <f>+Resources!$D40</f>
        <v>32.3078</v>
      </c>
      <c r="J18" s="56">
        <f>+Resources!M40</f>
        <v>0</v>
      </c>
      <c r="K18" s="57">
        <f t="shared" si="2"/>
        <v>0</v>
      </c>
      <c r="L18" s="55">
        <f>+Resources!$D40</f>
        <v>32.3078</v>
      </c>
      <c r="M18" s="56">
        <f>+Resources!N40</f>
        <v>0</v>
      </c>
      <c r="N18" s="57">
        <f t="shared" si="3"/>
        <v>0</v>
      </c>
      <c r="O18" s="55">
        <f>+Resources!$D40</f>
        <v>32.3078</v>
      </c>
      <c r="P18" s="56">
        <f>+Resources!O40</f>
        <v>0</v>
      </c>
      <c r="Q18" s="57">
        <f t="shared" si="4"/>
        <v>0</v>
      </c>
      <c r="R18" s="55">
        <f>+Resources!$D40</f>
        <v>32.3078</v>
      </c>
      <c r="S18" s="56">
        <f>+Resources!P40</f>
        <v>0</v>
      </c>
      <c r="T18" s="57">
        <f t="shared" si="5"/>
        <v>0</v>
      </c>
      <c r="U18" s="55">
        <f>+Resources!$E40</f>
        <v>32.3078</v>
      </c>
      <c r="V18" s="56">
        <f>+Resources!Q40</f>
        <v>0</v>
      </c>
      <c r="W18" s="57">
        <f t="shared" si="6"/>
        <v>0</v>
      </c>
      <c r="X18" s="55">
        <f>+Resources!$E40</f>
        <v>32.3078</v>
      </c>
      <c r="Y18" s="56">
        <f>+Resources!R40</f>
        <v>0</v>
      </c>
      <c r="Z18" s="57">
        <f t="shared" si="7"/>
        <v>0</v>
      </c>
      <c r="AA18" s="55">
        <f>+Resources!$E40</f>
        <v>32.3078</v>
      </c>
      <c r="AB18" s="56">
        <f>+Resources!S40</f>
        <v>0</v>
      </c>
      <c r="AC18" s="57">
        <f t="shared" si="8"/>
        <v>0</v>
      </c>
      <c r="AD18" s="55">
        <f>+Resources!$E40</f>
        <v>32.3078</v>
      </c>
      <c r="AE18" s="56">
        <f>+Resources!T40</f>
        <v>0</v>
      </c>
      <c r="AF18" s="57">
        <f t="shared" si="9"/>
        <v>0</v>
      </c>
      <c r="AG18" s="55">
        <f>+Resources!$E40</f>
        <v>32.3078</v>
      </c>
      <c r="AH18" s="56">
        <f>+Resources!U40</f>
        <v>0</v>
      </c>
      <c r="AI18" s="57">
        <f t="shared" si="10"/>
        <v>0</v>
      </c>
      <c r="AJ18" s="55">
        <f>+Resources!$E40</f>
        <v>32.3078</v>
      </c>
      <c r="AK18" s="56">
        <f>+Resources!V40</f>
        <v>0</v>
      </c>
      <c r="AL18" s="57">
        <f t="shared" si="11"/>
        <v>0</v>
      </c>
      <c r="AM18" s="55">
        <f>+Resources!$E40</f>
        <v>32.3078</v>
      </c>
      <c r="AN18" s="56">
        <f>+Resources!W40</f>
        <v>0</v>
      </c>
      <c r="AO18" s="57">
        <f t="shared" si="12"/>
        <v>0</v>
      </c>
      <c r="AP18" s="55">
        <f>+Resources!$E40</f>
        <v>32.3078</v>
      </c>
      <c r="AQ18" s="56">
        <f>+Resources!X40</f>
        <v>0</v>
      </c>
      <c r="AR18" s="57">
        <f t="shared" si="13"/>
        <v>0</v>
      </c>
      <c r="AS18" s="55">
        <f>+Resources!$E40</f>
        <v>32.3078</v>
      </c>
      <c r="AT18" s="56">
        <f>+Resources!Y40</f>
        <v>0</v>
      </c>
      <c r="AU18" s="57">
        <f t="shared" si="14"/>
        <v>0</v>
      </c>
      <c r="AV18" s="55" t="e">
        <f t="shared" si="15"/>
        <v>#DIV/0!</v>
      </c>
      <c r="AW18" s="56">
        <f t="shared" si="16"/>
        <v>0</v>
      </c>
      <c r="AX18" s="57">
        <f t="shared" si="17"/>
        <v>0</v>
      </c>
    </row>
    <row r="19" spans="1:51" ht="14.25" hidden="1" customHeight="1">
      <c r="A19" s="53" t="str">
        <f>+Resources!B41</f>
        <v>Wade</v>
      </c>
      <c r="B19" s="141" t="str">
        <f>+Resources!H41</f>
        <v>Information Sysytems Architect Principal Leader</v>
      </c>
      <c r="C19" s="55">
        <f>+Resources!$D41</f>
        <v>60.7211</v>
      </c>
      <c r="D19" s="56">
        <f>+Resources!K41</f>
        <v>0</v>
      </c>
      <c r="E19" s="57">
        <f t="shared" si="0"/>
        <v>0</v>
      </c>
      <c r="F19" s="55">
        <f>+Resources!$D41</f>
        <v>60.7211</v>
      </c>
      <c r="G19" s="56">
        <f>+Resources!L41</f>
        <v>0</v>
      </c>
      <c r="H19" s="57">
        <f t="shared" si="1"/>
        <v>0</v>
      </c>
      <c r="I19" s="55">
        <f>+Resources!$D41</f>
        <v>60.7211</v>
      </c>
      <c r="J19" s="56">
        <f>+Resources!M41</f>
        <v>0</v>
      </c>
      <c r="K19" s="57">
        <f t="shared" si="2"/>
        <v>0</v>
      </c>
      <c r="L19" s="55">
        <f>+Resources!$D41</f>
        <v>60.7211</v>
      </c>
      <c r="M19" s="56">
        <f>+Resources!N41</f>
        <v>0</v>
      </c>
      <c r="N19" s="57">
        <f t="shared" si="3"/>
        <v>0</v>
      </c>
      <c r="O19" s="55">
        <f>+Resources!$D41</f>
        <v>60.7211</v>
      </c>
      <c r="P19" s="56">
        <f>+Resources!O41</f>
        <v>0</v>
      </c>
      <c r="Q19" s="57">
        <f t="shared" si="4"/>
        <v>0</v>
      </c>
      <c r="R19" s="55">
        <f>+Resources!$D41</f>
        <v>60.7211</v>
      </c>
      <c r="S19" s="56">
        <f>+Resources!P41</f>
        <v>0</v>
      </c>
      <c r="T19" s="57">
        <f t="shared" si="5"/>
        <v>0</v>
      </c>
      <c r="U19" s="55">
        <f>+Resources!$E41</f>
        <v>60.7211</v>
      </c>
      <c r="V19" s="56">
        <f>+Resources!Q41</f>
        <v>0</v>
      </c>
      <c r="W19" s="57">
        <f t="shared" si="6"/>
        <v>0</v>
      </c>
      <c r="X19" s="55">
        <f>+Resources!$E41</f>
        <v>60.7211</v>
      </c>
      <c r="Y19" s="56">
        <f>+Resources!R41</f>
        <v>0</v>
      </c>
      <c r="Z19" s="57">
        <f t="shared" si="7"/>
        <v>0</v>
      </c>
      <c r="AA19" s="55">
        <f>+Resources!$E41</f>
        <v>60.7211</v>
      </c>
      <c r="AB19" s="56">
        <f>+Resources!S41</f>
        <v>0</v>
      </c>
      <c r="AC19" s="57">
        <f t="shared" si="8"/>
        <v>0</v>
      </c>
      <c r="AD19" s="55">
        <f>+Resources!$E41</f>
        <v>60.7211</v>
      </c>
      <c r="AE19" s="56">
        <f>+Resources!T41</f>
        <v>0</v>
      </c>
      <c r="AF19" s="57">
        <f t="shared" si="9"/>
        <v>0</v>
      </c>
      <c r="AG19" s="55">
        <f>+Resources!$E41</f>
        <v>60.7211</v>
      </c>
      <c r="AH19" s="56">
        <f>+Resources!U41</f>
        <v>0</v>
      </c>
      <c r="AI19" s="57">
        <f t="shared" si="10"/>
        <v>0</v>
      </c>
      <c r="AJ19" s="55">
        <f>+Resources!$E41</f>
        <v>60.7211</v>
      </c>
      <c r="AK19" s="56">
        <f>+Resources!V41</f>
        <v>0</v>
      </c>
      <c r="AL19" s="57">
        <f t="shared" si="11"/>
        <v>0</v>
      </c>
      <c r="AM19" s="55">
        <f>+Resources!$E41</f>
        <v>60.7211</v>
      </c>
      <c r="AN19" s="56">
        <f>+Resources!W41</f>
        <v>0</v>
      </c>
      <c r="AO19" s="57">
        <f t="shared" si="12"/>
        <v>0</v>
      </c>
      <c r="AP19" s="55">
        <f>+Resources!$E41</f>
        <v>60.7211</v>
      </c>
      <c r="AQ19" s="56">
        <f>+Resources!X41</f>
        <v>0</v>
      </c>
      <c r="AR19" s="57">
        <f t="shared" si="13"/>
        <v>0</v>
      </c>
      <c r="AS19" s="55">
        <f>+Resources!$E41</f>
        <v>60.7211</v>
      </c>
      <c r="AT19" s="56">
        <f>+Resources!Y41</f>
        <v>0</v>
      </c>
      <c r="AU19" s="57">
        <f t="shared" si="14"/>
        <v>0</v>
      </c>
      <c r="AV19" s="55" t="e">
        <f t="shared" si="15"/>
        <v>#DIV/0!</v>
      </c>
      <c r="AW19" s="56">
        <f t="shared" si="16"/>
        <v>0</v>
      </c>
      <c r="AX19" s="57">
        <f t="shared" si="17"/>
        <v>0</v>
      </c>
    </row>
    <row r="20" spans="1:51" ht="14.25" hidden="1" customHeight="1">
      <c r="A20" s="53" t="str">
        <f>+Resources!B42</f>
        <v>Mack</v>
      </c>
      <c r="B20" s="141" t="str">
        <f>+Resources!H42</f>
        <v>Customer Support Senior Manager</v>
      </c>
      <c r="C20" s="55">
        <f>+Resources!$D42</f>
        <v>60</v>
      </c>
      <c r="D20" s="56">
        <f>+Resources!K42</f>
        <v>0</v>
      </c>
      <c r="E20" s="57">
        <f t="shared" si="0"/>
        <v>0</v>
      </c>
      <c r="F20" s="55">
        <f>+Resources!$D42</f>
        <v>60</v>
      </c>
      <c r="G20" s="56">
        <f>+Resources!L42</f>
        <v>0</v>
      </c>
      <c r="H20" s="57">
        <f t="shared" si="1"/>
        <v>0</v>
      </c>
      <c r="I20" s="55">
        <f>+Resources!$D42</f>
        <v>60</v>
      </c>
      <c r="J20" s="56">
        <f>+Resources!M42</f>
        <v>0</v>
      </c>
      <c r="K20" s="57">
        <f t="shared" si="2"/>
        <v>0</v>
      </c>
      <c r="L20" s="55">
        <f>+Resources!$D42</f>
        <v>60</v>
      </c>
      <c r="M20" s="56">
        <f>+Resources!N42</f>
        <v>0</v>
      </c>
      <c r="N20" s="57">
        <f t="shared" si="3"/>
        <v>0</v>
      </c>
      <c r="O20" s="55">
        <f>+Resources!$D42</f>
        <v>60</v>
      </c>
      <c r="P20" s="56">
        <f>+Resources!O42</f>
        <v>0</v>
      </c>
      <c r="Q20" s="57">
        <f t="shared" si="4"/>
        <v>0</v>
      </c>
      <c r="R20" s="55">
        <f>+Resources!$D42</f>
        <v>60</v>
      </c>
      <c r="S20" s="56">
        <f>+Resources!P42</f>
        <v>0</v>
      </c>
      <c r="T20" s="57">
        <f t="shared" si="5"/>
        <v>0</v>
      </c>
      <c r="U20" s="55">
        <f>+Resources!$E42</f>
        <v>60</v>
      </c>
      <c r="V20" s="56">
        <f>+Resources!Q42</f>
        <v>0</v>
      </c>
      <c r="W20" s="57">
        <f t="shared" si="6"/>
        <v>0</v>
      </c>
      <c r="X20" s="55">
        <f>+Resources!$E42</f>
        <v>60</v>
      </c>
      <c r="Y20" s="56">
        <f>+Resources!R42</f>
        <v>0</v>
      </c>
      <c r="Z20" s="57">
        <f t="shared" si="7"/>
        <v>0</v>
      </c>
      <c r="AA20" s="55">
        <f>+Resources!$E42</f>
        <v>60</v>
      </c>
      <c r="AB20" s="56">
        <f>+Resources!S42</f>
        <v>0</v>
      </c>
      <c r="AC20" s="57">
        <f t="shared" si="8"/>
        <v>0</v>
      </c>
      <c r="AD20" s="55">
        <f>+Resources!$E42</f>
        <v>60</v>
      </c>
      <c r="AE20" s="56">
        <f>+Resources!T42</f>
        <v>0</v>
      </c>
      <c r="AF20" s="57">
        <f t="shared" si="9"/>
        <v>0</v>
      </c>
      <c r="AG20" s="55">
        <f>+Resources!$E42</f>
        <v>60</v>
      </c>
      <c r="AH20" s="56">
        <f>+Resources!U42</f>
        <v>0</v>
      </c>
      <c r="AI20" s="57">
        <f t="shared" si="10"/>
        <v>0</v>
      </c>
      <c r="AJ20" s="55">
        <f>+Resources!$E42</f>
        <v>60</v>
      </c>
      <c r="AK20" s="56">
        <f>+Resources!V42</f>
        <v>0</v>
      </c>
      <c r="AL20" s="57">
        <f t="shared" si="11"/>
        <v>0</v>
      </c>
      <c r="AM20" s="55">
        <f>+Resources!$E42</f>
        <v>60</v>
      </c>
      <c r="AN20" s="56">
        <f>+Resources!W42</f>
        <v>0</v>
      </c>
      <c r="AO20" s="57">
        <f t="shared" si="12"/>
        <v>0</v>
      </c>
      <c r="AP20" s="55">
        <f>+Resources!$E42</f>
        <v>60</v>
      </c>
      <c r="AQ20" s="56">
        <f>+Resources!X42</f>
        <v>0</v>
      </c>
      <c r="AR20" s="57">
        <f t="shared" si="13"/>
        <v>0</v>
      </c>
      <c r="AS20" s="55">
        <f>+Resources!$E42</f>
        <v>60</v>
      </c>
      <c r="AT20" s="56">
        <f>+Resources!Y42</f>
        <v>0</v>
      </c>
      <c r="AU20" s="57">
        <f t="shared" si="14"/>
        <v>0</v>
      </c>
      <c r="AV20" s="55" t="e">
        <f t="shared" si="15"/>
        <v>#DIV/0!</v>
      </c>
      <c r="AW20" s="56">
        <f t="shared" si="16"/>
        <v>0</v>
      </c>
      <c r="AX20" s="57">
        <f t="shared" si="17"/>
        <v>0</v>
      </c>
    </row>
    <row r="21" spans="1:51" ht="14.25" hidden="1" customHeight="1">
      <c r="A21" s="53" t="str">
        <f>+Resources!B43</f>
        <v>Mack</v>
      </c>
      <c r="B21" s="141" t="str">
        <f>+Resources!H43</f>
        <v>Customer Support Senior Manager</v>
      </c>
      <c r="C21" s="55">
        <f>+Resources!$D43</f>
        <v>60</v>
      </c>
      <c r="D21" s="56">
        <f>+Resources!K43</f>
        <v>0</v>
      </c>
      <c r="E21" s="57">
        <f t="shared" si="0"/>
        <v>0</v>
      </c>
      <c r="F21" s="55">
        <f>+Resources!$D43</f>
        <v>60</v>
      </c>
      <c r="G21" s="56">
        <f>+Resources!L43</f>
        <v>0</v>
      </c>
      <c r="H21" s="57">
        <f t="shared" si="1"/>
        <v>0</v>
      </c>
      <c r="I21" s="55">
        <f>+Resources!$D43</f>
        <v>60</v>
      </c>
      <c r="J21" s="56">
        <f>+Resources!M43</f>
        <v>0</v>
      </c>
      <c r="K21" s="57">
        <f t="shared" si="2"/>
        <v>0</v>
      </c>
      <c r="L21" s="55">
        <f>+Resources!$D43</f>
        <v>60</v>
      </c>
      <c r="M21" s="56">
        <f>+Resources!N43</f>
        <v>0</v>
      </c>
      <c r="N21" s="57">
        <f t="shared" si="3"/>
        <v>0</v>
      </c>
      <c r="O21" s="55">
        <f>+Resources!$D43</f>
        <v>60</v>
      </c>
      <c r="P21" s="56">
        <f>+Resources!O43</f>
        <v>0</v>
      </c>
      <c r="Q21" s="57">
        <f t="shared" si="4"/>
        <v>0</v>
      </c>
      <c r="R21" s="55">
        <f>+Resources!$D43</f>
        <v>60</v>
      </c>
      <c r="S21" s="56">
        <f>+Resources!P43</f>
        <v>0</v>
      </c>
      <c r="T21" s="57">
        <f t="shared" si="5"/>
        <v>0</v>
      </c>
      <c r="U21" s="55">
        <f>+Resources!$E43</f>
        <v>60</v>
      </c>
      <c r="V21" s="56">
        <f>+Resources!Q43</f>
        <v>0</v>
      </c>
      <c r="W21" s="57">
        <f t="shared" si="6"/>
        <v>0</v>
      </c>
      <c r="X21" s="55">
        <f>+Resources!$E43</f>
        <v>60</v>
      </c>
      <c r="Y21" s="56">
        <f>+Resources!R43</f>
        <v>0</v>
      </c>
      <c r="Z21" s="57">
        <f t="shared" si="7"/>
        <v>0</v>
      </c>
      <c r="AA21" s="55">
        <f>+Resources!$E43</f>
        <v>60</v>
      </c>
      <c r="AB21" s="56">
        <f>+Resources!S43</f>
        <v>0</v>
      </c>
      <c r="AC21" s="57">
        <f t="shared" si="8"/>
        <v>0</v>
      </c>
      <c r="AD21" s="55">
        <f>+Resources!$E43</f>
        <v>60</v>
      </c>
      <c r="AE21" s="56">
        <f>+Resources!T43</f>
        <v>0</v>
      </c>
      <c r="AF21" s="57">
        <f t="shared" si="9"/>
        <v>0</v>
      </c>
      <c r="AG21" s="55">
        <f>+Resources!$E43</f>
        <v>60</v>
      </c>
      <c r="AH21" s="56">
        <f>+Resources!U43</f>
        <v>0</v>
      </c>
      <c r="AI21" s="57">
        <f t="shared" si="10"/>
        <v>0</v>
      </c>
      <c r="AJ21" s="55">
        <f>+Resources!$E43</f>
        <v>60</v>
      </c>
      <c r="AK21" s="56">
        <f>+Resources!V43</f>
        <v>0</v>
      </c>
      <c r="AL21" s="57">
        <f t="shared" si="11"/>
        <v>0</v>
      </c>
      <c r="AM21" s="55">
        <f>+Resources!$E43</f>
        <v>60</v>
      </c>
      <c r="AN21" s="56">
        <f>+Resources!W43</f>
        <v>0</v>
      </c>
      <c r="AO21" s="57">
        <f t="shared" si="12"/>
        <v>0</v>
      </c>
      <c r="AP21" s="55">
        <f>+Resources!$E43</f>
        <v>60</v>
      </c>
      <c r="AQ21" s="56">
        <f>+Resources!X43</f>
        <v>0</v>
      </c>
      <c r="AR21" s="57">
        <f t="shared" si="13"/>
        <v>0</v>
      </c>
      <c r="AS21" s="55">
        <f>+Resources!$E43</f>
        <v>60</v>
      </c>
      <c r="AT21" s="56">
        <f>+Resources!Y43</f>
        <v>0</v>
      </c>
      <c r="AU21" s="57">
        <f t="shared" si="14"/>
        <v>0</v>
      </c>
      <c r="AV21" s="55" t="e">
        <f t="shared" si="15"/>
        <v>#DIV/0!</v>
      </c>
      <c r="AW21" s="56">
        <f t="shared" si="16"/>
        <v>0</v>
      </c>
      <c r="AX21" s="57">
        <f t="shared" si="17"/>
        <v>0</v>
      </c>
    </row>
    <row r="22" spans="1:51" ht="14.25" hidden="1" customHeight="1">
      <c r="A22" s="53" t="str">
        <f>+Resources!B44</f>
        <v>Ullom</v>
      </c>
      <c r="B22" s="141" t="str">
        <f>+Resources!H44</f>
        <v>Customer Support Senior Manager</v>
      </c>
      <c r="C22" s="55">
        <f>+Resources!$D44</f>
        <v>60</v>
      </c>
      <c r="D22" s="56">
        <f>+Resources!K44</f>
        <v>0</v>
      </c>
      <c r="E22" s="57">
        <f t="shared" si="0"/>
        <v>0</v>
      </c>
      <c r="F22" s="55">
        <f>+Resources!$D44</f>
        <v>60</v>
      </c>
      <c r="G22" s="56">
        <f>+Resources!L44</f>
        <v>0</v>
      </c>
      <c r="H22" s="57">
        <f t="shared" si="1"/>
        <v>0</v>
      </c>
      <c r="I22" s="55">
        <f>+Resources!$D44</f>
        <v>60</v>
      </c>
      <c r="J22" s="56">
        <f>+Resources!M44</f>
        <v>0</v>
      </c>
      <c r="K22" s="57">
        <f t="shared" si="2"/>
        <v>0</v>
      </c>
      <c r="L22" s="55">
        <f>+Resources!$D44</f>
        <v>60</v>
      </c>
      <c r="M22" s="56">
        <f>+Resources!N44</f>
        <v>0</v>
      </c>
      <c r="N22" s="57">
        <f t="shared" si="3"/>
        <v>0</v>
      </c>
      <c r="O22" s="55">
        <f>+Resources!$D44</f>
        <v>60</v>
      </c>
      <c r="P22" s="56">
        <f>+Resources!O44</f>
        <v>0</v>
      </c>
      <c r="Q22" s="57">
        <f t="shared" si="4"/>
        <v>0</v>
      </c>
      <c r="R22" s="55">
        <f>+Resources!$D44</f>
        <v>60</v>
      </c>
      <c r="S22" s="56">
        <f>+Resources!P44</f>
        <v>0</v>
      </c>
      <c r="T22" s="57">
        <f t="shared" si="5"/>
        <v>0</v>
      </c>
      <c r="U22" s="55">
        <f>+Resources!$E44</f>
        <v>60</v>
      </c>
      <c r="V22" s="56">
        <f>+Resources!Q44</f>
        <v>0</v>
      </c>
      <c r="W22" s="57">
        <f t="shared" si="6"/>
        <v>0</v>
      </c>
      <c r="X22" s="55">
        <f>+Resources!$E44</f>
        <v>60</v>
      </c>
      <c r="Y22" s="56">
        <f>+Resources!R44</f>
        <v>0</v>
      </c>
      <c r="Z22" s="57">
        <f t="shared" si="7"/>
        <v>0</v>
      </c>
      <c r="AA22" s="55">
        <f>+Resources!$E44</f>
        <v>60</v>
      </c>
      <c r="AB22" s="56">
        <f>+Resources!S44</f>
        <v>0</v>
      </c>
      <c r="AC22" s="57">
        <f t="shared" si="8"/>
        <v>0</v>
      </c>
      <c r="AD22" s="55">
        <f>+Resources!$E44</f>
        <v>60</v>
      </c>
      <c r="AE22" s="56">
        <f>+Resources!T44</f>
        <v>0</v>
      </c>
      <c r="AF22" s="57">
        <f t="shared" si="9"/>
        <v>0</v>
      </c>
      <c r="AG22" s="55">
        <f>+Resources!$E44</f>
        <v>60</v>
      </c>
      <c r="AH22" s="56">
        <f>+Resources!U44</f>
        <v>0</v>
      </c>
      <c r="AI22" s="57">
        <f t="shared" si="10"/>
        <v>0</v>
      </c>
      <c r="AJ22" s="55">
        <f>+Resources!$E44</f>
        <v>60</v>
      </c>
      <c r="AK22" s="56">
        <f>+Resources!V44</f>
        <v>0</v>
      </c>
      <c r="AL22" s="57">
        <f t="shared" si="11"/>
        <v>0</v>
      </c>
      <c r="AM22" s="55">
        <f>+Resources!$E44</f>
        <v>60</v>
      </c>
      <c r="AN22" s="56">
        <f>+Resources!W44</f>
        <v>0</v>
      </c>
      <c r="AO22" s="57">
        <f t="shared" si="12"/>
        <v>0</v>
      </c>
      <c r="AP22" s="55">
        <f>+Resources!$E44</f>
        <v>60</v>
      </c>
      <c r="AQ22" s="56">
        <f>+Resources!X44</f>
        <v>0</v>
      </c>
      <c r="AR22" s="57">
        <f t="shared" si="13"/>
        <v>0</v>
      </c>
      <c r="AS22" s="55">
        <f>+Resources!$E44</f>
        <v>60</v>
      </c>
      <c r="AT22" s="56">
        <f>+Resources!Y44</f>
        <v>0</v>
      </c>
      <c r="AU22" s="57">
        <f t="shared" si="14"/>
        <v>0</v>
      </c>
      <c r="AV22" s="55" t="e">
        <f t="shared" si="15"/>
        <v>#DIV/0!</v>
      </c>
      <c r="AW22" s="56">
        <f t="shared" si="16"/>
        <v>0</v>
      </c>
      <c r="AX22" s="57">
        <f t="shared" si="17"/>
        <v>0</v>
      </c>
    </row>
    <row r="23" spans="1:51" ht="14.25" hidden="1" customHeight="1">
      <c r="A23" s="53" t="str">
        <f>+Resources!B45</f>
        <v>Gerber</v>
      </c>
      <c r="B23" s="141" t="str">
        <f>+Resources!H45</f>
        <v>Customer Support Senior Manager</v>
      </c>
      <c r="C23" s="55">
        <f>+Resources!$D45</f>
        <v>55</v>
      </c>
      <c r="D23" s="56">
        <f>+Resources!K45</f>
        <v>0</v>
      </c>
      <c r="E23" s="57">
        <f t="shared" si="0"/>
        <v>0</v>
      </c>
      <c r="F23" s="55">
        <f>+Resources!$D45</f>
        <v>55</v>
      </c>
      <c r="G23" s="56">
        <f>+Resources!L45</f>
        <v>0</v>
      </c>
      <c r="H23" s="57">
        <f t="shared" si="1"/>
        <v>0</v>
      </c>
      <c r="I23" s="55">
        <f>+Resources!$D45</f>
        <v>55</v>
      </c>
      <c r="J23" s="56">
        <f>+Resources!M45</f>
        <v>0</v>
      </c>
      <c r="K23" s="57">
        <f t="shared" si="2"/>
        <v>0</v>
      </c>
      <c r="L23" s="55">
        <f>+Resources!$D45</f>
        <v>55</v>
      </c>
      <c r="M23" s="56">
        <f>+Resources!N45</f>
        <v>0</v>
      </c>
      <c r="N23" s="57">
        <f t="shared" si="3"/>
        <v>0</v>
      </c>
      <c r="O23" s="55">
        <f>+Resources!$D45</f>
        <v>55</v>
      </c>
      <c r="P23" s="56">
        <f>+Resources!O45</f>
        <v>0</v>
      </c>
      <c r="Q23" s="57">
        <f t="shared" si="4"/>
        <v>0</v>
      </c>
      <c r="R23" s="55">
        <f>+Resources!$D45</f>
        <v>55</v>
      </c>
      <c r="S23" s="56">
        <f>+Resources!P45</f>
        <v>0</v>
      </c>
      <c r="T23" s="57">
        <f t="shared" si="5"/>
        <v>0</v>
      </c>
      <c r="U23" s="55">
        <f>+Resources!$E45</f>
        <v>55</v>
      </c>
      <c r="V23" s="56">
        <f>+Resources!Q45</f>
        <v>0</v>
      </c>
      <c r="W23" s="57">
        <f t="shared" si="6"/>
        <v>0</v>
      </c>
      <c r="X23" s="55">
        <f>+Resources!$E45</f>
        <v>55</v>
      </c>
      <c r="Y23" s="56">
        <f>+Resources!R45</f>
        <v>0</v>
      </c>
      <c r="Z23" s="57">
        <f t="shared" si="7"/>
        <v>0</v>
      </c>
      <c r="AA23" s="55">
        <f>+Resources!$E45</f>
        <v>55</v>
      </c>
      <c r="AB23" s="56">
        <f>+Resources!S45</f>
        <v>0</v>
      </c>
      <c r="AC23" s="57">
        <f t="shared" si="8"/>
        <v>0</v>
      </c>
      <c r="AD23" s="55">
        <f>+Resources!$E45</f>
        <v>55</v>
      </c>
      <c r="AE23" s="56">
        <f>+Resources!T45</f>
        <v>0</v>
      </c>
      <c r="AF23" s="57">
        <f t="shared" si="9"/>
        <v>0</v>
      </c>
      <c r="AG23" s="55">
        <f>+Resources!$E45</f>
        <v>55</v>
      </c>
      <c r="AH23" s="56">
        <f>+Resources!U45</f>
        <v>0</v>
      </c>
      <c r="AI23" s="57">
        <f t="shared" si="10"/>
        <v>0</v>
      </c>
      <c r="AJ23" s="55">
        <f>+Resources!$E45</f>
        <v>55</v>
      </c>
      <c r="AK23" s="56">
        <f>+Resources!V45</f>
        <v>0</v>
      </c>
      <c r="AL23" s="57">
        <f t="shared" si="11"/>
        <v>0</v>
      </c>
      <c r="AM23" s="55">
        <f>+Resources!$E45</f>
        <v>55</v>
      </c>
      <c r="AN23" s="56">
        <f>+Resources!W45</f>
        <v>0</v>
      </c>
      <c r="AO23" s="57">
        <f t="shared" si="12"/>
        <v>0</v>
      </c>
      <c r="AP23" s="55">
        <f>+Resources!$E45</f>
        <v>55</v>
      </c>
      <c r="AQ23" s="56">
        <f>+Resources!X45</f>
        <v>0</v>
      </c>
      <c r="AR23" s="57">
        <f t="shared" si="13"/>
        <v>0</v>
      </c>
      <c r="AS23" s="55">
        <f>+Resources!$E45</f>
        <v>55</v>
      </c>
      <c r="AT23" s="56">
        <f>+Resources!Y45</f>
        <v>0</v>
      </c>
      <c r="AU23" s="57">
        <f t="shared" si="14"/>
        <v>0</v>
      </c>
      <c r="AV23" s="55" t="e">
        <f t="shared" si="15"/>
        <v>#DIV/0!</v>
      </c>
      <c r="AW23" s="56">
        <f t="shared" si="16"/>
        <v>0</v>
      </c>
      <c r="AX23" s="57">
        <f t="shared" si="17"/>
        <v>0</v>
      </c>
    </row>
    <row r="24" spans="1:51" ht="14.25" hidden="1" customHeight="1">
      <c r="A24" s="53" t="str">
        <f>+Resources!B46</f>
        <v>Mack</v>
      </c>
      <c r="B24" s="141" t="str">
        <f>+Resources!H46</f>
        <v>Customer Support Senior Manager</v>
      </c>
      <c r="C24" s="55">
        <f>+Resources!$D46</f>
        <v>60</v>
      </c>
      <c r="D24" s="56">
        <f>+Resources!K46</f>
        <v>0</v>
      </c>
      <c r="E24" s="57">
        <f t="shared" si="0"/>
        <v>0</v>
      </c>
      <c r="F24" s="55">
        <f>+Resources!$D46</f>
        <v>60</v>
      </c>
      <c r="G24" s="56">
        <f>+Resources!L46</f>
        <v>0</v>
      </c>
      <c r="H24" s="57">
        <f t="shared" si="1"/>
        <v>0</v>
      </c>
      <c r="I24" s="55">
        <f>+Resources!$D46</f>
        <v>60</v>
      </c>
      <c r="J24" s="56">
        <f>+Resources!M46</f>
        <v>0</v>
      </c>
      <c r="K24" s="57">
        <f t="shared" si="2"/>
        <v>0</v>
      </c>
      <c r="L24" s="55">
        <f>+Resources!$D46</f>
        <v>60</v>
      </c>
      <c r="M24" s="56">
        <f>+Resources!N46</f>
        <v>0</v>
      </c>
      <c r="N24" s="57">
        <f t="shared" si="3"/>
        <v>0</v>
      </c>
      <c r="O24" s="55">
        <f>+Resources!$D46</f>
        <v>60</v>
      </c>
      <c r="P24" s="56">
        <f>+Resources!O46</f>
        <v>0</v>
      </c>
      <c r="Q24" s="57">
        <f t="shared" si="4"/>
        <v>0</v>
      </c>
      <c r="R24" s="55">
        <f>+Resources!$D46</f>
        <v>60</v>
      </c>
      <c r="S24" s="56">
        <f>+Resources!P46</f>
        <v>0</v>
      </c>
      <c r="T24" s="57">
        <f t="shared" si="5"/>
        <v>0</v>
      </c>
      <c r="U24" s="55">
        <f>+Resources!$E46</f>
        <v>60</v>
      </c>
      <c r="V24" s="56">
        <f>+Resources!Q46</f>
        <v>0</v>
      </c>
      <c r="W24" s="57">
        <f t="shared" si="6"/>
        <v>0</v>
      </c>
      <c r="X24" s="55">
        <f>+Resources!$E46</f>
        <v>60</v>
      </c>
      <c r="Y24" s="56">
        <f>+Resources!R46</f>
        <v>0</v>
      </c>
      <c r="Z24" s="57">
        <f t="shared" si="7"/>
        <v>0</v>
      </c>
      <c r="AA24" s="55">
        <f>+Resources!$E46</f>
        <v>60</v>
      </c>
      <c r="AB24" s="56">
        <f>+Resources!S46</f>
        <v>0</v>
      </c>
      <c r="AC24" s="57">
        <f t="shared" si="8"/>
        <v>0</v>
      </c>
      <c r="AD24" s="55">
        <f>+Resources!$E46</f>
        <v>60</v>
      </c>
      <c r="AE24" s="56">
        <f>+Resources!T46</f>
        <v>0</v>
      </c>
      <c r="AF24" s="57">
        <f t="shared" si="9"/>
        <v>0</v>
      </c>
      <c r="AG24" s="55">
        <f>+Resources!$E46</f>
        <v>60</v>
      </c>
      <c r="AH24" s="56">
        <f>+Resources!U46</f>
        <v>0</v>
      </c>
      <c r="AI24" s="57">
        <f t="shared" si="10"/>
        <v>0</v>
      </c>
      <c r="AJ24" s="55">
        <f>+Resources!$E46</f>
        <v>60</v>
      </c>
      <c r="AK24" s="56">
        <f>+Resources!V46</f>
        <v>0</v>
      </c>
      <c r="AL24" s="57">
        <f t="shared" si="11"/>
        <v>0</v>
      </c>
      <c r="AM24" s="55">
        <f>+Resources!$E46</f>
        <v>60</v>
      </c>
      <c r="AN24" s="56">
        <f>+Resources!W46</f>
        <v>0</v>
      </c>
      <c r="AO24" s="57">
        <f t="shared" si="12"/>
        <v>0</v>
      </c>
      <c r="AP24" s="55">
        <f>+Resources!$E46</f>
        <v>60</v>
      </c>
      <c r="AQ24" s="56">
        <f>+Resources!X46</f>
        <v>0</v>
      </c>
      <c r="AR24" s="57">
        <f t="shared" si="13"/>
        <v>0</v>
      </c>
      <c r="AS24" s="55">
        <f>+Resources!$E46</f>
        <v>60</v>
      </c>
      <c r="AT24" s="56">
        <f>+Resources!Y46</f>
        <v>0</v>
      </c>
      <c r="AU24" s="57">
        <f t="shared" si="14"/>
        <v>0</v>
      </c>
      <c r="AV24" s="55" t="e">
        <f t="shared" si="15"/>
        <v>#DIV/0!</v>
      </c>
      <c r="AW24" s="56">
        <f t="shared" si="16"/>
        <v>0</v>
      </c>
      <c r="AX24" s="57">
        <f t="shared" si="17"/>
        <v>0</v>
      </c>
    </row>
    <row r="25" spans="1:51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62"/>
      <c r="C26" s="55"/>
      <c r="D26" s="63">
        <f>SUM(D7:D25)</f>
        <v>0</v>
      </c>
      <c r="E26" s="64">
        <f>SUM(E7:E25)</f>
        <v>0</v>
      </c>
      <c r="F26" s="55"/>
      <c r="G26" s="63">
        <f>SUM(G7:G25)</f>
        <v>0</v>
      </c>
      <c r="H26" s="64">
        <f>SUM(H7:H25)</f>
        <v>0</v>
      </c>
      <c r="I26" s="55"/>
      <c r="J26" s="63">
        <f>SUM(J7:J25)</f>
        <v>0</v>
      </c>
      <c r="K26" s="64">
        <f>SUM(K7:K25)</f>
        <v>0</v>
      </c>
      <c r="L26" s="55"/>
      <c r="M26" s="63">
        <f>SUM(M7:M25)</f>
        <v>0</v>
      </c>
      <c r="N26" s="64">
        <f>SUM(N7:N25)</f>
        <v>0</v>
      </c>
      <c r="O26" s="55"/>
      <c r="P26" s="63">
        <f>SUM(P7:P25)</f>
        <v>0</v>
      </c>
      <c r="Q26" s="64">
        <f>SUM(Q7:Q25)</f>
        <v>0</v>
      </c>
      <c r="R26" s="55"/>
      <c r="S26" s="63">
        <f>SUM(S7:S25)</f>
        <v>0</v>
      </c>
      <c r="T26" s="64">
        <f>SUM(T7:T25)</f>
        <v>0</v>
      </c>
      <c r="U26" s="55"/>
      <c r="V26" s="63">
        <f>SUM(V7:V25)</f>
        <v>0</v>
      </c>
      <c r="W26" s="64">
        <f>SUM(W7:W25)</f>
        <v>0</v>
      </c>
      <c r="X26" s="55"/>
      <c r="Y26" s="63">
        <f>SUM(Y7:Y25)</f>
        <v>0</v>
      </c>
      <c r="Z26" s="64">
        <f>SUM(Z7:Z25)</f>
        <v>0</v>
      </c>
      <c r="AA26" s="55"/>
      <c r="AB26" s="63">
        <f>SUM(AB7:AB25)</f>
        <v>0</v>
      </c>
      <c r="AC26" s="64">
        <f>SUM(AC7:AC25)</f>
        <v>0</v>
      </c>
      <c r="AD26" s="55"/>
      <c r="AE26" s="63">
        <f>SUM(AE7:AE25)</f>
        <v>0</v>
      </c>
      <c r="AF26" s="64">
        <f>SUM(AF7:AF25)</f>
        <v>0</v>
      </c>
      <c r="AG26" s="55"/>
      <c r="AH26" s="63">
        <f>SUM(AH7:AH25)</f>
        <v>10</v>
      </c>
      <c r="AI26" s="64">
        <f>SUM(AI7:AI25)</f>
        <v>349.99599999999998</v>
      </c>
      <c r="AJ26" s="55"/>
      <c r="AK26" s="63">
        <f>SUM(AK7:AK25)</f>
        <v>233</v>
      </c>
      <c r="AL26" s="64">
        <f>SUM(AL7:AL25)</f>
        <v>13615.827000000001</v>
      </c>
      <c r="AM26" s="55"/>
      <c r="AN26" s="63">
        <f>SUM(AN7:AN25)</f>
        <v>31</v>
      </c>
      <c r="AO26" s="64">
        <f>SUM(AO7:AO25)</f>
        <v>1860</v>
      </c>
      <c r="AP26" s="55"/>
      <c r="AQ26" s="63">
        <f>SUM(AQ7:AQ25)</f>
        <v>0</v>
      </c>
      <c r="AR26" s="64">
        <f>SUM(AR7:AR25)</f>
        <v>0</v>
      </c>
      <c r="AS26" s="55"/>
      <c r="AT26" s="63">
        <f>SUM(AT7:AT25)</f>
        <v>0</v>
      </c>
      <c r="AU26" s="64">
        <f>SUM(AU7:AU25)</f>
        <v>0</v>
      </c>
      <c r="AV26" s="55"/>
      <c r="AW26" s="63">
        <f>SUM(AW7:AW25)</f>
        <v>274</v>
      </c>
      <c r="AX26" s="64">
        <f>SUM(AX7:AX25)</f>
        <v>15825.823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134.16569999999996</v>
      </c>
      <c r="AJ30" s="67">
        <f>+Indirect_Drop!$J$12</f>
        <v>0.91799999999999993</v>
      </c>
      <c r="AK30" s="65"/>
      <c r="AL30" s="69">
        <f>+(SUM(AL7:AL24)-AL8)*AJ30</f>
        <v>12499.329186000001</v>
      </c>
      <c r="AM30" s="67">
        <f>+Indirect_Drop!$J$12</f>
        <v>0.91799999999999993</v>
      </c>
      <c r="AN30" s="65"/>
      <c r="AO30" s="69">
        <f>+(SUM(AO7:AO24)-AO8)*AM30</f>
        <v>1707.4799999999998</v>
      </c>
      <c r="AP30" s="67">
        <f>+Indirect_Drop!$J$12</f>
        <v>0.91799999999999993</v>
      </c>
      <c r="AQ30" s="65"/>
      <c r="AR30" s="69">
        <f>+(SUM(AR7:AR24)-AR8)*AP30</f>
        <v>0</v>
      </c>
      <c r="AS30" s="67">
        <f>+Indirect_Drop!$J$12</f>
        <v>0.91799999999999993</v>
      </c>
      <c r="AT30" s="65"/>
      <c r="AU30" s="69">
        <f>+(SUM(AU7:AU24)-AU8)*AS30</f>
        <v>0</v>
      </c>
      <c r="AV30" s="72">
        <f>+AX30/((+SUM(AX7:AX24)-AX8))</f>
        <v>0.91799999999999993</v>
      </c>
      <c r="AW30" s="65">
        <f>+(AX26-AX8)*C30</f>
        <v>14340.974886</v>
      </c>
      <c r="AX30" s="57">
        <f>+E30+H30+K30+N30+Q30+T30+W30+AI52+Z30+AC30+AF30+AI30+AL30+AO30+AR30+AU30</f>
        <v>14340.974886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159.69295639999999</v>
      </c>
      <c r="AJ31" s="72">
        <f>+Indirect_Drop!$J$13</f>
        <v>0.78339999999999999</v>
      </c>
      <c r="AK31" s="65"/>
      <c r="AL31" s="60">
        <f>+AJ31*AL8</f>
        <v>0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0</v>
      </c>
      <c r="AV31" s="72">
        <f>+AX31/AX8</f>
        <v>0.78339999999999987</v>
      </c>
      <c r="AW31" s="65"/>
      <c r="AX31" s="57">
        <f>+E31+H31+K31+N31+Q31+T31+W31+AI53+Z31+AC31+AF31+AI31+AL31+AO31+AR31+AU31</f>
        <v>159.69295639999999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293.85865639999997</v>
      </c>
      <c r="AJ32" s="75"/>
      <c r="AK32" s="76"/>
      <c r="AL32" s="77">
        <f>SUM(AL30:AL31)</f>
        <v>12499.329186000001</v>
      </c>
      <c r="AM32" s="75"/>
      <c r="AN32" s="76"/>
      <c r="AO32" s="77">
        <f>SUM(AO30:AO31)</f>
        <v>1707.4799999999998</v>
      </c>
      <c r="AP32" s="75"/>
      <c r="AQ32" s="76"/>
      <c r="AR32" s="77">
        <f>SUM(AR30:AR31)</f>
        <v>0</v>
      </c>
      <c r="AS32" s="75"/>
      <c r="AT32" s="76"/>
      <c r="AU32" s="77">
        <f>SUM(AU30:AU31)</f>
        <v>0</v>
      </c>
      <c r="AV32" s="75"/>
      <c r="AW32" s="76"/>
      <c r="AX32" s="77">
        <f>SUM(AX30:AX31)</f>
        <v>14500.6678424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643.85465639999995</v>
      </c>
      <c r="AJ34" s="79"/>
      <c r="AK34" s="68"/>
      <c r="AL34" s="64">
        <f>AL32+AL26+AL28</f>
        <v>26115.156186</v>
      </c>
      <c r="AM34" s="79"/>
      <c r="AN34" s="68"/>
      <c r="AO34" s="64">
        <f>AO32+AO26+AO28</f>
        <v>3567.4799999999996</v>
      </c>
      <c r="AP34" s="79"/>
      <c r="AQ34" s="68"/>
      <c r="AR34" s="64">
        <f>AR32+AR26+AR28</f>
        <v>0</v>
      </c>
      <c r="AS34" s="79"/>
      <c r="AT34" s="68"/>
      <c r="AU34" s="64">
        <f>AU32+AU26+AU28</f>
        <v>0</v>
      </c>
      <c r="AV34" s="79"/>
      <c r="AW34" s="68"/>
      <c r="AX34" s="64">
        <f>AX32+AX26+AX28</f>
        <v>30326.490842400002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643.85465639999995</v>
      </c>
      <c r="AJ36" s="79"/>
      <c r="AK36" s="68"/>
      <c r="AL36" s="80">
        <f>AL34</f>
        <v>26115.156186</v>
      </c>
      <c r="AM36" s="79"/>
      <c r="AN36" s="68"/>
      <c r="AO36" s="80">
        <f>AO34</f>
        <v>3567.4799999999996</v>
      </c>
      <c r="AP36" s="79"/>
      <c r="AQ36" s="68"/>
      <c r="AR36" s="80">
        <f>AR34</f>
        <v>0</v>
      </c>
      <c r="AS36" s="79"/>
      <c r="AT36" s="68"/>
      <c r="AU36" s="80">
        <f>AU34</f>
        <v>0</v>
      </c>
      <c r="AV36" s="79"/>
      <c r="AW36" s="68"/>
      <c r="AX36" s="57">
        <f>+E36+H36+K36+N36+Q36+T36+W36+AI57+Z36+AC36+AF36+AI36+AL36+AO36+AR36+AU36</f>
        <v>30326.490842399999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49.448037611519993</v>
      </c>
      <c r="AJ38" s="67">
        <f>+Indirect_Drop!$J$30</f>
        <v>7.6799999999999993E-2</v>
      </c>
      <c r="AK38" s="68"/>
      <c r="AL38" s="81">
        <f>AL36*AJ38</f>
        <v>2005.6439950847998</v>
      </c>
      <c r="AM38" s="67">
        <f>+Indirect_Drop!$J$30</f>
        <v>7.6799999999999993E-2</v>
      </c>
      <c r="AN38" s="68"/>
      <c r="AO38" s="81">
        <f>AO36*AM38</f>
        <v>273.98246399999994</v>
      </c>
      <c r="AP38" s="67">
        <f>+Indirect_Drop!$J$30</f>
        <v>7.6799999999999993E-2</v>
      </c>
      <c r="AQ38" s="68"/>
      <c r="AR38" s="81">
        <f>AR36*AP38</f>
        <v>0</v>
      </c>
      <c r="AS38" s="67">
        <f>+Indirect_Drop!$J$30</f>
        <v>7.6799999999999993E-2</v>
      </c>
      <c r="AT38" s="68"/>
      <c r="AU38" s="81">
        <f>AU36*AS38</f>
        <v>0</v>
      </c>
      <c r="AV38" s="67">
        <f>+AX38/AX36</f>
        <v>7.6799999999999979E-2</v>
      </c>
      <c r="AW38" s="68"/>
      <c r="AX38" s="81">
        <f>+E38+H38+K38+N38+Q38+T38+W38+AI59+Z38+AC38+AF38+AI38+AL38+AO38+AR38+AU38</f>
        <v>2329.0744966963193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693.30269401151997</v>
      </c>
      <c r="AJ39" s="84"/>
      <c r="AK39" s="85"/>
      <c r="AL39" s="64">
        <f>SUM(AL34,AL38)</f>
        <v>28120.8001810848</v>
      </c>
      <c r="AM39" s="84"/>
      <c r="AN39" s="85"/>
      <c r="AO39" s="64">
        <f>SUM(AO34,AO38)</f>
        <v>3841.4624639999993</v>
      </c>
      <c r="AP39" s="84"/>
      <c r="AQ39" s="85"/>
      <c r="AR39" s="64">
        <f>SUM(AR34,AR38)</f>
        <v>0</v>
      </c>
      <c r="AS39" s="84"/>
      <c r="AT39" s="85"/>
      <c r="AU39" s="64">
        <f>SUM(AU34,AU38)</f>
        <v>0</v>
      </c>
      <c r="AV39" s="84"/>
      <c r="AW39" s="85"/>
      <c r="AX39" s="64">
        <f>SUM(AX34,AX38)</f>
        <v>32655.56533909632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>
        <f>+License!F20</f>
        <v>0</v>
      </c>
      <c r="F42" s="89">
        <v>0</v>
      </c>
      <c r="G42" s="56"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f>+AS42*AT42</f>
        <v>0</v>
      </c>
      <c r="AV42" s="55">
        <v>0</v>
      </c>
      <c r="AW42" s="56">
        <v>0</v>
      </c>
      <c r="AX42" s="57">
        <f>+E42</f>
        <v>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0</v>
      </c>
      <c r="AV44" s="55"/>
      <c r="AW44" s="94">
        <f>SUM(AW42:AW43)</f>
        <v>0</v>
      </c>
      <c r="AX44" s="95">
        <f>SUM(AX42:AX43)</f>
        <v>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 t="e">
        <f>+AX45/AX42</f>
        <v>#DIV/0!</v>
      </c>
      <c r="AW45" s="92"/>
      <c r="AX45" s="60">
        <f>+AU45+AR45+AO45+AL45+AI45+AF45+AC45+Z45+W45+T45+Q45+K45+H45+E45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 t="e">
        <f>+AX46/AX45</f>
        <v>#DIV/0!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0</v>
      </c>
      <c r="AV47" s="101"/>
      <c r="AW47" s="102"/>
      <c r="AX47" s="64">
        <f>SUM(AX44:AX46)</f>
        <v>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104"/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v>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0</v>
      </c>
      <c r="AV50" s="89">
        <v>0</v>
      </c>
      <c r="AW50" s="103">
        <v>0</v>
      </c>
      <c r="AX50" s="104">
        <f>+E50+H50+K50+N50+Q50+T50+W50+AI71+Z50+AC50+AF50+AI50+AL50+AO50+AR50+AU50</f>
        <v>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0</v>
      </c>
      <c r="AV52" s="107"/>
      <c r="AW52" s="94">
        <f>SUM(AW50:AW51)</f>
        <v>0</v>
      </c>
      <c r="AX52" s="64">
        <f>SUM(AX50:AX51)</f>
        <v>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0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0</v>
      </c>
      <c r="AV53" s="72" t="e">
        <f>+AV45</f>
        <v>#DIV/0!</v>
      </c>
      <c r="AW53" s="92"/>
      <c r="AX53" s="60">
        <f>+E53+H53+K53+N53+Q53+T53+W53+AI74+Z53+AC53+AF53+AI53+AL53+AO53+AR53+AU53</f>
        <v>0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0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0</v>
      </c>
      <c r="AV54" s="72" t="e">
        <f>+AX54/AX53</f>
        <v>#DIV/0!</v>
      </c>
      <c r="AW54" s="92"/>
      <c r="AX54" s="97">
        <f>+E54+H54+K54+N54+Q54+T54+W54+AI75+Z54+AC54+AF54+AI54+AL54+AO54+AR54+AU54</f>
        <v>0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0</v>
      </c>
      <c r="AP55" s="101"/>
      <c r="AQ55" s="102"/>
      <c r="AR55" s="64">
        <f>SUM(AR52:AR54)</f>
        <v>0</v>
      </c>
      <c r="AS55" s="101"/>
      <c r="AT55" s="102"/>
      <c r="AU55" s="64">
        <f>SUM(AU52:AU54)</f>
        <v>0</v>
      </c>
      <c r="AV55" s="84"/>
      <c r="AW55" s="102"/>
      <c r="AX55" s="64">
        <f>SUM(AX52:AX54)</f>
        <v>0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/>
      <c r="F57" s="67"/>
      <c r="G57" s="92"/>
      <c r="H57" s="60"/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v>0</v>
      </c>
      <c r="AP57" s="67"/>
      <c r="AQ57" s="92"/>
      <c r="AR57" s="60">
        <v>0</v>
      </c>
      <c r="AS57" s="67"/>
      <c r="AT57" s="92"/>
      <c r="AU57" s="60">
        <v>0</v>
      </c>
      <c r="AV57" s="67"/>
      <c r="AW57" s="92"/>
      <c r="AX57" s="60">
        <f>+E57+H57+K57+N57+Q57+T57+W57+AI78+Z57+AC57+AF57+AI57+AL57+AO57+AR57+AU57</f>
        <v>0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0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0</v>
      </c>
      <c r="AV58" s="67" t="e">
        <f>+AV45</f>
        <v>#DIV/0!</v>
      </c>
      <c r="AW58" s="92"/>
      <c r="AX58" s="60">
        <f>+E58+H58+K58+N58+Q58+T58+W58+AI79+Z58+AC58+AF58+AI58+AL58+AO58+AR58+AU58</f>
        <v>0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0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0</v>
      </c>
      <c r="AV59" s="67" t="e">
        <f>+AX59/(AX58+AX57)</f>
        <v>#DIV/0!</v>
      </c>
      <c r="AW59" s="92"/>
      <c r="AX59" s="115">
        <f>+E59+H59+K59+N59+Q59+T59+W59+AI80+Z59+AC59+AF59+AI59+AL59+AO59+AR59+AU59</f>
        <v>0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0</v>
      </c>
      <c r="AP60" s="117"/>
      <c r="AQ60" s="118"/>
      <c r="AR60" s="64">
        <f>SUM(AR57:AR59)</f>
        <v>0</v>
      </c>
      <c r="AS60" s="117"/>
      <c r="AT60" s="118"/>
      <c r="AU60" s="64">
        <f>SUM(AU57:AU59)</f>
        <v>0</v>
      </c>
      <c r="AV60" s="117"/>
      <c r="AW60" s="118"/>
      <c r="AX60" s="64">
        <f>SUM(AX57:AX59)</f>
        <v>0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10</v>
      </c>
      <c r="AI61" s="64">
        <f>SUM(AI39,AI55,AI47,AI60)</f>
        <v>693.30269401151997</v>
      </c>
      <c r="AJ61" s="120"/>
      <c r="AK61" s="121">
        <f>AK52+AK44+AK26</f>
        <v>233</v>
      </c>
      <c r="AL61" s="64">
        <f>SUM(AL39,AL55,AL47,AL60)</f>
        <v>28120.8001810848</v>
      </c>
      <c r="AM61" s="120"/>
      <c r="AN61" s="121">
        <f>AN52+AN44+AN26</f>
        <v>31</v>
      </c>
      <c r="AO61" s="64">
        <f>SUM(AO39,AO55,AO47,AO60)</f>
        <v>3841.4624639999993</v>
      </c>
      <c r="AP61" s="120"/>
      <c r="AQ61" s="121">
        <f>AQ52+AQ44+AQ26</f>
        <v>0</v>
      </c>
      <c r="AR61" s="64">
        <f>SUM(AR39,AR55,AR47,AR60)</f>
        <v>0</v>
      </c>
      <c r="AS61" s="120"/>
      <c r="AT61" s="121">
        <f>AT52+AT44+AT26</f>
        <v>0</v>
      </c>
      <c r="AU61" s="64">
        <f>SUM(AU39,AU55,AU47,AU60)</f>
        <v>0</v>
      </c>
      <c r="AV61" s="120"/>
      <c r="AW61" s="121">
        <f>AW52+AW44+AW26</f>
        <v>274</v>
      </c>
      <c r="AX61" s="64">
        <f>SUM(AX39,AX55,AX47,AX60)</f>
        <v>32655.56533909632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3.1709637599999998</v>
      </c>
      <c r="AJ63" s="125">
        <f>AG63</f>
        <v>9.0600000000000003E-3</v>
      </c>
      <c r="AK63" s="92"/>
      <c r="AL63" s="80">
        <f>(AL26+AL28)*AJ63</f>
        <v>123.35939262000001</v>
      </c>
      <c r="AM63" s="125">
        <f>AJ63</f>
        <v>9.0600000000000003E-3</v>
      </c>
      <c r="AN63" s="92"/>
      <c r="AO63" s="80">
        <f>(AO26+AO28)*AM63</f>
        <v>16.851600000000001</v>
      </c>
      <c r="AP63" s="125">
        <f>AM63</f>
        <v>9.0600000000000003E-3</v>
      </c>
      <c r="AQ63" s="92"/>
      <c r="AR63" s="80">
        <f>(AR26+AR28)*AP63</f>
        <v>0</v>
      </c>
      <c r="AS63" s="125">
        <f>AP63</f>
        <v>9.0600000000000003E-3</v>
      </c>
      <c r="AT63" s="92"/>
      <c r="AU63" s="80">
        <f>(AU26+AU28)*AS63</f>
        <v>0</v>
      </c>
      <c r="AV63" s="125">
        <f>+$C$63</f>
        <v>9.0600000000000003E-3</v>
      </c>
      <c r="AW63" s="92"/>
      <c r="AX63" s="80">
        <f>+E63+H63+K63+N63+Q63+T63+W63+AI84+Z63+AC63+AF63+AI63+AL63+AO63+AR63+AU63</f>
        <v>143.38195638000002</v>
      </c>
    </row>
    <row r="64" spans="1:51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0.26398040912399995</v>
      </c>
      <c r="AJ65" s="129">
        <f>AG65</f>
        <v>4.0999999999999999E-4</v>
      </c>
      <c r="AK65" s="118"/>
      <c r="AL65" s="98">
        <f>SUM(AL36,AL45,AL53,AL58,AL59)*AJ65</f>
        <v>10.70721403626</v>
      </c>
      <c r="AM65" s="129">
        <f>AJ65</f>
        <v>4.0999999999999999E-4</v>
      </c>
      <c r="AN65" s="118"/>
      <c r="AO65" s="98">
        <f>SUM(AO36,AO45,AO53,AO58,AO59)*AM65</f>
        <v>1.4626667999999998</v>
      </c>
      <c r="AP65" s="129">
        <f>AM65</f>
        <v>4.0999999999999999E-4</v>
      </c>
      <c r="AQ65" s="118"/>
      <c r="AR65" s="98">
        <f>SUM(AR36,AR45,AR53,AR58,AR59)*AP65</f>
        <v>0</v>
      </c>
      <c r="AS65" s="129">
        <f>AP65</f>
        <v>4.0999999999999999E-4</v>
      </c>
      <c r="AT65" s="118"/>
      <c r="AU65" s="98">
        <f>SUM(AU36,AU45,AU53,AU58,AU59)*AS65</f>
        <v>0</v>
      </c>
      <c r="AV65" s="129">
        <f>+$C$65</f>
        <v>4.0999999999999999E-4</v>
      </c>
      <c r="AW65" s="118"/>
      <c r="AX65" s="98">
        <f>+E65+H65+K65+N65+Q65+T65+W65+AI86+Z65+AC65+AF65+AI65+AL65+AO65+AR65+AU65</f>
        <v>12.433861245384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138.66053880230399</v>
      </c>
      <c r="AJ66" s="132">
        <f>+C66</f>
        <v>0.2</v>
      </c>
      <c r="AK66" s="133"/>
      <c r="AL66" s="78">
        <f>(AL61-AL47)*$C$66</f>
        <v>5624.1600362169602</v>
      </c>
      <c r="AM66" s="132">
        <f>+C66</f>
        <v>0.2</v>
      </c>
      <c r="AN66" s="133"/>
      <c r="AO66" s="78">
        <f>(AO61-AO47)*$C$66</f>
        <v>768.29249279999988</v>
      </c>
      <c r="AP66" s="132">
        <f>+C66</f>
        <v>0.2</v>
      </c>
      <c r="AQ66" s="133"/>
      <c r="AR66" s="78">
        <f>(AR61-AR47)*$C$66</f>
        <v>0</v>
      </c>
      <c r="AS66" s="132">
        <f>+C66</f>
        <v>0.2</v>
      </c>
      <c r="AT66" s="133"/>
      <c r="AU66" s="78">
        <f>(AU61-AU47)*$C$66</f>
        <v>0</v>
      </c>
      <c r="AV66" s="132"/>
      <c r="AW66" s="133"/>
      <c r="AX66" s="78">
        <f>(AX61-AX47)*$C$66</f>
        <v>6531.113067819264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835.39817698294792</v>
      </c>
      <c r="AJ67" s="137"/>
      <c r="AK67" s="138"/>
      <c r="AL67" s="139">
        <f>SUM(AL61:AL66)</f>
        <v>33879.026823958025</v>
      </c>
      <c r="AM67" s="137"/>
      <c r="AN67" s="138"/>
      <c r="AO67" s="139">
        <f>SUM(AO61:AO66)</f>
        <v>4628.0692235999995</v>
      </c>
      <c r="AP67" s="137"/>
      <c r="AQ67" s="138"/>
      <c r="AR67" s="139">
        <f>SUM(AR61:AR66)</f>
        <v>0</v>
      </c>
      <c r="AS67" s="137"/>
      <c r="AT67" s="138"/>
      <c r="AU67" s="139">
        <f>SUM(AU61:AU66)</f>
        <v>0</v>
      </c>
      <c r="AV67" s="137"/>
      <c r="AW67" s="138"/>
      <c r="AX67" s="139">
        <f>SUM(AX61:AX66)</f>
        <v>39342.494224540969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U3:W3"/>
    <mergeCell ref="AD3:AF3"/>
    <mergeCell ref="AG3:AI3"/>
    <mergeCell ref="A1:AX1"/>
    <mergeCell ref="AV3:AX3"/>
    <mergeCell ref="I3:K3"/>
    <mergeCell ref="C3:E3"/>
    <mergeCell ref="A3:B3"/>
    <mergeCell ref="F3:H3"/>
    <mergeCell ref="AP3:AR3"/>
    <mergeCell ref="AS3:AU3"/>
    <mergeCell ref="AJ3:AL3"/>
    <mergeCell ref="AM3:AO3"/>
    <mergeCell ref="X3:Z3"/>
    <mergeCell ref="AA3:AC3"/>
    <mergeCell ref="L3:N3"/>
    <mergeCell ref="O3:Q3"/>
    <mergeCell ref="R3:T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B3:F33"/>
  <sheetViews>
    <sheetView showGridLines="0" topLeftCell="A3" workbookViewId="0">
      <selection activeCell="C12" sqref="C12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383" t="s">
        <v>242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+'Potomac DB'!AX61+'Potomac DB'!AX63+'Potomac DB'!AX65</f>
        <v>20646.863988718778</v>
      </c>
      <c r="D10" s="388">
        <f>+C10*0.95</f>
        <v>19614.520789282837</v>
      </c>
      <c r="E10" s="388">
        <f>C10*1.05</f>
        <v>21679.20718815472</v>
      </c>
      <c r="F10" s="389">
        <f>+C10*0.95</f>
        <v>19614.520789282837</v>
      </c>
    </row>
    <row r="11" spans="2:6" ht="15" customHeight="1">
      <c r="B11" s="20" t="s">
        <v>82</v>
      </c>
      <c r="C11" s="390">
        <f>+'Potomac DB'!AX66</f>
        <v>4109.753525404416</v>
      </c>
      <c r="D11" s="390">
        <f>+D12-D10</f>
        <v>5142.0967248403576</v>
      </c>
      <c r="E11" s="390">
        <f>+E12-E10</f>
        <v>3077.4103259684744</v>
      </c>
      <c r="F11" s="391">
        <f>+C11</f>
        <v>4109.753525404416</v>
      </c>
    </row>
    <row r="12" spans="2:6" ht="15" customHeight="1">
      <c r="B12" s="295" t="s">
        <v>10</v>
      </c>
      <c r="C12" s="390">
        <f>+C11+C10</f>
        <v>24756.617514123194</v>
      </c>
      <c r="D12" s="390">
        <f>+C12</f>
        <v>24756.617514123194</v>
      </c>
      <c r="E12" s="390">
        <f>+C12</f>
        <v>24756.617514123194</v>
      </c>
      <c r="F12" s="391">
        <f>SUM(F10:F11)</f>
        <v>23724.274314687253</v>
      </c>
    </row>
    <row r="13" spans="2:6" ht="15" customHeight="1">
      <c r="B13" s="367" t="s">
        <v>254</v>
      </c>
      <c r="C13" s="392">
        <f>(C11+$E$25+$E$26+License!$H$20)/C12</f>
        <v>0.1660062616817454</v>
      </c>
      <c r="D13" s="392">
        <f>(D11+$E$25+$E$26+License!$H$10+C10-D10)/C12</f>
        <v>0.24940563551357106</v>
      </c>
      <c r="E13" s="392">
        <f>(E11+$E$25+$E$26+License!$H$10+C10-E10)/C12</f>
        <v>8.2606887849919708E-2</v>
      </c>
      <c r="F13" s="393">
        <f>(F11+$E$25+$E$26)/F12</f>
        <v>0.1732298940271545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+'Potomac DB'!AX53+'Potomac DB'!AX57+'Potomac DB'!AX58</f>
        <v>0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0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AY74"/>
  <sheetViews>
    <sheetView topLeftCell="B1" zoomScaleNormal="100" workbookViewId="0">
      <selection activeCell="A3" sqref="A3:AX26"/>
    </sheetView>
  </sheetViews>
  <sheetFormatPr defaultRowHeight="11.25" customHeight="1"/>
  <cols>
    <col min="1" max="1" width="20.5703125" style="38" hidden="1" customWidth="1"/>
    <col min="2" max="2" width="43.140625" style="38" bestFit="1" customWidth="1"/>
    <col min="3" max="3" width="9.7109375" style="38" hidden="1" customWidth="1"/>
    <col min="4" max="4" width="7.140625" style="38" hidden="1" customWidth="1"/>
    <col min="5" max="5" width="9.7109375" style="38" hidden="1" customWidth="1"/>
    <col min="6" max="6" width="10.28515625" style="38" hidden="1" customWidth="1"/>
    <col min="7" max="7" width="6.7109375" style="38" hidden="1" customWidth="1"/>
    <col min="8" max="9" width="9.7109375" style="38" hidden="1" customWidth="1"/>
    <col min="10" max="10" width="6.140625" style="38" hidden="1" customWidth="1"/>
    <col min="11" max="11" width="8.7109375" style="38" hidden="1" customWidth="1"/>
    <col min="12" max="12" width="9.7109375" style="38" hidden="1" customWidth="1"/>
    <col min="13" max="13" width="6.140625" style="38" hidden="1" customWidth="1"/>
    <col min="14" max="14" width="7.7109375" style="38" hidden="1" customWidth="1"/>
    <col min="15" max="15" width="9.7109375" style="38" hidden="1" customWidth="1"/>
    <col min="16" max="16" width="6.140625" style="38" hidden="1" customWidth="1"/>
    <col min="17" max="17" width="7.7109375" style="38" hidden="1" customWidth="1"/>
    <col min="18" max="18" width="9.7109375" style="38" hidden="1" customWidth="1"/>
    <col min="19" max="19" width="6.140625" style="38" hidden="1" customWidth="1"/>
    <col min="20" max="20" width="7.7109375" style="38" hidden="1" customWidth="1"/>
    <col min="21" max="21" width="9.7109375" style="38" hidden="1" customWidth="1"/>
    <col min="22" max="22" width="6.140625" style="38" hidden="1" customWidth="1"/>
    <col min="23" max="23" width="7.7109375" style="38" hidden="1" customWidth="1"/>
    <col min="24" max="24" width="9.7109375" style="38" hidden="1" customWidth="1"/>
    <col min="25" max="25" width="6.140625" style="38" hidden="1" customWidth="1"/>
    <col min="26" max="26" width="7.7109375" style="38" hidden="1" customWidth="1"/>
    <col min="27" max="27" width="9.7109375" style="38" hidden="1" customWidth="1"/>
    <col min="28" max="28" width="6.140625" style="38" hidden="1" customWidth="1"/>
    <col min="29" max="29" width="7.7109375" style="38" hidden="1" customWidth="1"/>
    <col min="30" max="30" width="9.7109375" style="38" hidden="1" customWidth="1"/>
    <col min="31" max="31" width="6.140625" style="38" hidden="1" customWidth="1"/>
    <col min="32" max="32" width="7.7109375" style="38" hidden="1" customWidth="1"/>
    <col min="33" max="33" width="9.7109375" style="38" hidden="1" customWidth="1"/>
    <col min="34" max="34" width="6.140625" style="38" hidden="1" customWidth="1"/>
    <col min="35" max="35" width="7.7109375" style="38" hidden="1" customWidth="1"/>
    <col min="36" max="36" width="9.7109375" style="38" hidden="1" customWidth="1"/>
    <col min="37" max="37" width="6.140625" style="38" hidden="1" customWidth="1"/>
    <col min="38" max="38" width="7.7109375" style="38" hidden="1" customWidth="1"/>
    <col min="39" max="39" width="9.7109375" style="38" hidden="1" customWidth="1"/>
    <col min="40" max="40" width="6.140625" style="38" hidden="1" customWidth="1"/>
    <col min="41" max="41" width="8.7109375" style="38" hidden="1" customWidth="1"/>
    <col min="42" max="42" width="9.7109375" style="38" hidden="1" customWidth="1"/>
    <col min="43" max="43" width="6.140625" style="38" hidden="1" customWidth="1"/>
    <col min="44" max="44" width="8.7109375" style="38" hidden="1" customWidth="1"/>
    <col min="45" max="45" width="9.7109375" style="38" hidden="1" customWidth="1"/>
    <col min="46" max="46" width="6.140625" style="38" hidden="1" customWidth="1"/>
    <col min="47" max="47" width="7.7109375" style="38" hidden="1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0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0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0" s="41" customFormat="1" ht="35.25" customHeight="1">
      <c r="A3" s="620" t="s">
        <v>365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0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0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</row>
    <row r="6" spans="1:50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0" ht="14.25" customHeight="1">
      <c r="A7" s="53" t="str">
        <f>+Resources!B53</f>
        <v>Saunderson</v>
      </c>
      <c r="B7" s="141" t="str">
        <f>+Resources!H53</f>
        <v>Project Control Professional</v>
      </c>
      <c r="C7" s="55">
        <f>+Resources!$D53</f>
        <v>29.23</v>
      </c>
      <c r="D7" s="56">
        <f>+Resources!K53</f>
        <v>0</v>
      </c>
      <c r="E7" s="57">
        <f>+D7*C7</f>
        <v>0</v>
      </c>
      <c r="F7" s="55">
        <f>+Resources!$D53</f>
        <v>29.23</v>
      </c>
      <c r="G7" s="56">
        <f>+Resources!L53</f>
        <v>0</v>
      </c>
      <c r="H7" s="57">
        <f>+G7*F7</f>
        <v>0</v>
      </c>
      <c r="I7" s="55">
        <f>+Resources!$D53</f>
        <v>29.23</v>
      </c>
      <c r="J7" s="56">
        <f>+Resources!M53</f>
        <v>0</v>
      </c>
      <c r="K7" s="57">
        <f>+J7*I7</f>
        <v>0</v>
      </c>
      <c r="L7" s="55">
        <f>+Resources!$D53</f>
        <v>29.23</v>
      </c>
      <c r="M7" s="56">
        <f>+Resources!N53</f>
        <v>0</v>
      </c>
      <c r="N7" s="57">
        <f>+M7*L7</f>
        <v>0</v>
      </c>
      <c r="O7" s="55">
        <f>+Resources!$D53</f>
        <v>29.23</v>
      </c>
      <c r="P7" s="56">
        <f>+Resources!O53</f>
        <v>0</v>
      </c>
      <c r="Q7" s="57">
        <f>+P7*O7</f>
        <v>0</v>
      </c>
      <c r="R7" s="55">
        <f>+Resources!$D53</f>
        <v>29.23</v>
      </c>
      <c r="S7" s="56">
        <f>+Resources!P53</f>
        <v>0</v>
      </c>
      <c r="T7" s="57">
        <f>+S7*R7</f>
        <v>0</v>
      </c>
      <c r="U7" s="55">
        <f>+Resources!$E53</f>
        <v>29.23</v>
      </c>
      <c r="V7" s="56">
        <f>+Resources!Q53</f>
        <v>0</v>
      </c>
      <c r="W7" s="57">
        <f>+V7*U7</f>
        <v>0</v>
      </c>
      <c r="X7" s="55">
        <f>+Resources!$E53</f>
        <v>29.23</v>
      </c>
      <c r="Y7" s="56">
        <f>+Resources!R53</f>
        <v>0</v>
      </c>
      <c r="Z7" s="57">
        <f>+Y7*X7</f>
        <v>0</v>
      </c>
      <c r="AA7" s="55">
        <f>+Resources!$E53</f>
        <v>29.23</v>
      </c>
      <c r="AB7" s="56">
        <f>+Resources!S53</f>
        <v>0</v>
      </c>
      <c r="AC7" s="57">
        <f>+AB7*AA7</f>
        <v>0</v>
      </c>
      <c r="AD7" s="55">
        <f>+Resources!$E53</f>
        <v>29.23</v>
      </c>
      <c r="AE7" s="56">
        <f>+Resources!T53</f>
        <v>0</v>
      </c>
      <c r="AF7" s="57">
        <f>+AE7*AD7</f>
        <v>0</v>
      </c>
      <c r="AG7" s="55">
        <f>+Resources!$E53</f>
        <v>29.23</v>
      </c>
      <c r="AH7" s="56">
        <f>+Resources!U53</f>
        <v>5</v>
      </c>
      <c r="AI7" s="57">
        <f>+AH7*AG7</f>
        <v>146.15</v>
      </c>
      <c r="AJ7" s="55">
        <f>+Resources!$E53</f>
        <v>29.23</v>
      </c>
      <c r="AK7" s="56">
        <f>+Resources!V53</f>
        <v>0</v>
      </c>
      <c r="AL7" s="57">
        <f>+AK7*AJ7</f>
        <v>0</v>
      </c>
      <c r="AM7" s="55">
        <f>+Resources!$E53</f>
        <v>29.23</v>
      </c>
      <c r="AN7" s="56">
        <f>+Resources!W53</f>
        <v>0</v>
      </c>
      <c r="AO7" s="57">
        <f>+AN7*AM7</f>
        <v>0</v>
      </c>
      <c r="AP7" s="55">
        <f>+Resources!$E53</f>
        <v>29.23</v>
      </c>
      <c r="AQ7" s="56">
        <f>+Resources!X53</f>
        <v>0</v>
      </c>
      <c r="AR7" s="57">
        <f>+AQ7*AP7</f>
        <v>0</v>
      </c>
      <c r="AS7" s="55">
        <f>+Resources!$E53</f>
        <v>29.23</v>
      </c>
      <c r="AT7" s="56">
        <f>+Resources!Y53</f>
        <v>0</v>
      </c>
      <c r="AU7" s="57">
        <f>+AT7*AS7</f>
        <v>0</v>
      </c>
      <c r="AV7" s="55">
        <f t="shared" ref="AV7:AV24" si="0">+AX7/AW7</f>
        <v>29.23</v>
      </c>
      <c r="AW7" s="56">
        <f t="shared" ref="AW7:AW24" si="1">+D7+G7+J7+M7+P7+S7+V7+AH30+Y7+AB7+AE7+AH7+AK7+AN7+AQ7+AT7</f>
        <v>5</v>
      </c>
      <c r="AX7" s="57">
        <f t="shared" ref="AX7:AX24" si="2">+AU7+AR7+AO7+AL7+AI7+AF7+AC7+Z7+W7+T7+Q7+N7+K7+H7+E7</f>
        <v>146.15</v>
      </c>
    </row>
    <row r="8" spans="1:50" ht="14.25" customHeight="1">
      <c r="A8" s="53" t="str">
        <f>+Resources!B54</f>
        <v>Kronman</v>
      </c>
      <c r="B8" s="141" t="str">
        <f>+Resources!H54</f>
        <v>Contracts Leader</v>
      </c>
      <c r="C8" s="55">
        <f>+Resources!$D54</f>
        <v>40.769199999999998</v>
      </c>
      <c r="D8" s="56">
        <f>+Resources!K54</f>
        <v>0</v>
      </c>
      <c r="E8" s="57">
        <f t="shared" ref="E8:E24" si="3">+D8*C8</f>
        <v>0</v>
      </c>
      <c r="F8" s="55">
        <f>+Resources!$D54</f>
        <v>40.769199999999998</v>
      </c>
      <c r="G8" s="56">
        <f>+Resources!L54</f>
        <v>0</v>
      </c>
      <c r="H8" s="57">
        <f t="shared" ref="H8:H24" si="4">+G8*F8</f>
        <v>0</v>
      </c>
      <c r="I8" s="55">
        <f>+Resources!$D54</f>
        <v>40.769199999999998</v>
      </c>
      <c r="J8" s="56">
        <f>+Resources!M54</f>
        <v>0</v>
      </c>
      <c r="K8" s="57">
        <f t="shared" ref="K8:K24" si="5">+J8*I8</f>
        <v>0</v>
      </c>
      <c r="L8" s="55">
        <f>+Resources!$D54</f>
        <v>40.769199999999998</v>
      </c>
      <c r="M8" s="56">
        <f>+Resources!N54</f>
        <v>0</v>
      </c>
      <c r="N8" s="57">
        <f t="shared" ref="N8:N24" si="6">+M8*L8</f>
        <v>0</v>
      </c>
      <c r="O8" s="55">
        <f>+Resources!$D54</f>
        <v>40.769199999999998</v>
      </c>
      <c r="P8" s="56">
        <f>+Resources!O54</f>
        <v>0</v>
      </c>
      <c r="Q8" s="57">
        <f t="shared" ref="Q8:Q24" si="7">+P8*O8</f>
        <v>0</v>
      </c>
      <c r="R8" s="55">
        <f>+Resources!$D54</f>
        <v>40.769199999999998</v>
      </c>
      <c r="S8" s="56">
        <f>+Resources!P54</f>
        <v>0</v>
      </c>
      <c r="T8" s="57">
        <f t="shared" ref="T8:T24" si="8">+S8*R8</f>
        <v>0</v>
      </c>
      <c r="U8" s="55">
        <f>+Resources!$E54</f>
        <v>40.769199999999998</v>
      </c>
      <c r="V8" s="56">
        <f>+Resources!Q54</f>
        <v>0</v>
      </c>
      <c r="W8" s="57">
        <f t="shared" ref="W8:W24" si="9">+V8*U8</f>
        <v>0</v>
      </c>
      <c r="X8" s="55">
        <f>+Resources!$E54</f>
        <v>40.769199999999998</v>
      </c>
      <c r="Y8" s="56">
        <f>+Resources!R54</f>
        <v>0</v>
      </c>
      <c r="Z8" s="57">
        <f t="shared" ref="Z8:Z24" si="10">+Y8*X8</f>
        <v>0</v>
      </c>
      <c r="AA8" s="55">
        <f>+Resources!$E54</f>
        <v>40.769199999999998</v>
      </c>
      <c r="AB8" s="56">
        <f>+Resources!S54</f>
        <v>0</v>
      </c>
      <c r="AC8" s="57">
        <f t="shared" ref="AC8:AC24" si="11">+AB8*AA8</f>
        <v>0</v>
      </c>
      <c r="AD8" s="55">
        <f>+Resources!$E54</f>
        <v>40.769199999999998</v>
      </c>
      <c r="AE8" s="56">
        <f>+Resources!T54</f>
        <v>0</v>
      </c>
      <c r="AF8" s="57">
        <f t="shared" ref="AF8:AF24" si="12">+AE8*AD8</f>
        <v>0</v>
      </c>
      <c r="AG8" s="55">
        <f>+Resources!$E54</f>
        <v>40.769199999999998</v>
      </c>
      <c r="AH8" s="56">
        <f>+Resources!U54</f>
        <v>5</v>
      </c>
      <c r="AI8" s="57">
        <f t="shared" ref="AI8:AI24" si="13">+AH8*AG8</f>
        <v>203.846</v>
      </c>
      <c r="AJ8" s="55">
        <f>+Resources!$E54</f>
        <v>40.769199999999998</v>
      </c>
      <c r="AK8" s="56">
        <f>+Resources!V54</f>
        <v>0</v>
      </c>
      <c r="AL8" s="57">
        <f t="shared" ref="AL8:AL24" si="14">+AK8*AJ8</f>
        <v>0</v>
      </c>
      <c r="AM8" s="55">
        <f>+Resources!$E54</f>
        <v>40.769199999999998</v>
      </c>
      <c r="AN8" s="56">
        <f>+Resources!W54</f>
        <v>0</v>
      </c>
      <c r="AO8" s="57">
        <f t="shared" ref="AO8:AO24" si="15">+AN8*AM8</f>
        <v>0</v>
      </c>
      <c r="AP8" s="55">
        <f>+Resources!$E54</f>
        <v>40.769199999999998</v>
      </c>
      <c r="AQ8" s="56">
        <f>+Resources!X54</f>
        <v>0</v>
      </c>
      <c r="AR8" s="57">
        <f t="shared" ref="AR8:AR24" si="16">+AQ8*AP8</f>
        <v>0</v>
      </c>
      <c r="AS8" s="55">
        <f>+Resources!$E54</f>
        <v>40.769199999999998</v>
      </c>
      <c r="AT8" s="56">
        <f>+Resources!Y54</f>
        <v>0</v>
      </c>
      <c r="AU8" s="57">
        <f t="shared" ref="AU8:AU24" si="17">+AT8*AS8</f>
        <v>0</v>
      </c>
      <c r="AV8" s="55">
        <f t="shared" si="0"/>
        <v>40.769199999999998</v>
      </c>
      <c r="AW8" s="56">
        <f t="shared" si="1"/>
        <v>5</v>
      </c>
      <c r="AX8" s="57">
        <f t="shared" si="2"/>
        <v>203.846</v>
      </c>
    </row>
    <row r="9" spans="1:50" ht="14.25" customHeight="1">
      <c r="A9" s="53" t="str">
        <f>+Resources!B55</f>
        <v>Bates</v>
      </c>
      <c r="B9" s="141" t="str">
        <f>+Resources!H55</f>
        <v>Information Sysytems Architect Principal Leader</v>
      </c>
      <c r="C9" s="55">
        <f>+Resources!$D55</f>
        <v>56.166600000000003</v>
      </c>
      <c r="D9" s="56">
        <f>+Resources!K55</f>
        <v>0</v>
      </c>
      <c r="E9" s="57">
        <f t="shared" si="3"/>
        <v>0</v>
      </c>
      <c r="F9" s="55">
        <f>+Resources!$D55</f>
        <v>56.166600000000003</v>
      </c>
      <c r="G9" s="56">
        <f>+Resources!L55</f>
        <v>0</v>
      </c>
      <c r="H9" s="57">
        <f t="shared" si="4"/>
        <v>0</v>
      </c>
      <c r="I9" s="55">
        <f>+Resources!$D55</f>
        <v>56.166600000000003</v>
      </c>
      <c r="J9" s="56">
        <f>+Resources!M55</f>
        <v>0</v>
      </c>
      <c r="K9" s="57">
        <f t="shared" si="5"/>
        <v>0</v>
      </c>
      <c r="L9" s="55">
        <f>+Resources!$D55</f>
        <v>56.166600000000003</v>
      </c>
      <c r="M9" s="56">
        <f>+Resources!N55</f>
        <v>0</v>
      </c>
      <c r="N9" s="57">
        <f t="shared" si="6"/>
        <v>0</v>
      </c>
      <c r="O9" s="55">
        <f>+Resources!$D55</f>
        <v>56.166600000000003</v>
      </c>
      <c r="P9" s="56">
        <f>+Resources!O55</f>
        <v>0</v>
      </c>
      <c r="Q9" s="57">
        <f t="shared" si="7"/>
        <v>0</v>
      </c>
      <c r="R9" s="55">
        <f>+Resources!$D55</f>
        <v>56.166600000000003</v>
      </c>
      <c r="S9" s="56">
        <f>+Resources!P55</f>
        <v>0</v>
      </c>
      <c r="T9" s="57">
        <f t="shared" si="8"/>
        <v>0</v>
      </c>
      <c r="U9" s="55">
        <f>+Resources!$E55</f>
        <v>56.166600000000003</v>
      </c>
      <c r="V9" s="56">
        <f>+Resources!Q55</f>
        <v>0</v>
      </c>
      <c r="W9" s="57">
        <f t="shared" si="9"/>
        <v>0</v>
      </c>
      <c r="X9" s="55">
        <f>+Resources!$E55</f>
        <v>56.166600000000003</v>
      </c>
      <c r="Y9" s="56">
        <f>+Resources!R55</f>
        <v>0</v>
      </c>
      <c r="Z9" s="57">
        <f t="shared" si="10"/>
        <v>0</v>
      </c>
      <c r="AA9" s="55">
        <f>+Resources!$E55</f>
        <v>56.166600000000003</v>
      </c>
      <c r="AB9" s="56">
        <f>+Resources!S55</f>
        <v>0</v>
      </c>
      <c r="AC9" s="57">
        <f t="shared" si="11"/>
        <v>0</v>
      </c>
      <c r="AD9" s="55">
        <f>+Resources!$E55</f>
        <v>56.166600000000003</v>
      </c>
      <c r="AE9" s="56">
        <f>+Resources!T55</f>
        <v>0</v>
      </c>
      <c r="AF9" s="57">
        <f t="shared" si="12"/>
        <v>0</v>
      </c>
      <c r="AG9" s="55">
        <f>+Resources!$E55</f>
        <v>56.166600000000003</v>
      </c>
      <c r="AH9" s="56">
        <f>+Resources!U55</f>
        <v>0</v>
      </c>
      <c r="AI9" s="57">
        <f t="shared" si="13"/>
        <v>0</v>
      </c>
      <c r="AJ9" s="55">
        <f>+Resources!$E55</f>
        <v>56.166600000000003</v>
      </c>
      <c r="AK9" s="56">
        <f>+Resources!V55</f>
        <v>0</v>
      </c>
      <c r="AL9" s="57">
        <f t="shared" si="14"/>
        <v>0</v>
      </c>
      <c r="AM9" s="55">
        <f>+Resources!$E55</f>
        <v>56.166600000000003</v>
      </c>
      <c r="AN9" s="56">
        <f>+Resources!W55</f>
        <v>59</v>
      </c>
      <c r="AO9" s="57">
        <f t="shared" si="15"/>
        <v>3313.8294000000001</v>
      </c>
      <c r="AP9" s="55">
        <f>+Resources!$E55</f>
        <v>56.166600000000003</v>
      </c>
      <c r="AQ9" s="56">
        <f>+Resources!X55</f>
        <v>0</v>
      </c>
      <c r="AR9" s="57">
        <f t="shared" si="16"/>
        <v>0</v>
      </c>
      <c r="AS9" s="55">
        <f>+Resources!$E55</f>
        <v>56.166600000000003</v>
      </c>
      <c r="AT9" s="56">
        <f>+Resources!Y55</f>
        <v>0</v>
      </c>
      <c r="AU9" s="57">
        <f t="shared" si="17"/>
        <v>0</v>
      </c>
      <c r="AV9" s="55">
        <f t="shared" si="0"/>
        <v>56.166600000000003</v>
      </c>
      <c r="AW9" s="56">
        <f t="shared" si="1"/>
        <v>59</v>
      </c>
      <c r="AX9" s="57">
        <f t="shared" si="2"/>
        <v>3313.8294000000001</v>
      </c>
    </row>
    <row r="10" spans="1:50" ht="14.25" customHeight="1">
      <c r="A10" s="53" t="str">
        <f>+Resources!B56</f>
        <v>Mack</v>
      </c>
      <c r="B10" s="141" t="str">
        <f>+Resources!H56</f>
        <v>Customer Support Senior Manager</v>
      </c>
      <c r="C10" s="55">
        <f>+Resources!$D56</f>
        <v>60</v>
      </c>
      <c r="D10" s="56">
        <f>+Resources!K56</f>
        <v>0</v>
      </c>
      <c r="E10" s="57">
        <f t="shared" si="3"/>
        <v>0</v>
      </c>
      <c r="F10" s="55">
        <f>+Resources!$D56</f>
        <v>60</v>
      </c>
      <c r="G10" s="56">
        <f>+Resources!L56</f>
        <v>0</v>
      </c>
      <c r="H10" s="57">
        <f t="shared" si="4"/>
        <v>0</v>
      </c>
      <c r="I10" s="55">
        <f>+Resources!$D56</f>
        <v>60</v>
      </c>
      <c r="J10" s="56">
        <f>+Resources!M56</f>
        <v>0</v>
      </c>
      <c r="K10" s="57">
        <f t="shared" si="5"/>
        <v>0</v>
      </c>
      <c r="L10" s="55">
        <f>+Resources!$D56</f>
        <v>60</v>
      </c>
      <c r="M10" s="56">
        <f>+Resources!N56</f>
        <v>0</v>
      </c>
      <c r="N10" s="57">
        <f t="shared" si="6"/>
        <v>0</v>
      </c>
      <c r="O10" s="55">
        <f>+Resources!$D56</f>
        <v>60</v>
      </c>
      <c r="P10" s="56">
        <f>+Resources!O56</f>
        <v>0</v>
      </c>
      <c r="Q10" s="57">
        <f t="shared" si="7"/>
        <v>0</v>
      </c>
      <c r="R10" s="55">
        <f>+Resources!$D56</f>
        <v>60</v>
      </c>
      <c r="S10" s="56">
        <f>+Resources!P56</f>
        <v>0</v>
      </c>
      <c r="T10" s="57">
        <f t="shared" si="8"/>
        <v>0</v>
      </c>
      <c r="U10" s="55">
        <f>+Resources!$E56</f>
        <v>60</v>
      </c>
      <c r="V10" s="56">
        <f>+Resources!Q56</f>
        <v>0</v>
      </c>
      <c r="W10" s="57">
        <f t="shared" si="9"/>
        <v>0</v>
      </c>
      <c r="X10" s="55">
        <f>+Resources!$E56</f>
        <v>60</v>
      </c>
      <c r="Y10" s="56">
        <f>+Resources!R56</f>
        <v>0</v>
      </c>
      <c r="Z10" s="57">
        <f t="shared" si="10"/>
        <v>0</v>
      </c>
      <c r="AA10" s="55">
        <f>+Resources!$E56</f>
        <v>60</v>
      </c>
      <c r="AB10" s="56">
        <f>+Resources!S56</f>
        <v>0</v>
      </c>
      <c r="AC10" s="57">
        <f t="shared" si="11"/>
        <v>0</v>
      </c>
      <c r="AD10" s="55">
        <f>+Resources!$E56</f>
        <v>60</v>
      </c>
      <c r="AE10" s="56">
        <f>+Resources!T56</f>
        <v>0</v>
      </c>
      <c r="AF10" s="57">
        <f t="shared" si="12"/>
        <v>0</v>
      </c>
      <c r="AG10" s="55">
        <f>+Resources!$E56</f>
        <v>60</v>
      </c>
      <c r="AH10" s="56">
        <f>+Resources!U56</f>
        <v>0</v>
      </c>
      <c r="AI10" s="57">
        <f t="shared" si="13"/>
        <v>0</v>
      </c>
      <c r="AJ10" s="55">
        <f>+Resources!$E56</f>
        <v>60</v>
      </c>
      <c r="AK10" s="56">
        <f>+Resources!V56</f>
        <v>0</v>
      </c>
      <c r="AL10" s="57">
        <f t="shared" si="14"/>
        <v>0</v>
      </c>
      <c r="AM10" s="55">
        <f>+Resources!$E56</f>
        <v>60</v>
      </c>
      <c r="AN10" s="56">
        <f>+Resources!W56</f>
        <v>105</v>
      </c>
      <c r="AO10" s="57">
        <f t="shared" si="15"/>
        <v>6300</v>
      </c>
      <c r="AP10" s="55">
        <f>+Resources!$E56</f>
        <v>60</v>
      </c>
      <c r="AQ10" s="56">
        <f>+Resources!X56</f>
        <v>0</v>
      </c>
      <c r="AR10" s="57">
        <f t="shared" si="16"/>
        <v>0</v>
      </c>
      <c r="AS10" s="55">
        <f>+Resources!$E56</f>
        <v>60</v>
      </c>
      <c r="AT10" s="56">
        <f>+Resources!Y56</f>
        <v>0</v>
      </c>
      <c r="AU10" s="57">
        <f t="shared" si="17"/>
        <v>0</v>
      </c>
      <c r="AV10" s="55">
        <f t="shared" si="0"/>
        <v>60</v>
      </c>
      <c r="AW10" s="56">
        <f t="shared" si="1"/>
        <v>105</v>
      </c>
      <c r="AX10" s="57">
        <f t="shared" si="2"/>
        <v>6300</v>
      </c>
    </row>
    <row r="11" spans="1:50" ht="14.25" hidden="1" customHeight="1">
      <c r="A11" s="53" t="str">
        <f>+Resources!B57</f>
        <v>Kiniboua</v>
      </c>
      <c r="B11" s="141" t="str">
        <f>+Resources!H57</f>
        <v>Billing Professional</v>
      </c>
      <c r="C11" s="55">
        <f>+Resources!$D57</f>
        <v>25.6051</v>
      </c>
      <c r="D11" s="56">
        <f>+Resources!K57</f>
        <v>0</v>
      </c>
      <c r="E11" s="57">
        <f t="shared" si="3"/>
        <v>0</v>
      </c>
      <c r="F11" s="55">
        <f>+Resources!$D57</f>
        <v>25.6051</v>
      </c>
      <c r="G11" s="56">
        <f>+Resources!L57</f>
        <v>0</v>
      </c>
      <c r="H11" s="57">
        <f t="shared" si="4"/>
        <v>0</v>
      </c>
      <c r="I11" s="55">
        <f>+Resources!$D57</f>
        <v>25.6051</v>
      </c>
      <c r="J11" s="56">
        <f>+Resources!M57</f>
        <v>0</v>
      </c>
      <c r="K11" s="57">
        <f t="shared" si="5"/>
        <v>0</v>
      </c>
      <c r="L11" s="55">
        <f>+Resources!$D57</f>
        <v>25.6051</v>
      </c>
      <c r="M11" s="56">
        <f>+Resources!N57</f>
        <v>0</v>
      </c>
      <c r="N11" s="57">
        <f t="shared" si="6"/>
        <v>0</v>
      </c>
      <c r="O11" s="55">
        <f>+Resources!$D57</f>
        <v>25.6051</v>
      </c>
      <c r="P11" s="56">
        <f>+Resources!O57</f>
        <v>0</v>
      </c>
      <c r="Q11" s="57">
        <f t="shared" si="7"/>
        <v>0</v>
      </c>
      <c r="R11" s="55">
        <f>+Resources!$D57</f>
        <v>25.6051</v>
      </c>
      <c r="S11" s="56">
        <f>+Resources!P57</f>
        <v>0</v>
      </c>
      <c r="T11" s="57">
        <f t="shared" si="8"/>
        <v>0</v>
      </c>
      <c r="U11" s="55">
        <f>+Resources!$E57</f>
        <v>25.6051</v>
      </c>
      <c r="V11" s="56">
        <f>+Resources!Q57</f>
        <v>0</v>
      </c>
      <c r="W11" s="57">
        <f t="shared" si="9"/>
        <v>0</v>
      </c>
      <c r="X11" s="55">
        <f>+Resources!$E57</f>
        <v>25.6051</v>
      </c>
      <c r="Y11" s="56">
        <f>+Resources!R57</f>
        <v>0</v>
      </c>
      <c r="Z11" s="57">
        <f t="shared" si="10"/>
        <v>0</v>
      </c>
      <c r="AA11" s="55">
        <f>+Resources!$E57</f>
        <v>25.6051</v>
      </c>
      <c r="AB11" s="56">
        <f>+Resources!S57</f>
        <v>0</v>
      </c>
      <c r="AC11" s="57">
        <f t="shared" si="11"/>
        <v>0</v>
      </c>
      <c r="AD11" s="55">
        <f>+Resources!$E57</f>
        <v>25.6051</v>
      </c>
      <c r="AE11" s="56">
        <f>+Resources!T57</f>
        <v>0</v>
      </c>
      <c r="AF11" s="57">
        <f t="shared" si="12"/>
        <v>0</v>
      </c>
      <c r="AG11" s="55">
        <f>+Resources!$E57</f>
        <v>25.6051</v>
      </c>
      <c r="AH11" s="56">
        <f>+Resources!U57</f>
        <v>0</v>
      </c>
      <c r="AI11" s="57">
        <f t="shared" si="13"/>
        <v>0</v>
      </c>
      <c r="AJ11" s="55">
        <f>+Resources!$E57</f>
        <v>25.6051</v>
      </c>
      <c r="AK11" s="56">
        <f>+Resources!V57</f>
        <v>0</v>
      </c>
      <c r="AL11" s="57">
        <f t="shared" si="14"/>
        <v>0</v>
      </c>
      <c r="AM11" s="55">
        <f>+Resources!$E57</f>
        <v>25.6051</v>
      </c>
      <c r="AN11" s="56">
        <f>+Resources!W57</f>
        <v>0</v>
      </c>
      <c r="AO11" s="57">
        <f t="shared" si="15"/>
        <v>0</v>
      </c>
      <c r="AP11" s="55">
        <f>+Resources!$E57</f>
        <v>25.6051</v>
      </c>
      <c r="AQ11" s="56">
        <f>+Resources!X57</f>
        <v>0</v>
      </c>
      <c r="AR11" s="57">
        <f t="shared" si="16"/>
        <v>0</v>
      </c>
      <c r="AS11" s="55">
        <f>+Resources!$E57</f>
        <v>25.6051</v>
      </c>
      <c r="AT11" s="56">
        <f>+Resources!Y57</f>
        <v>0</v>
      </c>
      <c r="AU11" s="57">
        <f t="shared" si="17"/>
        <v>0</v>
      </c>
      <c r="AV11" s="55" t="e">
        <f t="shared" si="0"/>
        <v>#DIV/0!</v>
      </c>
      <c r="AW11" s="56">
        <f t="shared" si="1"/>
        <v>0</v>
      </c>
      <c r="AX11" s="57">
        <f t="shared" si="2"/>
        <v>0</v>
      </c>
    </row>
    <row r="12" spans="1:50" ht="14.25" hidden="1" customHeight="1">
      <c r="A12" s="53" t="str">
        <f>+Resources!B58</f>
        <v>Goetz</v>
      </c>
      <c r="B12" s="141" t="str">
        <f>+Resources!H58</f>
        <v>Project Control Senior Manager</v>
      </c>
      <c r="C12" s="55">
        <f>+Resources!$D58</f>
        <v>54.793999999999997</v>
      </c>
      <c r="D12" s="56">
        <f>+Resources!K58</f>
        <v>0</v>
      </c>
      <c r="E12" s="57">
        <f t="shared" si="3"/>
        <v>0</v>
      </c>
      <c r="F12" s="55">
        <f>+Resources!$D58</f>
        <v>54.793999999999997</v>
      </c>
      <c r="G12" s="56">
        <f>+Resources!L58</f>
        <v>0</v>
      </c>
      <c r="H12" s="57">
        <f t="shared" si="4"/>
        <v>0</v>
      </c>
      <c r="I12" s="55">
        <f>+Resources!$D58</f>
        <v>54.793999999999997</v>
      </c>
      <c r="J12" s="56">
        <f>+Resources!M58</f>
        <v>0</v>
      </c>
      <c r="K12" s="57">
        <f t="shared" si="5"/>
        <v>0</v>
      </c>
      <c r="L12" s="55">
        <f>+Resources!$D58</f>
        <v>54.793999999999997</v>
      </c>
      <c r="M12" s="56">
        <f>+Resources!N58</f>
        <v>0</v>
      </c>
      <c r="N12" s="57">
        <f t="shared" si="6"/>
        <v>0</v>
      </c>
      <c r="O12" s="55">
        <f>+Resources!$D58</f>
        <v>54.793999999999997</v>
      </c>
      <c r="P12" s="56">
        <f>+Resources!O58</f>
        <v>0</v>
      </c>
      <c r="Q12" s="57">
        <f t="shared" si="7"/>
        <v>0</v>
      </c>
      <c r="R12" s="55">
        <f>+Resources!$D58</f>
        <v>54.793999999999997</v>
      </c>
      <c r="S12" s="56">
        <f>+Resources!P58</f>
        <v>0</v>
      </c>
      <c r="T12" s="57">
        <f t="shared" si="8"/>
        <v>0</v>
      </c>
      <c r="U12" s="55">
        <f>+Resources!$E58</f>
        <v>54.793999999999997</v>
      </c>
      <c r="V12" s="56">
        <f>+Resources!Q58</f>
        <v>0</v>
      </c>
      <c r="W12" s="57">
        <f t="shared" si="9"/>
        <v>0</v>
      </c>
      <c r="X12" s="55">
        <f>+Resources!$E58</f>
        <v>54.793999999999997</v>
      </c>
      <c r="Y12" s="56">
        <f>+Resources!R58</f>
        <v>0</v>
      </c>
      <c r="Z12" s="57">
        <f t="shared" si="10"/>
        <v>0</v>
      </c>
      <c r="AA12" s="55">
        <f>+Resources!$E58</f>
        <v>54.793999999999997</v>
      </c>
      <c r="AB12" s="56">
        <f>+Resources!S58</f>
        <v>0</v>
      </c>
      <c r="AC12" s="57">
        <f t="shared" si="11"/>
        <v>0</v>
      </c>
      <c r="AD12" s="55">
        <f>+Resources!$E58</f>
        <v>54.793999999999997</v>
      </c>
      <c r="AE12" s="56">
        <f>+Resources!T58</f>
        <v>0</v>
      </c>
      <c r="AF12" s="57">
        <f t="shared" si="12"/>
        <v>0</v>
      </c>
      <c r="AG12" s="55">
        <f>+Resources!$E58</f>
        <v>54.793999999999997</v>
      </c>
      <c r="AH12" s="56">
        <f>+Resources!U58</f>
        <v>0</v>
      </c>
      <c r="AI12" s="57">
        <f t="shared" si="13"/>
        <v>0</v>
      </c>
      <c r="AJ12" s="55">
        <f>+Resources!$E58</f>
        <v>54.793999999999997</v>
      </c>
      <c r="AK12" s="56">
        <f>+Resources!V58</f>
        <v>0</v>
      </c>
      <c r="AL12" s="57">
        <f t="shared" si="14"/>
        <v>0</v>
      </c>
      <c r="AM12" s="55">
        <f>+Resources!$E58</f>
        <v>54.793999999999997</v>
      </c>
      <c r="AN12" s="56">
        <f>+Resources!W58</f>
        <v>0</v>
      </c>
      <c r="AO12" s="57">
        <f t="shared" si="15"/>
        <v>0</v>
      </c>
      <c r="AP12" s="55">
        <f>+Resources!$E58</f>
        <v>54.793999999999997</v>
      </c>
      <c r="AQ12" s="56">
        <f>+Resources!X58</f>
        <v>0</v>
      </c>
      <c r="AR12" s="57">
        <f t="shared" si="16"/>
        <v>0</v>
      </c>
      <c r="AS12" s="55">
        <f>+Resources!$E58</f>
        <v>54.793999999999997</v>
      </c>
      <c r="AT12" s="56">
        <f>+Resources!Y58</f>
        <v>0</v>
      </c>
      <c r="AU12" s="57">
        <f t="shared" si="17"/>
        <v>0</v>
      </c>
      <c r="AV12" s="55" t="e">
        <f t="shared" si="0"/>
        <v>#DIV/0!</v>
      </c>
      <c r="AW12" s="56">
        <f t="shared" si="1"/>
        <v>0</v>
      </c>
      <c r="AX12" s="57">
        <f t="shared" si="2"/>
        <v>0</v>
      </c>
    </row>
    <row r="13" spans="1:50" ht="14.25" hidden="1" customHeight="1">
      <c r="A13" s="53" t="str">
        <f>+Resources!B59</f>
        <v>Hopkins</v>
      </c>
      <c r="B13" s="141" t="str">
        <f>+Resources!H59</f>
        <v>System administrator professional</v>
      </c>
      <c r="C13" s="55">
        <f>+Resources!$D59</f>
        <v>32.3078</v>
      </c>
      <c r="D13" s="56">
        <f>+Resources!K59</f>
        <v>0</v>
      </c>
      <c r="E13" s="57">
        <f t="shared" si="3"/>
        <v>0</v>
      </c>
      <c r="F13" s="55">
        <f>+Resources!$D59</f>
        <v>32.3078</v>
      </c>
      <c r="G13" s="56">
        <f>+Resources!L59</f>
        <v>0</v>
      </c>
      <c r="H13" s="57">
        <f t="shared" si="4"/>
        <v>0</v>
      </c>
      <c r="I13" s="55">
        <f>+Resources!$D59</f>
        <v>32.3078</v>
      </c>
      <c r="J13" s="56">
        <f>+Resources!M59</f>
        <v>0</v>
      </c>
      <c r="K13" s="57">
        <f t="shared" si="5"/>
        <v>0</v>
      </c>
      <c r="L13" s="55">
        <f>+Resources!$D59</f>
        <v>32.3078</v>
      </c>
      <c r="M13" s="56">
        <f>+Resources!N59</f>
        <v>0</v>
      </c>
      <c r="N13" s="57">
        <f t="shared" si="6"/>
        <v>0</v>
      </c>
      <c r="O13" s="55">
        <f>+Resources!$D59</f>
        <v>32.3078</v>
      </c>
      <c r="P13" s="56">
        <f>+Resources!O59</f>
        <v>0</v>
      </c>
      <c r="Q13" s="57">
        <f t="shared" si="7"/>
        <v>0</v>
      </c>
      <c r="R13" s="55">
        <f>+Resources!$D59</f>
        <v>32.3078</v>
      </c>
      <c r="S13" s="56">
        <f>+Resources!P59</f>
        <v>0</v>
      </c>
      <c r="T13" s="57">
        <f t="shared" si="8"/>
        <v>0</v>
      </c>
      <c r="U13" s="55">
        <f>+Resources!$E59</f>
        <v>32.3078</v>
      </c>
      <c r="V13" s="56">
        <f>+Resources!Q59</f>
        <v>0</v>
      </c>
      <c r="W13" s="57">
        <f t="shared" si="9"/>
        <v>0</v>
      </c>
      <c r="X13" s="55">
        <f>+Resources!$E59</f>
        <v>32.3078</v>
      </c>
      <c r="Y13" s="56">
        <f>+Resources!R59</f>
        <v>0</v>
      </c>
      <c r="Z13" s="57">
        <f t="shared" si="10"/>
        <v>0</v>
      </c>
      <c r="AA13" s="55">
        <f>+Resources!$E59</f>
        <v>32.3078</v>
      </c>
      <c r="AB13" s="56">
        <f>+Resources!S59</f>
        <v>0</v>
      </c>
      <c r="AC13" s="57">
        <f t="shared" si="11"/>
        <v>0</v>
      </c>
      <c r="AD13" s="55">
        <f>+Resources!$E59</f>
        <v>32.3078</v>
      </c>
      <c r="AE13" s="56">
        <f>+Resources!T59</f>
        <v>0</v>
      </c>
      <c r="AF13" s="57">
        <f t="shared" si="12"/>
        <v>0</v>
      </c>
      <c r="AG13" s="55">
        <f>+Resources!$E59</f>
        <v>32.3078</v>
      </c>
      <c r="AH13" s="56">
        <f>+Resources!U59</f>
        <v>0</v>
      </c>
      <c r="AI13" s="57">
        <f t="shared" si="13"/>
        <v>0</v>
      </c>
      <c r="AJ13" s="55">
        <f>+Resources!$E59</f>
        <v>32.3078</v>
      </c>
      <c r="AK13" s="56">
        <f>+Resources!V59</f>
        <v>0</v>
      </c>
      <c r="AL13" s="57">
        <f t="shared" si="14"/>
        <v>0</v>
      </c>
      <c r="AM13" s="55">
        <f>+Resources!$E59</f>
        <v>32.3078</v>
      </c>
      <c r="AN13" s="56">
        <f>+Resources!W59</f>
        <v>0</v>
      </c>
      <c r="AO13" s="57">
        <f t="shared" si="15"/>
        <v>0</v>
      </c>
      <c r="AP13" s="55">
        <f>+Resources!$E59</f>
        <v>32.3078</v>
      </c>
      <c r="AQ13" s="56">
        <f>+Resources!X59</f>
        <v>0</v>
      </c>
      <c r="AR13" s="57">
        <f t="shared" si="16"/>
        <v>0</v>
      </c>
      <c r="AS13" s="55">
        <f>+Resources!$E59</f>
        <v>32.3078</v>
      </c>
      <c r="AT13" s="56">
        <f>+Resources!Y59</f>
        <v>0</v>
      </c>
      <c r="AU13" s="57">
        <f t="shared" si="17"/>
        <v>0</v>
      </c>
      <c r="AV13" s="55" t="e">
        <f t="shared" si="0"/>
        <v>#DIV/0!</v>
      </c>
      <c r="AW13" s="56">
        <f t="shared" si="1"/>
        <v>0</v>
      </c>
      <c r="AX13" s="57">
        <f t="shared" si="2"/>
        <v>0</v>
      </c>
    </row>
    <row r="14" spans="1:50" ht="14.25" hidden="1" customHeight="1">
      <c r="A14" s="53" t="str">
        <f>+Resources!B60</f>
        <v>Wade</v>
      </c>
      <c r="B14" s="141" t="str">
        <f>+Resources!H60</f>
        <v>Information Sysytems Architect Principal Leader</v>
      </c>
      <c r="C14" s="55">
        <f>+Resources!$D60</f>
        <v>60.7211</v>
      </c>
      <c r="D14" s="56">
        <f>+Resources!K60</f>
        <v>0</v>
      </c>
      <c r="E14" s="57">
        <f t="shared" si="3"/>
        <v>0</v>
      </c>
      <c r="F14" s="55">
        <f>+Resources!$D60</f>
        <v>60.7211</v>
      </c>
      <c r="G14" s="56">
        <f>+Resources!L60</f>
        <v>0</v>
      </c>
      <c r="H14" s="57">
        <f t="shared" si="4"/>
        <v>0</v>
      </c>
      <c r="I14" s="55">
        <f>+Resources!$D60</f>
        <v>60.7211</v>
      </c>
      <c r="J14" s="56">
        <f>+Resources!M60</f>
        <v>0</v>
      </c>
      <c r="K14" s="57">
        <f t="shared" si="5"/>
        <v>0</v>
      </c>
      <c r="L14" s="55">
        <f>+Resources!$D60</f>
        <v>60.7211</v>
      </c>
      <c r="M14" s="56">
        <f>+Resources!N60</f>
        <v>0</v>
      </c>
      <c r="N14" s="57">
        <f t="shared" si="6"/>
        <v>0</v>
      </c>
      <c r="O14" s="55">
        <f>+Resources!$D60</f>
        <v>60.7211</v>
      </c>
      <c r="P14" s="56">
        <f>+Resources!O60</f>
        <v>0</v>
      </c>
      <c r="Q14" s="57">
        <f t="shared" si="7"/>
        <v>0</v>
      </c>
      <c r="R14" s="55">
        <f>+Resources!$D60</f>
        <v>60.7211</v>
      </c>
      <c r="S14" s="56">
        <f>+Resources!P60</f>
        <v>0</v>
      </c>
      <c r="T14" s="57">
        <f t="shared" si="8"/>
        <v>0</v>
      </c>
      <c r="U14" s="55">
        <f>+Resources!$E60</f>
        <v>60.7211</v>
      </c>
      <c r="V14" s="56">
        <f>+Resources!Q60</f>
        <v>0</v>
      </c>
      <c r="W14" s="57">
        <f t="shared" si="9"/>
        <v>0</v>
      </c>
      <c r="X14" s="55">
        <f>+Resources!$E60</f>
        <v>60.7211</v>
      </c>
      <c r="Y14" s="56">
        <f>+Resources!R60</f>
        <v>0</v>
      </c>
      <c r="Z14" s="57">
        <f t="shared" si="10"/>
        <v>0</v>
      </c>
      <c r="AA14" s="55">
        <f>+Resources!$E60</f>
        <v>60.7211</v>
      </c>
      <c r="AB14" s="56">
        <f>+Resources!S60</f>
        <v>0</v>
      </c>
      <c r="AC14" s="57">
        <f t="shared" si="11"/>
        <v>0</v>
      </c>
      <c r="AD14" s="55">
        <f>+Resources!$E60</f>
        <v>60.7211</v>
      </c>
      <c r="AE14" s="56">
        <f>+Resources!T60</f>
        <v>0</v>
      </c>
      <c r="AF14" s="57">
        <f t="shared" si="12"/>
        <v>0</v>
      </c>
      <c r="AG14" s="55">
        <f>+Resources!$E60</f>
        <v>60.7211</v>
      </c>
      <c r="AH14" s="56">
        <f>+Resources!U60</f>
        <v>0</v>
      </c>
      <c r="AI14" s="57">
        <f t="shared" si="13"/>
        <v>0</v>
      </c>
      <c r="AJ14" s="55">
        <f>+Resources!$E60</f>
        <v>60.7211</v>
      </c>
      <c r="AK14" s="56">
        <f>+Resources!V60</f>
        <v>0</v>
      </c>
      <c r="AL14" s="57">
        <f t="shared" si="14"/>
        <v>0</v>
      </c>
      <c r="AM14" s="55">
        <f>+Resources!$E60</f>
        <v>60.7211</v>
      </c>
      <c r="AN14" s="56">
        <f>+Resources!W60</f>
        <v>0</v>
      </c>
      <c r="AO14" s="57">
        <f t="shared" si="15"/>
        <v>0</v>
      </c>
      <c r="AP14" s="55">
        <f>+Resources!$E60</f>
        <v>60.7211</v>
      </c>
      <c r="AQ14" s="56">
        <f>+Resources!X60</f>
        <v>0</v>
      </c>
      <c r="AR14" s="57">
        <f t="shared" si="16"/>
        <v>0</v>
      </c>
      <c r="AS14" s="55">
        <f>+Resources!$E60</f>
        <v>60.7211</v>
      </c>
      <c r="AT14" s="56">
        <f>+Resources!Y60</f>
        <v>0</v>
      </c>
      <c r="AU14" s="57">
        <f t="shared" si="17"/>
        <v>0</v>
      </c>
      <c r="AV14" s="55" t="e">
        <f t="shared" si="0"/>
        <v>#DIV/0!</v>
      </c>
      <c r="AW14" s="56">
        <f t="shared" si="1"/>
        <v>0</v>
      </c>
      <c r="AX14" s="57">
        <f t="shared" si="2"/>
        <v>0</v>
      </c>
    </row>
    <row r="15" spans="1:50" ht="14.25" hidden="1" customHeight="1">
      <c r="A15" s="53" t="str">
        <f>+Resources!B61</f>
        <v>Wade</v>
      </c>
      <c r="B15" s="141" t="str">
        <f>+Resources!H61</f>
        <v>Information Sysytems Architect Principal Leader</v>
      </c>
      <c r="C15" s="55">
        <f>+Resources!$D61</f>
        <v>60.7211</v>
      </c>
      <c r="D15" s="56">
        <f>+Resources!K61</f>
        <v>0</v>
      </c>
      <c r="E15" s="57">
        <f t="shared" si="3"/>
        <v>0</v>
      </c>
      <c r="F15" s="55">
        <f>+Resources!$D61</f>
        <v>60.7211</v>
      </c>
      <c r="G15" s="56">
        <f>+Resources!L61</f>
        <v>0</v>
      </c>
      <c r="H15" s="57">
        <f t="shared" si="4"/>
        <v>0</v>
      </c>
      <c r="I15" s="55">
        <f>+Resources!$D61</f>
        <v>60.7211</v>
      </c>
      <c r="J15" s="56">
        <f>+Resources!M61</f>
        <v>0</v>
      </c>
      <c r="K15" s="57">
        <f t="shared" si="5"/>
        <v>0</v>
      </c>
      <c r="L15" s="55">
        <f>+Resources!$D61</f>
        <v>60.7211</v>
      </c>
      <c r="M15" s="56">
        <f>+Resources!N61</f>
        <v>0</v>
      </c>
      <c r="N15" s="57">
        <f t="shared" si="6"/>
        <v>0</v>
      </c>
      <c r="O15" s="55">
        <f>+Resources!$D61</f>
        <v>60.7211</v>
      </c>
      <c r="P15" s="56">
        <f>+Resources!O61</f>
        <v>0</v>
      </c>
      <c r="Q15" s="57">
        <f t="shared" si="7"/>
        <v>0</v>
      </c>
      <c r="R15" s="55">
        <f>+Resources!$D61</f>
        <v>60.7211</v>
      </c>
      <c r="S15" s="56">
        <f>+Resources!P61</f>
        <v>0</v>
      </c>
      <c r="T15" s="57">
        <f t="shared" si="8"/>
        <v>0</v>
      </c>
      <c r="U15" s="55">
        <f>+Resources!$E61</f>
        <v>60.7211</v>
      </c>
      <c r="V15" s="56">
        <f>+Resources!Q61</f>
        <v>0</v>
      </c>
      <c r="W15" s="57">
        <f t="shared" si="9"/>
        <v>0</v>
      </c>
      <c r="X15" s="55">
        <f>+Resources!$E61</f>
        <v>60.7211</v>
      </c>
      <c r="Y15" s="56">
        <f>+Resources!R61</f>
        <v>0</v>
      </c>
      <c r="Z15" s="57">
        <f t="shared" si="10"/>
        <v>0</v>
      </c>
      <c r="AA15" s="55">
        <f>+Resources!$E61</f>
        <v>60.7211</v>
      </c>
      <c r="AB15" s="56">
        <f>+Resources!S61</f>
        <v>0</v>
      </c>
      <c r="AC15" s="57">
        <f t="shared" si="11"/>
        <v>0</v>
      </c>
      <c r="AD15" s="55">
        <f>+Resources!$E61</f>
        <v>60.7211</v>
      </c>
      <c r="AE15" s="56">
        <f>+Resources!T61</f>
        <v>0</v>
      </c>
      <c r="AF15" s="57">
        <f t="shared" si="12"/>
        <v>0</v>
      </c>
      <c r="AG15" s="55">
        <f>+Resources!$E61</f>
        <v>60.7211</v>
      </c>
      <c r="AH15" s="56">
        <f>+Resources!U61</f>
        <v>0</v>
      </c>
      <c r="AI15" s="57">
        <f t="shared" si="13"/>
        <v>0</v>
      </c>
      <c r="AJ15" s="55">
        <f>+Resources!$E61</f>
        <v>60.7211</v>
      </c>
      <c r="AK15" s="56">
        <f>+Resources!V61</f>
        <v>0</v>
      </c>
      <c r="AL15" s="57">
        <f t="shared" si="14"/>
        <v>0</v>
      </c>
      <c r="AM15" s="55">
        <f>+Resources!$E61</f>
        <v>60.7211</v>
      </c>
      <c r="AN15" s="56">
        <f>+Resources!W61</f>
        <v>0</v>
      </c>
      <c r="AO15" s="57">
        <f t="shared" si="15"/>
        <v>0</v>
      </c>
      <c r="AP15" s="55">
        <f>+Resources!$E61</f>
        <v>60.7211</v>
      </c>
      <c r="AQ15" s="56">
        <f>+Resources!X61</f>
        <v>0</v>
      </c>
      <c r="AR15" s="57">
        <f t="shared" si="16"/>
        <v>0</v>
      </c>
      <c r="AS15" s="55">
        <f>+Resources!$E61</f>
        <v>60.7211</v>
      </c>
      <c r="AT15" s="56">
        <f>+Resources!Y61</f>
        <v>0</v>
      </c>
      <c r="AU15" s="57">
        <f t="shared" si="17"/>
        <v>0</v>
      </c>
      <c r="AV15" s="55" t="e">
        <f t="shared" si="0"/>
        <v>#DIV/0!</v>
      </c>
      <c r="AW15" s="56">
        <f t="shared" si="1"/>
        <v>0</v>
      </c>
      <c r="AX15" s="57">
        <f t="shared" si="2"/>
        <v>0</v>
      </c>
    </row>
    <row r="16" spans="1:50" ht="14.25" hidden="1" customHeight="1">
      <c r="A16" s="53" t="str">
        <f>+Resources!B62</f>
        <v>Guo</v>
      </c>
      <c r="B16" s="141" t="str">
        <f>+Resources!H62</f>
        <v>Software Engineer Principal Leader</v>
      </c>
      <c r="C16" s="55">
        <f>+Resources!$D62</f>
        <v>50.769199999999998</v>
      </c>
      <c r="D16" s="56">
        <f>+Resources!K62</f>
        <v>0</v>
      </c>
      <c r="E16" s="57">
        <f t="shared" si="3"/>
        <v>0</v>
      </c>
      <c r="F16" s="55">
        <f>+Resources!$D62</f>
        <v>50.769199999999998</v>
      </c>
      <c r="G16" s="56">
        <f>+Resources!L62</f>
        <v>0</v>
      </c>
      <c r="H16" s="57">
        <f t="shared" si="4"/>
        <v>0</v>
      </c>
      <c r="I16" s="55">
        <f>+Resources!$D62</f>
        <v>50.769199999999998</v>
      </c>
      <c r="J16" s="56">
        <f>+Resources!M62</f>
        <v>0</v>
      </c>
      <c r="K16" s="57">
        <f t="shared" si="5"/>
        <v>0</v>
      </c>
      <c r="L16" s="55">
        <f>+Resources!$D62</f>
        <v>50.769199999999998</v>
      </c>
      <c r="M16" s="56">
        <f>+Resources!N62</f>
        <v>0</v>
      </c>
      <c r="N16" s="57">
        <f t="shared" si="6"/>
        <v>0</v>
      </c>
      <c r="O16" s="55">
        <f>+Resources!$D62</f>
        <v>50.769199999999998</v>
      </c>
      <c r="P16" s="56">
        <f>+Resources!O62</f>
        <v>0</v>
      </c>
      <c r="Q16" s="57">
        <f t="shared" si="7"/>
        <v>0</v>
      </c>
      <c r="R16" s="55">
        <f>+Resources!$D62</f>
        <v>50.769199999999998</v>
      </c>
      <c r="S16" s="56">
        <f>+Resources!P62</f>
        <v>0</v>
      </c>
      <c r="T16" s="57">
        <f t="shared" si="8"/>
        <v>0</v>
      </c>
      <c r="U16" s="55">
        <f>+Resources!$E62</f>
        <v>50.769199999999998</v>
      </c>
      <c r="V16" s="56">
        <f>+Resources!Q62</f>
        <v>0</v>
      </c>
      <c r="W16" s="57">
        <f t="shared" si="9"/>
        <v>0</v>
      </c>
      <c r="X16" s="55">
        <f>+Resources!$E62</f>
        <v>50.769199999999998</v>
      </c>
      <c r="Y16" s="56">
        <f>+Resources!R62</f>
        <v>0</v>
      </c>
      <c r="Z16" s="57">
        <f t="shared" si="10"/>
        <v>0</v>
      </c>
      <c r="AA16" s="55">
        <f>+Resources!$E62</f>
        <v>50.769199999999998</v>
      </c>
      <c r="AB16" s="56">
        <f>+Resources!S62</f>
        <v>0</v>
      </c>
      <c r="AC16" s="57">
        <f t="shared" si="11"/>
        <v>0</v>
      </c>
      <c r="AD16" s="55">
        <f>+Resources!$E62</f>
        <v>50.769199999999998</v>
      </c>
      <c r="AE16" s="56">
        <f>+Resources!T62</f>
        <v>0</v>
      </c>
      <c r="AF16" s="57">
        <f t="shared" si="12"/>
        <v>0</v>
      </c>
      <c r="AG16" s="55">
        <f>+Resources!$E62</f>
        <v>50.769199999999998</v>
      </c>
      <c r="AH16" s="56">
        <f>+Resources!U62</f>
        <v>0</v>
      </c>
      <c r="AI16" s="57">
        <f t="shared" si="13"/>
        <v>0</v>
      </c>
      <c r="AJ16" s="55">
        <f>+Resources!$E62</f>
        <v>50.769199999999998</v>
      </c>
      <c r="AK16" s="56">
        <f>+Resources!V62</f>
        <v>0</v>
      </c>
      <c r="AL16" s="57">
        <f t="shared" si="14"/>
        <v>0</v>
      </c>
      <c r="AM16" s="55">
        <f>+Resources!$E62</f>
        <v>50.769199999999998</v>
      </c>
      <c r="AN16" s="56">
        <f>+Resources!W62</f>
        <v>0</v>
      </c>
      <c r="AO16" s="57">
        <f t="shared" si="15"/>
        <v>0</v>
      </c>
      <c r="AP16" s="55">
        <f>+Resources!$E62</f>
        <v>50.769199999999998</v>
      </c>
      <c r="AQ16" s="56">
        <f>+Resources!X62</f>
        <v>0</v>
      </c>
      <c r="AR16" s="57">
        <f t="shared" si="16"/>
        <v>0</v>
      </c>
      <c r="AS16" s="55">
        <f>+Resources!$E62</f>
        <v>50.769199999999998</v>
      </c>
      <c r="AT16" s="56">
        <f>+Resources!Y62</f>
        <v>0</v>
      </c>
      <c r="AU16" s="57">
        <f t="shared" si="17"/>
        <v>0</v>
      </c>
      <c r="AV16" s="55" t="e">
        <f t="shared" si="0"/>
        <v>#DIV/0!</v>
      </c>
      <c r="AW16" s="56">
        <f t="shared" si="1"/>
        <v>0</v>
      </c>
      <c r="AX16" s="57">
        <f t="shared" si="2"/>
        <v>0</v>
      </c>
    </row>
    <row r="17" spans="1:51" ht="14.25" hidden="1" customHeight="1">
      <c r="A17" s="53" t="str">
        <f>+Resources!B63</f>
        <v>Shmilovic</v>
      </c>
      <c r="B17" s="141" t="str">
        <f>+Resources!H63</f>
        <v>Test Engineer Principal Leader</v>
      </c>
      <c r="C17" s="55">
        <f>+Resources!$D63</f>
        <v>58.956800000000001</v>
      </c>
      <c r="D17" s="56">
        <f>+Resources!K63</f>
        <v>0</v>
      </c>
      <c r="E17" s="57">
        <f t="shared" si="3"/>
        <v>0</v>
      </c>
      <c r="F17" s="55">
        <f>+Resources!$D63</f>
        <v>58.956800000000001</v>
      </c>
      <c r="G17" s="56">
        <f>+Resources!L63</f>
        <v>0</v>
      </c>
      <c r="H17" s="57">
        <f t="shared" si="4"/>
        <v>0</v>
      </c>
      <c r="I17" s="55">
        <f>+Resources!$D63</f>
        <v>58.956800000000001</v>
      </c>
      <c r="J17" s="56">
        <f>+Resources!M63</f>
        <v>0</v>
      </c>
      <c r="K17" s="57">
        <f t="shared" si="5"/>
        <v>0</v>
      </c>
      <c r="L17" s="55">
        <f>+Resources!$D63</f>
        <v>58.956800000000001</v>
      </c>
      <c r="M17" s="56">
        <f>+Resources!N63</f>
        <v>0</v>
      </c>
      <c r="N17" s="57">
        <f t="shared" si="6"/>
        <v>0</v>
      </c>
      <c r="O17" s="55">
        <f>+Resources!$D63</f>
        <v>58.956800000000001</v>
      </c>
      <c r="P17" s="56">
        <f>+Resources!O63</f>
        <v>0</v>
      </c>
      <c r="Q17" s="57">
        <f t="shared" si="7"/>
        <v>0</v>
      </c>
      <c r="R17" s="55">
        <f>+Resources!$D63</f>
        <v>58.956800000000001</v>
      </c>
      <c r="S17" s="56">
        <f>+Resources!P63</f>
        <v>0</v>
      </c>
      <c r="T17" s="57">
        <f t="shared" si="8"/>
        <v>0</v>
      </c>
      <c r="U17" s="55">
        <f>+Resources!$E63</f>
        <v>58.956800000000001</v>
      </c>
      <c r="V17" s="56">
        <f>+Resources!Q63</f>
        <v>0</v>
      </c>
      <c r="W17" s="57">
        <f t="shared" si="9"/>
        <v>0</v>
      </c>
      <c r="X17" s="55">
        <f>+Resources!$E63</f>
        <v>58.956800000000001</v>
      </c>
      <c r="Y17" s="56">
        <f>+Resources!R63</f>
        <v>0</v>
      </c>
      <c r="Z17" s="57">
        <f t="shared" si="10"/>
        <v>0</v>
      </c>
      <c r="AA17" s="55">
        <f>+Resources!$E63</f>
        <v>58.956800000000001</v>
      </c>
      <c r="AB17" s="56">
        <f>+Resources!S63</f>
        <v>0</v>
      </c>
      <c r="AC17" s="57">
        <f t="shared" si="11"/>
        <v>0</v>
      </c>
      <c r="AD17" s="55">
        <f>+Resources!$E63</f>
        <v>58.956800000000001</v>
      </c>
      <c r="AE17" s="56">
        <f>+Resources!T63</f>
        <v>0</v>
      </c>
      <c r="AF17" s="57">
        <f t="shared" si="12"/>
        <v>0</v>
      </c>
      <c r="AG17" s="55">
        <f>+Resources!$E63</f>
        <v>58.956800000000001</v>
      </c>
      <c r="AH17" s="56">
        <f>+Resources!U63</f>
        <v>0</v>
      </c>
      <c r="AI17" s="57">
        <f t="shared" si="13"/>
        <v>0</v>
      </c>
      <c r="AJ17" s="55">
        <f>+Resources!$E63</f>
        <v>58.956800000000001</v>
      </c>
      <c r="AK17" s="56">
        <f>+Resources!V63</f>
        <v>0</v>
      </c>
      <c r="AL17" s="57">
        <f t="shared" si="14"/>
        <v>0</v>
      </c>
      <c r="AM17" s="55">
        <f>+Resources!$E63</f>
        <v>58.956800000000001</v>
      </c>
      <c r="AN17" s="56">
        <f>+Resources!W63</f>
        <v>0</v>
      </c>
      <c r="AO17" s="57">
        <f t="shared" si="15"/>
        <v>0</v>
      </c>
      <c r="AP17" s="55">
        <f>+Resources!$E63</f>
        <v>58.956800000000001</v>
      </c>
      <c r="AQ17" s="56">
        <f>+Resources!X63</f>
        <v>0</v>
      </c>
      <c r="AR17" s="57">
        <f t="shared" si="16"/>
        <v>0</v>
      </c>
      <c r="AS17" s="55">
        <f>+Resources!$E63</f>
        <v>58.956800000000001</v>
      </c>
      <c r="AT17" s="56">
        <f>+Resources!Y63</f>
        <v>0</v>
      </c>
      <c r="AU17" s="57">
        <f t="shared" si="17"/>
        <v>0</v>
      </c>
      <c r="AV17" s="55" t="e">
        <f t="shared" si="0"/>
        <v>#DIV/0!</v>
      </c>
      <c r="AW17" s="56">
        <f t="shared" si="1"/>
        <v>0</v>
      </c>
      <c r="AX17" s="57">
        <f t="shared" si="2"/>
        <v>0</v>
      </c>
    </row>
    <row r="18" spans="1:51" ht="14.25" hidden="1" customHeight="1">
      <c r="A18" s="53" t="str">
        <f>+Resources!B64</f>
        <v>Hopkins</v>
      </c>
      <c r="B18" s="141" t="str">
        <f>+Resources!H64</f>
        <v>System administrator professional</v>
      </c>
      <c r="C18" s="55">
        <f>+Resources!$D64</f>
        <v>32.3078</v>
      </c>
      <c r="D18" s="56">
        <f>+Resources!K64</f>
        <v>0</v>
      </c>
      <c r="E18" s="57">
        <f t="shared" si="3"/>
        <v>0</v>
      </c>
      <c r="F18" s="55">
        <f>+Resources!$D64</f>
        <v>32.3078</v>
      </c>
      <c r="G18" s="56">
        <f>+Resources!L64</f>
        <v>0</v>
      </c>
      <c r="H18" s="57">
        <f t="shared" si="4"/>
        <v>0</v>
      </c>
      <c r="I18" s="55">
        <f>+Resources!$D64</f>
        <v>32.3078</v>
      </c>
      <c r="J18" s="56">
        <f>+Resources!M64</f>
        <v>0</v>
      </c>
      <c r="K18" s="57">
        <f t="shared" si="5"/>
        <v>0</v>
      </c>
      <c r="L18" s="55">
        <f>+Resources!$D64</f>
        <v>32.3078</v>
      </c>
      <c r="M18" s="56">
        <f>+Resources!N64</f>
        <v>0</v>
      </c>
      <c r="N18" s="57">
        <f t="shared" si="6"/>
        <v>0</v>
      </c>
      <c r="O18" s="55">
        <f>+Resources!$D64</f>
        <v>32.3078</v>
      </c>
      <c r="P18" s="56">
        <f>+Resources!O64</f>
        <v>0</v>
      </c>
      <c r="Q18" s="57">
        <f t="shared" si="7"/>
        <v>0</v>
      </c>
      <c r="R18" s="55">
        <f>+Resources!$D64</f>
        <v>32.3078</v>
      </c>
      <c r="S18" s="56">
        <f>+Resources!P64</f>
        <v>0</v>
      </c>
      <c r="T18" s="57">
        <f t="shared" si="8"/>
        <v>0</v>
      </c>
      <c r="U18" s="55">
        <f>+Resources!$E64</f>
        <v>32.3078</v>
      </c>
      <c r="V18" s="56">
        <f>+Resources!Q64</f>
        <v>0</v>
      </c>
      <c r="W18" s="57">
        <f t="shared" si="9"/>
        <v>0</v>
      </c>
      <c r="X18" s="55">
        <f>+Resources!$E64</f>
        <v>32.3078</v>
      </c>
      <c r="Y18" s="56">
        <f>+Resources!R64</f>
        <v>0</v>
      </c>
      <c r="Z18" s="57">
        <f t="shared" si="10"/>
        <v>0</v>
      </c>
      <c r="AA18" s="55">
        <f>+Resources!$E64</f>
        <v>32.3078</v>
      </c>
      <c r="AB18" s="56">
        <f>+Resources!S64</f>
        <v>0</v>
      </c>
      <c r="AC18" s="57">
        <f t="shared" si="11"/>
        <v>0</v>
      </c>
      <c r="AD18" s="55">
        <f>+Resources!$E64</f>
        <v>32.3078</v>
      </c>
      <c r="AE18" s="56">
        <f>+Resources!T64</f>
        <v>0</v>
      </c>
      <c r="AF18" s="57">
        <f t="shared" si="12"/>
        <v>0</v>
      </c>
      <c r="AG18" s="55">
        <f>+Resources!$E64</f>
        <v>32.3078</v>
      </c>
      <c r="AH18" s="56">
        <f>+Resources!U64</f>
        <v>0</v>
      </c>
      <c r="AI18" s="57">
        <f t="shared" si="13"/>
        <v>0</v>
      </c>
      <c r="AJ18" s="55">
        <f>+Resources!$E64</f>
        <v>32.3078</v>
      </c>
      <c r="AK18" s="56">
        <f>+Resources!V64</f>
        <v>0</v>
      </c>
      <c r="AL18" s="57">
        <f t="shared" si="14"/>
        <v>0</v>
      </c>
      <c r="AM18" s="55">
        <f>+Resources!$E64</f>
        <v>32.3078</v>
      </c>
      <c r="AN18" s="56">
        <f>+Resources!W64</f>
        <v>0</v>
      </c>
      <c r="AO18" s="57">
        <f t="shared" si="15"/>
        <v>0</v>
      </c>
      <c r="AP18" s="55">
        <f>+Resources!$E64</f>
        <v>32.3078</v>
      </c>
      <c r="AQ18" s="56">
        <f>+Resources!X64</f>
        <v>0</v>
      </c>
      <c r="AR18" s="57">
        <f t="shared" si="16"/>
        <v>0</v>
      </c>
      <c r="AS18" s="55">
        <f>+Resources!$E64</f>
        <v>32.3078</v>
      </c>
      <c r="AT18" s="56">
        <f>+Resources!Y64</f>
        <v>0</v>
      </c>
      <c r="AU18" s="57">
        <f t="shared" si="17"/>
        <v>0</v>
      </c>
      <c r="AV18" s="55" t="e">
        <f t="shared" si="0"/>
        <v>#DIV/0!</v>
      </c>
      <c r="AW18" s="56">
        <f t="shared" si="1"/>
        <v>0</v>
      </c>
      <c r="AX18" s="57">
        <f t="shared" si="2"/>
        <v>0</v>
      </c>
    </row>
    <row r="19" spans="1:51" ht="14.25" hidden="1" customHeight="1">
      <c r="A19" s="53" t="str">
        <f>+Resources!B65</f>
        <v>Wade</v>
      </c>
      <c r="B19" s="141" t="str">
        <f>+Resources!H65</f>
        <v>Information Sysytems Architect Principal Leader</v>
      </c>
      <c r="C19" s="55">
        <f>+Resources!$D65</f>
        <v>60.7211</v>
      </c>
      <c r="D19" s="56">
        <f>+Resources!K65</f>
        <v>0</v>
      </c>
      <c r="E19" s="57">
        <f t="shared" si="3"/>
        <v>0</v>
      </c>
      <c r="F19" s="55">
        <f>+Resources!$D65</f>
        <v>60.7211</v>
      </c>
      <c r="G19" s="56">
        <f>+Resources!L65</f>
        <v>0</v>
      </c>
      <c r="H19" s="57">
        <f t="shared" si="4"/>
        <v>0</v>
      </c>
      <c r="I19" s="55">
        <f>+Resources!$D65</f>
        <v>60.7211</v>
      </c>
      <c r="J19" s="56">
        <f>+Resources!M65</f>
        <v>0</v>
      </c>
      <c r="K19" s="57">
        <f t="shared" si="5"/>
        <v>0</v>
      </c>
      <c r="L19" s="55">
        <f>+Resources!$D65</f>
        <v>60.7211</v>
      </c>
      <c r="M19" s="56">
        <f>+Resources!N65</f>
        <v>0</v>
      </c>
      <c r="N19" s="57">
        <f t="shared" si="6"/>
        <v>0</v>
      </c>
      <c r="O19" s="55">
        <f>+Resources!$D65</f>
        <v>60.7211</v>
      </c>
      <c r="P19" s="56">
        <f>+Resources!O65</f>
        <v>0</v>
      </c>
      <c r="Q19" s="57">
        <f t="shared" si="7"/>
        <v>0</v>
      </c>
      <c r="R19" s="55">
        <f>+Resources!$D65</f>
        <v>60.7211</v>
      </c>
      <c r="S19" s="56">
        <f>+Resources!P65</f>
        <v>0</v>
      </c>
      <c r="T19" s="57">
        <f t="shared" si="8"/>
        <v>0</v>
      </c>
      <c r="U19" s="55">
        <f>+Resources!$E65</f>
        <v>60.7211</v>
      </c>
      <c r="V19" s="56">
        <f>+Resources!Q65</f>
        <v>0</v>
      </c>
      <c r="W19" s="57">
        <f t="shared" si="9"/>
        <v>0</v>
      </c>
      <c r="X19" s="55">
        <f>+Resources!$E65</f>
        <v>60.7211</v>
      </c>
      <c r="Y19" s="56">
        <f>+Resources!R65</f>
        <v>0</v>
      </c>
      <c r="Z19" s="57">
        <f t="shared" si="10"/>
        <v>0</v>
      </c>
      <c r="AA19" s="55">
        <f>+Resources!$E65</f>
        <v>60.7211</v>
      </c>
      <c r="AB19" s="56">
        <f>+Resources!S65</f>
        <v>0</v>
      </c>
      <c r="AC19" s="57">
        <f t="shared" si="11"/>
        <v>0</v>
      </c>
      <c r="AD19" s="55">
        <f>+Resources!$E65</f>
        <v>60.7211</v>
      </c>
      <c r="AE19" s="56">
        <f>+Resources!T65</f>
        <v>0</v>
      </c>
      <c r="AF19" s="57">
        <f t="shared" si="12"/>
        <v>0</v>
      </c>
      <c r="AG19" s="55">
        <f>+Resources!$E65</f>
        <v>60.7211</v>
      </c>
      <c r="AH19" s="56">
        <f>+Resources!U65</f>
        <v>0</v>
      </c>
      <c r="AI19" s="57">
        <f t="shared" si="13"/>
        <v>0</v>
      </c>
      <c r="AJ19" s="55">
        <f>+Resources!$E65</f>
        <v>60.7211</v>
      </c>
      <c r="AK19" s="56">
        <f>+Resources!V65</f>
        <v>0</v>
      </c>
      <c r="AL19" s="57">
        <f t="shared" si="14"/>
        <v>0</v>
      </c>
      <c r="AM19" s="55">
        <f>+Resources!$E65</f>
        <v>60.7211</v>
      </c>
      <c r="AN19" s="56">
        <f>+Resources!W65</f>
        <v>0</v>
      </c>
      <c r="AO19" s="57">
        <f t="shared" si="15"/>
        <v>0</v>
      </c>
      <c r="AP19" s="55">
        <f>+Resources!$E65</f>
        <v>60.7211</v>
      </c>
      <c r="AQ19" s="56">
        <f>+Resources!X65</f>
        <v>0</v>
      </c>
      <c r="AR19" s="57">
        <f t="shared" si="16"/>
        <v>0</v>
      </c>
      <c r="AS19" s="55">
        <f>+Resources!$E65</f>
        <v>60.7211</v>
      </c>
      <c r="AT19" s="56">
        <f>+Resources!Y65</f>
        <v>0</v>
      </c>
      <c r="AU19" s="57">
        <f t="shared" si="17"/>
        <v>0</v>
      </c>
      <c r="AV19" s="55" t="e">
        <f t="shared" si="0"/>
        <v>#DIV/0!</v>
      </c>
      <c r="AW19" s="56">
        <f t="shared" si="1"/>
        <v>0</v>
      </c>
      <c r="AX19" s="57">
        <f t="shared" si="2"/>
        <v>0</v>
      </c>
    </row>
    <row r="20" spans="1:51" ht="14.25" hidden="1" customHeight="1">
      <c r="A20" s="53" t="str">
        <f>+Resources!B66</f>
        <v>Mack</v>
      </c>
      <c r="B20" s="141" t="str">
        <f>+Resources!H66</f>
        <v>Customer Support Senior Manager</v>
      </c>
      <c r="C20" s="55">
        <f>+Resources!$D66</f>
        <v>60</v>
      </c>
      <c r="D20" s="56">
        <f>+Resources!K66</f>
        <v>0</v>
      </c>
      <c r="E20" s="57">
        <f t="shared" si="3"/>
        <v>0</v>
      </c>
      <c r="F20" s="55">
        <f>+Resources!$D66</f>
        <v>60</v>
      </c>
      <c r="G20" s="56">
        <f>+Resources!L66</f>
        <v>0</v>
      </c>
      <c r="H20" s="57">
        <f t="shared" si="4"/>
        <v>0</v>
      </c>
      <c r="I20" s="55">
        <f>+Resources!$D66</f>
        <v>60</v>
      </c>
      <c r="J20" s="56">
        <f>+Resources!M66</f>
        <v>0</v>
      </c>
      <c r="K20" s="57">
        <f t="shared" si="5"/>
        <v>0</v>
      </c>
      <c r="L20" s="55">
        <f>+Resources!$D66</f>
        <v>60</v>
      </c>
      <c r="M20" s="56">
        <f>+Resources!N66</f>
        <v>0</v>
      </c>
      <c r="N20" s="57">
        <f t="shared" si="6"/>
        <v>0</v>
      </c>
      <c r="O20" s="55">
        <f>+Resources!$D66</f>
        <v>60</v>
      </c>
      <c r="P20" s="56">
        <f>+Resources!O66</f>
        <v>0</v>
      </c>
      <c r="Q20" s="57">
        <f t="shared" si="7"/>
        <v>0</v>
      </c>
      <c r="R20" s="55">
        <f>+Resources!$D66</f>
        <v>60</v>
      </c>
      <c r="S20" s="56">
        <f>+Resources!P66</f>
        <v>0</v>
      </c>
      <c r="T20" s="57">
        <f t="shared" si="8"/>
        <v>0</v>
      </c>
      <c r="U20" s="55">
        <f>+Resources!$E66</f>
        <v>60</v>
      </c>
      <c r="V20" s="56">
        <f>+Resources!Q66</f>
        <v>0</v>
      </c>
      <c r="W20" s="57">
        <f t="shared" si="9"/>
        <v>0</v>
      </c>
      <c r="X20" s="55">
        <f>+Resources!$E66</f>
        <v>60</v>
      </c>
      <c r="Y20" s="56">
        <f>+Resources!R66</f>
        <v>0</v>
      </c>
      <c r="Z20" s="57">
        <f t="shared" si="10"/>
        <v>0</v>
      </c>
      <c r="AA20" s="55">
        <f>+Resources!$E66</f>
        <v>60</v>
      </c>
      <c r="AB20" s="56">
        <f>+Resources!S66</f>
        <v>0</v>
      </c>
      <c r="AC20" s="57">
        <f t="shared" si="11"/>
        <v>0</v>
      </c>
      <c r="AD20" s="55">
        <f>+Resources!$E66</f>
        <v>60</v>
      </c>
      <c r="AE20" s="56">
        <f>+Resources!T66</f>
        <v>0</v>
      </c>
      <c r="AF20" s="57">
        <f t="shared" si="12"/>
        <v>0</v>
      </c>
      <c r="AG20" s="55">
        <f>+Resources!$E66</f>
        <v>60</v>
      </c>
      <c r="AH20" s="56">
        <f>+Resources!U66</f>
        <v>0</v>
      </c>
      <c r="AI20" s="57">
        <f t="shared" si="13"/>
        <v>0</v>
      </c>
      <c r="AJ20" s="55">
        <f>+Resources!$E66</f>
        <v>60</v>
      </c>
      <c r="AK20" s="56">
        <f>+Resources!V66</f>
        <v>0</v>
      </c>
      <c r="AL20" s="57">
        <f t="shared" si="14"/>
        <v>0</v>
      </c>
      <c r="AM20" s="55">
        <f>+Resources!$E66</f>
        <v>60</v>
      </c>
      <c r="AN20" s="56">
        <f>+Resources!W66</f>
        <v>0</v>
      </c>
      <c r="AO20" s="57">
        <f t="shared" si="15"/>
        <v>0</v>
      </c>
      <c r="AP20" s="55">
        <f>+Resources!$E66</f>
        <v>60</v>
      </c>
      <c r="AQ20" s="56">
        <f>+Resources!X66</f>
        <v>0</v>
      </c>
      <c r="AR20" s="57">
        <f t="shared" si="16"/>
        <v>0</v>
      </c>
      <c r="AS20" s="55">
        <f>+Resources!$E66</f>
        <v>60</v>
      </c>
      <c r="AT20" s="56">
        <f>+Resources!Y66</f>
        <v>0</v>
      </c>
      <c r="AU20" s="57">
        <f t="shared" si="17"/>
        <v>0</v>
      </c>
      <c r="AV20" s="55" t="e">
        <f t="shared" si="0"/>
        <v>#DIV/0!</v>
      </c>
      <c r="AW20" s="56">
        <f t="shared" si="1"/>
        <v>0</v>
      </c>
      <c r="AX20" s="57">
        <f t="shared" si="2"/>
        <v>0</v>
      </c>
    </row>
    <row r="21" spans="1:51" ht="14.25" hidden="1" customHeight="1">
      <c r="A21" s="53" t="str">
        <f>+Resources!B67</f>
        <v>Mack</v>
      </c>
      <c r="B21" s="141" t="str">
        <f>+Resources!H67</f>
        <v>Customer Support Senior Manager</v>
      </c>
      <c r="C21" s="55">
        <f>+Resources!$D67</f>
        <v>60</v>
      </c>
      <c r="D21" s="56">
        <f>+Resources!K67</f>
        <v>0</v>
      </c>
      <c r="E21" s="57">
        <f t="shared" si="3"/>
        <v>0</v>
      </c>
      <c r="F21" s="55">
        <f>+Resources!$D67</f>
        <v>60</v>
      </c>
      <c r="G21" s="56">
        <f>+Resources!L67</f>
        <v>0</v>
      </c>
      <c r="H21" s="57">
        <f t="shared" si="4"/>
        <v>0</v>
      </c>
      <c r="I21" s="55">
        <f>+Resources!$D67</f>
        <v>60</v>
      </c>
      <c r="J21" s="56">
        <f>+Resources!M67</f>
        <v>0</v>
      </c>
      <c r="K21" s="57">
        <f t="shared" si="5"/>
        <v>0</v>
      </c>
      <c r="L21" s="55">
        <f>+Resources!$D67</f>
        <v>60</v>
      </c>
      <c r="M21" s="56">
        <f>+Resources!N67</f>
        <v>0</v>
      </c>
      <c r="N21" s="57">
        <f t="shared" si="6"/>
        <v>0</v>
      </c>
      <c r="O21" s="55">
        <f>+Resources!$D67</f>
        <v>60</v>
      </c>
      <c r="P21" s="56">
        <f>+Resources!O67</f>
        <v>0</v>
      </c>
      <c r="Q21" s="57">
        <f t="shared" si="7"/>
        <v>0</v>
      </c>
      <c r="R21" s="55">
        <f>+Resources!$D67</f>
        <v>60</v>
      </c>
      <c r="S21" s="56">
        <f>+Resources!P67</f>
        <v>0</v>
      </c>
      <c r="T21" s="57">
        <f t="shared" si="8"/>
        <v>0</v>
      </c>
      <c r="U21" s="55">
        <f>+Resources!$E67</f>
        <v>60</v>
      </c>
      <c r="V21" s="56">
        <f>+Resources!Q67</f>
        <v>0</v>
      </c>
      <c r="W21" s="57">
        <f t="shared" si="9"/>
        <v>0</v>
      </c>
      <c r="X21" s="55">
        <f>+Resources!$E67</f>
        <v>60</v>
      </c>
      <c r="Y21" s="56">
        <f>+Resources!R67</f>
        <v>0</v>
      </c>
      <c r="Z21" s="57">
        <f t="shared" si="10"/>
        <v>0</v>
      </c>
      <c r="AA21" s="55">
        <f>+Resources!$E67</f>
        <v>60</v>
      </c>
      <c r="AB21" s="56">
        <f>+Resources!S67</f>
        <v>0</v>
      </c>
      <c r="AC21" s="57">
        <f t="shared" si="11"/>
        <v>0</v>
      </c>
      <c r="AD21" s="55">
        <f>+Resources!$E67</f>
        <v>60</v>
      </c>
      <c r="AE21" s="56">
        <f>+Resources!T67</f>
        <v>0</v>
      </c>
      <c r="AF21" s="57">
        <f t="shared" si="12"/>
        <v>0</v>
      </c>
      <c r="AG21" s="55">
        <f>+Resources!$E67</f>
        <v>60</v>
      </c>
      <c r="AH21" s="56">
        <f>+Resources!U67</f>
        <v>0</v>
      </c>
      <c r="AI21" s="57">
        <f t="shared" si="13"/>
        <v>0</v>
      </c>
      <c r="AJ21" s="55">
        <f>+Resources!$E67</f>
        <v>60</v>
      </c>
      <c r="AK21" s="56">
        <f>+Resources!V67</f>
        <v>0</v>
      </c>
      <c r="AL21" s="57">
        <f t="shared" si="14"/>
        <v>0</v>
      </c>
      <c r="AM21" s="55">
        <f>+Resources!$E67</f>
        <v>60</v>
      </c>
      <c r="AN21" s="56">
        <f>+Resources!W67</f>
        <v>0</v>
      </c>
      <c r="AO21" s="57">
        <f t="shared" si="15"/>
        <v>0</v>
      </c>
      <c r="AP21" s="55">
        <f>+Resources!$E67</f>
        <v>60</v>
      </c>
      <c r="AQ21" s="56">
        <f>+Resources!X67</f>
        <v>0</v>
      </c>
      <c r="AR21" s="57">
        <f t="shared" si="16"/>
        <v>0</v>
      </c>
      <c r="AS21" s="55">
        <f>+Resources!$E67</f>
        <v>60</v>
      </c>
      <c r="AT21" s="56">
        <f>+Resources!Y67</f>
        <v>0</v>
      </c>
      <c r="AU21" s="57">
        <f t="shared" si="17"/>
        <v>0</v>
      </c>
      <c r="AV21" s="55" t="e">
        <f t="shared" si="0"/>
        <v>#DIV/0!</v>
      </c>
      <c r="AW21" s="56">
        <f t="shared" si="1"/>
        <v>0</v>
      </c>
      <c r="AX21" s="57">
        <f t="shared" si="2"/>
        <v>0</v>
      </c>
    </row>
    <row r="22" spans="1:51" ht="14.25" hidden="1" customHeight="1">
      <c r="A22" s="53" t="str">
        <f>+Resources!B68</f>
        <v>Ullom</v>
      </c>
      <c r="B22" s="141" t="str">
        <f>+Resources!H68</f>
        <v>Customer Support Senior Manager</v>
      </c>
      <c r="C22" s="55">
        <f>+Resources!$D68</f>
        <v>60</v>
      </c>
      <c r="D22" s="56">
        <f>+Resources!K68</f>
        <v>0</v>
      </c>
      <c r="E22" s="57">
        <f t="shared" si="3"/>
        <v>0</v>
      </c>
      <c r="F22" s="55">
        <f>+Resources!$D68</f>
        <v>60</v>
      </c>
      <c r="G22" s="56">
        <f>+Resources!L68</f>
        <v>0</v>
      </c>
      <c r="H22" s="57">
        <f t="shared" si="4"/>
        <v>0</v>
      </c>
      <c r="I22" s="55">
        <f>+Resources!$D68</f>
        <v>60</v>
      </c>
      <c r="J22" s="56">
        <f>+Resources!M68</f>
        <v>0</v>
      </c>
      <c r="K22" s="57">
        <f t="shared" si="5"/>
        <v>0</v>
      </c>
      <c r="L22" s="55">
        <f>+Resources!$D68</f>
        <v>60</v>
      </c>
      <c r="M22" s="56">
        <f>+Resources!N68</f>
        <v>0</v>
      </c>
      <c r="N22" s="57">
        <f t="shared" si="6"/>
        <v>0</v>
      </c>
      <c r="O22" s="55">
        <f>+Resources!$D68</f>
        <v>60</v>
      </c>
      <c r="P22" s="56">
        <f>+Resources!O68</f>
        <v>0</v>
      </c>
      <c r="Q22" s="57">
        <f t="shared" si="7"/>
        <v>0</v>
      </c>
      <c r="R22" s="55">
        <f>+Resources!$D68</f>
        <v>60</v>
      </c>
      <c r="S22" s="56">
        <f>+Resources!P68</f>
        <v>0</v>
      </c>
      <c r="T22" s="57">
        <f t="shared" si="8"/>
        <v>0</v>
      </c>
      <c r="U22" s="55">
        <f>+Resources!$E68</f>
        <v>60</v>
      </c>
      <c r="V22" s="56">
        <f>+Resources!Q68</f>
        <v>0</v>
      </c>
      <c r="W22" s="57">
        <f t="shared" si="9"/>
        <v>0</v>
      </c>
      <c r="X22" s="55">
        <f>+Resources!$E68</f>
        <v>60</v>
      </c>
      <c r="Y22" s="56">
        <f>+Resources!R68</f>
        <v>0</v>
      </c>
      <c r="Z22" s="57">
        <f t="shared" si="10"/>
        <v>0</v>
      </c>
      <c r="AA22" s="55">
        <f>+Resources!$E68</f>
        <v>60</v>
      </c>
      <c r="AB22" s="56">
        <f>+Resources!S68</f>
        <v>0</v>
      </c>
      <c r="AC22" s="57">
        <f t="shared" si="11"/>
        <v>0</v>
      </c>
      <c r="AD22" s="55">
        <f>+Resources!$E68</f>
        <v>60</v>
      </c>
      <c r="AE22" s="56">
        <f>+Resources!T68</f>
        <v>0</v>
      </c>
      <c r="AF22" s="57">
        <f t="shared" si="12"/>
        <v>0</v>
      </c>
      <c r="AG22" s="55">
        <f>+Resources!$E68</f>
        <v>60</v>
      </c>
      <c r="AH22" s="56">
        <f>+Resources!U68</f>
        <v>0</v>
      </c>
      <c r="AI22" s="57">
        <f t="shared" si="13"/>
        <v>0</v>
      </c>
      <c r="AJ22" s="55">
        <f>+Resources!$E68</f>
        <v>60</v>
      </c>
      <c r="AK22" s="56">
        <f>+Resources!V68</f>
        <v>0</v>
      </c>
      <c r="AL22" s="57">
        <f t="shared" si="14"/>
        <v>0</v>
      </c>
      <c r="AM22" s="55">
        <f>+Resources!$E68</f>
        <v>60</v>
      </c>
      <c r="AN22" s="56">
        <f>+Resources!W68</f>
        <v>0</v>
      </c>
      <c r="AO22" s="57">
        <f t="shared" si="15"/>
        <v>0</v>
      </c>
      <c r="AP22" s="55">
        <f>+Resources!$E68</f>
        <v>60</v>
      </c>
      <c r="AQ22" s="56">
        <f>+Resources!X68</f>
        <v>0</v>
      </c>
      <c r="AR22" s="57">
        <f t="shared" si="16"/>
        <v>0</v>
      </c>
      <c r="AS22" s="55">
        <f>+Resources!$E68</f>
        <v>60</v>
      </c>
      <c r="AT22" s="56">
        <f>+Resources!Y68</f>
        <v>0</v>
      </c>
      <c r="AU22" s="57">
        <f t="shared" si="17"/>
        <v>0</v>
      </c>
      <c r="AV22" s="55" t="e">
        <f t="shared" si="0"/>
        <v>#DIV/0!</v>
      </c>
      <c r="AW22" s="56">
        <f t="shared" si="1"/>
        <v>0</v>
      </c>
      <c r="AX22" s="57">
        <f t="shared" si="2"/>
        <v>0</v>
      </c>
    </row>
    <row r="23" spans="1:51" ht="14.25" hidden="1" customHeight="1">
      <c r="A23" s="53" t="str">
        <f>+Resources!B69</f>
        <v>Gerber</v>
      </c>
      <c r="B23" s="141" t="str">
        <f>+Resources!H69</f>
        <v>Customer Support Senior Manager</v>
      </c>
      <c r="C23" s="55">
        <f>+Resources!$D69</f>
        <v>55</v>
      </c>
      <c r="D23" s="56">
        <f>+Resources!K69</f>
        <v>0</v>
      </c>
      <c r="E23" s="57">
        <f t="shared" si="3"/>
        <v>0</v>
      </c>
      <c r="F23" s="55">
        <f>+Resources!$D69</f>
        <v>55</v>
      </c>
      <c r="G23" s="56">
        <f>+Resources!L69</f>
        <v>0</v>
      </c>
      <c r="H23" s="57">
        <f t="shared" si="4"/>
        <v>0</v>
      </c>
      <c r="I23" s="55">
        <f>+Resources!$D69</f>
        <v>55</v>
      </c>
      <c r="J23" s="56">
        <f>+Resources!M69</f>
        <v>0</v>
      </c>
      <c r="K23" s="57">
        <f t="shared" si="5"/>
        <v>0</v>
      </c>
      <c r="L23" s="55">
        <f>+Resources!$D69</f>
        <v>55</v>
      </c>
      <c r="M23" s="56">
        <f>+Resources!N69</f>
        <v>0</v>
      </c>
      <c r="N23" s="57">
        <f t="shared" si="6"/>
        <v>0</v>
      </c>
      <c r="O23" s="55">
        <f>+Resources!$D69</f>
        <v>55</v>
      </c>
      <c r="P23" s="56">
        <f>+Resources!O69</f>
        <v>0</v>
      </c>
      <c r="Q23" s="57">
        <f t="shared" si="7"/>
        <v>0</v>
      </c>
      <c r="R23" s="55">
        <f>+Resources!$D69</f>
        <v>55</v>
      </c>
      <c r="S23" s="56">
        <f>+Resources!P69</f>
        <v>0</v>
      </c>
      <c r="T23" s="57">
        <f t="shared" si="8"/>
        <v>0</v>
      </c>
      <c r="U23" s="55">
        <f>+Resources!$E69</f>
        <v>55</v>
      </c>
      <c r="V23" s="56">
        <f>+Resources!Q69</f>
        <v>0</v>
      </c>
      <c r="W23" s="57">
        <f t="shared" si="9"/>
        <v>0</v>
      </c>
      <c r="X23" s="55">
        <f>+Resources!$E69</f>
        <v>55</v>
      </c>
      <c r="Y23" s="56">
        <f>+Resources!R69</f>
        <v>0</v>
      </c>
      <c r="Z23" s="57">
        <f t="shared" si="10"/>
        <v>0</v>
      </c>
      <c r="AA23" s="55">
        <f>+Resources!$E69</f>
        <v>55</v>
      </c>
      <c r="AB23" s="56">
        <f>+Resources!S69</f>
        <v>0</v>
      </c>
      <c r="AC23" s="57">
        <f t="shared" si="11"/>
        <v>0</v>
      </c>
      <c r="AD23" s="55">
        <f>+Resources!$E69</f>
        <v>55</v>
      </c>
      <c r="AE23" s="56">
        <f>+Resources!T69</f>
        <v>0</v>
      </c>
      <c r="AF23" s="57">
        <f t="shared" si="12"/>
        <v>0</v>
      </c>
      <c r="AG23" s="55">
        <f>+Resources!$E69</f>
        <v>55</v>
      </c>
      <c r="AH23" s="56">
        <f>+Resources!U69</f>
        <v>0</v>
      </c>
      <c r="AI23" s="57">
        <f t="shared" si="13"/>
        <v>0</v>
      </c>
      <c r="AJ23" s="55">
        <f>+Resources!$E69</f>
        <v>55</v>
      </c>
      <c r="AK23" s="56">
        <f>+Resources!V69</f>
        <v>0</v>
      </c>
      <c r="AL23" s="57">
        <f t="shared" si="14"/>
        <v>0</v>
      </c>
      <c r="AM23" s="55">
        <f>+Resources!$E69</f>
        <v>55</v>
      </c>
      <c r="AN23" s="56">
        <f>+Resources!W69</f>
        <v>0</v>
      </c>
      <c r="AO23" s="57">
        <f t="shared" si="15"/>
        <v>0</v>
      </c>
      <c r="AP23" s="55">
        <f>+Resources!$E69</f>
        <v>55</v>
      </c>
      <c r="AQ23" s="56">
        <f>+Resources!X69</f>
        <v>0</v>
      </c>
      <c r="AR23" s="57">
        <f t="shared" si="16"/>
        <v>0</v>
      </c>
      <c r="AS23" s="55">
        <f>+Resources!$E69</f>
        <v>55</v>
      </c>
      <c r="AT23" s="56">
        <f>+Resources!Y69</f>
        <v>0</v>
      </c>
      <c r="AU23" s="57">
        <f t="shared" si="17"/>
        <v>0</v>
      </c>
      <c r="AV23" s="55" t="e">
        <f t="shared" si="0"/>
        <v>#DIV/0!</v>
      </c>
      <c r="AW23" s="56">
        <f t="shared" si="1"/>
        <v>0</v>
      </c>
      <c r="AX23" s="57">
        <f t="shared" si="2"/>
        <v>0</v>
      </c>
    </row>
    <row r="24" spans="1:51" ht="14.25" hidden="1" customHeight="1">
      <c r="A24" s="53" t="str">
        <f>+Resources!B70</f>
        <v>Mack</v>
      </c>
      <c r="B24" s="141" t="str">
        <f>+Resources!H70</f>
        <v>Customer Support Senior Manager</v>
      </c>
      <c r="C24" s="55">
        <f>+Resources!$D70</f>
        <v>60</v>
      </c>
      <c r="D24" s="56">
        <f>+Resources!K70</f>
        <v>0</v>
      </c>
      <c r="E24" s="57">
        <f t="shared" si="3"/>
        <v>0</v>
      </c>
      <c r="F24" s="55">
        <f>+Resources!$D70</f>
        <v>60</v>
      </c>
      <c r="G24" s="56">
        <f>+Resources!L70</f>
        <v>0</v>
      </c>
      <c r="H24" s="57">
        <f t="shared" si="4"/>
        <v>0</v>
      </c>
      <c r="I24" s="55">
        <f>+Resources!$D70</f>
        <v>60</v>
      </c>
      <c r="J24" s="56">
        <f>+Resources!M70</f>
        <v>0</v>
      </c>
      <c r="K24" s="57">
        <f t="shared" si="5"/>
        <v>0</v>
      </c>
      <c r="L24" s="55">
        <f>+Resources!$D70</f>
        <v>60</v>
      </c>
      <c r="M24" s="56">
        <f>+Resources!N70</f>
        <v>0</v>
      </c>
      <c r="N24" s="57">
        <f t="shared" si="6"/>
        <v>0</v>
      </c>
      <c r="O24" s="55">
        <f>+Resources!$D70</f>
        <v>60</v>
      </c>
      <c r="P24" s="56">
        <f>+Resources!O70</f>
        <v>0</v>
      </c>
      <c r="Q24" s="57">
        <f t="shared" si="7"/>
        <v>0</v>
      </c>
      <c r="R24" s="55">
        <f>+Resources!$D70</f>
        <v>60</v>
      </c>
      <c r="S24" s="56">
        <f>+Resources!P70</f>
        <v>0</v>
      </c>
      <c r="T24" s="57">
        <f t="shared" si="8"/>
        <v>0</v>
      </c>
      <c r="U24" s="55">
        <f>+Resources!$E70</f>
        <v>60</v>
      </c>
      <c r="V24" s="56">
        <f>+Resources!Q70</f>
        <v>0</v>
      </c>
      <c r="W24" s="57">
        <f t="shared" si="9"/>
        <v>0</v>
      </c>
      <c r="X24" s="55">
        <f>+Resources!$E70</f>
        <v>60</v>
      </c>
      <c r="Y24" s="56">
        <f>+Resources!R70</f>
        <v>0</v>
      </c>
      <c r="Z24" s="57">
        <f t="shared" si="10"/>
        <v>0</v>
      </c>
      <c r="AA24" s="55">
        <f>+Resources!$E70</f>
        <v>60</v>
      </c>
      <c r="AB24" s="56">
        <f>+Resources!S70</f>
        <v>0</v>
      </c>
      <c r="AC24" s="57">
        <f t="shared" si="11"/>
        <v>0</v>
      </c>
      <c r="AD24" s="55">
        <f>+Resources!$E70</f>
        <v>60</v>
      </c>
      <c r="AE24" s="56">
        <f>+Resources!T70</f>
        <v>0</v>
      </c>
      <c r="AF24" s="57">
        <f t="shared" si="12"/>
        <v>0</v>
      </c>
      <c r="AG24" s="55">
        <f>+Resources!$E70</f>
        <v>60</v>
      </c>
      <c r="AH24" s="56">
        <f>+Resources!U70</f>
        <v>0</v>
      </c>
      <c r="AI24" s="57">
        <f t="shared" si="13"/>
        <v>0</v>
      </c>
      <c r="AJ24" s="55">
        <f>+Resources!$E70</f>
        <v>60</v>
      </c>
      <c r="AK24" s="56">
        <f>+Resources!V70</f>
        <v>0</v>
      </c>
      <c r="AL24" s="57">
        <f t="shared" si="14"/>
        <v>0</v>
      </c>
      <c r="AM24" s="55">
        <f>+Resources!$E70</f>
        <v>60</v>
      </c>
      <c r="AN24" s="56">
        <f>+Resources!W70</f>
        <v>0</v>
      </c>
      <c r="AO24" s="57">
        <f t="shared" si="15"/>
        <v>0</v>
      </c>
      <c r="AP24" s="55">
        <f>+Resources!$E70</f>
        <v>60</v>
      </c>
      <c r="AQ24" s="56">
        <f>+Resources!X70</f>
        <v>0</v>
      </c>
      <c r="AR24" s="57">
        <f t="shared" si="16"/>
        <v>0</v>
      </c>
      <c r="AS24" s="55">
        <f>+Resources!$E70</f>
        <v>60</v>
      </c>
      <c r="AT24" s="56">
        <f>+Resources!Y70</f>
        <v>0</v>
      </c>
      <c r="AU24" s="57">
        <f t="shared" si="17"/>
        <v>0</v>
      </c>
      <c r="AV24" s="55" t="e">
        <f t="shared" si="0"/>
        <v>#DIV/0!</v>
      </c>
      <c r="AW24" s="56">
        <f t="shared" si="1"/>
        <v>0</v>
      </c>
      <c r="AX24" s="57">
        <f t="shared" si="2"/>
        <v>0</v>
      </c>
    </row>
    <row r="25" spans="1:51" ht="14.25" hidden="1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62"/>
      <c r="C26" s="55"/>
      <c r="D26" s="63">
        <f>SUM(D7:D25)</f>
        <v>0</v>
      </c>
      <c r="E26" s="64">
        <f>SUM(E7:E25)</f>
        <v>0</v>
      </c>
      <c r="F26" s="55"/>
      <c r="G26" s="63">
        <f>SUM(G7:G25)</f>
        <v>0</v>
      </c>
      <c r="H26" s="64">
        <f>SUM(H7:H25)</f>
        <v>0</v>
      </c>
      <c r="I26" s="55"/>
      <c r="J26" s="63">
        <f>SUM(J7:J25)</f>
        <v>0</v>
      </c>
      <c r="K26" s="64">
        <f>SUM(K7:K25)</f>
        <v>0</v>
      </c>
      <c r="L26" s="55"/>
      <c r="M26" s="63">
        <f>SUM(M7:M25)</f>
        <v>0</v>
      </c>
      <c r="N26" s="64">
        <f>SUM(N7:N25)</f>
        <v>0</v>
      </c>
      <c r="O26" s="55"/>
      <c r="P26" s="63">
        <f>SUM(P7:P25)</f>
        <v>0</v>
      </c>
      <c r="Q26" s="64">
        <f>SUM(Q7:Q25)</f>
        <v>0</v>
      </c>
      <c r="R26" s="55"/>
      <c r="S26" s="63">
        <f>SUM(S7:S25)</f>
        <v>0</v>
      </c>
      <c r="T26" s="64">
        <f>SUM(T7:T25)</f>
        <v>0</v>
      </c>
      <c r="U26" s="55"/>
      <c r="V26" s="63">
        <f>SUM(V7:V25)</f>
        <v>0</v>
      </c>
      <c r="W26" s="64">
        <f>SUM(W7:W25)</f>
        <v>0</v>
      </c>
      <c r="X26" s="55"/>
      <c r="Y26" s="63">
        <f>SUM(Y7:Y25)</f>
        <v>0</v>
      </c>
      <c r="Z26" s="64">
        <f>SUM(Z7:Z25)</f>
        <v>0</v>
      </c>
      <c r="AA26" s="55"/>
      <c r="AB26" s="63">
        <f>SUM(AB7:AB25)</f>
        <v>0</v>
      </c>
      <c r="AC26" s="64">
        <f>SUM(AC7:AC25)</f>
        <v>0</v>
      </c>
      <c r="AD26" s="55"/>
      <c r="AE26" s="63">
        <f>SUM(AE7:AE25)</f>
        <v>0</v>
      </c>
      <c r="AF26" s="64">
        <f>SUM(AF7:AF25)</f>
        <v>0</v>
      </c>
      <c r="AG26" s="55"/>
      <c r="AH26" s="63">
        <f>SUM(AH7:AH25)</f>
        <v>10</v>
      </c>
      <c r="AI26" s="64">
        <f>SUM(AI7:AI25)</f>
        <v>349.99599999999998</v>
      </c>
      <c r="AJ26" s="55"/>
      <c r="AK26" s="63">
        <f>SUM(AK7:AK25)</f>
        <v>0</v>
      </c>
      <c r="AL26" s="64">
        <f>SUM(AL7:AL25)</f>
        <v>0</v>
      </c>
      <c r="AM26" s="55"/>
      <c r="AN26" s="63">
        <f>SUM(AN7:AN25)</f>
        <v>164</v>
      </c>
      <c r="AO26" s="64">
        <f>SUM(AO7:AO25)</f>
        <v>9613.8294000000005</v>
      </c>
      <c r="AP26" s="55"/>
      <c r="AQ26" s="63">
        <f>SUM(AQ7:AQ25)</f>
        <v>0</v>
      </c>
      <c r="AR26" s="64">
        <f>SUM(AR7:AR25)</f>
        <v>0</v>
      </c>
      <c r="AS26" s="55"/>
      <c r="AT26" s="63">
        <f>SUM(AT7:AT25)</f>
        <v>0</v>
      </c>
      <c r="AU26" s="64">
        <f>SUM(AU7:AU25)</f>
        <v>0</v>
      </c>
      <c r="AV26" s="55"/>
      <c r="AW26" s="63">
        <f>SUM(AW7:AW25)</f>
        <v>174</v>
      </c>
      <c r="AX26" s="64">
        <f>SUM(AX7:AX25)</f>
        <v>9963.8253999999997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134.16569999999996</v>
      </c>
      <c r="AJ30" s="67">
        <f>+Indirect_Drop!$J$12</f>
        <v>0.91799999999999993</v>
      </c>
      <c r="AK30" s="65"/>
      <c r="AL30" s="69">
        <f>+(SUM(AL7:AL24)-AL8)*AJ30</f>
        <v>0</v>
      </c>
      <c r="AM30" s="67">
        <f>+Indirect_Drop!$J$12</f>
        <v>0.91799999999999993</v>
      </c>
      <c r="AN30" s="65"/>
      <c r="AO30" s="69">
        <f>+(SUM(AO7:AO24)-AO8)*AM30</f>
        <v>8825.4953891999994</v>
      </c>
      <c r="AP30" s="67">
        <f>+Indirect_Drop!$J$12</f>
        <v>0.91799999999999993</v>
      </c>
      <c r="AQ30" s="65"/>
      <c r="AR30" s="69">
        <f>+(SUM(AR7:AR24)-AR8)*AP30</f>
        <v>0</v>
      </c>
      <c r="AS30" s="67">
        <f>+Indirect_Drop!$J$12</f>
        <v>0.91799999999999993</v>
      </c>
      <c r="AT30" s="65"/>
      <c r="AU30" s="69">
        <f>+(SUM(AU7:AU24)-AU8)*AS30</f>
        <v>0</v>
      </c>
      <c r="AV30" s="72">
        <f>+AX30/((+SUM(AX7:AX24)-AX8))</f>
        <v>0.91799999999999993</v>
      </c>
      <c r="AW30" s="65">
        <f>+(AX26-AX8)*C30</f>
        <v>8959.661089199999</v>
      </c>
      <c r="AX30" s="57">
        <f>+E30+H30+K30+N30+Q30+T30+W30+AI52+Z30+AC30+AF30+AI30+AL30+AO30+AR30+AU30</f>
        <v>8959.661089199999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159.69295639999999</v>
      </c>
      <c r="AJ31" s="72">
        <f>+Indirect_Drop!$J$13</f>
        <v>0.78339999999999999</v>
      </c>
      <c r="AK31" s="65"/>
      <c r="AL31" s="60">
        <f>+AJ31*AL8</f>
        <v>0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0</v>
      </c>
      <c r="AV31" s="72">
        <f>+AX31/AX8</f>
        <v>0.78339999999999987</v>
      </c>
      <c r="AW31" s="65"/>
      <c r="AX31" s="57">
        <f>+E31+H31+K31+N31+Q31+T31+W31+AI53+Z31+AC31+AF31+AI31+AL31+AO31+AR31+AU31</f>
        <v>159.69295639999999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293.85865639999997</v>
      </c>
      <c r="AJ32" s="75"/>
      <c r="AK32" s="76"/>
      <c r="AL32" s="77">
        <f>SUM(AL30:AL31)</f>
        <v>0</v>
      </c>
      <c r="AM32" s="75"/>
      <c r="AN32" s="76"/>
      <c r="AO32" s="77">
        <f>SUM(AO30:AO31)</f>
        <v>8825.4953891999994</v>
      </c>
      <c r="AP32" s="75"/>
      <c r="AQ32" s="76"/>
      <c r="AR32" s="77">
        <f>SUM(AR30:AR31)</f>
        <v>0</v>
      </c>
      <c r="AS32" s="75"/>
      <c r="AT32" s="76"/>
      <c r="AU32" s="77">
        <f>SUM(AU30:AU31)</f>
        <v>0</v>
      </c>
      <c r="AV32" s="75"/>
      <c r="AW32" s="76"/>
      <c r="AX32" s="77">
        <f>SUM(AX30:AX31)</f>
        <v>9119.3540455999992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643.85465639999995</v>
      </c>
      <c r="AJ34" s="79"/>
      <c r="AK34" s="68"/>
      <c r="AL34" s="64">
        <f>AL32+AL26+AL28</f>
        <v>0</v>
      </c>
      <c r="AM34" s="79"/>
      <c r="AN34" s="68"/>
      <c r="AO34" s="64">
        <f>AO32+AO26+AO28</f>
        <v>18439.3247892</v>
      </c>
      <c r="AP34" s="79"/>
      <c r="AQ34" s="68"/>
      <c r="AR34" s="64">
        <f>AR32+AR26+AR28</f>
        <v>0</v>
      </c>
      <c r="AS34" s="79"/>
      <c r="AT34" s="68"/>
      <c r="AU34" s="64">
        <f>AU32+AU26+AU28</f>
        <v>0</v>
      </c>
      <c r="AV34" s="79"/>
      <c r="AW34" s="68"/>
      <c r="AX34" s="64">
        <f>AX32+AX26+AX28</f>
        <v>19083.179445599999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643.85465639999995</v>
      </c>
      <c r="AJ36" s="79"/>
      <c r="AK36" s="68"/>
      <c r="AL36" s="80">
        <f>AL34</f>
        <v>0</v>
      </c>
      <c r="AM36" s="79"/>
      <c r="AN36" s="68"/>
      <c r="AO36" s="80">
        <f>AO34</f>
        <v>18439.3247892</v>
      </c>
      <c r="AP36" s="79"/>
      <c r="AQ36" s="68"/>
      <c r="AR36" s="80">
        <f>AR34</f>
        <v>0</v>
      </c>
      <c r="AS36" s="79"/>
      <c r="AT36" s="68"/>
      <c r="AU36" s="80">
        <f>AU34</f>
        <v>0</v>
      </c>
      <c r="AV36" s="79"/>
      <c r="AW36" s="68"/>
      <c r="AX36" s="57">
        <f>+E36+H36+K36+N36+Q36+T36+W36+AI57+Z36+AC36+AF36+AI36+AL36+AO36+AR36+AU36</f>
        <v>19083.179445599999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49.448037611519993</v>
      </c>
      <c r="AJ38" s="67">
        <f>+Indirect_Drop!$J$30</f>
        <v>7.6799999999999993E-2</v>
      </c>
      <c r="AK38" s="68"/>
      <c r="AL38" s="81">
        <f>AL36*AJ38</f>
        <v>0</v>
      </c>
      <c r="AM38" s="67">
        <f>+Indirect_Drop!$J$30</f>
        <v>7.6799999999999993E-2</v>
      </c>
      <c r="AN38" s="68"/>
      <c r="AO38" s="81">
        <f>AO36*AM38</f>
        <v>1416.1401438105599</v>
      </c>
      <c r="AP38" s="67">
        <f>+Indirect_Drop!$J$30</f>
        <v>7.6799999999999993E-2</v>
      </c>
      <c r="AQ38" s="68"/>
      <c r="AR38" s="81">
        <f>AR36*AP38</f>
        <v>0</v>
      </c>
      <c r="AS38" s="67">
        <f>+Indirect_Drop!$J$30</f>
        <v>7.6799999999999993E-2</v>
      </c>
      <c r="AT38" s="68"/>
      <c r="AU38" s="81">
        <f>AU36*AS38</f>
        <v>0</v>
      </c>
      <c r="AV38" s="67">
        <f>+AX38/AX36</f>
        <v>7.6800000000000007E-2</v>
      </c>
      <c r="AW38" s="68"/>
      <c r="AX38" s="81">
        <f>+E38+H38+K38+N38+Q38+T38+W38+AI59+Z38+AC38+AF38+AI38+AL38+AO38+AR38+AU38</f>
        <v>1465.58818142208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693.30269401151997</v>
      </c>
      <c r="AJ39" s="84"/>
      <c r="AK39" s="85"/>
      <c r="AL39" s="64">
        <f>SUM(AL34,AL38)</f>
        <v>0</v>
      </c>
      <c r="AM39" s="84"/>
      <c r="AN39" s="85"/>
      <c r="AO39" s="64">
        <f>SUM(AO34,AO38)</f>
        <v>19855.46493301056</v>
      </c>
      <c r="AP39" s="84"/>
      <c r="AQ39" s="85"/>
      <c r="AR39" s="64">
        <f>SUM(AR34,AR38)</f>
        <v>0</v>
      </c>
      <c r="AS39" s="84"/>
      <c r="AT39" s="85"/>
      <c r="AU39" s="64">
        <f>SUM(AU34,AU38)</f>
        <v>0</v>
      </c>
      <c r="AV39" s="84"/>
      <c r="AW39" s="85"/>
      <c r="AX39" s="64">
        <f>SUM(AX34,AX38)</f>
        <v>20548.76762702208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>
        <f>+License!F30</f>
        <v>0</v>
      </c>
      <c r="F42" s="89">
        <v>0</v>
      </c>
      <c r="G42" s="56">
        <f>'[43]RCCMS Resources 042709'!O48</f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f>+AS42*AT42</f>
        <v>0</v>
      </c>
      <c r="AV42" s="55">
        <v>0</v>
      </c>
      <c r="AW42" s="56">
        <v>0</v>
      </c>
      <c r="AX42" s="57">
        <f>+E42</f>
        <v>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0</v>
      </c>
      <c r="AV44" s="55"/>
      <c r="AW44" s="94">
        <f>SUM(AW42:AW43)</f>
        <v>0</v>
      </c>
      <c r="AX44" s="95">
        <f>SUM(AX42:AX43)</f>
        <v>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 t="e">
        <f>+AX45/AX42</f>
        <v>#DIV/0!</v>
      </c>
      <c r="AW45" s="92"/>
      <c r="AX45" s="60">
        <f>+AU45+AR45+AO45+AL45+AI45+AF45+AC45+Z45+W45+T45+Q45+K45+H45+E45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 t="e">
        <f>+AX46/AX45</f>
        <v>#DIV/0!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0</v>
      </c>
      <c r="AV47" s="101"/>
      <c r="AW47" s="102"/>
      <c r="AX47" s="64">
        <f>SUM(AX44:AX46)</f>
        <v>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104"/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v>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0</v>
      </c>
      <c r="AV50" s="89">
        <v>0</v>
      </c>
      <c r="AW50" s="103">
        <v>0</v>
      </c>
      <c r="AX50" s="104">
        <f>+E50+H50+K50+N50+Q50+T50+W50+AI71+Z50+AC50+AF50+AI50+AL50+AO50+AR50+AU50</f>
        <v>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0</v>
      </c>
      <c r="AV52" s="107"/>
      <c r="AW52" s="94">
        <f>SUM(AW50:AW51)</f>
        <v>0</v>
      </c>
      <c r="AX52" s="64">
        <f>SUM(AX50:AX51)</f>
        <v>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0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0</v>
      </c>
      <c r="AV53" s="72" t="e">
        <f>+AV45</f>
        <v>#DIV/0!</v>
      </c>
      <c r="AW53" s="92"/>
      <c r="AX53" s="60">
        <f>+E53+H53+K53+N53+Q53+T53+W53+AI74+Z53+AC53+AF53+AI53+AL53+AO53+AR53+AU53</f>
        <v>0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0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0</v>
      </c>
      <c r="AV54" s="72" t="e">
        <f>+AX54/AX53</f>
        <v>#DIV/0!</v>
      </c>
      <c r="AW54" s="92"/>
      <c r="AX54" s="97">
        <f>+E54+H54+K54+N54+Q54+T54+W54+AI75+Z54+AC54+AF54+AI54+AL54+AO54+AR54+AU54</f>
        <v>0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0</v>
      </c>
      <c r="AP55" s="101"/>
      <c r="AQ55" s="102"/>
      <c r="AR55" s="64">
        <f>SUM(AR52:AR54)</f>
        <v>0</v>
      </c>
      <c r="AS55" s="101"/>
      <c r="AT55" s="102"/>
      <c r="AU55" s="64">
        <f>SUM(AU52:AU54)</f>
        <v>0</v>
      </c>
      <c r="AV55" s="84"/>
      <c r="AW55" s="102"/>
      <c r="AX55" s="64">
        <f>SUM(AX52:AX54)</f>
        <v>0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/>
      <c r="F57" s="67"/>
      <c r="G57" s="92"/>
      <c r="H57" s="60"/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v>0</v>
      </c>
      <c r="AP57" s="67"/>
      <c r="AQ57" s="92"/>
      <c r="AR57" s="60">
        <v>0</v>
      </c>
      <c r="AS57" s="67"/>
      <c r="AT57" s="92"/>
      <c r="AU57" s="60">
        <v>0</v>
      </c>
      <c r="AV57" s="67"/>
      <c r="AW57" s="92"/>
      <c r="AX57" s="60">
        <f>+E57+H57+K57+N57+Q57+T57+W57+AI78+Z57+AC57+AF57+AI57+AL57+AO57+AR57+AU57</f>
        <v>0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0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0</v>
      </c>
      <c r="AV58" s="67" t="e">
        <f>+AV45</f>
        <v>#DIV/0!</v>
      </c>
      <c r="AW58" s="92"/>
      <c r="AX58" s="60">
        <f>+E58+H58+K58+N58+Q58+T58+W58+AI79+Z58+AC58+AF58+AI58+AL58+AO58+AR58+AU58</f>
        <v>0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0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0</v>
      </c>
      <c r="AV59" s="67" t="e">
        <f>+AX59/(AX58+AX57)</f>
        <v>#DIV/0!</v>
      </c>
      <c r="AW59" s="92"/>
      <c r="AX59" s="115">
        <f>+E59+H59+K59+N59+Q59+T59+W59+AI80+Z59+AC59+AF59+AI59+AL59+AO59+AR59+AU59</f>
        <v>0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0</v>
      </c>
      <c r="AP60" s="117"/>
      <c r="AQ60" s="118"/>
      <c r="AR60" s="64">
        <f>SUM(AR57:AR59)</f>
        <v>0</v>
      </c>
      <c r="AS60" s="117"/>
      <c r="AT60" s="118"/>
      <c r="AU60" s="64">
        <f>SUM(AU57:AU59)</f>
        <v>0</v>
      </c>
      <c r="AV60" s="117"/>
      <c r="AW60" s="118"/>
      <c r="AX60" s="64">
        <f>SUM(AX57:AX59)</f>
        <v>0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10</v>
      </c>
      <c r="AI61" s="64">
        <f>SUM(AI39,AI55,AI47,AI60)</f>
        <v>693.30269401151997</v>
      </c>
      <c r="AJ61" s="120"/>
      <c r="AK61" s="121">
        <f>AK52+AK44+AK26</f>
        <v>0</v>
      </c>
      <c r="AL61" s="64">
        <f>SUM(AL39,AL55,AL47,AL60)</f>
        <v>0</v>
      </c>
      <c r="AM61" s="120"/>
      <c r="AN61" s="121">
        <f>AN52+AN44+AN26</f>
        <v>164</v>
      </c>
      <c r="AO61" s="64">
        <f>SUM(AO39,AO55,AO47,AO60)</f>
        <v>19855.46493301056</v>
      </c>
      <c r="AP61" s="120"/>
      <c r="AQ61" s="121">
        <f>AQ52+AQ44+AQ26</f>
        <v>0</v>
      </c>
      <c r="AR61" s="64">
        <f>SUM(AR39,AR55,AR47,AR60)</f>
        <v>0</v>
      </c>
      <c r="AS61" s="120"/>
      <c r="AT61" s="121">
        <f>AT52+AT44+AT26</f>
        <v>0</v>
      </c>
      <c r="AU61" s="64">
        <f>SUM(AU39,AU55,AU47,AU60)</f>
        <v>0</v>
      </c>
      <c r="AV61" s="120"/>
      <c r="AW61" s="121">
        <f>AW52+AW44+AW26</f>
        <v>174</v>
      </c>
      <c r="AX61" s="64">
        <f>SUM(AX39,AX55,AX47,AX60)</f>
        <v>20548.76762702208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3.1709637599999998</v>
      </c>
      <c r="AJ63" s="125">
        <f>AG63</f>
        <v>9.0600000000000003E-3</v>
      </c>
      <c r="AK63" s="92"/>
      <c r="AL63" s="80">
        <f>(AL26+AL28)*AJ63</f>
        <v>0</v>
      </c>
      <c r="AM63" s="125">
        <f>AJ63</f>
        <v>9.0600000000000003E-3</v>
      </c>
      <c r="AN63" s="92"/>
      <c r="AO63" s="80">
        <f>(AO26+AO28)*AM63</f>
        <v>87.101294364000012</v>
      </c>
      <c r="AP63" s="125">
        <f>AM63</f>
        <v>9.0600000000000003E-3</v>
      </c>
      <c r="AQ63" s="92"/>
      <c r="AR63" s="80">
        <f>(AR26+AR28)*AP63</f>
        <v>0</v>
      </c>
      <c r="AS63" s="125">
        <f>AP63</f>
        <v>9.0600000000000003E-3</v>
      </c>
      <c r="AT63" s="92"/>
      <c r="AU63" s="80">
        <f>(AU26+AU28)*AS63</f>
        <v>0</v>
      </c>
      <c r="AV63" s="125">
        <f>+$C$63</f>
        <v>9.0600000000000003E-3</v>
      </c>
      <c r="AW63" s="92"/>
      <c r="AX63" s="80">
        <f>+E63+H63+K63+N63+Q63+T63+W63+AI84+Z63+AC63+AF63+AI63+AL63+AO63+AR63+AU63</f>
        <v>90.272258124000018</v>
      </c>
    </row>
    <row r="64" spans="1:51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0.26398040912399995</v>
      </c>
      <c r="AJ65" s="129">
        <f>AG65</f>
        <v>4.0999999999999999E-4</v>
      </c>
      <c r="AK65" s="118"/>
      <c r="AL65" s="98">
        <f>SUM(AL36,AL45,AL53,AL58,AL59)*AJ65</f>
        <v>0</v>
      </c>
      <c r="AM65" s="129">
        <f>AJ65</f>
        <v>4.0999999999999999E-4</v>
      </c>
      <c r="AN65" s="118"/>
      <c r="AO65" s="98">
        <f>SUM(AO36,AO45,AO53,AO58,AO59)*AM65</f>
        <v>7.5601231635719994</v>
      </c>
      <c r="AP65" s="129">
        <f>AM65</f>
        <v>4.0999999999999999E-4</v>
      </c>
      <c r="AQ65" s="118"/>
      <c r="AR65" s="98">
        <f>SUM(AR36,AR45,AR53,AR58,AR59)*AP65</f>
        <v>0</v>
      </c>
      <c r="AS65" s="129">
        <f>AP65</f>
        <v>4.0999999999999999E-4</v>
      </c>
      <c r="AT65" s="118"/>
      <c r="AU65" s="98">
        <f>SUM(AU36,AU45,AU53,AU58,AU59)*AS65</f>
        <v>0</v>
      </c>
      <c r="AV65" s="129">
        <f>+$C$65</f>
        <v>4.0999999999999999E-4</v>
      </c>
      <c r="AW65" s="118"/>
      <c r="AX65" s="98">
        <f>+E65+H65+K65+N65+Q65+T65+W65+AI86+Z65+AC65+AF65+AI65+AL65+AO65+AR65+AU65</f>
        <v>7.8241035726959991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138.66053880230399</v>
      </c>
      <c r="AJ66" s="132">
        <f>+C66</f>
        <v>0.2</v>
      </c>
      <c r="AK66" s="133"/>
      <c r="AL66" s="78">
        <f>(AL61-AL47)*$C$66</f>
        <v>0</v>
      </c>
      <c r="AM66" s="132">
        <f>+C66</f>
        <v>0.2</v>
      </c>
      <c r="AN66" s="133"/>
      <c r="AO66" s="78">
        <f>(AO61-AO47)*$C$66</f>
        <v>3971.0929866021124</v>
      </c>
      <c r="AP66" s="132">
        <f>+C66</f>
        <v>0.2</v>
      </c>
      <c r="AQ66" s="133"/>
      <c r="AR66" s="78">
        <f>(AR61-AR47)*$C$66</f>
        <v>0</v>
      </c>
      <c r="AS66" s="132">
        <f>+C66</f>
        <v>0.2</v>
      </c>
      <c r="AT66" s="133"/>
      <c r="AU66" s="78">
        <f>(AU61-AU47)*$C$66</f>
        <v>0</v>
      </c>
      <c r="AV66" s="132"/>
      <c r="AW66" s="133"/>
      <c r="AX66" s="78">
        <f>(AX61-AX47)*$C$66</f>
        <v>4109.753525404416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835.39817698294792</v>
      </c>
      <c r="AJ67" s="137"/>
      <c r="AK67" s="138"/>
      <c r="AL67" s="139">
        <f>SUM(AL61:AL66)</f>
        <v>0</v>
      </c>
      <c r="AM67" s="137"/>
      <c r="AN67" s="138"/>
      <c r="AO67" s="139">
        <f>SUM(AO61:AO66)</f>
        <v>23921.219337140246</v>
      </c>
      <c r="AP67" s="137"/>
      <c r="AQ67" s="138"/>
      <c r="AR67" s="139">
        <f>SUM(AR61:AR66)</f>
        <v>0</v>
      </c>
      <c r="AS67" s="137"/>
      <c r="AT67" s="138"/>
      <c r="AU67" s="139">
        <f>SUM(AU61:AU66)</f>
        <v>0</v>
      </c>
      <c r="AV67" s="137"/>
      <c r="AW67" s="138"/>
      <c r="AX67" s="139">
        <f>SUM(AX61:AX66)</f>
        <v>24756.617514123194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A1:AX1"/>
    <mergeCell ref="AV3:AX3"/>
    <mergeCell ref="I3:K3"/>
    <mergeCell ref="C3:E3"/>
    <mergeCell ref="A3:B3"/>
    <mergeCell ref="F3:H3"/>
    <mergeCell ref="AP3:AR3"/>
    <mergeCell ref="AS3:AU3"/>
    <mergeCell ref="L3:N3"/>
    <mergeCell ref="O3:Q3"/>
    <mergeCell ref="R3:T3"/>
    <mergeCell ref="U3:W3"/>
    <mergeCell ref="X3:Z3"/>
    <mergeCell ref="AA3:AC3"/>
    <mergeCell ref="AJ3:AL3"/>
    <mergeCell ref="AM3:AO3"/>
    <mergeCell ref="AD3:AF3"/>
    <mergeCell ref="AG3:AI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B3:F33"/>
  <sheetViews>
    <sheetView showGridLines="0" workbookViewId="0">
      <selection activeCell="C12" sqref="C12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220" t="s">
        <v>263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+'Washington Center DB'!AX61+'Washington Center DB'!AX63+'Washington Center DB'!AX65</f>
        <v>20646.863988718778</v>
      </c>
      <c r="D10" s="388">
        <f>+C10*0.95</f>
        <v>19614.520789282837</v>
      </c>
      <c r="E10" s="388">
        <f>C10*1.05</f>
        <v>21679.20718815472</v>
      </c>
      <c r="F10" s="389">
        <f>+C10*0.95</f>
        <v>19614.520789282837</v>
      </c>
    </row>
    <row r="11" spans="2:6" ht="15" customHeight="1">
      <c r="B11" s="20" t="s">
        <v>82</v>
      </c>
      <c r="C11" s="390">
        <f>+'Washington Center DB'!AX66</f>
        <v>4109.7535254044169</v>
      </c>
      <c r="D11" s="390">
        <f>+D12-D10</f>
        <v>5142.0967248403576</v>
      </c>
      <c r="E11" s="390">
        <f>+E12-E10</f>
        <v>3077.4103259684744</v>
      </c>
      <c r="F11" s="391">
        <f>+C11</f>
        <v>4109.7535254044169</v>
      </c>
    </row>
    <row r="12" spans="2:6" ht="15" customHeight="1">
      <c r="B12" s="295" t="s">
        <v>10</v>
      </c>
      <c r="C12" s="390">
        <f>+C11+C10</f>
        <v>24756.617514123194</v>
      </c>
      <c r="D12" s="390">
        <f>+C12</f>
        <v>24756.617514123194</v>
      </c>
      <c r="E12" s="390">
        <f>+C12</f>
        <v>24756.617514123194</v>
      </c>
      <c r="F12" s="391">
        <f>SUM(F10:F11)</f>
        <v>23724.274314687253</v>
      </c>
    </row>
    <row r="13" spans="2:6" ht="15" customHeight="1">
      <c r="B13" s="367" t="s">
        <v>254</v>
      </c>
      <c r="C13" s="392">
        <f>(C11+$E$25+$E$26+License!$H$30)/C12</f>
        <v>0.16600626168174543</v>
      </c>
      <c r="D13" s="392">
        <f>(D11+$E$25+$E$26+License!$H$10+C10-D10)/C12</f>
        <v>0.24940563551357106</v>
      </c>
      <c r="E13" s="392">
        <f>(E11+$E$25+$E$26+License!$H$10+C10-E10)/C12</f>
        <v>8.2606887849919708E-2</v>
      </c>
      <c r="F13" s="393">
        <f>(F11+$E$25+$E$26)/F12</f>
        <v>0.17322989402715452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+'Washington Center DB'!AX53+'Washington Center DB'!AX57+'Washington Center DB'!AX58</f>
        <v>0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0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5"/>
  <dimension ref="A1:AY74"/>
  <sheetViews>
    <sheetView topLeftCell="B1" zoomScaleNormal="100" workbookViewId="0">
      <selection activeCell="A3" sqref="A3:AX26"/>
    </sheetView>
  </sheetViews>
  <sheetFormatPr defaultRowHeight="11.25" customHeight="1"/>
  <cols>
    <col min="1" max="1" width="20.5703125" style="38" hidden="1" customWidth="1"/>
    <col min="2" max="2" width="43.140625" style="38" bestFit="1" customWidth="1"/>
    <col min="3" max="3" width="9.7109375" style="38" hidden="1" customWidth="1"/>
    <col min="4" max="4" width="7.140625" style="38" hidden="1" customWidth="1"/>
    <col min="5" max="5" width="9.7109375" style="38" hidden="1" customWidth="1"/>
    <col min="6" max="6" width="10.28515625" style="38" hidden="1" customWidth="1"/>
    <col min="7" max="7" width="6.7109375" style="38" hidden="1" customWidth="1"/>
    <col min="8" max="9" width="9.7109375" style="38" hidden="1" customWidth="1"/>
    <col min="10" max="10" width="6.140625" style="38" hidden="1" customWidth="1"/>
    <col min="11" max="11" width="8.7109375" style="38" hidden="1" customWidth="1"/>
    <col min="12" max="12" width="9.7109375" style="38" hidden="1" customWidth="1"/>
    <col min="13" max="13" width="6.140625" style="38" hidden="1" customWidth="1"/>
    <col min="14" max="14" width="8.7109375" style="38" hidden="1" customWidth="1"/>
    <col min="15" max="15" width="9.7109375" style="38" hidden="1" customWidth="1"/>
    <col min="16" max="16" width="6.140625" style="38" hidden="1" customWidth="1"/>
    <col min="17" max="17" width="7.7109375" style="38" hidden="1" customWidth="1"/>
    <col min="18" max="18" width="9.7109375" style="38" hidden="1" customWidth="1"/>
    <col min="19" max="19" width="6.140625" style="38" hidden="1" customWidth="1"/>
    <col min="20" max="20" width="7.7109375" style="38" hidden="1" customWidth="1"/>
    <col min="21" max="21" width="9.7109375" style="38" hidden="1" customWidth="1"/>
    <col min="22" max="22" width="6.140625" style="38" hidden="1" customWidth="1"/>
    <col min="23" max="23" width="7.7109375" style="38" hidden="1" customWidth="1"/>
    <col min="24" max="24" width="9.7109375" style="38" hidden="1" customWidth="1"/>
    <col min="25" max="25" width="6.140625" style="38" hidden="1" customWidth="1"/>
    <col min="26" max="26" width="7.7109375" style="38" hidden="1" customWidth="1"/>
    <col min="27" max="27" width="9.7109375" style="38" hidden="1" customWidth="1"/>
    <col min="28" max="28" width="6.140625" style="38" hidden="1" customWidth="1"/>
    <col min="29" max="29" width="7.7109375" style="38" hidden="1" customWidth="1"/>
    <col min="30" max="30" width="9.7109375" style="38" hidden="1" customWidth="1"/>
    <col min="31" max="31" width="6.140625" style="38" hidden="1" customWidth="1"/>
    <col min="32" max="32" width="7.7109375" style="38" hidden="1" customWidth="1"/>
    <col min="33" max="33" width="9.7109375" style="38" hidden="1" customWidth="1"/>
    <col min="34" max="34" width="6.140625" style="38" hidden="1" customWidth="1"/>
    <col min="35" max="35" width="7.7109375" style="38" hidden="1" customWidth="1"/>
    <col min="36" max="36" width="9.7109375" style="38" hidden="1" customWidth="1"/>
    <col min="37" max="37" width="6.140625" style="38" hidden="1" customWidth="1"/>
    <col min="38" max="38" width="7.7109375" style="38" hidden="1" customWidth="1"/>
    <col min="39" max="39" width="9.7109375" style="38" hidden="1" customWidth="1"/>
    <col min="40" max="40" width="6.140625" style="38" hidden="1" customWidth="1"/>
    <col min="41" max="41" width="7.7109375" style="38" hidden="1" customWidth="1"/>
    <col min="42" max="42" width="9.7109375" style="38" hidden="1" customWidth="1"/>
    <col min="43" max="43" width="6.140625" style="38" hidden="1" customWidth="1"/>
    <col min="44" max="44" width="8.7109375" style="38" hidden="1" customWidth="1"/>
    <col min="45" max="45" width="9.7109375" style="38" hidden="1" customWidth="1"/>
    <col min="46" max="46" width="6.140625" style="38" hidden="1" customWidth="1"/>
    <col min="47" max="47" width="7.7109375" style="38" hidden="1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0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0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0" s="41" customFormat="1" ht="35.25" customHeight="1">
      <c r="A3" s="620" t="s">
        <v>356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0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0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</row>
    <row r="6" spans="1:50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0" ht="14.25" customHeight="1">
      <c r="A7" s="53" t="str">
        <f>+Resources!B77</f>
        <v>Saunderson</v>
      </c>
      <c r="B7" s="141" t="str">
        <f>+Resources!H77</f>
        <v>Project Control Professional</v>
      </c>
      <c r="C7" s="55">
        <f>+Resources!$D77</f>
        <v>29.23</v>
      </c>
      <c r="D7" s="56">
        <f>+Resources!K77</f>
        <v>0</v>
      </c>
      <c r="E7" s="57">
        <f>+D7*C7</f>
        <v>0</v>
      </c>
      <c r="F7" s="55">
        <f>+Resources!$D77</f>
        <v>29.23</v>
      </c>
      <c r="G7" s="56">
        <f>+Resources!L77</f>
        <v>0</v>
      </c>
      <c r="H7" s="57">
        <f>+G7*F7</f>
        <v>0</v>
      </c>
      <c r="I7" s="55">
        <f>+Resources!$D77</f>
        <v>29.23</v>
      </c>
      <c r="J7" s="56">
        <f>+Resources!M77</f>
        <v>0</v>
      </c>
      <c r="K7" s="57">
        <f>+J7*I7</f>
        <v>0</v>
      </c>
      <c r="L7" s="55">
        <f>+Resources!$D77</f>
        <v>29.23</v>
      </c>
      <c r="M7" s="56">
        <f>+Resources!N77</f>
        <v>0</v>
      </c>
      <c r="N7" s="57">
        <f>+M7*L7</f>
        <v>0</v>
      </c>
      <c r="O7" s="55">
        <f>+Resources!$D77</f>
        <v>29.23</v>
      </c>
      <c r="P7" s="56">
        <f>+Resources!O77</f>
        <v>0</v>
      </c>
      <c r="Q7" s="57">
        <f>+P7*O7</f>
        <v>0</v>
      </c>
      <c r="R7" s="55">
        <f>+Resources!$D77</f>
        <v>29.23</v>
      </c>
      <c r="S7" s="56">
        <f>+Resources!P77</f>
        <v>0</v>
      </c>
      <c r="T7" s="57">
        <f>+S7*R7</f>
        <v>0</v>
      </c>
      <c r="U7" s="55">
        <f>+Resources!$E77</f>
        <v>29.23</v>
      </c>
      <c r="V7" s="56">
        <f>+Resources!Q77</f>
        <v>0</v>
      </c>
      <c r="W7" s="57">
        <f>+V7*U7</f>
        <v>0</v>
      </c>
      <c r="X7" s="55">
        <f>+Resources!$E77</f>
        <v>29.23</v>
      </c>
      <c r="Y7" s="56">
        <f>+Resources!R77</f>
        <v>0</v>
      </c>
      <c r="Z7" s="57">
        <f>+Y7*X7</f>
        <v>0</v>
      </c>
      <c r="AA7" s="55">
        <f>+Resources!$E77</f>
        <v>29.23</v>
      </c>
      <c r="AB7" s="56">
        <f>+Resources!S77</f>
        <v>0</v>
      </c>
      <c r="AC7" s="57">
        <f>+AB7*AA7</f>
        <v>0</v>
      </c>
      <c r="AD7" s="55">
        <f>+Resources!$E77</f>
        <v>29.23</v>
      </c>
      <c r="AE7" s="56">
        <f>+Resources!T77</f>
        <v>0</v>
      </c>
      <c r="AF7" s="57">
        <f>+AE7*AD7</f>
        <v>0</v>
      </c>
      <c r="AG7" s="55">
        <f>+Resources!$E77</f>
        <v>29.23</v>
      </c>
      <c r="AH7" s="56">
        <f>+Resources!U77</f>
        <v>5</v>
      </c>
      <c r="AI7" s="57">
        <f>+AH7*AG7</f>
        <v>146.15</v>
      </c>
      <c r="AJ7" s="55">
        <f>+Resources!$E77</f>
        <v>29.23</v>
      </c>
      <c r="AK7" s="56">
        <f>+Resources!V77</f>
        <v>0</v>
      </c>
      <c r="AL7" s="57">
        <f>+AK7*AJ7</f>
        <v>0</v>
      </c>
      <c r="AM7" s="55">
        <f>+Resources!$E77</f>
        <v>29.23</v>
      </c>
      <c r="AN7" s="56">
        <f>+Resources!W77</f>
        <v>0</v>
      </c>
      <c r="AO7" s="57">
        <f>+AN7*AM7</f>
        <v>0</v>
      </c>
      <c r="AP7" s="55">
        <f>+Resources!$E77</f>
        <v>29.23</v>
      </c>
      <c r="AQ7" s="56">
        <f>+Resources!X77</f>
        <v>0</v>
      </c>
      <c r="AR7" s="57">
        <f>+AQ7*AP7</f>
        <v>0</v>
      </c>
      <c r="AS7" s="55">
        <f>+Resources!$E77</f>
        <v>29.23</v>
      </c>
      <c r="AT7" s="56">
        <f>+Resources!Y77</f>
        <v>0</v>
      </c>
      <c r="AU7" s="57">
        <f>+AT7*AS7</f>
        <v>0</v>
      </c>
      <c r="AV7" s="55">
        <f>+AX7/AW7</f>
        <v>29.23</v>
      </c>
      <c r="AW7" s="56">
        <f t="shared" ref="AW7:AW14" si="0">+D7+G7+J7+M7+P7+S7+V7+AH30+Y7+AB7+AE7+AH7+AK7+AN7+AQ7+AT7</f>
        <v>5</v>
      </c>
      <c r="AX7" s="57">
        <f t="shared" ref="AX7:AX14" si="1">+AU7+AR7+AO7+AL7+AI7+AF7+AC7+Z7+W7+T7+Q7+N7+K7+H7+E7</f>
        <v>146.15</v>
      </c>
    </row>
    <row r="8" spans="1:50" ht="14.25" customHeight="1">
      <c r="A8" s="53" t="str">
        <f>+Resources!B78</f>
        <v>Kronman</v>
      </c>
      <c r="B8" s="141" t="str">
        <f>+Resources!H78</f>
        <v>Contracts Leader</v>
      </c>
      <c r="C8" s="55">
        <f>+Resources!$D78</f>
        <v>40.769199999999998</v>
      </c>
      <c r="D8" s="56">
        <f>+Resources!K78</f>
        <v>0</v>
      </c>
      <c r="E8" s="57">
        <f t="shared" ref="E8:E24" si="2">+D8*C8</f>
        <v>0</v>
      </c>
      <c r="F8" s="55">
        <f>+Resources!$D78</f>
        <v>40.769199999999998</v>
      </c>
      <c r="G8" s="56">
        <f>+Resources!L78</f>
        <v>0</v>
      </c>
      <c r="H8" s="57">
        <f t="shared" ref="H8:H24" si="3">+G8*F8</f>
        <v>0</v>
      </c>
      <c r="I8" s="55">
        <f>+Resources!$D78</f>
        <v>40.769199999999998</v>
      </c>
      <c r="J8" s="56">
        <f>+Resources!M78</f>
        <v>0</v>
      </c>
      <c r="K8" s="57">
        <f t="shared" ref="K8:K24" si="4">+J8*I8</f>
        <v>0</v>
      </c>
      <c r="L8" s="55">
        <f>+Resources!$D78</f>
        <v>40.769199999999998</v>
      </c>
      <c r="M8" s="56">
        <f>+Resources!N78</f>
        <v>0</v>
      </c>
      <c r="N8" s="57">
        <f t="shared" ref="N8:N24" si="5">+M8*L8</f>
        <v>0</v>
      </c>
      <c r="O8" s="55">
        <f>+Resources!$D78</f>
        <v>40.769199999999998</v>
      </c>
      <c r="P8" s="56">
        <f>+Resources!O78</f>
        <v>0</v>
      </c>
      <c r="Q8" s="57">
        <f t="shared" ref="Q8:Q24" si="6">+P8*O8</f>
        <v>0</v>
      </c>
      <c r="R8" s="55">
        <f>+Resources!$D78</f>
        <v>40.769199999999998</v>
      </c>
      <c r="S8" s="56">
        <f>+Resources!P78</f>
        <v>0</v>
      </c>
      <c r="T8" s="57">
        <f t="shared" ref="T8:T24" si="7">+S8*R8</f>
        <v>0</v>
      </c>
      <c r="U8" s="55">
        <f>+Resources!$E78</f>
        <v>40.769199999999998</v>
      </c>
      <c r="V8" s="56">
        <f>+Resources!Q78</f>
        <v>0</v>
      </c>
      <c r="W8" s="57">
        <f t="shared" ref="W8:W24" si="8">+V8*U8</f>
        <v>0</v>
      </c>
      <c r="X8" s="55">
        <f>+Resources!$E78</f>
        <v>40.769199999999998</v>
      </c>
      <c r="Y8" s="56">
        <f>+Resources!R78</f>
        <v>0</v>
      </c>
      <c r="Z8" s="57">
        <f t="shared" ref="Z8:Z24" si="9">+Y8*X8</f>
        <v>0</v>
      </c>
      <c r="AA8" s="55">
        <f>+Resources!$E78</f>
        <v>40.769199999999998</v>
      </c>
      <c r="AB8" s="56">
        <f>+Resources!S78</f>
        <v>0</v>
      </c>
      <c r="AC8" s="57">
        <f t="shared" ref="AC8:AC24" si="10">+AB8*AA8</f>
        <v>0</v>
      </c>
      <c r="AD8" s="55">
        <f>+Resources!$E78</f>
        <v>40.769199999999998</v>
      </c>
      <c r="AE8" s="56">
        <f>+Resources!T78</f>
        <v>0</v>
      </c>
      <c r="AF8" s="57">
        <f t="shared" ref="AF8:AF24" si="11">+AE8*AD8</f>
        <v>0</v>
      </c>
      <c r="AG8" s="55">
        <f>+Resources!$E78</f>
        <v>40.769199999999998</v>
      </c>
      <c r="AH8" s="56">
        <f>+Resources!U78</f>
        <v>5</v>
      </c>
      <c r="AI8" s="57">
        <f t="shared" ref="AI8:AI24" si="12">+AH8*AG8</f>
        <v>203.846</v>
      </c>
      <c r="AJ8" s="55">
        <f>+Resources!$E78</f>
        <v>40.769199999999998</v>
      </c>
      <c r="AK8" s="56">
        <f>+Resources!V78</f>
        <v>0</v>
      </c>
      <c r="AL8" s="57">
        <f t="shared" ref="AL8:AL24" si="13">+AK8*AJ8</f>
        <v>0</v>
      </c>
      <c r="AM8" s="55">
        <f>+Resources!$E78</f>
        <v>40.769199999999998</v>
      </c>
      <c r="AN8" s="56">
        <f>+Resources!W78</f>
        <v>0</v>
      </c>
      <c r="AO8" s="57">
        <f t="shared" ref="AO8:AO24" si="14">+AN8*AM8</f>
        <v>0</v>
      </c>
      <c r="AP8" s="55">
        <f>+Resources!$E78</f>
        <v>40.769199999999998</v>
      </c>
      <c r="AQ8" s="56">
        <f>+Resources!X78</f>
        <v>0</v>
      </c>
      <c r="AR8" s="57">
        <f t="shared" ref="AR8:AR24" si="15">+AQ8*AP8</f>
        <v>0</v>
      </c>
      <c r="AS8" s="55">
        <f>+Resources!$E78</f>
        <v>40.769199999999998</v>
      </c>
      <c r="AT8" s="56">
        <f>+Resources!Y78</f>
        <v>0</v>
      </c>
      <c r="AU8" s="57">
        <f t="shared" ref="AU8:AU24" si="16">+AT8*AS8</f>
        <v>0</v>
      </c>
      <c r="AV8" s="55">
        <f t="shared" ref="AV8:AV24" si="17">+AX8/AW8</f>
        <v>40.769199999999998</v>
      </c>
      <c r="AW8" s="56">
        <f t="shared" si="0"/>
        <v>5</v>
      </c>
      <c r="AX8" s="57">
        <f t="shared" si="1"/>
        <v>203.846</v>
      </c>
    </row>
    <row r="9" spans="1:50" ht="14.25" customHeight="1">
      <c r="A9" s="53" t="str">
        <f>+Resources!B79</f>
        <v>Bates</v>
      </c>
      <c r="B9" s="141" t="str">
        <f>+Resources!H79</f>
        <v>Information Sysytems Architect Principal Leader</v>
      </c>
      <c r="C9" s="55">
        <f>+Resources!$D79</f>
        <v>56.166600000000003</v>
      </c>
      <c r="D9" s="56">
        <f>+Resources!K79</f>
        <v>0</v>
      </c>
      <c r="E9" s="57">
        <f t="shared" si="2"/>
        <v>0</v>
      </c>
      <c r="F9" s="55">
        <f>+Resources!$D79</f>
        <v>56.166600000000003</v>
      </c>
      <c r="G9" s="56">
        <f>+Resources!L79</f>
        <v>0</v>
      </c>
      <c r="H9" s="57">
        <f t="shared" si="3"/>
        <v>0</v>
      </c>
      <c r="I9" s="55">
        <f>+Resources!$D79</f>
        <v>56.166600000000003</v>
      </c>
      <c r="J9" s="56">
        <f>+Resources!M79</f>
        <v>0</v>
      </c>
      <c r="K9" s="57">
        <f t="shared" si="4"/>
        <v>0</v>
      </c>
      <c r="L9" s="55">
        <f>+Resources!$D79</f>
        <v>56.166600000000003</v>
      </c>
      <c r="M9" s="56">
        <f>+Resources!N79</f>
        <v>0</v>
      </c>
      <c r="N9" s="57">
        <f t="shared" si="5"/>
        <v>0</v>
      </c>
      <c r="O9" s="55">
        <f>+Resources!$D79</f>
        <v>56.166600000000003</v>
      </c>
      <c r="P9" s="56">
        <f>+Resources!O79</f>
        <v>0</v>
      </c>
      <c r="Q9" s="57">
        <f t="shared" si="6"/>
        <v>0</v>
      </c>
      <c r="R9" s="55">
        <f>+Resources!$D79</f>
        <v>56.166600000000003</v>
      </c>
      <c r="S9" s="56">
        <f>+Resources!P79</f>
        <v>0</v>
      </c>
      <c r="T9" s="57">
        <f t="shared" si="7"/>
        <v>0</v>
      </c>
      <c r="U9" s="55">
        <f>+Resources!$E79</f>
        <v>56.166600000000003</v>
      </c>
      <c r="V9" s="56">
        <f>+Resources!Q79</f>
        <v>0</v>
      </c>
      <c r="W9" s="57">
        <f t="shared" si="8"/>
        <v>0</v>
      </c>
      <c r="X9" s="55">
        <f>+Resources!$E79</f>
        <v>56.166600000000003</v>
      </c>
      <c r="Y9" s="56">
        <f>+Resources!R79</f>
        <v>0</v>
      </c>
      <c r="Z9" s="57">
        <f t="shared" si="9"/>
        <v>0</v>
      </c>
      <c r="AA9" s="55">
        <f>+Resources!$E79</f>
        <v>56.166600000000003</v>
      </c>
      <c r="AB9" s="56">
        <f>+Resources!S79</f>
        <v>0</v>
      </c>
      <c r="AC9" s="57">
        <f t="shared" si="10"/>
        <v>0</v>
      </c>
      <c r="AD9" s="55">
        <f>+Resources!$E79</f>
        <v>56.166600000000003</v>
      </c>
      <c r="AE9" s="56">
        <f>+Resources!T79</f>
        <v>0</v>
      </c>
      <c r="AF9" s="57">
        <f t="shared" si="11"/>
        <v>0</v>
      </c>
      <c r="AG9" s="55">
        <f>+Resources!$E79</f>
        <v>56.166600000000003</v>
      </c>
      <c r="AH9" s="56">
        <f>+Resources!U79</f>
        <v>0</v>
      </c>
      <c r="AI9" s="57">
        <f t="shared" si="12"/>
        <v>0</v>
      </c>
      <c r="AJ9" s="55">
        <f>+Resources!$E79</f>
        <v>56.166600000000003</v>
      </c>
      <c r="AK9" s="56">
        <f>+Resources!V79</f>
        <v>0</v>
      </c>
      <c r="AL9" s="57">
        <f t="shared" si="13"/>
        <v>0</v>
      </c>
      <c r="AM9" s="55">
        <f>+Resources!$E79</f>
        <v>56.166600000000003</v>
      </c>
      <c r="AN9" s="56">
        <f>+Resources!W79</f>
        <v>0</v>
      </c>
      <c r="AO9" s="57">
        <f t="shared" si="14"/>
        <v>0</v>
      </c>
      <c r="AP9" s="55">
        <f>+Resources!$E79</f>
        <v>56.166600000000003</v>
      </c>
      <c r="AQ9" s="56">
        <f>+Resources!X79</f>
        <v>59</v>
      </c>
      <c r="AR9" s="57">
        <f t="shared" si="15"/>
        <v>3313.8294000000001</v>
      </c>
      <c r="AS9" s="55">
        <f>+Resources!$E79</f>
        <v>56.166600000000003</v>
      </c>
      <c r="AT9" s="56">
        <f>+Resources!Y79</f>
        <v>0</v>
      </c>
      <c r="AU9" s="57">
        <f t="shared" si="16"/>
        <v>0</v>
      </c>
      <c r="AV9" s="55">
        <f t="shared" si="17"/>
        <v>56.166600000000003</v>
      </c>
      <c r="AW9" s="56">
        <f t="shared" si="0"/>
        <v>59</v>
      </c>
      <c r="AX9" s="57">
        <f t="shared" si="1"/>
        <v>3313.8294000000001</v>
      </c>
    </row>
    <row r="10" spans="1:50" ht="14.25" customHeight="1">
      <c r="A10" s="53" t="str">
        <f>+Resources!B80</f>
        <v>Mack</v>
      </c>
      <c r="B10" s="141" t="str">
        <f>+Resources!H80</f>
        <v>Customer Support Senior Manager</v>
      </c>
      <c r="C10" s="55">
        <f>+Resources!$D80</f>
        <v>60</v>
      </c>
      <c r="D10" s="56">
        <f>+Resources!K80</f>
        <v>0</v>
      </c>
      <c r="E10" s="57">
        <f t="shared" si="2"/>
        <v>0</v>
      </c>
      <c r="F10" s="55">
        <f>+Resources!$D80</f>
        <v>60</v>
      </c>
      <c r="G10" s="56">
        <f>+Resources!L80</f>
        <v>0</v>
      </c>
      <c r="H10" s="57">
        <f t="shared" si="3"/>
        <v>0</v>
      </c>
      <c r="I10" s="55">
        <f>+Resources!$D80</f>
        <v>60</v>
      </c>
      <c r="J10" s="56">
        <f>+Resources!M80</f>
        <v>0</v>
      </c>
      <c r="K10" s="57">
        <f t="shared" si="4"/>
        <v>0</v>
      </c>
      <c r="L10" s="55">
        <f>+Resources!$D80</f>
        <v>60</v>
      </c>
      <c r="M10" s="56">
        <f>+Resources!N80</f>
        <v>0</v>
      </c>
      <c r="N10" s="57">
        <f t="shared" si="5"/>
        <v>0</v>
      </c>
      <c r="O10" s="55">
        <f>+Resources!$D80</f>
        <v>60</v>
      </c>
      <c r="P10" s="56">
        <f>+Resources!O80</f>
        <v>0</v>
      </c>
      <c r="Q10" s="57">
        <f t="shared" si="6"/>
        <v>0</v>
      </c>
      <c r="R10" s="55">
        <f>+Resources!$D80</f>
        <v>60</v>
      </c>
      <c r="S10" s="56">
        <f>+Resources!P80</f>
        <v>0</v>
      </c>
      <c r="T10" s="57">
        <f t="shared" si="7"/>
        <v>0</v>
      </c>
      <c r="U10" s="55">
        <f>+Resources!$E80</f>
        <v>60</v>
      </c>
      <c r="V10" s="56">
        <f>+Resources!Q80</f>
        <v>0</v>
      </c>
      <c r="W10" s="57">
        <f t="shared" si="8"/>
        <v>0</v>
      </c>
      <c r="X10" s="55">
        <f>+Resources!$E80</f>
        <v>60</v>
      </c>
      <c r="Y10" s="56">
        <f>+Resources!R80</f>
        <v>0</v>
      </c>
      <c r="Z10" s="57">
        <f t="shared" si="9"/>
        <v>0</v>
      </c>
      <c r="AA10" s="55">
        <f>+Resources!$E80</f>
        <v>60</v>
      </c>
      <c r="AB10" s="56">
        <f>+Resources!S80</f>
        <v>0</v>
      </c>
      <c r="AC10" s="57">
        <f t="shared" si="10"/>
        <v>0</v>
      </c>
      <c r="AD10" s="55">
        <f>+Resources!$E80</f>
        <v>60</v>
      </c>
      <c r="AE10" s="56">
        <f>+Resources!T80</f>
        <v>0</v>
      </c>
      <c r="AF10" s="57">
        <f t="shared" si="11"/>
        <v>0</v>
      </c>
      <c r="AG10" s="55">
        <f>+Resources!$E80</f>
        <v>60</v>
      </c>
      <c r="AH10" s="56">
        <f>+Resources!U80</f>
        <v>0</v>
      </c>
      <c r="AI10" s="57">
        <f t="shared" si="12"/>
        <v>0</v>
      </c>
      <c r="AJ10" s="55">
        <f>+Resources!$E80</f>
        <v>60</v>
      </c>
      <c r="AK10" s="56">
        <f>+Resources!V80</f>
        <v>0</v>
      </c>
      <c r="AL10" s="57">
        <f t="shared" si="13"/>
        <v>0</v>
      </c>
      <c r="AM10" s="55">
        <f>+Resources!$E80</f>
        <v>60</v>
      </c>
      <c r="AN10" s="56">
        <f>+Resources!W80</f>
        <v>0</v>
      </c>
      <c r="AO10" s="57">
        <f t="shared" si="14"/>
        <v>0</v>
      </c>
      <c r="AP10" s="55">
        <f>+Resources!$E80</f>
        <v>60</v>
      </c>
      <c r="AQ10" s="56">
        <f>+Resources!X80</f>
        <v>81</v>
      </c>
      <c r="AR10" s="57">
        <f t="shared" si="15"/>
        <v>4860</v>
      </c>
      <c r="AS10" s="55">
        <f>+Resources!$E80</f>
        <v>60</v>
      </c>
      <c r="AT10" s="56">
        <f>+Resources!Y80</f>
        <v>24</v>
      </c>
      <c r="AU10" s="57">
        <f t="shared" si="16"/>
        <v>1440</v>
      </c>
      <c r="AV10" s="55">
        <f t="shared" si="17"/>
        <v>60</v>
      </c>
      <c r="AW10" s="56">
        <f t="shared" si="0"/>
        <v>105</v>
      </c>
      <c r="AX10" s="57">
        <f t="shared" si="1"/>
        <v>6300</v>
      </c>
    </row>
    <row r="11" spans="1:50" ht="14.25" hidden="1" customHeight="1">
      <c r="A11" s="53" t="str">
        <f>+Resources!B81</f>
        <v>Kronman</v>
      </c>
      <c r="B11" s="141" t="str">
        <f>+Resources!H81</f>
        <v>Contracts Leader</v>
      </c>
      <c r="C11" s="55">
        <f>+Resources!$D81</f>
        <v>39.423099999999998</v>
      </c>
      <c r="D11" s="56">
        <f>+Resources!K81</f>
        <v>0</v>
      </c>
      <c r="E11" s="57">
        <f t="shared" si="2"/>
        <v>0</v>
      </c>
      <c r="F11" s="55">
        <f>+Resources!$D81</f>
        <v>39.423099999999998</v>
      </c>
      <c r="G11" s="56">
        <f>+Resources!L81</f>
        <v>0</v>
      </c>
      <c r="H11" s="57">
        <f t="shared" si="3"/>
        <v>0</v>
      </c>
      <c r="I11" s="55">
        <f>+Resources!$D81</f>
        <v>39.423099999999998</v>
      </c>
      <c r="J11" s="56">
        <f>+Resources!M81</f>
        <v>0</v>
      </c>
      <c r="K11" s="57">
        <f t="shared" si="4"/>
        <v>0</v>
      </c>
      <c r="L11" s="55">
        <f>+Resources!$D81</f>
        <v>39.423099999999998</v>
      </c>
      <c r="M11" s="56">
        <f>+Resources!N81</f>
        <v>0</v>
      </c>
      <c r="N11" s="57">
        <f t="shared" si="5"/>
        <v>0</v>
      </c>
      <c r="O11" s="55">
        <f>+Resources!$D81</f>
        <v>39.423099999999998</v>
      </c>
      <c r="P11" s="56">
        <f>+Resources!O81</f>
        <v>0</v>
      </c>
      <c r="Q11" s="57">
        <f t="shared" si="6"/>
        <v>0</v>
      </c>
      <c r="R11" s="55">
        <f>+Resources!$D81</f>
        <v>39.423099999999998</v>
      </c>
      <c r="S11" s="56">
        <f>+Resources!P81</f>
        <v>0</v>
      </c>
      <c r="T11" s="57">
        <f t="shared" si="7"/>
        <v>0</v>
      </c>
      <c r="U11" s="55">
        <f>+Resources!$E81</f>
        <v>39.423099999999998</v>
      </c>
      <c r="V11" s="56">
        <f>+Resources!Q81</f>
        <v>0</v>
      </c>
      <c r="W11" s="57">
        <f t="shared" si="8"/>
        <v>0</v>
      </c>
      <c r="X11" s="55">
        <f>+Resources!$E81</f>
        <v>39.423099999999998</v>
      </c>
      <c r="Y11" s="56">
        <f>+Resources!R81</f>
        <v>0</v>
      </c>
      <c r="Z11" s="57">
        <f t="shared" si="9"/>
        <v>0</v>
      </c>
      <c r="AA11" s="55">
        <f>+Resources!$E81</f>
        <v>39.423099999999998</v>
      </c>
      <c r="AB11" s="56">
        <f>+Resources!S81</f>
        <v>0</v>
      </c>
      <c r="AC11" s="57">
        <f t="shared" si="10"/>
        <v>0</v>
      </c>
      <c r="AD11" s="55">
        <f>+Resources!$E81</f>
        <v>39.423099999999998</v>
      </c>
      <c r="AE11" s="56">
        <f>+Resources!T81</f>
        <v>0</v>
      </c>
      <c r="AF11" s="57">
        <f t="shared" si="11"/>
        <v>0</v>
      </c>
      <c r="AG11" s="55">
        <f>+Resources!$E81</f>
        <v>39.423099999999998</v>
      </c>
      <c r="AH11" s="56">
        <f>+Resources!U81</f>
        <v>0</v>
      </c>
      <c r="AI11" s="57">
        <f t="shared" si="12"/>
        <v>0</v>
      </c>
      <c r="AJ11" s="55">
        <f>+Resources!$E81</f>
        <v>39.423099999999998</v>
      </c>
      <c r="AK11" s="56">
        <f>+Resources!V81</f>
        <v>0</v>
      </c>
      <c r="AL11" s="57">
        <f t="shared" si="13"/>
        <v>0</v>
      </c>
      <c r="AM11" s="55">
        <f>+Resources!$E81</f>
        <v>39.423099999999998</v>
      </c>
      <c r="AN11" s="56">
        <f>+Resources!W81</f>
        <v>0</v>
      </c>
      <c r="AO11" s="57">
        <f t="shared" si="14"/>
        <v>0</v>
      </c>
      <c r="AP11" s="55">
        <f>+Resources!$E81</f>
        <v>39.423099999999998</v>
      </c>
      <c r="AQ11" s="56">
        <f>+Resources!X81</f>
        <v>0</v>
      </c>
      <c r="AR11" s="57">
        <f t="shared" si="15"/>
        <v>0</v>
      </c>
      <c r="AS11" s="55">
        <f>+Resources!$E81</f>
        <v>39.423099999999998</v>
      </c>
      <c r="AT11" s="56">
        <f>+Resources!Y81</f>
        <v>0</v>
      </c>
      <c r="AU11" s="57">
        <f t="shared" si="16"/>
        <v>0</v>
      </c>
      <c r="AV11" s="55" t="e">
        <f t="shared" si="17"/>
        <v>#DIV/0!</v>
      </c>
      <c r="AW11" s="56">
        <f t="shared" si="0"/>
        <v>0</v>
      </c>
      <c r="AX11" s="57">
        <f t="shared" si="1"/>
        <v>0</v>
      </c>
    </row>
    <row r="12" spans="1:50" ht="14.25" hidden="1" customHeight="1">
      <c r="A12" s="53" t="str">
        <f>+Resources!B82</f>
        <v>Hopkins</v>
      </c>
      <c r="B12" s="141" t="str">
        <f>+Resources!H82</f>
        <v>System administrator professional</v>
      </c>
      <c r="C12" s="55">
        <f>+Resources!$D82</f>
        <v>32.3078</v>
      </c>
      <c r="D12" s="56">
        <f>+Resources!K82</f>
        <v>0</v>
      </c>
      <c r="E12" s="57">
        <f t="shared" si="2"/>
        <v>0</v>
      </c>
      <c r="F12" s="55">
        <f>+Resources!$D82</f>
        <v>32.3078</v>
      </c>
      <c r="G12" s="56">
        <f>+Resources!L82</f>
        <v>0</v>
      </c>
      <c r="H12" s="57">
        <f t="shared" si="3"/>
        <v>0</v>
      </c>
      <c r="I12" s="55">
        <f>+Resources!$D82</f>
        <v>32.3078</v>
      </c>
      <c r="J12" s="56">
        <f>+Resources!M82</f>
        <v>0</v>
      </c>
      <c r="K12" s="57">
        <f t="shared" si="4"/>
        <v>0</v>
      </c>
      <c r="L12" s="55">
        <f>+Resources!$D82</f>
        <v>32.3078</v>
      </c>
      <c r="M12" s="56">
        <f>+Resources!N82</f>
        <v>0</v>
      </c>
      <c r="N12" s="57">
        <f t="shared" si="5"/>
        <v>0</v>
      </c>
      <c r="O12" s="55">
        <f>+Resources!$D82</f>
        <v>32.3078</v>
      </c>
      <c r="P12" s="56">
        <f>+Resources!O82</f>
        <v>0</v>
      </c>
      <c r="Q12" s="57">
        <f t="shared" si="6"/>
        <v>0</v>
      </c>
      <c r="R12" s="55">
        <f>+Resources!$D82</f>
        <v>32.3078</v>
      </c>
      <c r="S12" s="56">
        <f>+Resources!P82</f>
        <v>0</v>
      </c>
      <c r="T12" s="57">
        <f t="shared" si="7"/>
        <v>0</v>
      </c>
      <c r="U12" s="55">
        <f>+Resources!$E82</f>
        <v>32.3078</v>
      </c>
      <c r="V12" s="56">
        <f>+Resources!Q82</f>
        <v>0</v>
      </c>
      <c r="W12" s="57">
        <f t="shared" si="8"/>
        <v>0</v>
      </c>
      <c r="X12" s="55">
        <f>+Resources!$E82</f>
        <v>32.3078</v>
      </c>
      <c r="Y12" s="56">
        <f>+Resources!R82</f>
        <v>0</v>
      </c>
      <c r="Z12" s="57">
        <f t="shared" si="9"/>
        <v>0</v>
      </c>
      <c r="AA12" s="55">
        <f>+Resources!$E82</f>
        <v>32.3078</v>
      </c>
      <c r="AB12" s="56">
        <f>+Resources!S82</f>
        <v>0</v>
      </c>
      <c r="AC12" s="57">
        <f t="shared" si="10"/>
        <v>0</v>
      </c>
      <c r="AD12" s="55">
        <f>+Resources!$E82</f>
        <v>32.3078</v>
      </c>
      <c r="AE12" s="56">
        <f>+Resources!T82</f>
        <v>0</v>
      </c>
      <c r="AF12" s="57">
        <f t="shared" si="11"/>
        <v>0</v>
      </c>
      <c r="AG12" s="55">
        <f>+Resources!$E82</f>
        <v>32.3078</v>
      </c>
      <c r="AH12" s="56">
        <f>+Resources!U82</f>
        <v>0</v>
      </c>
      <c r="AI12" s="57">
        <f t="shared" si="12"/>
        <v>0</v>
      </c>
      <c r="AJ12" s="55">
        <f>+Resources!$E82</f>
        <v>32.3078</v>
      </c>
      <c r="AK12" s="56">
        <f>+Resources!V82</f>
        <v>0</v>
      </c>
      <c r="AL12" s="57">
        <f t="shared" si="13"/>
        <v>0</v>
      </c>
      <c r="AM12" s="55">
        <f>+Resources!$E82</f>
        <v>32.3078</v>
      </c>
      <c r="AN12" s="56">
        <f>+Resources!W82</f>
        <v>0</v>
      </c>
      <c r="AO12" s="57">
        <f t="shared" si="14"/>
        <v>0</v>
      </c>
      <c r="AP12" s="55">
        <f>+Resources!$E82</f>
        <v>32.3078</v>
      </c>
      <c r="AQ12" s="56">
        <f>+Resources!X82</f>
        <v>0</v>
      </c>
      <c r="AR12" s="57">
        <f t="shared" si="15"/>
        <v>0</v>
      </c>
      <c r="AS12" s="55">
        <f>+Resources!$E82</f>
        <v>32.3078</v>
      </c>
      <c r="AT12" s="56">
        <f>+Resources!Y82</f>
        <v>0</v>
      </c>
      <c r="AU12" s="57">
        <f t="shared" si="16"/>
        <v>0</v>
      </c>
      <c r="AV12" s="55" t="e">
        <f t="shared" si="17"/>
        <v>#DIV/0!</v>
      </c>
      <c r="AW12" s="56">
        <f t="shared" si="0"/>
        <v>0</v>
      </c>
      <c r="AX12" s="57">
        <f t="shared" si="1"/>
        <v>0</v>
      </c>
    </row>
    <row r="13" spans="1:50" ht="14.25" hidden="1" customHeight="1">
      <c r="A13" s="53" t="str">
        <f>+Resources!B83</f>
        <v>Wade</v>
      </c>
      <c r="B13" s="141" t="str">
        <f>+Resources!H83</f>
        <v>Information Sysytems Architect Principal Leader</v>
      </c>
      <c r="C13" s="55">
        <f>+Resources!$D83</f>
        <v>60.7211</v>
      </c>
      <c r="D13" s="56">
        <f>+Resources!K83</f>
        <v>0</v>
      </c>
      <c r="E13" s="57">
        <f t="shared" si="2"/>
        <v>0</v>
      </c>
      <c r="F13" s="55">
        <f>+Resources!$D83</f>
        <v>60.7211</v>
      </c>
      <c r="G13" s="56">
        <f>+Resources!L83</f>
        <v>0</v>
      </c>
      <c r="H13" s="57">
        <f t="shared" si="3"/>
        <v>0</v>
      </c>
      <c r="I13" s="55">
        <f>+Resources!$D83</f>
        <v>60.7211</v>
      </c>
      <c r="J13" s="56">
        <f>+Resources!M83</f>
        <v>0</v>
      </c>
      <c r="K13" s="57">
        <f t="shared" si="4"/>
        <v>0</v>
      </c>
      <c r="L13" s="55">
        <f>+Resources!$D83</f>
        <v>60.7211</v>
      </c>
      <c r="M13" s="56">
        <f>+Resources!N83</f>
        <v>0</v>
      </c>
      <c r="N13" s="57">
        <f t="shared" si="5"/>
        <v>0</v>
      </c>
      <c r="O13" s="55">
        <f>+Resources!$D83</f>
        <v>60.7211</v>
      </c>
      <c r="P13" s="56">
        <f>+Resources!O83</f>
        <v>0</v>
      </c>
      <c r="Q13" s="57">
        <f t="shared" si="6"/>
        <v>0</v>
      </c>
      <c r="R13" s="55">
        <f>+Resources!$D83</f>
        <v>60.7211</v>
      </c>
      <c r="S13" s="56">
        <f>+Resources!P83</f>
        <v>0</v>
      </c>
      <c r="T13" s="57">
        <f t="shared" si="7"/>
        <v>0</v>
      </c>
      <c r="U13" s="55">
        <f>+Resources!$E83</f>
        <v>60.7211</v>
      </c>
      <c r="V13" s="56">
        <f>+Resources!Q83</f>
        <v>0</v>
      </c>
      <c r="W13" s="57">
        <f t="shared" si="8"/>
        <v>0</v>
      </c>
      <c r="X13" s="55">
        <f>+Resources!$E83</f>
        <v>60.7211</v>
      </c>
      <c r="Y13" s="56">
        <f>+Resources!R83</f>
        <v>0</v>
      </c>
      <c r="Z13" s="57">
        <f t="shared" si="9"/>
        <v>0</v>
      </c>
      <c r="AA13" s="55">
        <f>+Resources!$E83</f>
        <v>60.7211</v>
      </c>
      <c r="AB13" s="56">
        <f>+Resources!S83</f>
        <v>0</v>
      </c>
      <c r="AC13" s="57">
        <f t="shared" si="10"/>
        <v>0</v>
      </c>
      <c r="AD13" s="55">
        <f>+Resources!$E83</f>
        <v>60.7211</v>
      </c>
      <c r="AE13" s="56">
        <f>+Resources!T83</f>
        <v>0</v>
      </c>
      <c r="AF13" s="57">
        <f t="shared" si="11"/>
        <v>0</v>
      </c>
      <c r="AG13" s="55">
        <f>+Resources!$E83</f>
        <v>60.7211</v>
      </c>
      <c r="AH13" s="56">
        <f>+Resources!U83</f>
        <v>0</v>
      </c>
      <c r="AI13" s="57">
        <f t="shared" si="12"/>
        <v>0</v>
      </c>
      <c r="AJ13" s="55">
        <f>+Resources!$E83</f>
        <v>60.7211</v>
      </c>
      <c r="AK13" s="56">
        <f>+Resources!V83</f>
        <v>0</v>
      </c>
      <c r="AL13" s="57">
        <f t="shared" si="13"/>
        <v>0</v>
      </c>
      <c r="AM13" s="55">
        <f>+Resources!$E83</f>
        <v>60.7211</v>
      </c>
      <c r="AN13" s="56">
        <f>+Resources!W83</f>
        <v>0</v>
      </c>
      <c r="AO13" s="57">
        <f t="shared" si="14"/>
        <v>0</v>
      </c>
      <c r="AP13" s="55">
        <f>+Resources!$E83</f>
        <v>60.7211</v>
      </c>
      <c r="AQ13" s="56">
        <f>+Resources!X83</f>
        <v>0</v>
      </c>
      <c r="AR13" s="57">
        <f t="shared" si="15"/>
        <v>0</v>
      </c>
      <c r="AS13" s="55">
        <f>+Resources!$E83</f>
        <v>60.7211</v>
      </c>
      <c r="AT13" s="56">
        <f>+Resources!Y83</f>
        <v>0</v>
      </c>
      <c r="AU13" s="57">
        <f t="shared" si="16"/>
        <v>0</v>
      </c>
      <c r="AV13" s="55" t="e">
        <f t="shared" si="17"/>
        <v>#DIV/0!</v>
      </c>
      <c r="AW13" s="56">
        <f t="shared" si="0"/>
        <v>0</v>
      </c>
      <c r="AX13" s="57">
        <f t="shared" si="1"/>
        <v>0</v>
      </c>
    </row>
    <row r="14" spans="1:50" ht="14.25" hidden="1" customHeight="1">
      <c r="A14" s="53" t="str">
        <f>+Resources!B84</f>
        <v>Mack</v>
      </c>
      <c r="B14" s="141" t="str">
        <f>+Resources!H84</f>
        <v>Customer Support Senior Manager</v>
      </c>
      <c r="C14" s="55">
        <f>+Resources!$D84</f>
        <v>60</v>
      </c>
      <c r="D14" s="56">
        <f>+Resources!K84</f>
        <v>0</v>
      </c>
      <c r="E14" s="57">
        <f t="shared" si="2"/>
        <v>0</v>
      </c>
      <c r="F14" s="55">
        <f>+Resources!$D84</f>
        <v>60</v>
      </c>
      <c r="G14" s="56">
        <f>+Resources!L84</f>
        <v>0</v>
      </c>
      <c r="H14" s="57">
        <f t="shared" si="3"/>
        <v>0</v>
      </c>
      <c r="I14" s="55">
        <f>+Resources!$D84</f>
        <v>60</v>
      </c>
      <c r="J14" s="56">
        <f>+Resources!M84</f>
        <v>0</v>
      </c>
      <c r="K14" s="57">
        <f t="shared" si="4"/>
        <v>0</v>
      </c>
      <c r="L14" s="55">
        <f>+Resources!$D84</f>
        <v>60</v>
      </c>
      <c r="M14" s="56">
        <f>+Resources!N84</f>
        <v>0</v>
      </c>
      <c r="N14" s="57">
        <f t="shared" si="5"/>
        <v>0</v>
      </c>
      <c r="O14" s="55">
        <f>+Resources!$D84</f>
        <v>60</v>
      </c>
      <c r="P14" s="56">
        <f>+Resources!O84</f>
        <v>0</v>
      </c>
      <c r="Q14" s="57">
        <f t="shared" si="6"/>
        <v>0</v>
      </c>
      <c r="R14" s="55">
        <f>+Resources!$D84</f>
        <v>60</v>
      </c>
      <c r="S14" s="56">
        <f>+Resources!P84</f>
        <v>0</v>
      </c>
      <c r="T14" s="57">
        <f t="shared" si="7"/>
        <v>0</v>
      </c>
      <c r="U14" s="55">
        <f>+Resources!$E84</f>
        <v>60</v>
      </c>
      <c r="V14" s="56">
        <f>+Resources!Q84</f>
        <v>0</v>
      </c>
      <c r="W14" s="57">
        <f t="shared" si="8"/>
        <v>0</v>
      </c>
      <c r="X14" s="55">
        <f>+Resources!$E84</f>
        <v>60</v>
      </c>
      <c r="Y14" s="56">
        <f>+Resources!R84</f>
        <v>0</v>
      </c>
      <c r="Z14" s="57">
        <f t="shared" si="9"/>
        <v>0</v>
      </c>
      <c r="AA14" s="55">
        <f>+Resources!$E84</f>
        <v>60</v>
      </c>
      <c r="AB14" s="56">
        <f>+Resources!S84</f>
        <v>0</v>
      </c>
      <c r="AC14" s="57">
        <f t="shared" si="10"/>
        <v>0</v>
      </c>
      <c r="AD14" s="55">
        <f>+Resources!$E84</f>
        <v>60</v>
      </c>
      <c r="AE14" s="56">
        <f>+Resources!T84</f>
        <v>0</v>
      </c>
      <c r="AF14" s="57">
        <f t="shared" si="11"/>
        <v>0</v>
      </c>
      <c r="AG14" s="55">
        <f>+Resources!$E84</f>
        <v>60</v>
      </c>
      <c r="AH14" s="56">
        <f>+Resources!U84</f>
        <v>0</v>
      </c>
      <c r="AI14" s="57">
        <f t="shared" si="12"/>
        <v>0</v>
      </c>
      <c r="AJ14" s="55">
        <f>+Resources!$E84</f>
        <v>60</v>
      </c>
      <c r="AK14" s="56">
        <f>+Resources!V84</f>
        <v>0</v>
      </c>
      <c r="AL14" s="57">
        <f t="shared" si="13"/>
        <v>0</v>
      </c>
      <c r="AM14" s="55">
        <f>+Resources!$E84</f>
        <v>60</v>
      </c>
      <c r="AN14" s="56">
        <f>+Resources!W84</f>
        <v>0</v>
      </c>
      <c r="AO14" s="57">
        <f t="shared" si="14"/>
        <v>0</v>
      </c>
      <c r="AP14" s="55">
        <f>+Resources!$E84</f>
        <v>60</v>
      </c>
      <c r="AQ14" s="56">
        <f>+Resources!X84</f>
        <v>0</v>
      </c>
      <c r="AR14" s="57">
        <f t="shared" si="15"/>
        <v>0</v>
      </c>
      <c r="AS14" s="55">
        <f>+Resources!$E84</f>
        <v>60</v>
      </c>
      <c r="AT14" s="56">
        <f>+Resources!Y84</f>
        <v>0</v>
      </c>
      <c r="AU14" s="57">
        <f t="shared" si="16"/>
        <v>0</v>
      </c>
      <c r="AV14" s="55" t="e">
        <f t="shared" si="17"/>
        <v>#DIV/0!</v>
      </c>
      <c r="AW14" s="56">
        <f t="shared" si="0"/>
        <v>0</v>
      </c>
      <c r="AX14" s="57">
        <f t="shared" si="1"/>
        <v>0</v>
      </c>
    </row>
    <row r="15" spans="1:50" ht="14.25" hidden="1" customHeight="1">
      <c r="A15" s="53">
        <f>+Resources!B85</f>
        <v>0</v>
      </c>
      <c r="B15" s="141">
        <f>+Resources!H85</f>
        <v>0</v>
      </c>
      <c r="C15" s="55">
        <v>0</v>
      </c>
      <c r="D15" s="56">
        <v>0</v>
      </c>
      <c r="E15" s="57">
        <f t="shared" si="2"/>
        <v>0</v>
      </c>
      <c r="F15" s="55">
        <v>0</v>
      </c>
      <c r="G15" s="56">
        <v>0</v>
      </c>
      <c r="H15" s="57">
        <f t="shared" si="3"/>
        <v>0</v>
      </c>
      <c r="I15" s="55">
        <v>0</v>
      </c>
      <c r="J15" s="56">
        <v>0</v>
      </c>
      <c r="K15" s="57">
        <f t="shared" si="4"/>
        <v>0</v>
      </c>
      <c r="L15" s="55">
        <v>0</v>
      </c>
      <c r="M15" s="56">
        <v>0</v>
      </c>
      <c r="N15" s="57">
        <f t="shared" si="5"/>
        <v>0</v>
      </c>
      <c r="O15" s="55">
        <v>0</v>
      </c>
      <c r="P15" s="56">
        <v>0</v>
      </c>
      <c r="Q15" s="57">
        <f t="shared" si="6"/>
        <v>0</v>
      </c>
      <c r="R15" s="55">
        <v>0</v>
      </c>
      <c r="S15" s="56">
        <v>0</v>
      </c>
      <c r="T15" s="57">
        <f t="shared" si="7"/>
        <v>0</v>
      </c>
      <c r="U15" s="55">
        <v>0</v>
      </c>
      <c r="V15" s="56">
        <v>0</v>
      </c>
      <c r="W15" s="57">
        <f t="shared" si="8"/>
        <v>0</v>
      </c>
      <c r="X15" s="55">
        <v>0</v>
      </c>
      <c r="Y15" s="56">
        <v>0</v>
      </c>
      <c r="Z15" s="57">
        <f t="shared" si="9"/>
        <v>0</v>
      </c>
      <c r="AA15" s="55">
        <v>0</v>
      </c>
      <c r="AB15" s="56">
        <v>0</v>
      </c>
      <c r="AC15" s="57">
        <f t="shared" si="10"/>
        <v>0</v>
      </c>
      <c r="AD15" s="55">
        <v>0</v>
      </c>
      <c r="AE15" s="56">
        <v>0</v>
      </c>
      <c r="AF15" s="57">
        <f t="shared" si="11"/>
        <v>0</v>
      </c>
      <c r="AG15" s="55">
        <v>0</v>
      </c>
      <c r="AH15" s="56">
        <v>0</v>
      </c>
      <c r="AI15" s="57">
        <f t="shared" si="12"/>
        <v>0</v>
      </c>
      <c r="AJ15" s="55">
        <v>0</v>
      </c>
      <c r="AK15" s="56">
        <v>0</v>
      </c>
      <c r="AL15" s="57">
        <f t="shared" si="13"/>
        <v>0</v>
      </c>
      <c r="AM15" s="55">
        <v>0</v>
      </c>
      <c r="AN15" s="56">
        <v>0</v>
      </c>
      <c r="AO15" s="57">
        <f t="shared" si="14"/>
        <v>0</v>
      </c>
      <c r="AP15" s="55">
        <v>0</v>
      </c>
      <c r="AQ15" s="56">
        <v>0</v>
      </c>
      <c r="AR15" s="57">
        <f t="shared" si="15"/>
        <v>0</v>
      </c>
      <c r="AS15" s="55">
        <v>0</v>
      </c>
      <c r="AT15" s="56">
        <v>0</v>
      </c>
      <c r="AU15" s="57">
        <f t="shared" si="16"/>
        <v>0</v>
      </c>
      <c r="AV15" s="55" t="e">
        <f t="shared" si="17"/>
        <v>#DIV/0!</v>
      </c>
      <c r="AW15" s="56">
        <f t="shared" ref="AW15:AW24" si="18">+D15+G15+J15+M15+P15+S15+V15+AH38+Y15+AB15+AE15+AH15+AK15+AN15+AQ15+AT15</f>
        <v>0</v>
      </c>
      <c r="AX15" s="57">
        <f t="shared" ref="AX15:AX24" si="19">+AU15+AR15+AO15+AL15+AI15+AF15+AC15+Z15+W15+T15+Q15+N15+K15+H15+E15</f>
        <v>0</v>
      </c>
    </row>
    <row r="16" spans="1:50" ht="14.25" hidden="1" customHeight="1">
      <c r="A16" s="53">
        <f>+Resources!B86</f>
        <v>0</v>
      </c>
      <c r="B16" s="141">
        <f>+Resources!H86</f>
        <v>0</v>
      </c>
      <c r="C16" s="55">
        <v>0</v>
      </c>
      <c r="D16" s="56">
        <v>0</v>
      </c>
      <c r="E16" s="57">
        <f t="shared" si="2"/>
        <v>0</v>
      </c>
      <c r="F16" s="55">
        <v>0</v>
      </c>
      <c r="G16" s="56">
        <v>0</v>
      </c>
      <c r="H16" s="57">
        <f t="shared" si="3"/>
        <v>0</v>
      </c>
      <c r="I16" s="55">
        <v>0</v>
      </c>
      <c r="J16" s="56">
        <v>0</v>
      </c>
      <c r="K16" s="57">
        <f t="shared" si="4"/>
        <v>0</v>
      </c>
      <c r="L16" s="55">
        <v>0</v>
      </c>
      <c r="M16" s="56">
        <v>0</v>
      </c>
      <c r="N16" s="57">
        <f t="shared" si="5"/>
        <v>0</v>
      </c>
      <c r="O16" s="55">
        <v>0</v>
      </c>
      <c r="P16" s="56">
        <v>0</v>
      </c>
      <c r="Q16" s="57">
        <f t="shared" si="6"/>
        <v>0</v>
      </c>
      <c r="R16" s="55">
        <v>0</v>
      </c>
      <c r="S16" s="56">
        <v>0</v>
      </c>
      <c r="T16" s="57">
        <f t="shared" si="7"/>
        <v>0</v>
      </c>
      <c r="U16" s="55">
        <v>0</v>
      </c>
      <c r="V16" s="56">
        <v>0</v>
      </c>
      <c r="W16" s="57">
        <f t="shared" si="8"/>
        <v>0</v>
      </c>
      <c r="X16" s="55">
        <v>0</v>
      </c>
      <c r="Y16" s="56">
        <v>0</v>
      </c>
      <c r="Z16" s="57">
        <f t="shared" si="9"/>
        <v>0</v>
      </c>
      <c r="AA16" s="55">
        <v>0</v>
      </c>
      <c r="AB16" s="56">
        <v>0</v>
      </c>
      <c r="AC16" s="57">
        <f t="shared" si="10"/>
        <v>0</v>
      </c>
      <c r="AD16" s="55">
        <v>0</v>
      </c>
      <c r="AE16" s="56">
        <v>0</v>
      </c>
      <c r="AF16" s="57">
        <f t="shared" si="11"/>
        <v>0</v>
      </c>
      <c r="AG16" s="55">
        <v>0</v>
      </c>
      <c r="AH16" s="56">
        <v>0</v>
      </c>
      <c r="AI16" s="57">
        <f t="shared" si="12"/>
        <v>0</v>
      </c>
      <c r="AJ16" s="55">
        <v>0</v>
      </c>
      <c r="AK16" s="56">
        <v>0</v>
      </c>
      <c r="AL16" s="57">
        <f t="shared" si="13"/>
        <v>0</v>
      </c>
      <c r="AM16" s="55">
        <v>0</v>
      </c>
      <c r="AN16" s="56">
        <v>0</v>
      </c>
      <c r="AO16" s="57">
        <f t="shared" si="14"/>
        <v>0</v>
      </c>
      <c r="AP16" s="55">
        <v>0</v>
      </c>
      <c r="AQ16" s="56">
        <v>0</v>
      </c>
      <c r="AR16" s="57">
        <f t="shared" si="15"/>
        <v>0</v>
      </c>
      <c r="AS16" s="55">
        <v>0</v>
      </c>
      <c r="AT16" s="56">
        <v>0</v>
      </c>
      <c r="AU16" s="57">
        <f t="shared" si="16"/>
        <v>0</v>
      </c>
      <c r="AV16" s="55" t="e">
        <f t="shared" si="17"/>
        <v>#DIV/0!</v>
      </c>
      <c r="AW16" s="56">
        <f t="shared" si="18"/>
        <v>0</v>
      </c>
      <c r="AX16" s="57">
        <f t="shared" si="19"/>
        <v>0</v>
      </c>
    </row>
    <row r="17" spans="1:51" ht="14.25" hidden="1" customHeight="1">
      <c r="A17" s="53">
        <f>+Resources!B87</f>
        <v>0</v>
      </c>
      <c r="B17" s="141">
        <f>+Resources!H87</f>
        <v>0</v>
      </c>
      <c r="C17" s="55">
        <v>0</v>
      </c>
      <c r="D17" s="56">
        <v>0</v>
      </c>
      <c r="E17" s="57">
        <f t="shared" si="2"/>
        <v>0</v>
      </c>
      <c r="F17" s="55">
        <v>0</v>
      </c>
      <c r="G17" s="56">
        <v>0</v>
      </c>
      <c r="H17" s="57">
        <f t="shared" si="3"/>
        <v>0</v>
      </c>
      <c r="I17" s="55">
        <v>0</v>
      </c>
      <c r="J17" s="56">
        <v>0</v>
      </c>
      <c r="K17" s="57">
        <f t="shared" si="4"/>
        <v>0</v>
      </c>
      <c r="L17" s="55">
        <v>0</v>
      </c>
      <c r="M17" s="56">
        <v>0</v>
      </c>
      <c r="N17" s="57">
        <f t="shared" si="5"/>
        <v>0</v>
      </c>
      <c r="O17" s="55">
        <v>0</v>
      </c>
      <c r="P17" s="56">
        <v>0</v>
      </c>
      <c r="Q17" s="57">
        <f t="shared" si="6"/>
        <v>0</v>
      </c>
      <c r="R17" s="55">
        <v>0</v>
      </c>
      <c r="S17" s="56">
        <v>0</v>
      </c>
      <c r="T17" s="57">
        <f t="shared" si="7"/>
        <v>0</v>
      </c>
      <c r="U17" s="55">
        <v>0</v>
      </c>
      <c r="V17" s="56">
        <v>0</v>
      </c>
      <c r="W17" s="57">
        <f t="shared" si="8"/>
        <v>0</v>
      </c>
      <c r="X17" s="55">
        <v>0</v>
      </c>
      <c r="Y17" s="56">
        <v>0</v>
      </c>
      <c r="Z17" s="57">
        <f t="shared" si="9"/>
        <v>0</v>
      </c>
      <c r="AA17" s="55">
        <v>0</v>
      </c>
      <c r="AB17" s="56">
        <v>0</v>
      </c>
      <c r="AC17" s="57">
        <f t="shared" si="10"/>
        <v>0</v>
      </c>
      <c r="AD17" s="55">
        <v>0</v>
      </c>
      <c r="AE17" s="56">
        <v>0</v>
      </c>
      <c r="AF17" s="57">
        <f t="shared" si="11"/>
        <v>0</v>
      </c>
      <c r="AG17" s="55">
        <v>0</v>
      </c>
      <c r="AH17" s="56">
        <v>0</v>
      </c>
      <c r="AI17" s="57">
        <f t="shared" si="12"/>
        <v>0</v>
      </c>
      <c r="AJ17" s="55">
        <v>0</v>
      </c>
      <c r="AK17" s="56">
        <v>0</v>
      </c>
      <c r="AL17" s="57">
        <f t="shared" si="13"/>
        <v>0</v>
      </c>
      <c r="AM17" s="55">
        <v>0</v>
      </c>
      <c r="AN17" s="56">
        <v>0</v>
      </c>
      <c r="AO17" s="57">
        <f t="shared" si="14"/>
        <v>0</v>
      </c>
      <c r="AP17" s="55">
        <v>0</v>
      </c>
      <c r="AQ17" s="56">
        <v>0</v>
      </c>
      <c r="AR17" s="57">
        <f t="shared" si="15"/>
        <v>0</v>
      </c>
      <c r="AS17" s="55">
        <v>0</v>
      </c>
      <c r="AT17" s="56">
        <v>0</v>
      </c>
      <c r="AU17" s="57">
        <f t="shared" si="16"/>
        <v>0</v>
      </c>
      <c r="AV17" s="55" t="e">
        <f t="shared" si="17"/>
        <v>#DIV/0!</v>
      </c>
      <c r="AW17" s="56">
        <f t="shared" si="18"/>
        <v>0</v>
      </c>
      <c r="AX17" s="57">
        <f t="shared" si="19"/>
        <v>0</v>
      </c>
    </row>
    <row r="18" spans="1:51" ht="14.25" hidden="1" customHeight="1">
      <c r="A18" s="53">
        <f>+Resources!B88</f>
        <v>0</v>
      </c>
      <c r="B18" s="141">
        <f>+Resources!H88</f>
        <v>0</v>
      </c>
      <c r="C18" s="55">
        <v>0</v>
      </c>
      <c r="D18" s="56">
        <v>0</v>
      </c>
      <c r="E18" s="57">
        <f t="shared" si="2"/>
        <v>0</v>
      </c>
      <c r="F18" s="55">
        <v>0</v>
      </c>
      <c r="G18" s="56">
        <v>0</v>
      </c>
      <c r="H18" s="57">
        <f t="shared" si="3"/>
        <v>0</v>
      </c>
      <c r="I18" s="55">
        <v>0</v>
      </c>
      <c r="J18" s="56">
        <v>0</v>
      </c>
      <c r="K18" s="57">
        <f t="shared" si="4"/>
        <v>0</v>
      </c>
      <c r="L18" s="55">
        <v>0</v>
      </c>
      <c r="M18" s="56">
        <v>0</v>
      </c>
      <c r="N18" s="57">
        <f t="shared" si="5"/>
        <v>0</v>
      </c>
      <c r="O18" s="55">
        <v>0</v>
      </c>
      <c r="P18" s="56">
        <v>0</v>
      </c>
      <c r="Q18" s="57">
        <f t="shared" si="6"/>
        <v>0</v>
      </c>
      <c r="R18" s="55">
        <v>0</v>
      </c>
      <c r="S18" s="56">
        <v>0</v>
      </c>
      <c r="T18" s="57">
        <f t="shared" si="7"/>
        <v>0</v>
      </c>
      <c r="U18" s="55">
        <v>0</v>
      </c>
      <c r="V18" s="56">
        <v>0</v>
      </c>
      <c r="W18" s="57">
        <f t="shared" si="8"/>
        <v>0</v>
      </c>
      <c r="X18" s="55">
        <v>0</v>
      </c>
      <c r="Y18" s="56">
        <v>0</v>
      </c>
      <c r="Z18" s="57">
        <f t="shared" si="9"/>
        <v>0</v>
      </c>
      <c r="AA18" s="55">
        <v>0</v>
      </c>
      <c r="AB18" s="56">
        <v>0</v>
      </c>
      <c r="AC18" s="57">
        <f t="shared" si="10"/>
        <v>0</v>
      </c>
      <c r="AD18" s="55">
        <v>0</v>
      </c>
      <c r="AE18" s="56">
        <v>0</v>
      </c>
      <c r="AF18" s="57">
        <f t="shared" si="11"/>
        <v>0</v>
      </c>
      <c r="AG18" s="55">
        <v>0</v>
      </c>
      <c r="AH18" s="56">
        <v>0</v>
      </c>
      <c r="AI18" s="57">
        <f t="shared" si="12"/>
        <v>0</v>
      </c>
      <c r="AJ18" s="55">
        <v>0</v>
      </c>
      <c r="AK18" s="56">
        <v>0</v>
      </c>
      <c r="AL18" s="57">
        <f t="shared" si="13"/>
        <v>0</v>
      </c>
      <c r="AM18" s="55">
        <v>0</v>
      </c>
      <c r="AN18" s="56">
        <v>0</v>
      </c>
      <c r="AO18" s="57">
        <f t="shared" si="14"/>
        <v>0</v>
      </c>
      <c r="AP18" s="55">
        <v>0</v>
      </c>
      <c r="AQ18" s="56">
        <v>0</v>
      </c>
      <c r="AR18" s="57">
        <f t="shared" si="15"/>
        <v>0</v>
      </c>
      <c r="AS18" s="55">
        <v>0</v>
      </c>
      <c r="AT18" s="56">
        <v>0</v>
      </c>
      <c r="AU18" s="57">
        <f t="shared" si="16"/>
        <v>0</v>
      </c>
      <c r="AV18" s="55" t="e">
        <f t="shared" si="17"/>
        <v>#DIV/0!</v>
      </c>
      <c r="AW18" s="56">
        <f t="shared" si="18"/>
        <v>0</v>
      </c>
      <c r="AX18" s="57">
        <f t="shared" si="19"/>
        <v>0</v>
      </c>
    </row>
    <row r="19" spans="1:51" ht="14.25" hidden="1" customHeight="1">
      <c r="A19" s="53">
        <f>+Resources!B89</f>
        <v>0</v>
      </c>
      <c r="B19" s="141">
        <f>+Resources!H89</f>
        <v>0</v>
      </c>
      <c r="C19" s="55">
        <v>0</v>
      </c>
      <c r="D19" s="56">
        <v>0</v>
      </c>
      <c r="E19" s="57">
        <f t="shared" si="2"/>
        <v>0</v>
      </c>
      <c r="F19" s="55">
        <v>0</v>
      </c>
      <c r="G19" s="56">
        <v>0</v>
      </c>
      <c r="H19" s="57">
        <f t="shared" si="3"/>
        <v>0</v>
      </c>
      <c r="I19" s="55">
        <v>0</v>
      </c>
      <c r="J19" s="56">
        <v>0</v>
      </c>
      <c r="K19" s="57">
        <f t="shared" si="4"/>
        <v>0</v>
      </c>
      <c r="L19" s="55">
        <v>0</v>
      </c>
      <c r="M19" s="56">
        <v>0</v>
      </c>
      <c r="N19" s="57">
        <f t="shared" si="5"/>
        <v>0</v>
      </c>
      <c r="O19" s="55">
        <v>0</v>
      </c>
      <c r="P19" s="56">
        <v>0</v>
      </c>
      <c r="Q19" s="57">
        <f t="shared" si="6"/>
        <v>0</v>
      </c>
      <c r="R19" s="55">
        <v>0</v>
      </c>
      <c r="S19" s="56">
        <v>0</v>
      </c>
      <c r="T19" s="57">
        <f t="shared" si="7"/>
        <v>0</v>
      </c>
      <c r="U19" s="55">
        <v>0</v>
      </c>
      <c r="V19" s="56">
        <v>0</v>
      </c>
      <c r="W19" s="57">
        <f t="shared" si="8"/>
        <v>0</v>
      </c>
      <c r="X19" s="55">
        <v>0</v>
      </c>
      <c r="Y19" s="56">
        <v>0</v>
      </c>
      <c r="Z19" s="57">
        <f t="shared" si="9"/>
        <v>0</v>
      </c>
      <c r="AA19" s="55">
        <v>0</v>
      </c>
      <c r="AB19" s="56">
        <v>0</v>
      </c>
      <c r="AC19" s="57">
        <f t="shared" si="10"/>
        <v>0</v>
      </c>
      <c r="AD19" s="55">
        <v>0</v>
      </c>
      <c r="AE19" s="56">
        <v>0</v>
      </c>
      <c r="AF19" s="57">
        <f t="shared" si="11"/>
        <v>0</v>
      </c>
      <c r="AG19" s="55">
        <v>0</v>
      </c>
      <c r="AH19" s="56">
        <v>0</v>
      </c>
      <c r="AI19" s="57">
        <f t="shared" si="12"/>
        <v>0</v>
      </c>
      <c r="AJ19" s="55">
        <v>0</v>
      </c>
      <c r="AK19" s="56">
        <v>0</v>
      </c>
      <c r="AL19" s="57">
        <f t="shared" si="13"/>
        <v>0</v>
      </c>
      <c r="AM19" s="55">
        <v>0</v>
      </c>
      <c r="AN19" s="56">
        <v>0</v>
      </c>
      <c r="AO19" s="57">
        <f t="shared" si="14"/>
        <v>0</v>
      </c>
      <c r="AP19" s="55">
        <v>0</v>
      </c>
      <c r="AQ19" s="56">
        <v>0</v>
      </c>
      <c r="AR19" s="57">
        <f t="shared" si="15"/>
        <v>0</v>
      </c>
      <c r="AS19" s="55">
        <v>0</v>
      </c>
      <c r="AT19" s="56">
        <v>0</v>
      </c>
      <c r="AU19" s="57">
        <f t="shared" si="16"/>
        <v>0</v>
      </c>
      <c r="AV19" s="55" t="e">
        <f t="shared" si="17"/>
        <v>#DIV/0!</v>
      </c>
      <c r="AW19" s="56">
        <f t="shared" si="18"/>
        <v>0</v>
      </c>
      <c r="AX19" s="57">
        <f t="shared" si="19"/>
        <v>0</v>
      </c>
    </row>
    <row r="20" spans="1:51" ht="14.25" hidden="1" customHeight="1">
      <c r="A20" s="53" t="str">
        <f>+Resources!B90</f>
        <v>Last</v>
      </c>
      <c r="B20" s="141">
        <f>+Resources!H90</f>
        <v>0</v>
      </c>
      <c r="C20" s="55">
        <v>0</v>
      </c>
      <c r="D20" s="56">
        <v>0</v>
      </c>
      <c r="E20" s="57">
        <f t="shared" si="2"/>
        <v>0</v>
      </c>
      <c r="F20" s="55">
        <v>0</v>
      </c>
      <c r="G20" s="56">
        <v>0</v>
      </c>
      <c r="H20" s="57">
        <f t="shared" si="3"/>
        <v>0</v>
      </c>
      <c r="I20" s="55">
        <v>0</v>
      </c>
      <c r="J20" s="56">
        <v>0</v>
      </c>
      <c r="K20" s="57">
        <f t="shared" si="4"/>
        <v>0</v>
      </c>
      <c r="L20" s="55">
        <v>0</v>
      </c>
      <c r="M20" s="56">
        <v>0</v>
      </c>
      <c r="N20" s="57">
        <f t="shared" si="5"/>
        <v>0</v>
      </c>
      <c r="O20" s="55">
        <v>0</v>
      </c>
      <c r="P20" s="56">
        <v>0</v>
      </c>
      <c r="Q20" s="57">
        <f t="shared" si="6"/>
        <v>0</v>
      </c>
      <c r="R20" s="55">
        <v>0</v>
      </c>
      <c r="S20" s="56">
        <v>0</v>
      </c>
      <c r="T20" s="57">
        <f t="shared" si="7"/>
        <v>0</v>
      </c>
      <c r="U20" s="55">
        <v>0</v>
      </c>
      <c r="V20" s="56">
        <v>0</v>
      </c>
      <c r="W20" s="57">
        <f t="shared" si="8"/>
        <v>0</v>
      </c>
      <c r="X20" s="55">
        <v>0</v>
      </c>
      <c r="Y20" s="56">
        <v>0</v>
      </c>
      <c r="Z20" s="57">
        <f t="shared" si="9"/>
        <v>0</v>
      </c>
      <c r="AA20" s="55">
        <v>0</v>
      </c>
      <c r="AB20" s="56">
        <v>0</v>
      </c>
      <c r="AC20" s="57">
        <f t="shared" si="10"/>
        <v>0</v>
      </c>
      <c r="AD20" s="55">
        <v>0</v>
      </c>
      <c r="AE20" s="56">
        <v>0</v>
      </c>
      <c r="AF20" s="57">
        <f t="shared" si="11"/>
        <v>0</v>
      </c>
      <c r="AG20" s="55">
        <v>0</v>
      </c>
      <c r="AH20" s="56">
        <v>0</v>
      </c>
      <c r="AI20" s="57">
        <f t="shared" si="12"/>
        <v>0</v>
      </c>
      <c r="AJ20" s="55">
        <v>0</v>
      </c>
      <c r="AK20" s="56">
        <v>0</v>
      </c>
      <c r="AL20" s="57">
        <f t="shared" si="13"/>
        <v>0</v>
      </c>
      <c r="AM20" s="55">
        <v>0</v>
      </c>
      <c r="AN20" s="56">
        <v>0</v>
      </c>
      <c r="AO20" s="57">
        <f t="shared" si="14"/>
        <v>0</v>
      </c>
      <c r="AP20" s="55">
        <v>0</v>
      </c>
      <c r="AQ20" s="56">
        <v>0</v>
      </c>
      <c r="AR20" s="57">
        <f t="shared" si="15"/>
        <v>0</v>
      </c>
      <c r="AS20" s="55">
        <v>0</v>
      </c>
      <c r="AT20" s="56">
        <v>0</v>
      </c>
      <c r="AU20" s="57">
        <f t="shared" si="16"/>
        <v>0</v>
      </c>
      <c r="AV20" s="55" t="e">
        <f t="shared" si="17"/>
        <v>#DIV/0!</v>
      </c>
      <c r="AW20" s="56">
        <f t="shared" si="18"/>
        <v>0</v>
      </c>
      <c r="AX20" s="57">
        <f t="shared" si="19"/>
        <v>0</v>
      </c>
    </row>
    <row r="21" spans="1:51" ht="14.25" hidden="1" customHeight="1">
      <c r="A21" s="53" t="str">
        <f>+Resources!B91</f>
        <v>Hopkins</v>
      </c>
      <c r="B21" s="141" t="str">
        <f>+Resources!H91</f>
        <v>System administrator professional</v>
      </c>
      <c r="C21" s="55">
        <v>0</v>
      </c>
      <c r="D21" s="56">
        <v>0</v>
      </c>
      <c r="E21" s="57">
        <f t="shared" si="2"/>
        <v>0</v>
      </c>
      <c r="F21" s="55">
        <v>0</v>
      </c>
      <c r="G21" s="56">
        <v>0</v>
      </c>
      <c r="H21" s="57">
        <f t="shared" si="3"/>
        <v>0</v>
      </c>
      <c r="I21" s="55">
        <v>0</v>
      </c>
      <c r="J21" s="56">
        <v>0</v>
      </c>
      <c r="K21" s="57">
        <f t="shared" si="4"/>
        <v>0</v>
      </c>
      <c r="L21" s="55">
        <v>0</v>
      </c>
      <c r="M21" s="56">
        <v>0</v>
      </c>
      <c r="N21" s="57">
        <f t="shared" si="5"/>
        <v>0</v>
      </c>
      <c r="O21" s="55">
        <v>0</v>
      </c>
      <c r="P21" s="56">
        <v>0</v>
      </c>
      <c r="Q21" s="57">
        <f t="shared" si="6"/>
        <v>0</v>
      </c>
      <c r="R21" s="55">
        <v>0</v>
      </c>
      <c r="S21" s="56">
        <v>0</v>
      </c>
      <c r="T21" s="57">
        <f t="shared" si="7"/>
        <v>0</v>
      </c>
      <c r="U21" s="55">
        <v>0</v>
      </c>
      <c r="V21" s="56">
        <v>0</v>
      </c>
      <c r="W21" s="57">
        <f t="shared" si="8"/>
        <v>0</v>
      </c>
      <c r="X21" s="55">
        <v>0</v>
      </c>
      <c r="Y21" s="56">
        <v>0</v>
      </c>
      <c r="Z21" s="57">
        <f t="shared" si="9"/>
        <v>0</v>
      </c>
      <c r="AA21" s="55">
        <v>0</v>
      </c>
      <c r="AB21" s="56">
        <v>0</v>
      </c>
      <c r="AC21" s="57">
        <f t="shared" si="10"/>
        <v>0</v>
      </c>
      <c r="AD21" s="55">
        <v>0</v>
      </c>
      <c r="AE21" s="56">
        <v>0</v>
      </c>
      <c r="AF21" s="57">
        <f t="shared" si="11"/>
        <v>0</v>
      </c>
      <c r="AG21" s="55">
        <v>0</v>
      </c>
      <c r="AH21" s="56">
        <v>0</v>
      </c>
      <c r="AI21" s="57">
        <f t="shared" si="12"/>
        <v>0</v>
      </c>
      <c r="AJ21" s="55">
        <v>0</v>
      </c>
      <c r="AK21" s="56">
        <v>0</v>
      </c>
      <c r="AL21" s="57">
        <f t="shared" si="13"/>
        <v>0</v>
      </c>
      <c r="AM21" s="55">
        <v>0</v>
      </c>
      <c r="AN21" s="56">
        <v>0</v>
      </c>
      <c r="AO21" s="57">
        <f t="shared" si="14"/>
        <v>0</v>
      </c>
      <c r="AP21" s="55">
        <v>0</v>
      </c>
      <c r="AQ21" s="56">
        <v>0</v>
      </c>
      <c r="AR21" s="57">
        <f t="shared" si="15"/>
        <v>0</v>
      </c>
      <c r="AS21" s="55">
        <v>0</v>
      </c>
      <c r="AT21" s="56">
        <v>0</v>
      </c>
      <c r="AU21" s="57">
        <f t="shared" si="16"/>
        <v>0</v>
      </c>
      <c r="AV21" s="55" t="e">
        <f t="shared" si="17"/>
        <v>#DIV/0!</v>
      </c>
      <c r="AW21" s="56">
        <f t="shared" si="18"/>
        <v>0</v>
      </c>
      <c r="AX21" s="57">
        <f t="shared" si="19"/>
        <v>0</v>
      </c>
    </row>
    <row r="22" spans="1:51" ht="14.25" hidden="1" customHeight="1">
      <c r="A22" s="53" t="str">
        <f>+Resources!B92</f>
        <v>Wade</v>
      </c>
      <c r="B22" s="141" t="str">
        <f>+Resources!H92</f>
        <v>Information Sysytems Architect Principal Leader</v>
      </c>
      <c r="C22" s="55">
        <v>0</v>
      </c>
      <c r="D22" s="56">
        <v>0</v>
      </c>
      <c r="E22" s="57">
        <f t="shared" si="2"/>
        <v>0</v>
      </c>
      <c r="F22" s="55">
        <v>0</v>
      </c>
      <c r="G22" s="56">
        <v>0</v>
      </c>
      <c r="H22" s="57">
        <f t="shared" si="3"/>
        <v>0</v>
      </c>
      <c r="I22" s="55">
        <v>0</v>
      </c>
      <c r="J22" s="56">
        <v>0</v>
      </c>
      <c r="K22" s="57">
        <f t="shared" si="4"/>
        <v>0</v>
      </c>
      <c r="L22" s="55">
        <v>0</v>
      </c>
      <c r="M22" s="56">
        <v>0</v>
      </c>
      <c r="N22" s="57">
        <f t="shared" si="5"/>
        <v>0</v>
      </c>
      <c r="O22" s="55">
        <v>0</v>
      </c>
      <c r="P22" s="56">
        <v>0</v>
      </c>
      <c r="Q22" s="57">
        <f t="shared" si="6"/>
        <v>0</v>
      </c>
      <c r="R22" s="55">
        <v>0</v>
      </c>
      <c r="S22" s="56">
        <v>0</v>
      </c>
      <c r="T22" s="57">
        <f t="shared" si="7"/>
        <v>0</v>
      </c>
      <c r="U22" s="55">
        <v>0</v>
      </c>
      <c r="V22" s="56">
        <v>0</v>
      </c>
      <c r="W22" s="57">
        <f t="shared" si="8"/>
        <v>0</v>
      </c>
      <c r="X22" s="55">
        <v>0</v>
      </c>
      <c r="Y22" s="56">
        <v>0</v>
      </c>
      <c r="Z22" s="57">
        <f t="shared" si="9"/>
        <v>0</v>
      </c>
      <c r="AA22" s="55">
        <v>0</v>
      </c>
      <c r="AB22" s="56">
        <v>0</v>
      </c>
      <c r="AC22" s="57">
        <f t="shared" si="10"/>
        <v>0</v>
      </c>
      <c r="AD22" s="55">
        <v>0</v>
      </c>
      <c r="AE22" s="56">
        <v>0</v>
      </c>
      <c r="AF22" s="57">
        <f t="shared" si="11"/>
        <v>0</v>
      </c>
      <c r="AG22" s="55">
        <v>0</v>
      </c>
      <c r="AH22" s="56">
        <v>0</v>
      </c>
      <c r="AI22" s="57">
        <f t="shared" si="12"/>
        <v>0</v>
      </c>
      <c r="AJ22" s="55">
        <v>0</v>
      </c>
      <c r="AK22" s="56">
        <v>0</v>
      </c>
      <c r="AL22" s="57">
        <f t="shared" si="13"/>
        <v>0</v>
      </c>
      <c r="AM22" s="55">
        <v>0</v>
      </c>
      <c r="AN22" s="56">
        <v>0</v>
      </c>
      <c r="AO22" s="57">
        <f t="shared" si="14"/>
        <v>0</v>
      </c>
      <c r="AP22" s="55">
        <v>0</v>
      </c>
      <c r="AQ22" s="56">
        <v>0</v>
      </c>
      <c r="AR22" s="57">
        <f t="shared" si="15"/>
        <v>0</v>
      </c>
      <c r="AS22" s="55">
        <v>0</v>
      </c>
      <c r="AT22" s="56">
        <v>0</v>
      </c>
      <c r="AU22" s="57">
        <f t="shared" si="16"/>
        <v>0</v>
      </c>
      <c r="AV22" s="55" t="e">
        <f t="shared" si="17"/>
        <v>#DIV/0!</v>
      </c>
      <c r="AW22" s="56">
        <f t="shared" si="18"/>
        <v>0</v>
      </c>
      <c r="AX22" s="57">
        <f t="shared" si="19"/>
        <v>0</v>
      </c>
    </row>
    <row r="23" spans="1:51" ht="14.25" hidden="1" customHeight="1">
      <c r="A23" s="53" t="str">
        <f>+Resources!B93</f>
        <v>Wade</v>
      </c>
      <c r="B23" s="141" t="str">
        <f>+Resources!H93</f>
        <v>Information Sysytems Architect Principal Leader</v>
      </c>
      <c r="C23" s="55">
        <v>0</v>
      </c>
      <c r="D23" s="56">
        <v>0</v>
      </c>
      <c r="E23" s="57">
        <f t="shared" si="2"/>
        <v>0</v>
      </c>
      <c r="F23" s="55">
        <v>0</v>
      </c>
      <c r="G23" s="56">
        <v>0</v>
      </c>
      <c r="H23" s="57">
        <f t="shared" si="3"/>
        <v>0</v>
      </c>
      <c r="I23" s="55">
        <v>0</v>
      </c>
      <c r="J23" s="56">
        <v>0</v>
      </c>
      <c r="K23" s="57">
        <f t="shared" si="4"/>
        <v>0</v>
      </c>
      <c r="L23" s="55">
        <v>0</v>
      </c>
      <c r="M23" s="56">
        <v>0</v>
      </c>
      <c r="N23" s="57">
        <f t="shared" si="5"/>
        <v>0</v>
      </c>
      <c r="O23" s="55">
        <v>0</v>
      </c>
      <c r="P23" s="56">
        <v>0</v>
      </c>
      <c r="Q23" s="57">
        <f t="shared" si="6"/>
        <v>0</v>
      </c>
      <c r="R23" s="55">
        <v>0</v>
      </c>
      <c r="S23" s="56">
        <v>0</v>
      </c>
      <c r="T23" s="57">
        <f t="shared" si="7"/>
        <v>0</v>
      </c>
      <c r="U23" s="55">
        <v>0</v>
      </c>
      <c r="V23" s="56">
        <v>0</v>
      </c>
      <c r="W23" s="57">
        <f t="shared" si="8"/>
        <v>0</v>
      </c>
      <c r="X23" s="55">
        <v>0</v>
      </c>
      <c r="Y23" s="56">
        <v>0</v>
      </c>
      <c r="Z23" s="57">
        <f t="shared" si="9"/>
        <v>0</v>
      </c>
      <c r="AA23" s="55">
        <v>0</v>
      </c>
      <c r="AB23" s="56">
        <v>0</v>
      </c>
      <c r="AC23" s="57">
        <f t="shared" si="10"/>
        <v>0</v>
      </c>
      <c r="AD23" s="55">
        <v>0</v>
      </c>
      <c r="AE23" s="56">
        <v>0</v>
      </c>
      <c r="AF23" s="57">
        <f t="shared" si="11"/>
        <v>0</v>
      </c>
      <c r="AG23" s="55">
        <v>0</v>
      </c>
      <c r="AH23" s="56">
        <v>0</v>
      </c>
      <c r="AI23" s="57">
        <f t="shared" si="12"/>
        <v>0</v>
      </c>
      <c r="AJ23" s="55">
        <v>0</v>
      </c>
      <c r="AK23" s="56">
        <v>0</v>
      </c>
      <c r="AL23" s="57">
        <f t="shared" si="13"/>
        <v>0</v>
      </c>
      <c r="AM23" s="55">
        <v>0</v>
      </c>
      <c r="AN23" s="56">
        <v>0</v>
      </c>
      <c r="AO23" s="57">
        <f t="shared" si="14"/>
        <v>0</v>
      </c>
      <c r="AP23" s="55">
        <v>0</v>
      </c>
      <c r="AQ23" s="56">
        <v>0</v>
      </c>
      <c r="AR23" s="57">
        <f t="shared" si="15"/>
        <v>0</v>
      </c>
      <c r="AS23" s="55">
        <v>0</v>
      </c>
      <c r="AT23" s="56">
        <v>0</v>
      </c>
      <c r="AU23" s="57">
        <f t="shared" si="16"/>
        <v>0</v>
      </c>
      <c r="AV23" s="55" t="e">
        <f t="shared" si="17"/>
        <v>#DIV/0!</v>
      </c>
      <c r="AW23" s="56">
        <f t="shared" si="18"/>
        <v>0</v>
      </c>
      <c r="AX23" s="57">
        <f t="shared" si="19"/>
        <v>0</v>
      </c>
    </row>
    <row r="24" spans="1:51" ht="14.25" hidden="1" customHeight="1">
      <c r="A24" s="53" t="str">
        <f>+Resources!B94</f>
        <v>Guo</v>
      </c>
      <c r="B24" s="141" t="str">
        <f>+Resources!H94</f>
        <v>Software Engineer Principal Leader</v>
      </c>
      <c r="C24" s="55">
        <v>0</v>
      </c>
      <c r="D24" s="56">
        <v>0</v>
      </c>
      <c r="E24" s="57">
        <f t="shared" si="2"/>
        <v>0</v>
      </c>
      <c r="F24" s="55">
        <v>0</v>
      </c>
      <c r="G24" s="56">
        <v>0</v>
      </c>
      <c r="H24" s="57">
        <f t="shared" si="3"/>
        <v>0</v>
      </c>
      <c r="I24" s="55">
        <v>0</v>
      </c>
      <c r="J24" s="56">
        <v>0</v>
      </c>
      <c r="K24" s="57">
        <f t="shared" si="4"/>
        <v>0</v>
      </c>
      <c r="L24" s="55">
        <v>0</v>
      </c>
      <c r="M24" s="56">
        <v>0</v>
      </c>
      <c r="N24" s="57">
        <f t="shared" si="5"/>
        <v>0</v>
      </c>
      <c r="O24" s="55">
        <v>0</v>
      </c>
      <c r="P24" s="56">
        <v>0</v>
      </c>
      <c r="Q24" s="57">
        <f t="shared" si="6"/>
        <v>0</v>
      </c>
      <c r="R24" s="55">
        <v>0</v>
      </c>
      <c r="S24" s="56">
        <v>0</v>
      </c>
      <c r="T24" s="57">
        <f t="shared" si="7"/>
        <v>0</v>
      </c>
      <c r="U24" s="55">
        <v>0</v>
      </c>
      <c r="V24" s="56">
        <v>0</v>
      </c>
      <c r="W24" s="57">
        <f t="shared" si="8"/>
        <v>0</v>
      </c>
      <c r="X24" s="55">
        <v>0</v>
      </c>
      <c r="Y24" s="56">
        <v>0</v>
      </c>
      <c r="Z24" s="57">
        <f t="shared" si="9"/>
        <v>0</v>
      </c>
      <c r="AA24" s="55">
        <v>0</v>
      </c>
      <c r="AB24" s="56">
        <v>0</v>
      </c>
      <c r="AC24" s="57">
        <f t="shared" si="10"/>
        <v>0</v>
      </c>
      <c r="AD24" s="55">
        <v>0</v>
      </c>
      <c r="AE24" s="56">
        <v>0</v>
      </c>
      <c r="AF24" s="57">
        <f t="shared" si="11"/>
        <v>0</v>
      </c>
      <c r="AG24" s="55">
        <v>0</v>
      </c>
      <c r="AH24" s="56">
        <v>0</v>
      </c>
      <c r="AI24" s="57">
        <f t="shared" si="12"/>
        <v>0</v>
      </c>
      <c r="AJ24" s="55">
        <v>0</v>
      </c>
      <c r="AK24" s="56">
        <v>0</v>
      </c>
      <c r="AL24" s="57">
        <f t="shared" si="13"/>
        <v>0</v>
      </c>
      <c r="AM24" s="55">
        <v>0</v>
      </c>
      <c r="AN24" s="56">
        <v>0</v>
      </c>
      <c r="AO24" s="57">
        <f t="shared" si="14"/>
        <v>0</v>
      </c>
      <c r="AP24" s="55">
        <v>0</v>
      </c>
      <c r="AQ24" s="56">
        <v>0</v>
      </c>
      <c r="AR24" s="57">
        <f t="shared" si="15"/>
        <v>0</v>
      </c>
      <c r="AS24" s="55">
        <v>0</v>
      </c>
      <c r="AT24" s="56">
        <v>0</v>
      </c>
      <c r="AU24" s="57">
        <f t="shared" si="16"/>
        <v>0</v>
      </c>
      <c r="AV24" s="55" t="e">
        <f t="shared" si="17"/>
        <v>#DIV/0!</v>
      </c>
      <c r="AW24" s="56">
        <f t="shared" si="18"/>
        <v>0</v>
      </c>
      <c r="AX24" s="57">
        <f t="shared" si="19"/>
        <v>0</v>
      </c>
    </row>
    <row r="25" spans="1:51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62"/>
      <c r="C26" s="55"/>
      <c r="D26" s="63">
        <f>SUM(D7:D25)</f>
        <v>0</v>
      </c>
      <c r="E26" s="64">
        <f>SUM(E7:E25)</f>
        <v>0</v>
      </c>
      <c r="F26" s="55"/>
      <c r="G26" s="63">
        <f>SUM(G7:G25)</f>
        <v>0</v>
      </c>
      <c r="H26" s="64">
        <f>SUM(H7:H25)</f>
        <v>0</v>
      </c>
      <c r="I26" s="55"/>
      <c r="J26" s="63">
        <f>SUM(J7:J25)</f>
        <v>0</v>
      </c>
      <c r="K26" s="64">
        <f>SUM(K7:K25)</f>
        <v>0</v>
      </c>
      <c r="L26" s="55"/>
      <c r="M26" s="63">
        <f>SUM(M7:M25)</f>
        <v>0</v>
      </c>
      <c r="N26" s="64">
        <f>SUM(N7:N25)</f>
        <v>0</v>
      </c>
      <c r="O26" s="55"/>
      <c r="P26" s="63">
        <f>SUM(P7:P25)</f>
        <v>0</v>
      </c>
      <c r="Q26" s="64">
        <f>SUM(Q7:Q25)</f>
        <v>0</v>
      </c>
      <c r="R26" s="55"/>
      <c r="S26" s="63">
        <f>SUM(S7:S25)</f>
        <v>0</v>
      </c>
      <c r="T26" s="64">
        <f>SUM(T7:T25)</f>
        <v>0</v>
      </c>
      <c r="U26" s="55"/>
      <c r="V26" s="63">
        <f>SUM(V7:V25)</f>
        <v>0</v>
      </c>
      <c r="W26" s="64">
        <f>SUM(W7:W25)</f>
        <v>0</v>
      </c>
      <c r="X26" s="55"/>
      <c r="Y26" s="63">
        <f>SUM(Y7:Y25)</f>
        <v>0</v>
      </c>
      <c r="Z26" s="64">
        <f>SUM(Z7:Z25)</f>
        <v>0</v>
      </c>
      <c r="AA26" s="55"/>
      <c r="AB26" s="63">
        <f>SUM(AB7:AB25)</f>
        <v>0</v>
      </c>
      <c r="AC26" s="64">
        <f>SUM(AC7:AC25)</f>
        <v>0</v>
      </c>
      <c r="AD26" s="55"/>
      <c r="AE26" s="63">
        <f>SUM(AE7:AE25)</f>
        <v>0</v>
      </c>
      <c r="AF26" s="64">
        <f>SUM(AF7:AF25)</f>
        <v>0</v>
      </c>
      <c r="AG26" s="55"/>
      <c r="AH26" s="63">
        <f>SUM(AH7:AH25)</f>
        <v>10</v>
      </c>
      <c r="AI26" s="64">
        <f>SUM(AI7:AI25)</f>
        <v>349.99599999999998</v>
      </c>
      <c r="AJ26" s="55"/>
      <c r="AK26" s="63">
        <f>SUM(AK7:AK25)</f>
        <v>0</v>
      </c>
      <c r="AL26" s="64">
        <f>SUM(AL7:AL25)</f>
        <v>0</v>
      </c>
      <c r="AM26" s="55"/>
      <c r="AN26" s="63">
        <f>SUM(AN7:AN25)</f>
        <v>0</v>
      </c>
      <c r="AO26" s="64">
        <f>SUM(AO7:AO25)</f>
        <v>0</v>
      </c>
      <c r="AP26" s="55"/>
      <c r="AQ26" s="63">
        <f>SUM(AQ7:AQ25)</f>
        <v>140</v>
      </c>
      <c r="AR26" s="64">
        <f>SUM(AR7:AR25)</f>
        <v>8173.8294000000005</v>
      </c>
      <c r="AS26" s="55"/>
      <c r="AT26" s="63">
        <f>SUM(AT7:AT25)</f>
        <v>24</v>
      </c>
      <c r="AU26" s="64">
        <f>SUM(AU7:AU25)</f>
        <v>1440</v>
      </c>
      <c r="AV26" s="55"/>
      <c r="AW26" s="63">
        <f>SUM(AW7:AW25)</f>
        <v>174</v>
      </c>
      <c r="AX26" s="64">
        <f>SUM(AX7:AX25)</f>
        <v>9963.8253999999997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134.16569999999996</v>
      </c>
      <c r="AJ30" s="67">
        <f>+Indirect_Drop!$J$12</f>
        <v>0.91799999999999993</v>
      </c>
      <c r="AK30" s="65"/>
      <c r="AL30" s="69">
        <f>+(SUM(AL7:AL24)-AL8)*AJ30</f>
        <v>0</v>
      </c>
      <c r="AM30" s="67">
        <f>+Indirect_Drop!$J$12</f>
        <v>0.91799999999999993</v>
      </c>
      <c r="AN30" s="65"/>
      <c r="AO30" s="69">
        <f>+(SUM(AO7:AO24)-AO8)*AM30</f>
        <v>0</v>
      </c>
      <c r="AP30" s="67">
        <f>+Indirect_Drop!$J$12</f>
        <v>0.91799999999999993</v>
      </c>
      <c r="AQ30" s="65"/>
      <c r="AR30" s="69">
        <f>+(SUM(AR7:AR24)-AR8)*AP30</f>
        <v>7503.5753892000002</v>
      </c>
      <c r="AS30" s="67">
        <f>+Indirect_Drop!$J$12</f>
        <v>0.91799999999999993</v>
      </c>
      <c r="AT30" s="65"/>
      <c r="AU30" s="69">
        <f>+(SUM(AU7:AU24)-AU8)*AS30</f>
        <v>1321.9199999999998</v>
      </c>
      <c r="AV30" s="72">
        <f>+AX30/((+SUM(AX7:AX24)-AX8))</f>
        <v>0.91799999999999993</v>
      </c>
      <c r="AW30" s="65">
        <f>+(AX26-AX8)*C30</f>
        <v>8959.661089199999</v>
      </c>
      <c r="AX30" s="57">
        <f>+E30+H30+K30+N30+Q30+T30+W30+AI52+Z30+AC30+AF30+AI30+AL30+AO30+AR30+AU30</f>
        <v>8959.661089199999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159.69295639999999</v>
      </c>
      <c r="AJ31" s="72">
        <f>+Indirect_Drop!$J$13</f>
        <v>0.78339999999999999</v>
      </c>
      <c r="AK31" s="65"/>
      <c r="AL31" s="60">
        <f>+AJ31*AL8</f>
        <v>0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0</v>
      </c>
      <c r="AV31" s="72">
        <f>+AX31/AX8</f>
        <v>0.78339999999999987</v>
      </c>
      <c r="AW31" s="65"/>
      <c r="AX31" s="57">
        <f>+E31+H31+K31+N31+Q31+T31+W31+AI53+Z31+AC31+AF31+AI31+AL31+AO31+AR31+AU31</f>
        <v>159.69295639999999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293.85865639999997</v>
      </c>
      <c r="AJ32" s="75"/>
      <c r="AK32" s="76"/>
      <c r="AL32" s="77">
        <f>SUM(AL30:AL31)</f>
        <v>0</v>
      </c>
      <c r="AM32" s="75"/>
      <c r="AN32" s="76"/>
      <c r="AO32" s="77">
        <f>SUM(AO30:AO31)</f>
        <v>0</v>
      </c>
      <c r="AP32" s="75"/>
      <c r="AQ32" s="76"/>
      <c r="AR32" s="77">
        <f>SUM(AR30:AR31)</f>
        <v>7503.5753892000002</v>
      </c>
      <c r="AS32" s="75"/>
      <c r="AT32" s="76"/>
      <c r="AU32" s="77">
        <f>SUM(AU30:AU31)</f>
        <v>1321.9199999999998</v>
      </c>
      <c r="AV32" s="75"/>
      <c r="AW32" s="76"/>
      <c r="AX32" s="77">
        <f>SUM(AX30:AX31)</f>
        <v>9119.3540455999992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643.85465639999995</v>
      </c>
      <c r="AJ34" s="79"/>
      <c r="AK34" s="68"/>
      <c r="AL34" s="64">
        <f>AL32+AL26+AL28</f>
        <v>0</v>
      </c>
      <c r="AM34" s="79"/>
      <c r="AN34" s="68"/>
      <c r="AO34" s="64">
        <f>AO32+AO26+AO28</f>
        <v>0</v>
      </c>
      <c r="AP34" s="79"/>
      <c r="AQ34" s="68"/>
      <c r="AR34" s="64">
        <f>AR32+AR26+AR28</f>
        <v>15677.404789200002</v>
      </c>
      <c r="AS34" s="79"/>
      <c r="AT34" s="68"/>
      <c r="AU34" s="64">
        <f>AU32+AU26+AU28</f>
        <v>2761.92</v>
      </c>
      <c r="AV34" s="79"/>
      <c r="AW34" s="68"/>
      <c r="AX34" s="64">
        <f>AX32+AX26+AX28</f>
        <v>19083.179445599999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643.85465639999995</v>
      </c>
      <c r="AJ36" s="79"/>
      <c r="AK36" s="68"/>
      <c r="AL36" s="80">
        <f>AL34</f>
        <v>0</v>
      </c>
      <c r="AM36" s="79"/>
      <c r="AN36" s="68"/>
      <c r="AO36" s="80">
        <f>AO34</f>
        <v>0</v>
      </c>
      <c r="AP36" s="79"/>
      <c r="AQ36" s="68"/>
      <c r="AR36" s="80">
        <f>AR34</f>
        <v>15677.404789200002</v>
      </c>
      <c r="AS36" s="79"/>
      <c r="AT36" s="68"/>
      <c r="AU36" s="80">
        <f>AU34</f>
        <v>2761.92</v>
      </c>
      <c r="AV36" s="79"/>
      <c r="AW36" s="68"/>
      <c r="AX36" s="57">
        <f>+E36+H36+K36+N36+Q36+T36+W36+AI57+Z36+AC36+AF36+AI36+AL36+AO36+AR36+AU36</f>
        <v>19083.179445600003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49.448037611519993</v>
      </c>
      <c r="AJ38" s="67">
        <f>+Indirect_Drop!$J$30</f>
        <v>7.6799999999999993E-2</v>
      </c>
      <c r="AK38" s="68"/>
      <c r="AL38" s="81">
        <f>AL36*AJ38</f>
        <v>0</v>
      </c>
      <c r="AM38" s="67">
        <f>+Indirect_Drop!$J$30</f>
        <v>7.6799999999999993E-2</v>
      </c>
      <c r="AN38" s="68"/>
      <c r="AO38" s="81">
        <f>AO36*AM38</f>
        <v>0</v>
      </c>
      <c r="AP38" s="67">
        <f>+Indirect_Drop!$J$30</f>
        <v>7.6799999999999993E-2</v>
      </c>
      <c r="AQ38" s="68"/>
      <c r="AR38" s="81">
        <f>AR36*AP38</f>
        <v>1204.02468781056</v>
      </c>
      <c r="AS38" s="67">
        <f>+Indirect_Drop!$J$30</f>
        <v>7.6799999999999993E-2</v>
      </c>
      <c r="AT38" s="68"/>
      <c r="AU38" s="81">
        <f>AU36*AS38</f>
        <v>212.11545599999999</v>
      </c>
      <c r="AV38" s="67">
        <f>+AX38/AX36</f>
        <v>7.6799999999999993E-2</v>
      </c>
      <c r="AW38" s="68"/>
      <c r="AX38" s="81">
        <f>+E38+H38+K38+N38+Q38+T38+W38+AI59+Z38+AC38+AF38+AI38+AL38+AO38+AR38+AU38</f>
        <v>1465.58818142208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693.30269401151997</v>
      </c>
      <c r="AJ39" s="84"/>
      <c r="AK39" s="85"/>
      <c r="AL39" s="64">
        <f>SUM(AL34,AL38)</f>
        <v>0</v>
      </c>
      <c r="AM39" s="84"/>
      <c r="AN39" s="85"/>
      <c r="AO39" s="64">
        <f>SUM(AO34,AO38)</f>
        <v>0</v>
      </c>
      <c r="AP39" s="84"/>
      <c r="AQ39" s="85"/>
      <c r="AR39" s="64">
        <f>SUM(AR34,AR38)</f>
        <v>16881.429477010563</v>
      </c>
      <c r="AS39" s="84"/>
      <c r="AT39" s="85"/>
      <c r="AU39" s="64">
        <f>SUM(AU34,AU38)</f>
        <v>2974.0354560000001</v>
      </c>
      <c r="AV39" s="84"/>
      <c r="AW39" s="85"/>
      <c r="AX39" s="64">
        <f>SUM(AX34,AX38)</f>
        <v>20548.76762702208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>
        <f>+License!$F$30</f>
        <v>0</v>
      </c>
      <c r="F42" s="89">
        <v>0</v>
      </c>
      <c r="G42" s="56">
        <f>'[43]RCCMS Resources 042709'!O48</f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f>+AS42*AT42</f>
        <v>0</v>
      </c>
      <c r="AV42" s="55">
        <v>0</v>
      </c>
      <c r="AW42" s="56">
        <v>0</v>
      </c>
      <c r="AX42" s="57">
        <f>+E42+H42+K42+N42+Q42+T42+W42+AI64+Z42+AC42+AF42+AI42+AL42+AO42+AR42+AU42</f>
        <v>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0</v>
      </c>
      <c r="AV44" s="55"/>
      <c r="AW44" s="94">
        <f>SUM(AW42:AW43)</f>
        <v>0</v>
      </c>
      <c r="AX44" s="95">
        <f>SUM(AX42:AX43)</f>
        <v>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 t="e">
        <f>+AX45/AX42</f>
        <v>#DIV/0!</v>
      </c>
      <c r="AW45" s="92"/>
      <c r="AX45" s="57">
        <f>+AU45+AR45+AO45+AL45+AI45+AF45+AC45+Z45+W45+T45+Q45+N45+K45+H45+E45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 t="e">
        <f>+AX46/AX45</f>
        <v>#DIV/0!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0</v>
      </c>
      <c r="AV47" s="101"/>
      <c r="AW47" s="102"/>
      <c r="AX47" s="64">
        <f>SUM(AX44:AX46)</f>
        <v>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104"/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v>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0</v>
      </c>
      <c r="AV50" s="89">
        <v>0</v>
      </c>
      <c r="AW50" s="103">
        <v>0</v>
      </c>
      <c r="AX50" s="104">
        <f>+E50+H50+K50+N50+Q50+T50+W50+AI71+Z50+AC50+AF50+AI50+AL50+AO50+AR50+AU50</f>
        <v>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0</v>
      </c>
      <c r="AV52" s="107"/>
      <c r="AW52" s="94">
        <f>SUM(AW50:AW51)</f>
        <v>0</v>
      </c>
      <c r="AX52" s="64">
        <f>SUM(AX50:AX51)</f>
        <v>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0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0</v>
      </c>
      <c r="AV53" s="72" t="e">
        <f>+AV45</f>
        <v>#DIV/0!</v>
      </c>
      <c r="AW53" s="92"/>
      <c r="AX53" s="60">
        <f>+E53+H53+K53+N53+Q53+T53+W53+AI74+Z53+AC53+AF53+AI53+AL53+AO53+AR53+AU53</f>
        <v>0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0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0</v>
      </c>
      <c r="AV54" s="72" t="e">
        <f>+AX54/AX53</f>
        <v>#DIV/0!</v>
      </c>
      <c r="AW54" s="92"/>
      <c r="AX54" s="97">
        <f>+E54+H54+K54+N54+Q54+T54+W54+AI75+Z54+AC54+AF54+AI54+AL54+AO54+AR54+AU54</f>
        <v>0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0</v>
      </c>
      <c r="AP55" s="101"/>
      <c r="AQ55" s="102"/>
      <c r="AR55" s="64">
        <f>SUM(AR52:AR54)</f>
        <v>0</v>
      </c>
      <c r="AS55" s="101"/>
      <c r="AT55" s="102"/>
      <c r="AU55" s="64">
        <f>SUM(AU52:AU54)</f>
        <v>0</v>
      </c>
      <c r="AV55" s="84"/>
      <c r="AW55" s="102"/>
      <c r="AX55" s="64">
        <f>SUM(AX52:AX54)</f>
        <v>0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/>
      <c r="F57" s="67"/>
      <c r="G57" s="92"/>
      <c r="H57" s="60"/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v>0</v>
      </c>
      <c r="AP57" s="67"/>
      <c r="AQ57" s="92"/>
      <c r="AR57" s="60">
        <v>0</v>
      </c>
      <c r="AS57" s="67"/>
      <c r="AT57" s="92"/>
      <c r="AU57" s="60">
        <v>0</v>
      </c>
      <c r="AV57" s="67"/>
      <c r="AW57" s="92"/>
      <c r="AX57" s="60">
        <f>+E57+H57+K57+N57+Q57+T57+W57+AI78+Z57+AC57+AF57+AI57+AL57+AO57+AR57+AU57</f>
        <v>0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0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0</v>
      </c>
      <c r="AV58" s="67" t="e">
        <f>+AV45</f>
        <v>#DIV/0!</v>
      </c>
      <c r="AW58" s="92"/>
      <c r="AX58" s="60">
        <f>+E58+H58+K58+N58+Q58+T58+W58+AI79+Z58+AC58+AF58+AI58+AL58+AO58+AR58+AU58</f>
        <v>0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0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0</v>
      </c>
      <c r="AV59" s="67" t="e">
        <f>+AX59/(AX58+AX57)</f>
        <v>#DIV/0!</v>
      </c>
      <c r="AW59" s="92"/>
      <c r="AX59" s="115">
        <f>+E59+H59+K59+N59+Q59+T59+W59+AI80+Z59+AC59+AF59+AI59+AL59+AO59+AR59+AU59</f>
        <v>0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0</v>
      </c>
      <c r="AP60" s="117"/>
      <c r="AQ60" s="118"/>
      <c r="AR60" s="64">
        <f>SUM(AR57:AR59)</f>
        <v>0</v>
      </c>
      <c r="AS60" s="117"/>
      <c r="AT60" s="118"/>
      <c r="AU60" s="64">
        <f>SUM(AU57:AU59)</f>
        <v>0</v>
      </c>
      <c r="AV60" s="117"/>
      <c r="AW60" s="118"/>
      <c r="AX60" s="64">
        <f>SUM(AX57:AX59)</f>
        <v>0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10</v>
      </c>
      <c r="AI61" s="64">
        <f>SUM(AI39,AI55,AI47,AI60)</f>
        <v>693.30269401151997</v>
      </c>
      <c r="AJ61" s="120"/>
      <c r="AK61" s="121">
        <f>AK52+AK44+AK26</f>
        <v>0</v>
      </c>
      <c r="AL61" s="64">
        <f>SUM(AL39,AL55,AL47,AL60)</f>
        <v>0</v>
      </c>
      <c r="AM61" s="120"/>
      <c r="AN61" s="121">
        <f>AN52+AN44+AN26</f>
        <v>0</v>
      </c>
      <c r="AO61" s="64">
        <f>SUM(AO39,AO55,AO47,AO60)</f>
        <v>0</v>
      </c>
      <c r="AP61" s="120"/>
      <c r="AQ61" s="121">
        <f>AQ52+AQ44+AQ26</f>
        <v>140</v>
      </c>
      <c r="AR61" s="64">
        <f>SUM(AR39,AR55,AR47,AR60)</f>
        <v>16881.429477010563</v>
      </c>
      <c r="AS61" s="120"/>
      <c r="AT61" s="121">
        <f>AT52+AT44+AT26</f>
        <v>24</v>
      </c>
      <c r="AU61" s="64">
        <f>SUM(AU39,AU55,AU47,AU60)</f>
        <v>2974.0354560000001</v>
      </c>
      <c r="AV61" s="120"/>
      <c r="AW61" s="121">
        <f>AW52+AW44+AW26</f>
        <v>174</v>
      </c>
      <c r="AX61" s="64">
        <f>SUM(AX39,AX55,AX47,AX60)</f>
        <v>20548.76762702208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3.1709637599999998</v>
      </c>
      <c r="AJ63" s="125">
        <f>AG63</f>
        <v>9.0600000000000003E-3</v>
      </c>
      <c r="AK63" s="92"/>
      <c r="AL63" s="80">
        <f>(AL26+AL28)*AJ63</f>
        <v>0</v>
      </c>
      <c r="AM63" s="125">
        <f>AJ63</f>
        <v>9.0600000000000003E-3</v>
      </c>
      <c r="AN63" s="92"/>
      <c r="AO63" s="80">
        <f>(AO26+AO28)*AM63</f>
        <v>0</v>
      </c>
      <c r="AP63" s="125">
        <f>AM63</f>
        <v>9.0600000000000003E-3</v>
      </c>
      <c r="AQ63" s="92"/>
      <c r="AR63" s="80">
        <f>(AR26+AR28)*AP63</f>
        <v>74.054894364000006</v>
      </c>
      <c r="AS63" s="125">
        <f>AP63</f>
        <v>9.0600000000000003E-3</v>
      </c>
      <c r="AT63" s="92"/>
      <c r="AU63" s="80">
        <f>(AU26+AU28)*AS63</f>
        <v>13.0464</v>
      </c>
      <c r="AV63" s="125">
        <f>+$C$63</f>
        <v>9.0600000000000003E-3</v>
      </c>
      <c r="AW63" s="92"/>
      <c r="AX63" s="80">
        <f>+E63+H63+K63+N63+Q63+T63+W63+AI84+Z63+AC63+AF63+AI63+AL63+AO63+AR63+AU63</f>
        <v>90.272258124000018</v>
      </c>
    </row>
    <row r="64" spans="1:51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0.26398040912399995</v>
      </c>
      <c r="AJ65" s="129">
        <f>AG65</f>
        <v>4.0999999999999999E-4</v>
      </c>
      <c r="AK65" s="118"/>
      <c r="AL65" s="98">
        <f>SUM(AL36,AL45,AL53,AL58,AL59)*AJ65</f>
        <v>0</v>
      </c>
      <c r="AM65" s="129">
        <f>AJ65</f>
        <v>4.0999999999999999E-4</v>
      </c>
      <c r="AN65" s="118"/>
      <c r="AO65" s="98">
        <f>SUM(AO36,AO45,AO53,AO58,AO59)*AM65</f>
        <v>0</v>
      </c>
      <c r="AP65" s="129">
        <f>AM65</f>
        <v>4.0999999999999999E-4</v>
      </c>
      <c r="AQ65" s="118"/>
      <c r="AR65" s="98">
        <f>SUM(AR36,AR45,AR53,AR58,AR59)*AP65</f>
        <v>6.4277359635720002</v>
      </c>
      <c r="AS65" s="129">
        <f>AP65</f>
        <v>4.0999999999999999E-4</v>
      </c>
      <c r="AT65" s="118"/>
      <c r="AU65" s="98">
        <f>SUM(AU36,AU45,AU53,AU58,AU59)*AS65</f>
        <v>1.1323871999999999</v>
      </c>
      <c r="AV65" s="129">
        <f>+$C$65</f>
        <v>4.0999999999999999E-4</v>
      </c>
      <c r="AW65" s="118"/>
      <c r="AX65" s="98">
        <f>+E65+H65+K65+N65+Q65+T65+W65+AI86+Z65+AC65+AF65+AI65+AL65+AO65+AR65+AU65</f>
        <v>7.824103572696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138.66053880230399</v>
      </c>
      <c r="AJ66" s="132">
        <f>+C66</f>
        <v>0.2</v>
      </c>
      <c r="AK66" s="133"/>
      <c r="AL66" s="78">
        <f>(AL61-AL47)*$C$66</f>
        <v>0</v>
      </c>
      <c r="AM66" s="132">
        <f>+C66</f>
        <v>0.2</v>
      </c>
      <c r="AN66" s="133"/>
      <c r="AO66" s="78">
        <f>(AO61-AO47)*$C$66</f>
        <v>0</v>
      </c>
      <c r="AP66" s="132">
        <f>+C66</f>
        <v>0.2</v>
      </c>
      <c r="AQ66" s="133"/>
      <c r="AR66" s="78">
        <f>(AR61-AR47)*$C$66</f>
        <v>3376.2858954021126</v>
      </c>
      <c r="AS66" s="132">
        <f>+C66</f>
        <v>0.2</v>
      </c>
      <c r="AT66" s="133"/>
      <c r="AU66" s="78">
        <f>(AU61-AU47)*$C$66</f>
        <v>594.80709120000006</v>
      </c>
      <c r="AV66" s="132"/>
      <c r="AW66" s="133"/>
      <c r="AX66" s="78">
        <f>+E66+H66+K66+N66+Q66+T66+W66+AI87+Z66+AC66+AF66+AI66+AL66+AO66+AR66+AU66</f>
        <v>4109.7535254044169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835.39817698294792</v>
      </c>
      <c r="AJ67" s="137"/>
      <c r="AK67" s="138"/>
      <c r="AL67" s="139">
        <f>SUM(AL61:AL66)</f>
        <v>0</v>
      </c>
      <c r="AM67" s="137"/>
      <c r="AN67" s="138"/>
      <c r="AO67" s="139">
        <f>SUM(AO61:AO66)</f>
        <v>0</v>
      </c>
      <c r="AP67" s="137"/>
      <c r="AQ67" s="138"/>
      <c r="AR67" s="139">
        <f>SUM(AR61:AR66)</f>
        <v>20338.198002740246</v>
      </c>
      <c r="AS67" s="137"/>
      <c r="AT67" s="138"/>
      <c r="AU67" s="139">
        <f>SUM(AU61:AU66)</f>
        <v>3583.0213344000003</v>
      </c>
      <c r="AV67" s="137"/>
      <c r="AW67" s="138"/>
      <c r="AX67" s="139">
        <f>SUM(AX61:AX66)</f>
        <v>24756.617514123194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U3:W3"/>
    <mergeCell ref="AD3:AF3"/>
    <mergeCell ref="AG3:AI3"/>
    <mergeCell ref="A1:AX1"/>
    <mergeCell ref="AV3:AX3"/>
    <mergeCell ref="I3:K3"/>
    <mergeCell ref="C3:E3"/>
    <mergeCell ref="A3:B3"/>
    <mergeCell ref="F3:H3"/>
    <mergeCell ref="AP3:AR3"/>
    <mergeCell ref="AS3:AU3"/>
    <mergeCell ref="AJ3:AL3"/>
    <mergeCell ref="AM3:AO3"/>
    <mergeCell ref="X3:Z3"/>
    <mergeCell ref="AA3:AC3"/>
    <mergeCell ref="L3:N3"/>
    <mergeCell ref="O3:Q3"/>
    <mergeCell ref="R3:T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B3:F33"/>
  <sheetViews>
    <sheetView showGridLines="0" topLeftCell="A3" workbookViewId="0">
      <selection activeCell="C12" sqref="C12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220" t="s">
        <v>264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+'OTS DB'!AX61+'OTS DB'!AX63+'OTS DB'!AX65</f>
        <v>30000</v>
      </c>
      <c r="D10" s="388">
        <f>+C10*0.95</f>
        <v>28500</v>
      </c>
      <c r="E10" s="388">
        <f>C10*1.05</f>
        <v>31500</v>
      </c>
      <c r="F10" s="389">
        <f>+C10*0.95</f>
        <v>28500</v>
      </c>
    </row>
    <row r="11" spans="2:6" ht="15" customHeight="1">
      <c r="B11" s="20" t="s">
        <v>82</v>
      </c>
      <c r="C11" s="390">
        <f>+'OTS DB'!AX66</f>
        <v>0</v>
      </c>
      <c r="D11" s="390">
        <f>+D12-D10</f>
        <v>1500</v>
      </c>
      <c r="E11" s="390">
        <f>+E12-E10</f>
        <v>-1500</v>
      </c>
      <c r="F11" s="391">
        <f>+C11</f>
        <v>0</v>
      </c>
    </row>
    <row r="12" spans="2:6" ht="15" customHeight="1">
      <c r="B12" s="295" t="s">
        <v>10</v>
      </c>
      <c r="C12" s="390">
        <f>+C11+C10</f>
        <v>30000</v>
      </c>
      <c r="D12" s="390">
        <f>+C12</f>
        <v>30000</v>
      </c>
      <c r="E12" s="390">
        <f>+C12</f>
        <v>30000</v>
      </c>
      <c r="F12" s="391">
        <f>SUM(F10:F11)</f>
        <v>28500</v>
      </c>
    </row>
    <row r="13" spans="2:6" ht="15" customHeight="1">
      <c r="B13" s="367" t="s">
        <v>254</v>
      </c>
      <c r="C13" s="392">
        <f>(C11+$E$25+$E$26+License!$H$30)/C12</f>
        <v>0</v>
      </c>
      <c r="D13" s="392">
        <f>(D11+$E$25+$E$26+License!$H$10+C10-D10)/C12</f>
        <v>0.1</v>
      </c>
      <c r="E13" s="392">
        <f>(E11+$E$25+$E$26+License!$H$10+C10-E10)/C12</f>
        <v>-0.1</v>
      </c>
      <c r="F13" s="393">
        <f>(F11+$E$25+$E$26)/F12</f>
        <v>0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+'OTS DB'!AX53+'OTS DB'!AX57+'OTS DB'!AX58</f>
        <v>0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0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"/>
  <dimension ref="A1:AY74"/>
  <sheetViews>
    <sheetView topLeftCell="AL49" zoomScaleNormal="100" workbookViewId="0">
      <selection activeCell="AU66" sqref="AU66"/>
    </sheetView>
  </sheetViews>
  <sheetFormatPr defaultRowHeight="11.25" customHeight="1"/>
  <cols>
    <col min="1" max="1" width="20.5703125" style="38" customWidth="1"/>
    <col min="2" max="2" width="43.140625" style="38" bestFit="1" customWidth="1"/>
    <col min="3" max="3" width="9.7109375" style="38" bestFit="1" customWidth="1"/>
    <col min="4" max="4" width="7.140625" style="38" bestFit="1" customWidth="1"/>
    <col min="5" max="5" width="9.7109375" style="38" bestFit="1" customWidth="1"/>
    <col min="6" max="6" width="10.28515625" style="38" bestFit="1" customWidth="1"/>
    <col min="7" max="7" width="6.7109375" style="38" bestFit="1" customWidth="1"/>
    <col min="8" max="9" width="9.7109375" style="38" bestFit="1" customWidth="1"/>
    <col min="10" max="10" width="6.140625" style="38" bestFit="1" customWidth="1"/>
    <col min="11" max="11" width="8.7109375" style="38" bestFit="1" customWidth="1"/>
    <col min="12" max="12" width="9.7109375" style="38" bestFit="1" customWidth="1"/>
    <col min="13" max="13" width="6.140625" style="38" bestFit="1" customWidth="1"/>
    <col min="14" max="14" width="7.7109375" style="38" bestFit="1" customWidth="1"/>
    <col min="15" max="15" width="9.7109375" style="38" bestFit="1" customWidth="1"/>
    <col min="16" max="16" width="6.140625" style="38" bestFit="1" customWidth="1"/>
    <col min="17" max="17" width="7.7109375" style="38" bestFit="1" customWidth="1"/>
    <col min="18" max="18" width="9.7109375" style="38" bestFit="1" customWidth="1"/>
    <col min="19" max="19" width="6.140625" style="38" bestFit="1" customWidth="1"/>
    <col min="20" max="20" width="7.7109375" style="38" bestFit="1" customWidth="1"/>
    <col min="21" max="21" width="9.7109375" style="38" bestFit="1" customWidth="1"/>
    <col min="22" max="22" width="6.140625" style="38" bestFit="1" customWidth="1"/>
    <col min="23" max="23" width="7.7109375" style="38" bestFit="1" customWidth="1"/>
    <col min="24" max="24" width="9.7109375" style="38" bestFit="1" customWidth="1"/>
    <col min="25" max="25" width="6.140625" style="38" bestFit="1" customWidth="1"/>
    <col min="26" max="26" width="7.7109375" style="38" bestFit="1" customWidth="1"/>
    <col min="27" max="27" width="9.7109375" style="38" bestFit="1" customWidth="1"/>
    <col min="28" max="28" width="6.140625" style="38" bestFit="1" customWidth="1"/>
    <col min="29" max="29" width="7.7109375" style="38" bestFit="1" customWidth="1"/>
    <col min="30" max="30" width="9.7109375" style="38" bestFit="1" customWidth="1"/>
    <col min="31" max="31" width="6.140625" style="38" bestFit="1" customWidth="1"/>
    <col min="32" max="32" width="7.7109375" style="38" bestFit="1" customWidth="1"/>
    <col min="33" max="33" width="9.7109375" style="38" bestFit="1" customWidth="1"/>
    <col min="34" max="34" width="6.140625" style="38" bestFit="1" customWidth="1"/>
    <col min="35" max="35" width="7.7109375" style="38" bestFit="1" customWidth="1"/>
    <col min="36" max="36" width="9.7109375" style="38" bestFit="1" customWidth="1"/>
    <col min="37" max="37" width="6.140625" style="38" bestFit="1" customWidth="1"/>
    <col min="38" max="38" width="7.7109375" style="38" bestFit="1" customWidth="1"/>
    <col min="39" max="39" width="9.7109375" style="38" bestFit="1" customWidth="1"/>
    <col min="40" max="40" width="6.140625" style="38" bestFit="1" customWidth="1"/>
    <col min="41" max="41" width="7.7109375" style="38" bestFit="1" customWidth="1"/>
    <col min="42" max="42" width="9.7109375" style="38" bestFit="1" customWidth="1"/>
    <col min="43" max="43" width="6.140625" style="38" bestFit="1" customWidth="1"/>
    <col min="44" max="44" width="7.7109375" style="38" bestFit="1" customWidth="1"/>
    <col min="45" max="45" width="9.7109375" style="38" bestFit="1" customWidth="1"/>
    <col min="46" max="46" width="6.140625" style="38" bestFit="1" customWidth="1"/>
    <col min="47" max="47" width="8.7109375" style="38" bestFit="1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0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0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0" s="41" customFormat="1" ht="35.25" customHeight="1">
      <c r="A3" s="620" t="s">
        <v>236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0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0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</row>
    <row r="6" spans="1:50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0" ht="14.25" customHeight="1">
      <c r="A7" s="53" t="str">
        <f>+Resources!B91</f>
        <v>Hopkins</v>
      </c>
      <c r="B7" s="141" t="str">
        <f>+Resources!H91</f>
        <v>System administrator professional</v>
      </c>
      <c r="C7" s="55">
        <f>+Resources!$D91</f>
        <v>32.3078</v>
      </c>
      <c r="D7" s="56">
        <f>+Resources!K91</f>
        <v>0</v>
      </c>
      <c r="E7" s="57">
        <f t="shared" ref="E7:E24" si="0">+D7*C7</f>
        <v>0</v>
      </c>
      <c r="F7" s="55">
        <f>+Resources!$D91</f>
        <v>32.3078</v>
      </c>
      <c r="G7" s="56">
        <f>+Resources!L91</f>
        <v>0</v>
      </c>
      <c r="H7" s="57">
        <f t="shared" ref="H7:H24" si="1">+G7*F7</f>
        <v>0</v>
      </c>
      <c r="I7" s="55">
        <f>+Resources!$D91</f>
        <v>32.3078</v>
      </c>
      <c r="J7" s="56">
        <f>+Resources!M91</f>
        <v>0</v>
      </c>
      <c r="K7" s="57">
        <f t="shared" ref="K7:K24" si="2">+J7*I7</f>
        <v>0</v>
      </c>
      <c r="L7" s="55">
        <f>+Resources!$D91</f>
        <v>32.3078</v>
      </c>
      <c r="M7" s="56">
        <f>+Resources!N91</f>
        <v>0</v>
      </c>
      <c r="N7" s="57">
        <f t="shared" ref="N7:N24" si="3">+M7*L7</f>
        <v>0</v>
      </c>
      <c r="O7" s="55">
        <f>+Resources!$D91</f>
        <v>32.3078</v>
      </c>
      <c r="P7" s="56">
        <f>+Resources!O91</f>
        <v>0</v>
      </c>
      <c r="Q7" s="57">
        <f t="shared" ref="Q7:Q24" si="4">+P7*O7</f>
        <v>0</v>
      </c>
      <c r="R7" s="55">
        <f>+Resources!$D91</f>
        <v>32.3078</v>
      </c>
      <c r="S7" s="56">
        <f>+Resources!P91</f>
        <v>0</v>
      </c>
      <c r="T7" s="57">
        <f t="shared" ref="T7:T24" si="5">+S7*R7</f>
        <v>0</v>
      </c>
      <c r="U7" s="55">
        <f>+Resources!$E91</f>
        <v>32.3078</v>
      </c>
      <c r="V7" s="56">
        <f>+Resources!Q91</f>
        <v>0</v>
      </c>
      <c r="W7" s="57">
        <f t="shared" ref="W7:W24" si="6">+V7*U7</f>
        <v>0</v>
      </c>
      <c r="X7" s="55">
        <f>+Resources!$E91</f>
        <v>32.3078</v>
      </c>
      <c r="Y7" s="56">
        <f>+Resources!R91</f>
        <v>0</v>
      </c>
      <c r="Z7" s="57">
        <f t="shared" ref="Z7:Z24" si="7">+Y7*X7</f>
        <v>0</v>
      </c>
      <c r="AA7" s="55">
        <f>+Resources!$E91</f>
        <v>32.3078</v>
      </c>
      <c r="AB7" s="56">
        <f>+Resources!S91</f>
        <v>0</v>
      </c>
      <c r="AC7" s="57">
        <f t="shared" ref="AC7:AC24" si="8">+AB7*AA7</f>
        <v>0</v>
      </c>
      <c r="AD7" s="55">
        <f>+Resources!$E91</f>
        <v>32.3078</v>
      </c>
      <c r="AE7" s="56">
        <f>+Resources!T91</f>
        <v>0</v>
      </c>
      <c r="AF7" s="57">
        <f t="shared" ref="AF7:AF24" si="9">+AE7*AD7</f>
        <v>0</v>
      </c>
      <c r="AG7" s="55">
        <f>+Resources!$E91</f>
        <v>32.3078</v>
      </c>
      <c r="AH7" s="56">
        <f>+Resources!U91</f>
        <v>0</v>
      </c>
      <c r="AI7" s="57">
        <f t="shared" ref="AI7:AI24" si="10">+AH7*AG7</f>
        <v>0</v>
      </c>
      <c r="AJ7" s="55">
        <f>+Resources!$E91</f>
        <v>32.3078</v>
      </c>
      <c r="AK7" s="56">
        <f>+Resources!V91</f>
        <v>0</v>
      </c>
      <c r="AL7" s="57">
        <f t="shared" ref="AL7:AL24" si="11">+AK7*AJ7</f>
        <v>0</v>
      </c>
      <c r="AM7" s="55">
        <f>+Resources!$E91</f>
        <v>32.3078</v>
      </c>
      <c r="AN7" s="56">
        <f>+Resources!W91</f>
        <v>0</v>
      </c>
      <c r="AO7" s="57">
        <f t="shared" ref="AO7:AO24" si="12">+AN7*AM7</f>
        <v>0</v>
      </c>
      <c r="AP7" s="55">
        <f>+Resources!$E91</f>
        <v>32.3078</v>
      </c>
      <c r="AQ7" s="56">
        <f>+Resources!X91</f>
        <v>0</v>
      </c>
      <c r="AR7" s="57">
        <f t="shared" ref="AR7:AR24" si="13">+AQ7*AP7</f>
        <v>0</v>
      </c>
      <c r="AS7" s="55">
        <f>+Resources!$E91</f>
        <v>32.3078</v>
      </c>
      <c r="AT7" s="56">
        <f>+Resources!Y91</f>
        <v>0</v>
      </c>
      <c r="AU7" s="57">
        <f t="shared" ref="AU7:AU24" si="14">+AT7*AS7</f>
        <v>0</v>
      </c>
      <c r="AV7" s="55" t="e">
        <f t="shared" ref="AV7:AV24" si="15">+AX7/AW7</f>
        <v>#DIV/0!</v>
      </c>
      <c r="AW7" s="56">
        <f t="shared" ref="AW7:AW24" si="16">+D7+G7+J7+M7+P7+S7+V7+AH30+Y7+AB7+AE7+AH7+AK7+AN7+AQ7+AT7</f>
        <v>0</v>
      </c>
      <c r="AX7" s="57">
        <f t="shared" ref="AX7:AX24" si="17">+AU7+AR7+AO7+AL7+AI7+AF7+AC7+Z7+W7+T7+Q7+N7+K7+H7+E7</f>
        <v>0</v>
      </c>
    </row>
    <row r="8" spans="1:50" ht="14.25" customHeight="1">
      <c r="A8" s="53" t="str">
        <f>+Resources!B92</f>
        <v>Wade</v>
      </c>
      <c r="B8" s="141" t="str">
        <f>+Resources!H92</f>
        <v>Information Sysytems Architect Principal Leader</v>
      </c>
      <c r="C8" s="55">
        <f>+Resources!$D92</f>
        <v>60.7211</v>
      </c>
      <c r="D8" s="56">
        <f>+Resources!K92</f>
        <v>0</v>
      </c>
      <c r="E8" s="57">
        <f t="shared" ref="E8:E14" si="18">+D8*C8</f>
        <v>0</v>
      </c>
      <c r="F8" s="55">
        <f>+Resources!$D92</f>
        <v>60.7211</v>
      </c>
      <c r="G8" s="56">
        <f>+Resources!L92</f>
        <v>0</v>
      </c>
      <c r="H8" s="57">
        <f t="shared" ref="H8:H14" si="19">+G8*F8</f>
        <v>0</v>
      </c>
      <c r="I8" s="55">
        <f>+Resources!$D92</f>
        <v>60.7211</v>
      </c>
      <c r="J8" s="56">
        <f>+Resources!M92</f>
        <v>0</v>
      </c>
      <c r="K8" s="57">
        <f t="shared" ref="K8:K14" si="20">+J8*I8</f>
        <v>0</v>
      </c>
      <c r="L8" s="55">
        <f>+Resources!$D92</f>
        <v>60.7211</v>
      </c>
      <c r="M8" s="56">
        <f>+Resources!N92</f>
        <v>0</v>
      </c>
      <c r="N8" s="57">
        <f t="shared" ref="N8:N14" si="21">+M8*L8</f>
        <v>0</v>
      </c>
      <c r="O8" s="55">
        <f>+Resources!$D92</f>
        <v>60.7211</v>
      </c>
      <c r="P8" s="56">
        <f>+Resources!O92</f>
        <v>0</v>
      </c>
      <c r="Q8" s="57">
        <f t="shared" ref="Q8:Q14" si="22">+P8*O8</f>
        <v>0</v>
      </c>
      <c r="R8" s="55">
        <f>+Resources!$D92</f>
        <v>60.7211</v>
      </c>
      <c r="S8" s="56">
        <f>+Resources!P92</f>
        <v>0</v>
      </c>
      <c r="T8" s="57">
        <f t="shared" ref="T8:T14" si="23">+S8*R8</f>
        <v>0</v>
      </c>
      <c r="U8" s="55">
        <f>+Resources!$E92</f>
        <v>60.7211</v>
      </c>
      <c r="V8" s="56">
        <f>+Resources!Q92</f>
        <v>0</v>
      </c>
      <c r="W8" s="57">
        <f t="shared" ref="W8:W14" si="24">+V8*U8</f>
        <v>0</v>
      </c>
      <c r="X8" s="55">
        <f>+Resources!$E92</f>
        <v>60.7211</v>
      </c>
      <c r="Y8" s="56">
        <f>+Resources!R92</f>
        <v>0</v>
      </c>
      <c r="Z8" s="57">
        <f t="shared" ref="Z8:Z14" si="25">+Y8*X8</f>
        <v>0</v>
      </c>
      <c r="AA8" s="55">
        <f>+Resources!$E92</f>
        <v>60.7211</v>
      </c>
      <c r="AB8" s="56">
        <f>+Resources!S92</f>
        <v>0</v>
      </c>
      <c r="AC8" s="57">
        <f t="shared" ref="AC8:AC14" si="26">+AB8*AA8</f>
        <v>0</v>
      </c>
      <c r="AD8" s="55">
        <f>+Resources!$E92</f>
        <v>60.7211</v>
      </c>
      <c r="AE8" s="56">
        <f>+Resources!T92</f>
        <v>0</v>
      </c>
      <c r="AF8" s="57">
        <f t="shared" ref="AF8:AF14" si="27">+AE8*AD8</f>
        <v>0</v>
      </c>
      <c r="AG8" s="55">
        <f>+Resources!$E92</f>
        <v>60.7211</v>
      </c>
      <c r="AH8" s="56">
        <f>+Resources!U92</f>
        <v>0</v>
      </c>
      <c r="AI8" s="57">
        <f t="shared" ref="AI8:AI14" si="28">+AH8*AG8</f>
        <v>0</v>
      </c>
      <c r="AJ8" s="55">
        <f>+Resources!$E92</f>
        <v>60.7211</v>
      </c>
      <c r="AK8" s="56">
        <f>+Resources!V92</f>
        <v>0</v>
      </c>
      <c r="AL8" s="57">
        <f t="shared" ref="AL8:AL14" si="29">+AK8*AJ8</f>
        <v>0</v>
      </c>
      <c r="AM8" s="55">
        <f>+Resources!$E92</f>
        <v>60.7211</v>
      </c>
      <c r="AN8" s="56">
        <f>+Resources!W92</f>
        <v>0</v>
      </c>
      <c r="AO8" s="57">
        <f t="shared" ref="AO8:AO14" si="30">+AN8*AM8</f>
        <v>0</v>
      </c>
      <c r="AP8" s="55">
        <f>+Resources!$E92</f>
        <v>60.7211</v>
      </c>
      <c r="AQ8" s="56">
        <f>+Resources!X92</f>
        <v>0</v>
      </c>
      <c r="AR8" s="57">
        <f t="shared" ref="AR8:AR14" si="31">+AQ8*AP8</f>
        <v>0</v>
      </c>
      <c r="AS8" s="55">
        <f>+Resources!$E92</f>
        <v>60.7211</v>
      </c>
      <c r="AT8" s="56">
        <f>+Resources!Y92</f>
        <v>0</v>
      </c>
      <c r="AU8" s="57">
        <f t="shared" ref="AU8:AU14" si="32">+AT8*AS8</f>
        <v>0</v>
      </c>
      <c r="AV8" s="55" t="e">
        <f t="shared" si="15"/>
        <v>#DIV/0!</v>
      </c>
      <c r="AW8" s="56">
        <f t="shared" si="16"/>
        <v>0</v>
      </c>
      <c r="AX8" s="57">
        <f t="shared" si="17"/>
        <v>0</v>
      </c>
    </row>
    <row r="9" spans="1:50" ht="14.25" customHeight="1">
      <c r="A9" s="53" t="str">
        <f>+Resources!B93</f>
        <v>Wade</v>
      </c>
      <c r="B9" s="141" t="str">
        <f>+Resources!H93</f>
        <v>Information Sysytems Architect Principal Leader</v>
      </c>
      <c r="C9" s="55">
        <f>+Resources!$D93</f>
        <v>60.7211</v>
      </c>
      <c r="D9" s="56">
        <f>+Resources!K93</f>
        <v>0</v>
      </c>
      <c r="E9" s="57">
        <f t="shared" si="18"/>
        <v>0</v>
      </c>
      <c r="F9" s="55">
        <f>+Resources!$D93</f>
        <v>60.7211</v>
      </c>
      <c r="G9" s="56">
        <f>+Resources!L93</f>
        <v>0</v>
      </c>
      <c r="H9" s="57">
        <f t="shared" si="19"/>
        <v>0</v>
      </c>
      <c r="I9" s="55">
        <f>+Resources!$D93</f>
        <v>60.7211</v>
      </c>
      <c r="J9" s="56">
        <f>+Resources!M93</f>
        <v>0</v>
      </c>
      <c r="K9" s="57">
        <f t="shared" si="20"/>
        <v>0</v>
      </c>
      <c r="L9" s="55">
        <f>+Resources!$D93</f>
        <v>60.7211</v>
      </c>
      <c r="M9" s="56">
        <f>+Resources!N93</f>
        <v>0</v>
      </c>
      <c r="N9" s="57">
        <f t="shared" si="21"/>
        <v>0</v>
      </c>
      <c r="O9" s="55">
        <f>+Resources!$D93</f>
        <v>60.7211</v>
      </c>
      <c r="P9" s="56">
        <f>+Resources!O93</f>
        <v>0</v>
      </c>
      <c r="Q9" s="57">
        <f t="shared" si="22"/>
        <v>0</v>
      </c>
      <c r="R9" s="55">
        <f>+Resources!$D93</f>
        <v>60.7211</v>
      </c>
      <c r="S9" s="56">
        <f>+Resources!P93</f>
        <v>0</v>
      </c>
      <c r="T9" s="57">
        <f t="shared" si="23"/>
        <v>0</v>
      </c>
      <c r="U9" s="55">
        <f>+Resources!$E93</f>
        <v>60.7211</v>
      </c>
      <c r="V9" s="56">
        <f>+Resources!Q93</f>
        <v>0</v>
      </c>
      <c r="W9" s="57">
        <f t="shared" si="24"/>
        <v>0</v>
      </c>
      <c r="X9" s="55">
        <f>+Resources!$E93</f>
        <v>60.7211</v>
      </c>
      <c r="Y9" s="56">
        <f>+Resources!R93</f>
        <v>0</v>
      </c>
      <c r="Z9" s="57">
        <f t="shared" si="25"/>
        <v>0</v>
      </c>
      <c r="AA9" s="55">
        <f>+Resources!$E93</f>
        <v>60.7211</v>
      </c>
      <c r="AB9" s="56">
        <f>+Resources!S93</f>
        <v>0</v>
      </c>
      <c r="AC9" s="57">
        <f t="shared" si="26"/>
        <v>0</v>
      </c>
      <c r="AD9" s="55">
        <f>+Resources!$E93</f>
        <v>60.7211</v>
      </c>
      <c r="AE9" s="56">
        <f>+Resources!T93</f>
        <v>0</v>
      </c>
      <c r="AF9" s="57">
        <f t="shared" si="27"/>
        <v>0</v>
      </c>
      <c r="AG9" s="55">
        <f>+Resources!$E93</f>
        <v>60.7211</v>
      </c>
      <c r="AH9" s="56">
        <f>+Resources!U93</f>
        <v>0</v>
      </c>
      <c r="AI9" s="57">
        <f t="shared" si="28"/>
        <v>0</v>
      </c>
      <c r="AJ9" s="55">
        <f>+Resources!$E93</f>
        <v>60.7211</v>
      </c>
      <c r="AK9" s="56">
        <f>+Resources!V93</f>
        <v>0</v>
      </c>
      <c r="AL9" s="57">
        <f t="shared" si="29"/>
        <v>0</v>
      </c>
      <c r="AM9" s="55">
        <f>+Resources!$E93</f>
        <v>60.7211</v>
      </c>
      <c r="AN9" s="56">
        <f>+Resources!W93</f>
        <v>0</v>
      </c>
      <c r="AO9" s="57">
        <f t="shared" si="30"/>
        <v>0</v>
      </c>
      <c r="AP9" s="55">
        <f>+Resources!$E93</f>
        <v>60.7211</v>
      </c>
      <c r="AQ9" s="56">
        <f>+Resources!X93</f>
        <v>0</v>
      </c>
      <c r="AR9" s="57">
        <f t="shared" si="31"/>
        <v>0</v>
      </c>
      <c r="AS9" s="55">
        <f>+Resources!$E93</f>
        <v>60.7211</v>
      </c>
      <c r="AT9" s="56">
        <f>+Resources!Y93</f>
        <v>0</v>
      </c>
      <c r="AU9" s="57">
        <f t="shared" si="32"/>
        <v>0</v>
      </c>
      <c r="AV9" s="55" t="e">
        <f t="shared" si="15"/>
        <v>#DIV/0!</v>
      </c>
      <c r="AW9" s="56">
        <f t="shared" si="16"/>
        <v>0</v>
      </c>
      <c r="AX9" s="57">
        <f t="shared" si="17"/>
        <v>0</v>
      </c>
    </row>
    <row r="10" spans="1:50" ht="14.25" customHeight="1">
      <c r="A10" s="53" t="str">
        <f>+Resources!B94</f>
        <v>Guo</v>
      </c>
      <c r="B10" s="141" t="str">
        <f>+Resources!H94</f>
        <v>Software Engineer Principal Leader</v>
      </c>
      <c r="C10" s="55">
        <f>+Resources!$D94</f>
        <v>50.769199999999998</v>
      </c>
      <c r="D10" s="56">
        <f>+Resources!K94</f>
        <v>0</v>
      </c>
      <c r="E10" s="57">
        <f t="shared" si="18"/>
        <v>0</v>
      </c>
      <c r="F10" s="55">
        <f>+Resources!$D94</f>
        <v>50.769199999999998</v>
      </c>
      <c r="G10" s="56">
        <f>+Resources!L94</f>
        <v>0</v>
      </c>
      <c r="H10" s="57">
        <f t="shared" si="19"/>
        <v>0</v>
      </c>
      <c r="I10" s="55">
        <f>+Resources!$D94</f>
        <v>50.769199999999998</v>
      </c>
      <c r="J10" s="56">
        <f>+Resources!M94</f>
        <v>0</v>
      </c>
      <c r="K10" s="57">
        <f t="shared" si="20"/>
        <v>0</v>
      </c>
      <c r="L10" s="55">
        <f>+Resources!$D94</f>
        <v>50.769199999999998</v>
      </c>
      <c r="M10" s="56">
        <f>+Resources!N94</f>
        <v>0</v>
      </c>
      <c r="N10" s="57">
        <f t="shared" si="21"/>
        <v>0</v>
      </c>
      <c r="O10" s="55">
        <f>+Resources!$D94</f>
        <v>50.769199999999998</v>
      </c>
      <c r="P10" s="56">
        <f>+Resources!O94</f>
        <v>0</v>
      </c>
      <c r="Q10" s="57">
        <f t="shared" si="22"/>
        <v>0</v>
      </c>
      <c r="R10" s="55">
        <f>+Resources!$D94</f>
        <v>50.769199999999998</v>
      </c>
      <c r="S10" s="56">
        <f>+Resources!P94</f>
        <v>0</v>
      </c>
      <c r="T10" s="57">
        <f t="shared" si="23"/>
        <v>0</v>
      </c>
      <c r="U10" s="55">
        <f>+Resources!$E94</f>
        <v>50.769199999999998</v>
      </c>
      <c r="V10" s="56">
        <f>+Resources!Q94</f>
        <v>0</v>
      </c>
      <c r="W10" s="57">
        <f t="shared" si="24"/>
        <v>0</v>
      </c>
      <c r="X10" s="55">
        <f>+Resources!$E94</f>
        <v>50.769199999999998</v>
      </c>
      <c r="Y10" s="56">
        <f>+Resources!R94</f>
        <v>0</v>
      </c>
      <c r="Z10" s="57">
        <f t="shared" si="25"/>
        <v>0</v>
      </c>
      <c r="AA10" s="55">
        <f>+Resources!$E94</f>
        <v>50.769199999999998</v>
      </c>
      <c r="AB10" s="56">
        <f>+Resources!S94</f>
        <v>0</v>
      </c>
      <c r="AC10" s="57">
        <f t="shared" si="26"/>
        <v>0</v>
      </c>
      <c r="AD10" s="55">
        <f>+Resources!$E94</f>
        <v>50.769199999999998</v>
      </c>
      <c r="AE10" s="56">
        <f>+Resources!T94</f>
        <v>0</v>
      </c>
      <c r="AF10" s="57">
        <f t="shared" si="27"/>
        <v>0</v>
      </c>
      <c r="AG10" s="55">
        <f>+Resources!$E94</f>
        <v>50.769199999999998</v>
      </c>
      <c r="AH10" s="56">
        <f>+Resources!U94</f>
        <v>0</v>
      </c>
      <c r="AI10" s="57">
        <f t="shared" si="28"/>
        <v>0</v>
      </c>
      <c r="AJ10" s="55">
        <f>+Resources!$E94</f>
        <v>50.769199999999998</v>
      </c>
      <c r="AK10" s="56">
        <f>+Resources!V94</f>
        <v>0</v>
      </c>
      <c r="AL10" s="57">
        <f t="shared" si="29"/>
        <v>0</v>
      </c>
      <c r="AM10" s="55">
        <f>+Resources!$E94</f>
        <v>50.769199999999998</v>
      </c>
      <c r="AN10" s="56">
        <f>+Resources!W94</f>
        <v>0</v>
      </c>
      <c r="AO10" s="57">
        <f t="shared" si="30"/>
        <v>0</v>
      </c>
      <c r="AP10" s="55">
        <f>+Resources!$E94</f>
        <v>50.769199999999998</v>
      </c>
      <c r="AQ10" s="56">
        <f>+Resources!X94</f>
        <v>0</v>
      </c>
      <c r="AR10" s="57">
        <f t="shared" si="31"/>
        <v>0</v>
      </c>
      <c r="AS10" s="55">
        <f>+Resources!$E94</f>
        <v>50.769199999999998</v>
      </c>
      <c r="AT10" s="56">
        <f>+Resources!Y94</f>
        <v>0</v>
      </c>
      <c r="AU10" s="57">
        <f t="shared" si="32"/>
        <v>0</v>
      </c>
      <c r="AV10" s="55" t="e">
        <f t="shared" si="15"/>
        <v>#DIV/0!</v>
      </c>
      <c r="AW10" s="56">
        <f t="shared" si="16"/>
        <v>0</v>
      </c>
      <c r="AX10" s="57">
        <f t="shared" si="17"/>
        <v>0</v>
      </c>
    </row>
    <row r="11" spans="1:50" ht="14.25" customHeight="1">
      <c r="A11" s="53" t="str">
        <f>+Resources!B95</f>
        <v>Shmilovic</v>
      </c>
      <c r="B11" s="141" t="str">
        <f>+Resources!H95</f>
        <v>Test Engineer Principal Leader</v>
      </c>
      <c r="C11" s="55">
        <f>+Resources!$D95</f>
        <v>58.956800000000001</v>
      </c>
      <c r="D11" s="56">
        <f>+Resources!K95</f>
        <v>0</v>
      </c>
      <c r="E11" s="57">
        <f t="shared" si="18"/>
        <v>0</v>
      </c>
      <c r="F11" s="55">
        <f>+Resources!$D95</f>
        <v>58.956800000000001</v>
      </c>
      <c r="G11" s="56">
        <f>+Resources!L95</f>
        <v>0</v>
      </c>
      <c r="H11" s="57">
        <f t="shared" si="19"/>
        <v>0</v>
      </c>
      <c r="I11" s="55">
        <f>+Resources!$D95</f>
        <v>58.956800000000001</v>
      </c>
      <c r="J11" s="56">
        <f>+Resources!M95</f>
        <v>0</v>
      </c>
      <c r="K11" s="57">
        <f t="shared" si="20"/>
        <v>0</v>
      </c>
      <c r="L11" s="55">
        <f>+Resources!$D95</f>
        <v>58.956800000000001</v>
      </c>
      <c r="M11" s="56">
        <f>+Resources!N95</f>
        <v>0</v>
      </c>
      <c r="N11" s="57">
        <f t="shared" si="21"/>
        <v>0</v>
      </c>
      <c r="O11" s="55">
        <f>+Resources!$D95</f>
        <v>58.956800000000001</v>
      </c>
      <c r="P11" s="56">
        <f>+Resources!O95</f>
        <v>0</v>
      </c>
      <c r="Q11" s="57">
        <f t="shared" si="22"/>
        <v>0</v>
      </c>
      <c r="R11" s="55">
        <f>+Resources!$D95</f>
        <v>58.956800000000001</v>
      </c>
      <c r="S11" s="56">
        <f>+Resources!P95</f>
        <v>0</v>
      </c>
      <c r="T11" s="57">
        <f t="shared" si="23"/>
        <v>0</v>
      </c>
      <c r="U11" s="55">
        <f>+Resources!$E95</f>
        <v>58.956800000000001</v>
      </c>
      <c r="V11" s="56">
        <f>+Resources!Q95</f>
        <v>0</v>
      </c>
      <c r="W11" s="57">
        <f t="shared" si="24"/>
        <v>0</v>
      </c>
      <c r="X11" s="55">
        <f>+Resources!$E95</f>
        <v>58.956800000000001</v>
      </c>
      <c r="Y11" s="56">
        <f>+Resources!R95</f>
        <v>0</v>
      </c>
      <c r="Z11" s="57">
        <f t="shared" si="25"/>
        <v>0</v>
      </c>
      <c r="AA11" s="55">
        <f>+Resources!$E95</f>
        <v>58.956800000000001</v>
      </c>
      <c r="AB11" s="56">
        <f>+Resources!S95</f>
        <v>0</v>
      </c>
      <c r="AC11" s="57">
        <f t="shared" si="26"/>
        <v>0</v>
      </c>
      <c r="AD11" s="55">
        <f>+Resources!$E95</f>
        <v>58.956800000000001</v>
      </c>
      <c r="AE11" s="56">
        <f>+Resources!T95</f>
        <v>0</v>
      </c>
      <c r="AF11" s="57">
        <f t="shared" si="27"/>
        <v>0</v>
      </c>
      <c r="AG11" s="55">
        <f>+Resources!$E95</f>
        <v>58.956800000000001</v>
      </c>
      <c r="AH11" s="56">
        <f>+Resources!U95</f>
        <v>0</v>
      </c>
      <c r="AI11" s="57">
        <f t="shared" si="28"/>
        <v>0</v>
      </c>
      <c r="AJ11" s="55">
        <f>+Resources!$E95</f>
        <v>58.956800000000001</v>
      </c>
      <c r="AK11" s="56">
        <f>+Resources!V95</f>
        <v>0</v>
      </c>
      <c r="AL11" s="57">
        <f t="shared" si="29"/>
        <v>0</v>
      </c>
      <c r="AM11" s="55">
        <f>+Resources!$E95</f>
        <v>58.956800000000001</v>
      </c>
      <c r="AN11" s="56">
        <f>+Resources!W95</f>
        <v>0</v>
      </c>
      <c r="AO11" s="57">
        <f t="shared" si="30"/>
        <v>0</v>
      </c>
      <c r="AP11" s="55">
        <f>+Resources!$E95</f>
        <v>58.956800000000001</v>
      </c>
      <c r="AQ11" s="56">
        <f>+Resources!X95</f>
        <v>0</v>
      </c>
      <c r="AR11" s="57">
        <f t="shared" si="31"/>
        <v>0</v>
      </c>
      <c r="AS11" s="55">
        <f>+Resources!$E95</f>
        <v>58.956800000000001</v>
      </c>
      <c r="AT11" s="56">
        <f>+Resources!Y95</f>
        <v>0</v>
      </c>
      <c r="AU11" s="57">
        <f t="shared" si="32"/>
        <v>0</v>
      </c>
      <c r="AV11" s="55" t="e">
        <f t="shared" si="15"/>
        <v>#DIV/0!</v>
      </c>
      <c r="AW11" s="56">
        <f t="shared" si="16"/>
        <v>0</v>
      </c>
      <c r="AX11" s="57">
        <f t="shared" si="17"/>
        <v>0</v>
      </c>
    </row>
    <row r="12" spans="1:50" ht="14.25" customHeight="1">
      <c r="A12" s="53" t="str">
        <f>+Resources!B96</f>
        <v>Hopkins</v>
      </c>
      <c r="B12" s="141" t="str">
        <f>+Resources!H96</f>
        <v>System administrator professional</v>
      </c>
      <c r="C12" s="55">
        <f>+Resources!$D96</f>
        <v>32.3078</v>
      </c>
      <c r="D12" s="56">
        <f>+Resources!K96</f>
        <v>0</v>
      </c>
      <c r="E12" s="57">
        <f t="shared" si="18"/>
        <v>0</v>
      </c>
      <c r="F12" s="55">
        <f>+Resources!$D96</f>
        <v>32.3078</v>
      </c>
      <c r="G12" s="56">
        <f>+Resources!L96</f>
        <v>0</v>
      </c>
      <c r="H12" s="57">
        <f t="shared" si="19"/>
        <v>0</v>
      </c>
      <c r="I12" s="55">
        <f>+Resources!$D96</f>
        <v>32.3078</v>
      </c>
      <c r="J12" s="56">
        <f>+Resources!M96</f>
        <v>0</v>
      </c>
      <c r="K12" s="57">
        <f t="shared" si="20"/>
        <v>0</v>
      </c>
      <c r="L12" s="55">
        <f>+Resources!$D96</f>
        <v>32.3078</v>
      </c>
      <c r="M12" s="56">
        <f>+Resources!N96</f>
        <v>0</v>
      </c>
      <c r="N12" s="57">
        <f t="shared" si="21"/>
        <v>0</v>
      </c>
      <c r="O12" s="55">
        <f>+Resources!$D96</f>
        <v>32.3078</v>
      </c>
      <c r="P12" s="56">
        <f>+Resources!O96</f>
        <v>0</v>
      </c>
      <c r="Q12" s="57">
        <f t="shared" si="22"/>
        <v>0</v>
      </c>
      <c r="R12" s="55">
        <f>+Resources!$D96</f>
        <v>32.3078</v>
      </c>
      <c r="S12" s="56">
        <f>+Resources!P96</f>
        <v>0</v>
      </c>
      <c r="T12" s="57">
        <f t="shared" si="23"/>
        <v>0</v>
      </c>
      <c r="U12" s="55">
        <f>+Resources!$E96</f>
        <v>32.3078</v>
      </c>
      <c r="V12" s="56">
        <f>+Resources!Q96</f>
        <v>0</v>
      </c>
      <c r="W12" s="57">
        <f t="shared" si="24"/>
        <v>0</v>
      </c>
      <c r="X12" s="55">
        <f>+Resources!$E96</f>
        <v>32.3078</v>
      </c>
      <c r="Y12" s="56">
        <f>+Resources!R96</f>
        <v>0</v>
      </c>
      <c r="Z12" s="57">
        <f t="shared" si="25"/>
        <v>0</v>
      </c>
      <c r="AA12" s="55">
        <f>+Resources!$E96</f>
        <v>32.3078</v>
      </c>
      <c r="AB12" s="56">
        <f>+Resources!S96</f>
        <v>0</v>
      </c>
      <c r="AC12" s="57">
        <f t="shared" si="26"/>
        <v>0</v>
      </c>
      <c r="AD12" s="55">
        <f>+Resources!$E96</f>
        <v>32.3078</v>
      </c>
      <c r="AE12" s="56">
        <f>+Resources!T96</f>
        <v>0</v>
      </c>
      <c r="AF12" s="57">
        <f t="shared" si="27"/>
        <v>0</v>
      </c>
      <c r="AG12" s="55">
        <f>+Resources!$E96</f>
        <v>32.3078</v>
      </c>
      <c r="AH12" s="56">
        <f>+Resources!U96</f>
        <v>0</v>
      </c>
      <c r="AI12" s="57">
        <f t="shared" si="28"/>
        <v>0</v>
      </c>
      <c r="AJ12" s="55">
        <f>+Resources!$E96</f>
        <v>32.3078</v>
      </c>
      <c r="AK12" s="56">
        <f>+Resources!V96</f>
        <v>0</v>
      </c>
      <c r="AL12" s="57">
        <f t="shared" si="29"/>
        <v>0</v>
      </c>
      <c r="AM12" s="55">
        <f>+Resources!$E96</f>
        <v>32.3078</v>
      </c>
      <c r="AN12" s="56">
        <f>+Resources!W96</f>
        <v>0</v>
      </c>
      <c r="AO12" s="57">
        <f t="shared" si="30"/>
        <v>0</v>
      </c>
      <c r="AP12" s="55">
        <f>+Resources!$E96</f>
        <v>32.3078</v>
      </c>
      <c r="AQ12" s="56">
        <f>+Resources!X96</f>
        <v>0</v>
      </c>
      <c r="AR12" s="57">
        <f t="shared" si="31"/>
        <v>0</v>
      </c>
      <c r="AS12" s="55">
        <f>+Resources!$E96</f>
        <v>32.3078</v>
      </c>
      <c r="AT12" s="56">
        <f>+Resources!Y96</f>
        <v>0</v>
      </c>
      <c r="AU12" s="57">
        <f t="shared" si="32"/>
        <v>0</v>
      </c>
      <c r="AV12" s="55" t="e">
        <f t="shared" si="15"/>
        <v>#DIV/0!</v>
      </c>
      <c r="AW12" s="56">
        <f t="shared" si="16"/>
        <v>0</v>
      </c>
      <c r="AX12" s="57">
        <f t="shared" si="17"/>
        <v>0</v>
      </c>
    </row>
    <row r="13" spans="1:50" ht="14.25" customHeight="1">
      <c r="A13" s="53" t="str">
        <f>+Resources!B97</f>
        <v>Wade</v>
      </c>
      <c r="B13" s="141" t="str">
        <f>+Resources!H97</f>
        <v>Information Sysytems Architect Principal Leader</v>
      </c>
      <c r="C13" s="55">
        <f>+Resources!$D97</f>
        <v>60.7211</v>
      </c>
      <c r="D13" s="56">
        <f>+Resources!K97</f>
        <v>0</v>
      </c>
      <c r="E13" s="57">
        <f t="shared" si="18"/>
        <v>0</v>
      </c>
      <c r="F13" s="55">
        <f>+Resources!$D97</f>
        <v>60.7211</v>
      </c>
      <c r="G13" s="56">
        <f>+Resources!L97</f>
        <v>0</v>
      </c>
      <c r="H13" s="57">
        <f t="shared" si="19"/>
        <v>0</v>
      </c>
      <c r="I13" s="55">
        <f>+Resources!$D97</f>
        <v>60.7211</v>
      </c>
      <c r="J13" s="56">
        <f>+Resources!M97</f>
        <v>0</v>
      </c>
      <c r="K13" s="57">
        <f t="shared" si="20"/>
        <v>0</v>
      </c>
      <c r="L13" s="55">
        <f>+Resources!$D97</f>
        <v>60.7211</v>
      </c>
      <c r="M13" s="56">
        <f>+Resources!N97</f>
        <v>0</v>
      </c>
      <c r="N13" s="57">
        <f t="shared" si="21"/>
        <v>0</v>
      </c>
      <c r="O13" s="55">
        <f>+Resources!$D97</f>
        <v>60.7211</v>
      </c>
      <c r="P13" s="56">
        <f>+Resources!O97</f>
        <v>0</v>
      </c>
      <c r="Q13" s="57">
        <f t="shared" si="22"/>
        <v>0</v>
      </c>
      <c r="R13" s="55">
        <f>+Resources!$D97</f>
        <v>60.7211</v>
      </c>
      <c r="S13" s="56">
        <f>+Resources!P97</f>
        <v>0</v>
      </c>
      <c r="T13" s="57">
        <f t="shared" si="23"/>
        <v>0</v>
      </c>
      <c r="U13" s="55">
        <f>+Resources!$E97</f>
        <v>60.7211</v>
      </c>
      <c r="V13" s="56">
        <f>+Resources!Q97</f>
        <v>0</v>
      </c>
      <c r="W13" s="57">
        <f t="shared" si="24"/>
        <v>0</v>
      </c>
      <c r="X13" s="55">
        <f>+Resources!$E97</f>
        <v>60.7211</v>
      </c>
      <c r="Y13" s="56">
        <f>+Resources!R97</f>
        <v>0</v>
      </c>
      <c r="Z13" s="57">
        <f t="shared" si="25"/>
        <v>0</v>
      </c>
      <c r="AA13" s="55">
        <f>+Resources!$E97</f>
        <v>60.7211</v>
      </c>
      <c r="AB13" s="56">
        <f>+Resources!S97</f>
        <v>0</v>
      </c>
      <c r="AC13" s="57">
        <f t="shared" si="26"/>
        <v>0</v>
      </c>
      <c r="AD13" s="55">
        <f>+Resources!$E97</f>
        <v>60.7211</v>
      </c>
      <c r="AE13" s="56">
        <f>+Resources!T97</f>
        <v>0</v>
      </c>
      <c r="AF13" s="57">
        <f t="shared" si="27"/>
        <v>0</v>
      </c>
      <c r="AG13" s="55">
        <f>+Resources!$E97</f>
        <v>60.7211</v>
      </c>
      <c r="AH13" s="56">
        <f>+Resources!U97</f>
        <v>0</v>
      </c>
      <c r="AI13" s="57">
        <f t="shared" si="28"/>
        <v>0</v>
      </c>
      <c r="AJ13" s="55">
        <f>+Resources!$E97</f>
        <v>60.7211</v>
      </c>
      <c r="AK13" s="56">
        <f>+Resources!V97</f>
        <v>0</v>
      </c>
      <c r="AL13" s="57">
        <f t="shared" si="29"/>
        <v>0</v>
      </c>
      <c r="AM13" s="55">
        <f>+Resources!$E97</f>
        <v>60.7211</v>
      </c>
      <c r="AN13" s="56">
        <f>+Resources!W97</f>
        <v>0</v>
      </c>
      <c r="AO13" s="57">
        <f t="shared" si="30"/>
        <v>0</v>
      </c>
      <c r="AP13" s="55">
        <f>+Resources!$E97</f>
        <v>60.7211</v>
      </c>
      <c r="AQ13" s="56">
        <f>+Resources!X97</f>
        <v>0</v>
      </c>
      <c r="AR13" s="57">
        <f t="shared" si="31"/>
        <v>0</v>
      </c>
      <c r="AS13" s="55">
        <f>+Resources!$E97</f>
        <v>60.7211</v>
      </c>
      <c r="AT13" s="56">
        <f>+Resources!Y97</f>
        <v>0</v>
      </c>
      <c r="AU13" s="57">
        <f t="shared" si="32"/>
        <v>0</v>
      </c>
      <c r="AV13" s="55" t="e">
        <f t="shared" si="15"/>
        <v>#DIV/0!</v>
      </c>
      <c r="AW13" s="56">
        <f t="shared" si="16"/>
        <v>0</v>
      </c>
      <c r="AX13" s="57">
        <f t="shared" si="17"/>
        <v>0</v>
      </c>
    </row>
    <row r="14" spans="1:50" ht="14.25" customHeight="1">
      <c r="A14" s="53" t="str">
        <f>+Resources!B98</f>
        <v>Mack</v>
      </c>
      <c r="B14" s="141" t="str">
        <f>+Resources!H98</f>
        <v>Customer Support Senior Manager</v>
      </c>
      <c r="C14" s="55">
        <f>+Resources!$D98</f>
        <v>60</v>
      </c>
      <c r="D14" s="56">
        <f>+Resources!K98</f>
        <v>0</v>
      </c>
      <c r="E14" s="57">
        <f t="shared" si="18"/>
        <v>0</v>
      </c>
      <c r="F14" s="55">
        <f>+Resources!$D98</f>
        <v>60</v>
      </c>
      <c r="G14" s="56">
        <f>+Resources!L98</f>
        <v>0</v>
      </c>
      <c r="H14" s="57">
        <f t="shared" si="19"/>
        <v>0</v>
      </c>
      <c r="I14" s="55">
        <f>+Resources!$D98</f>
        <v>60</v>
      </c>
      <c r="J14" s="56">
        <f>+Resources!M98</f>
        <v>0</v>
      </c>
      <c r="K14" s="57">
        <f t="shared" si="20"/>
        <v>0</v>
      </c>
      <c r="L14" s="55">
        <f>+Resources!$D98</f>
        <v>60</v>
      </c>
      <c r="M14" s="56">
        <f>+Resources!N98</f>
        <v>0</v>
      </c>
      <c r="N14" s="57">
        <f t="shared" si="21"/>
        <v>0</v>
      </c>
      <c r="O14" s="55">
        <f>+Resources!$D98</f>
        <v>60</v>
      </c>
      <c r="P14" s="56">
        <f>+Resources!O98</f>
        <v>0</v>
      </c>
      <c r="Q14" s="57">
        <f t="shared" si="22"/>
        <v>0</v>
      </c>
      <c r="R14" s="55">
        <f>+Resources!$D98</f>
        <v>60</v>
      </c>
      <c r="S14" s="56">
        <f>+Resources!P98</f>
        <v>0</v>
      </c>
      <c r="T14" s="57">
        <f t="shared" si="23"/>
        <v>0</v>
      </c>
      <c r="U14" s="55">
        <f>+Resources!$E98</f>
        <v>60</v>
      </c>
      <c r="V14" s="56">
        <f>+Resources!Q98</f>
        <v>0</v>
      </c>
      <c r="W14" s="57">
        <f t="shared" si="24"/>
        <v>0</v>
      </c>
      <c r="X14" s="55">
        <f>+Resources!$E98</f>
        <v>60</v>
      </c>
      <c r="Y14" s="56">
        <f>+Resources!R98</f>
        <v>0</v>
      </c>
      <c r="Z14" s="57">
        <f t="shared" si="25"/>
        <v>0</v>
      </c>
      <c r="AA14" s="55">
        <f>+Resources!$E98</f>
        <v>60</v>
      </c>
      <c r="AB14" s="56">
        <f>+Resources!S98</f>
        <v>0</v>
      </c>
      <c r="AC14" s="57">
        <f t="shared" si="26"/>
        <v>0</v>
      </c>
      <c r="AD14" s="55">
        <f>+Resources!$E98</f>
        <v>60</v>
      </c>
      <c r="AE14" s="56">
        <f>+Resources!T98</f>
        <v>0</v>
      </c>
      <c r="AF14" s="57">
        <f t="shared" si="27"/>
        <v>0</v>
      </c>
      <c r="AG14" s="55">
        <f>+Resources!$E98</f>
        <v>60</v>
      </c>
      <c r="AH14" s="56">
        <f>+Resources!U98</f>
        <v>0</v>
      </c>
      <c r="AI14" s="57">
        <f t="shared" si="28"/>
        <v>0</v>
      </c>
      <c r="AJ14" s="55">
        <f>+Resources!$E98</f>
        <v>60</v>
      </c>
      <c r="AK14" s="56">
        <f>+Resources!V98</f>
        <v>0</v>
      </c>
      <c r="AL14" s="57">
        <f t="shared" si="29"/>
        <v>0</v>
      </c>
      <c r="AM14" s="55">
        <f>+Resources!$E98</f>
        <v>60</v>
      </c>
      <c r="AN14" s="56">
        <f>+Resources!W98</f>
        <v>0</v>
      </c>
      <c r="AO14" s="57">
        <f t="shared" si="30"/>
        <v>0</v>
      </c>
      <c r="AP14" s="55">
        <f>+Resources!$E98</f>
        <v>60</v>
      </c>
      <c r="AQ14" s="56">
        <f>+Resources!X98</f>
        <v>0</v>
      </c>
      <c r="AR14" s="57">
        <f t="shared" si="31"/>
        <v>0</v>
      </c>
      <c r="AS14" s="55">
        <f>+Resources!$E98</f>
        <v>60</v>
      </c>
      <c r="AT14" s="56">
        <f>+Resources!Y98</f>
        <v>0</v>
      </c>
      <c r="AU14" s="57">
        <f t="shared" si="32"/>
        <v>0</v>
      </c>
      <c r="AV14" s="55" t="e">
        <f t="shared" si="15"/>
        <v>#DIV/0!</v>
      </c>
      <c r="AW14" s="56">
        <f t="shared" si="16"/>
        <v>0</v>
      </c>
      <c r="AX14" s="57">
        <f t="shared" si="17"/>
        <v>0</v>
      </c>
    </row>
    <row r="15" spans="1:50" ht="14.25" hidden="1" customHeight="1">
      <c r="A15" s="53">
        <f>+Resources!B85</f>
        <v>0</v>
      </c>
      <c r="B15" s="141">
        <f>+Resources!H85</f>
        <v>0</v>
      </c>
      <c r="C15" s="55">
        <v>0</v>
      </c>
      <c r="D15" s="56">
        <v>0</v>
      </c>
      <c r="E15" s="57">
        <f t="shared" si="0"/>
        <v>0</v>
      </c>
      <c r="F15" s="55">
        <v>0</v>
      </c>
      <c r="G15" s="56">
        <v>0</v>
      </c>
      <c r="H15" s="57">
        <f t="shared" si="1"/>
        <v>0</v>
      </c>
      <c r="I15" s="55">
        <v>0</v>
      </c>
      <c r="J15" s="56">
        <v>0</v>
      </c>
      <c r="K15" s="57">
        <f t="shared" si="2"/>
        <v>0</v>
      </c>
      <c r="L15" s="55">
        <v>0</v>
      </c>
      <c r="M15" s="56">
        <v>0</v>
      </c>
      <c r="N15" s="57">
        <f t="shared" si="3"/>
        <v>0</v>
      </c>
      <c r="O15" s="55">
        <v>0</v>
      </c>
      <c r="P15" s="56">
        <v>0</v>
      </c>
      <c r="Q15" s="57">
        <f t="shared" si="4"/>
        <v>0</v>
      </c>
      <c r="R15" s="55">
        <v>0</v>
      </c>
      <c r="S15" s="56">
        <v>0</v>
      </c>
      <c r="T15" s="57">
        <f t="shared" si="5"/>
        <v>0</v>
      </c>
      <c r="U15" s="55">
        <v>0</v>
      </c>
      <c r="V15" s="56">
        <v>0</v>
      </c>
      <c r="W15" s="57">
        <f t="shared" si="6"/>
        <v>0</v>
      </c>
      <c r="X15" s="55">
        <v>0</v>
      </c>
      <c r="Y15" s="56">
        <v>0</v>
      </c>
      <c r="Z15" s="57">
        <f t="shared" si="7"/>
        <v>0</v>
      </c>
      <c r="AA15" s="55">
        <v>0</v>
      </c>
      <c r="AB15" s="56">
        <v>0</v>
      </c>
      <c r="AC15" s="57">
        <f t="shared" si="8"/>
        <v>0</v>
      </c>
      <c r="AD15" s="55">
        <v>0</v>
      </c>
      <c r="AE15" s="56">
        <v>0</v>
      </c>
      <c r="AF15" s="57">
        <f t="shared" si="9"/>
        <v>0</v>
      </c>
      <c r="AG15" s="55">
        <v>0</v>
      </c>
      <c r="AH15" s="56">
        <v>0</v>
      </c>
      <c r="AI15" s="57">
        <f t="shared" si="10"/>
        <v>0</v>
      </c>
      <c r="AJ15" s="55">
        <v>0</v>
      </c>
      <c r="AK15" s="56">
        <v>0</v>
      </c>
      <c r="AL15" s="57">
        <f t="shared" si="11"/>
        <v>0</v>
      </c>
      <c r="AM15" s="55">
        <v>0</v>
      </c>
      <c r="AN15" s="56">
        <v>0</v>
      </c>
      <c r="AO15" s="57">
        <f t="shared" si="12"/>
        <v>0</v>
      </c>
      <c r="AP15" s="55">
        <v>0</v>
      </c>
      <c r="AQ15" s="56">
        <v>0</v>
      </c>
      <c r="AR15" s="57">
        <f t="shared" si="13"/>
        <v>0</v>
      </c>
      <c r="AS15" s="55">
        <v>0</v>
      </c>
      <c r="AT15" s="56">
        <v>0</v>
      </c>
      <c r="AU15" s="57">
        <f t="shared" si="14"/>
        <v>0</v>
      </c>
      <c r="AV15" s="55" t="e">
        <f t="shared" si="15"/>
        <v>#DIV/0!</v>
      </c>
      <c r="AW15" s="56">
        <f t="shared" si="16"/>
        <v>0</v>
      </c>
      <c r="AX15" s="57">
        <f t="shared" si="17"/>
        <v>0</v>
      </c>
    </row>
    <row r="16" spans="1:50" ht="14.25" hidden="1" customHeight="1">
      <c r="A16" s="53">
        <f>+Resources!B86</f>
        <v>0</v>
      </c>
      <c r="B16" s="141">
        <f>+Resources!H86</f>
        <v>0</v>
      </c>
      <c r="C16" s="55">
        <v>0</v>
      </c>
      <c r="D16" s="56">
        <v>0</v>
      </c>
      <c r="E16" s="57">
        <f t="shared" si="0"/>
        <v>0</v>
      </c>
      <c r="F16" s="55">
        <v>0</v>
      </c>
      <c r="G16" s="56">
        <v>0</v>
      </c>
      <c r="H16" s="57">
        <f t="shared" si="1"/>
        <v>0</v>
      </c>
      <c r="I16" s="55">
        <v>0</v>
      </c>
      <c r="J16" s="56">
        <v>0</v>
      </c>
      <c r="K16" s="57">
        <f t="shared" si="2"/>
        <v>0</v>
      </c>
      <c r="L16" s="55">
        <v>0</v>
      </c>
      <c r="M16" s="56">
        <v>0</v>
      </c>
      <c r="N16" s="57">
        <f t="shared" si="3"/>
        <v>0</v>
      </c>
      <c r="O16" s="55">
        <v>0</v>
      </c>
      <c r="P16" s="56">
        <v>0</v>
      </c>
      <c r="Q16" s="57">
        <f t="shared" si="4"/>
        <v>0</v>
      </c>
      <c r="R16" s="55">
        <v>0</v>
      </c>
      <c r="S16" s="56">
        <v>0</v>
      </c>
      <c r="T16" s="57">
        <f t="shared" si="5"/>
        <v>0</v>
      </c>
      <c r="U16" s="55">
        <v>0</v>
      </c>
      <c r="V16" s="56">
        <v>0</v>
      </c>
      <c r="W16" s="57">
        <f t="shared" si="6"/>
        <v>0</v>
      </c>
      <c r="X16" s="55">
        <v>0</v>
      </c>
      <c r="Y16" s="56">
        <v>0</v>
      </c>
      <c r="Z16" s="57">
        <f t="shared" si="7"/>
        <v>0</v>
      </c>
      <c r="AA16" s="55">
        <v>0</v>
      </c>
      <c r="AB16" s="56">
        <v>0</v>
      </c>
      <c r="AC16" s="57">
        <f t="shared" si="8"/>
        <v>0</v>
      </c>
      <c r="AD16" s="55">
        <v>0</v>
      </c>
      <c r="AE16" s="56">
        <v>0</v>
      </c>
      <c r="AF16" s="57">
        <f t="shared" si="9"/>
        <v>0</v>
      </c>
      <c r="AG16" s="55">
        <v>0</v>
      </c>
      <c r="AH16" s="56">
        <v>0</v>
      </c>
      <c r="AI16" s="57">
        <f t="shared" si="10"/>
        <v>0</v>
      </c>
      <c r="AJ16" s="55">
        <v>0</v>
      </c>
      <c r="AK16" s="56">
        <v>0</v>
      </c>
      <c r="AL16" s="57">
        <f t="shared" si="11"/>
        <v>0</v>
      </c>
      <c r="AM16" s="55">
        <v>0</v>
      </c>
      <c r="AN16" s="56">
        <v>0</v>
      </c>
      <c r="AO16" s="57">
        <f t="shared" si="12"/>
        <v>0</v>
      </c>
      <c r="AP16" s="55">
        <v>0</v>
      </c>
      <c r="AQ16" s="56">
        <v>0</v>
      </c>
      <c r="AR16" s="57">
        <f t="shared" si="13"/>
        <v>0</v>
      </c>
      <c r="AS16" s="55">
        <v>0</v>
      </c>
      <c r="AT16" s="56">
        <v>0</v>
      </c>
      <c r="AU16" s="57">
        <f t="shared" si="14"/>
        <v>0</v>
      </c>
      <c r="AV16" s="55" t="e">
        <f t="shared" si="15"/>
        <v>#DIV/0!</v>
      </c>
      <c r="AW16" s="56">
        <f t="shared" si="16"/>
        <v>0</v>
      </c>
      <c r="AX16" s="57">
        <f t="shared" si="17"/>
        <v>0</v>
      </c>
    </row>
    <row r="17" spans="1:51" ht="14.25" hidden="1" customHeight="1">
      <c r="A17" s="53">
        <f>+Resources!B87</f>
        <v>0</v>
      </c>
      <c r="B17" s="141">
        <f>+Resources!H87</f>
        <v>0</v>
      </c>
      <c r="C17" s="55">
        <v>0</v>
      </c>
      <c r="D17" s="56">
        <v>0</v>
      </c>
      <c r="E17" s="57">
        <f t="shared" si="0"/>
        <v>0</v>
      </c>
      <c r="F17" s="55">
        <v>0</v>
      </c>
      <c r="G17" s="56">
        <v>0</v>
      </c>
      <c r="H17" s="57">
        <f t="shared" si="1"/>
        <v>0</v>
      </c>
      <c r="I17" s="55">
        <v>0</v>
      </c>
      <c r="J17" s="56">
        <v>0</v>
      </c>
      <c r="K17" s="57">
        <f t="shared" si="2"/>
        <v>0</v>
      </c>
      <c r="L17" s="55">
        <v>0</v>
      </c>
      <c r="M17" s="56">
        <v>0</v>
      </c>
      <c r="N17" s="57">
        <f t="shared" si="3"/>
        <v>0</v>
      </c>
      <c r="O17" s="55">
        <v>0</v>
      </c>
      <c r="P17" s="56">
        <v>0</v>
      </c>
      <c r="Q17" s="57">
        <f t="shared" si="4"/>
        <v>0</v>
      </c>
      <c r="R17" s="55">
        <v>0</v>
      </c>
      <c r="S17" s="56">
        <v>0</v>
      </c>
      <c r="T17" s="57">
        <f t="shared" si="5"/>
        <v>0</v>
      </c>
      <c r="U17" s="55">
        <v>0</v>
      </c>
      <c r="V17" s="56">
        <v>0</v>
      </c>
      <c r="W17" s="57">
        <f t="shared" si="6"/>
        <v>0</v>
      </c>
      <c r="X17" s="55">
        <v>0</v>
      </c>
      <c r="Y17" s="56">
        <v>0</v>
      </c>
      <c r="Z17" s="57">
        <f t="shared" si="7"/>
        <v>0</v>
      </c>
      <c r="AA17" s="55">
        <v>0</v>
      </c>
      <c r="AB17" s="56">
        <v>0</v>
      </c>
      <c r="AC17" s="57">
        <f t="shared" si="8"/>
        <v>0</v>
      </c>
      <c r="AD17" s="55">
        <v>0</v>
      </c>
      <c r="AE17" s="56">
        <v>0</v>
      </c>
      <c r="AF17" s="57">
        <f t="shared" si="9"/>
        <v>0</v>
      </c>
      <c r="AG17" s="55">
        <v>0</v>
      </c>
      <c r="AH17" s="56">
        <v>0</v>
      </c>
      <c r="AI17" s="57">
        <f t="shared" si="10"/>
        <v>0</v>
      </c>
      <c r="AJ17" s="55">
        <v>0</v>
      </c>
      <c r="AK17" s="56">
        <v>0</v>
      </c>
      <c r="AL17" s="57">
        <f t="shared" si="11"/>
        <v>0</v>
      </c>
      <c r="AM17" s="55">
        <v>0</v>
      </c>
      <c r="AN17" s="56">
        <v>0</v>
      </c>
      <c r="AO17" s="57">
        <f t="shared" si="12"/>
        <v>0</v>
      </c>
      <c r="AP17" s="55">
        <v>0</v>
      </c>
      <c r="AQ17" s="56">
        <v>0</v>
      </c>
      <c r="AR17" s="57">
        <f t="shared" si="13"/>
        <v>0</v>
      </c>
      <c r="AS17" s="55">
        <v>0</v>
      </c>
      <c r="AT17" s="56">
        <v>0</v>
      </c>
      <c r="AU17" s="57">
        <f t="shared" si="14"/>
        <v>0</v>
      </c>
      <c r="AV17" s="55" t="e">
        <f t="shared" si="15"/>
        <v>#DIV/0!</v>
      </c>
      <c r="AW17" s="56">
        <f t="shared" si="16"/>
        <v>0</v>
      </c>
      <c r="AX17" s="57">
        <f t="shared" si="17"/>
        <v>0</v>
      </c>
    </row>
    <row r="18" spans="1:51" ht="14.25" hidden="1" customHeight="1">
      <c r="A18" s="53">
        <f>+Resources!B88</f>
        <v>0</v>
      </c>
      <c r="B18" s="141">
        <f>+Resources!H88</f>
        <v>0</v>
      </c>
      <c r="C18" s="55">
        <v>0</v>
      </c>
      <c r="D18" s="56">
        <v>0</v>
      </c>
      <c r="E18" s="57">
        <f t="shared" si="0"/>
        <v>0</v>
      </c>
      <c r="F18" s="55">
        <v>0</v>
      </c>
      <c r="G18" s="56">
        <v>0</v>
      </c>
      <c r="H18" s="57">
        <f t="shared" si="1"/>
        <v>0</v>
      </c>
      <c r="I18" s="55">
        <v>0</v>
      </c>
      <c r="J18" s="56">
        <v>0</v>
      </c>
      <c r="K18" s="57">
        <f t="shared" si="2"/>
        <v>0</v>
      </c>
      <c r="L18" s="55">
        <v>0</v>
      </c>
      <c r="M18" s="56">
        <v>0</v>
      </c>
      <c r="N18" s="57">
        <f t="shared" si="3"/>
        <v>0</v>
      </c>
      <c r="O18" s="55">
        <v>0</v>
      </c>
      <c r="P18" s="56">
        <v>0</v>
      </c>
      <c r="Q18" s="57">
        <f t="shared" si="4"/>
        <v>0</v>
      </c>
      <c r="R18" s="55">
        <v>0</v>
      </c>
      <c r="S18" s="56">
        <v>0</v>
      </c>
      <c r="T18" s="57">
        <f t="shared" si="5"/>
        <v>0</v>
      </c>
      <c r="U18" s="55">
        <v>0</v>
      </c>
      <c r="V18" s="56">
        <v>0</v>
      </c>
      <c r="W18" s="57">
        <f t="shared" si="6"/>
        <v>0</v>
      </c>
      <c r="X18" s="55">
        <v>0</v>
      </c>
      <c r="Y18" s="56">
        <v>0</v>
      </c>
      <c r="Z18" s="57">
        <f t="shared" si="7"/>
        <v>0</v>
      </c>
      <c r="AA18" s="55">
        <v>0</v>
      </c>
      <c r="AB18" s="56">
        <v>0</v>
      </c>
      <c r="AC18" s="57">
        <f t="shared" si="8"/>
        <v>0</v>
      </c>
      <c r="AD18" s="55">
        <v>0</v>
      </c>
      <c r="AE18" s="56">
        <v>0</v>
      </c>
      <c r="AF18" s="57">
        <f t="shared" si="9"/>
        <v>0</v>
      </c>
      <c r="AG18" s="55">
        <v>0</v>
      </c>
      <c r="AH18" s="56">
        <v>0</v>
      </c>
      <c r="AI18" s="57">
        <f t="shared" si="10"/>
        <v>0</v>
      </c>
      <c r="AJ18" s="55">
        <v>0</v>
      </c>
      <c r="AK18" s="56">
        <v>0</v>
      </c>
      <c r="AL18" s="57">
        <f t="shared" si="11"/>
        <v>0</v>
      </c>
      <c r="AM18" s="55">
        <v>0</v>
      </c>
      <c r="AN18" s="56">
        <v>0</v>
      </c>
      <c r="AO18" s="57">
        <f t="shared" si="12"/>
        <v>0</v>
      </c>
      <c r="AP18" s="55">
        <v>0</v>
      </c>
      <c r="AQ18" s="56">
        <v>0</v>
      </c>
      <c r="AR18" s="57">
        <f t="shared" si="13"/>
        <v>0</v>
      </c>
      <c r="AS18" s="55">
        <v>0</v>
      </c>
      <c r="AT18" s="56">
        <v>0</v>
      </c>
      <c r="AU18" s="57">
        <f t="shared" si="14"/>
        <v>0</v>
      </c>
      <c r="AV18" s="55" t="e">
        <f t="shared" si="15"/>
        <v>#DIV/0!</v>
      </c>
      <c r="AW18" s="56">
        <f t="shared" si="16"/>
        <v>0</v>
      </c>
      <c r="AX18" s="57">
        <f t="shared" si="17"/>
        <v>0</v>
      </c>
    </row>
    <row r="19" spans="1:51" ht="14.25" hidden="1" customHeight="1">
      <c r="A19" s="53">
        <f>+Resources!B89</f>
        <v>0</v>
      </c>
      <c r="B19" s="141">
        <f>+Resources!H89</f>
        <v>0</v>
      </c>
      <c r="C19" s="55">
        <v>0</v>
      </c>
      <c r="D19" s="56">
        <v>0</v>
      </c>
      <c r="E19" s="57">
        <f t="shared" si="0"/>
        <v>0</v>
      </c>
      <c r="F19" s="55">
        <v>0</v>
      </c>
      <c r="G19" s="56">
        <v>0</v>
      </c>
      <c r="H19" s="57">
        <f t="shared" si="1"/>
        <v>0</v>
      </c>
      <c r="I19" s="55">
        <v>0</v>
      </c>
      <c r="J19" s="56">
        <v>0</v>
      </c>
      <c r="K19" s="57">
        <f t="shared" si="2"/>
        <v>0</v>
      </c>
      <c r="L19" s="55">
        <v>0</v>
      </c>
      <c r="M19" s="56">
        <v>0</v>
      </c>
      <c r="N19" s="57">
        <f t="shared" si="3"/>
        <v>0</v>
      </c>
      <c r="O19" s="55">
        <v>0</v>
      </c>
      <c r="P19" s="56">
        <v>0</v>
      </c>
      <c r="Q19" s="57">
        <f t="shared" si="4"/>
        <v>0</v>
      </c>
      <c r="R19" s="55">
        <v>0</v>
      </c>
      <c r="S19" s="56">
        <v>0</v>
      </c>
      <c r="T19" s="57">
        <f t="shared" si="5"/>
        <v>0</v>
      </c>
      <c r="U19" s="55">
        <v>0</v>
      </c>
      <c r="V19" s="56">
        <v>0</v>
      </c>
      <c r="W19" s="57">
        <f t="shared" si="6"/>
        <v>0</v>
      </c>
      <c r="X19" s="55">
        <v>0</v>
      </c>
      <c r="Y19" s="56">
        <v>0</v>
      </c>
      <c r="Z19" s="57">
        <f t="shared" si="7"/>
        <v>0</v>
      </c>
      <c r="AA19" s="55">
        <v>0</v>
      </c>
      <c r="AB19" s="56">
        <v>0</v>
      </c>
      <c r="AC19" s="57">
        <f t="shared" si="8"/>
        <v>0</v>
      </c>
      <c r="AD19" s="55">
        <v>0</v>
      </c>
      <c r="AE19" s="56">
        <v>0</v>
      </c>
      <c r="AF19" s="57">
        <f t="shared" si="9"/>
        <v>0</v>
      </c>
      <c r="AG19" s="55">
        <v>0</v>
      </c>
      <c r="AH19" s="56">
        <v>0</v>
      </c>
      <c r="AI19" s="57">
        <f t="shared" si="10"/>
        <v>0</v>
      </c>
      <c r="AJ19" s="55">
        <v>0</v>
      </c>
      <c r="AK19" s="56">
        <v>0</v>
      </c>
      <c r="AL19" s="57">
        <f t="shared" si="11"/>
        <v>0</v>
      </c>
      <c r="AM19" s="55">
        <v>0</v>
      </c>
      <c r="AN19" s="56">
        <v>0</v>
      </c>
      <c r="AO19" s="57">
        <f t="shared" si="12"/>
        <v>0</v>
      </c>
      <c r="AP19" s="55">
        <v>0</v>
      </c>
      <c r="AQ19" s="56">
        <v>0</v>
      </c>
      <c r="AR19" s="57">
        <f t="shared" si="13"/>
        <v>0</v>
      </c>
      <c r="AS19" s="55">
        <v>0</v>
      </c>
      <c r="AT19" s="56">
        <v>0</v>
      </c>
      <c r="AU19" s="57">
        <f t="shared" si="14"/>
        <v>0</v>
      </c>
      <c r="AV19" s="55" t="e">
        <f t="shared" si="15"/>
        <v>#DIV/0!</v>
      </c>
      <c r="AW19" s="56">
        <f t="shared" si="16"/>
        <v>0</v>
      </c>
      <c r="AX19" s="57">
        <f t="shared" si="17"/>
        <v>0</v>
      </c>
    </row>
    <row r="20" spans="1:51" ht="14.25" hidden="1" customHeight="1">
      <c r="A20" s="53" t="str">
        <f>+Resources!B90</f>
        <v>Last</v>
      </c>
      <c r="B20" s="141">
        <f>+Resources!H90</f>
        <v>0</v>
      </c>
      <c r="C20" s="55">
        <v>0</v>
      </c>
      <c r="D20" s="56">
        <v>0</v>
      </c>
      <c r="E20" s="57">
        <f t="shared" si="0"/>
        <v>0</v>
      </c>
      <c r="F20" s="55">
        <v>0</v>
      </c>
      <c r="G20" s="56">
        <v>0</v>
      </c>
      <c r="H20" s="57">
        <f t="shared" si="1"/>
        <v>0</v>
      </c>
      <c r="I20" s="55">
        <v>0</v>
      </c>
      <c r="J20" s="56">
        <v>0</v>
      </c>
      <c r="K20" s="57">
        <f t="shared" si="2"/>
        <v>0</v>
      </c>
      <c r="L20" s="55">
        <v>0</v>
      </c>
      <c r="M20" s="56">
        <v>0</v>
      </c>
      <c r="N20" s="57">
        <f t="shared" si="3"/>
        <v>0</v>
      </c>
      <c r="O20" s="55">
        <v>0</v>
      </c>
      <c r="P20" s="56">
        <v>0</v>
      </c>
      <c r="Q20" s="57">
        <f t="shared" si="4"/>
        <v>0</v>
      </c>
      <c r="R20" s="55">
        <v>0</v>
      </c>
      <c r="S20" s="56">
        <v>0</v>
      </c>
      <c r="T20" s="57">
        <f t="shared" si="5"/>
        <v>0</v>
      </c>
      <c r="U20" s="55">
        <v>0</v>
      </c>
      <c r="V20" s="56">
        <v>0</v>
      </c>
      <c r="W20" s="57">
        <f t="shared" si="6"/>
        <v>0</v>
      </c>
      <c r="X20" s="55">
        <v>0</v>
      </c>
      <c r="Y20" s="56">
        <v>0</v>
      </c>
      <c r="Z20" s="57">
        <f t="shared" si="7"/>
        <v>0</v>
      </c>
      <c r="AA20" s="55">
        <v>0</v>
      </c>
      <c r="AB20" s="56">
        <v>0</v>
      </c>
      <c r="AC20" s="57">
        <f t="shared" si="8"/>
        <v>0</v>
      </c>
      <c r="AD20" s="55">
        <v>0</v>
      </c>
      <c r="AE20" s="56">
        <v>0</v>
      </c>
      <c r="AF20" s="57">
        <f t="shared" si="9"/>
        <v>0</v>
      </c>
      <c r="AG20" s="55">
        <v>0</v>
      </c>
      <c r="AH20" s="56">
        <v>0</v>
      </c>
      <c r="AI20" s="57">
        <f t="shared" si="10"/>
        <v>0</v>
      </c>
      <c r="AJ20" s="55">
        <v>0</v>
      </c>
      <c r="AK20" s="56">
        <v>0</v>
      </c>
      <c r="AL20" s="57">
        <f t="shared" si="11"/>
        <v>0</v>
      </c>
      <c r="AM20" s="55">
        <v>0</v>
      </c>
      <c r="AN20" s="56">
        <v>0</v>
      </c>
      <c r="AO20" s="57">
        <f t="shared" si="12"/>
        <v>0</v>
      </c>
      <c r="AP20" s="55">
        <v>0</v>
      </c>
      <c r="AQ20" s="56">
        <v>0</v>
      </c>
      <c r="AR20" s="57">
        <f t="shared" si="13"/>
        <v>0</v>
      </c>
      <c r="AS20" s="55">
        <v>0</v>
      </c>
      <c r="AT20" s="56">
        <v>0</v>
      </c>
      <c r="AU20" s="57">
        <f t="shared" si="14"/>
        <v>0</v>
      </c>
      <c r="AV20" s="55" t="e">
        <f t="shared" si="15"/>
        <v>#DIV/0!</v>
      </c>
      <c r="AW20" s="56">
        <f t="shared" si="16"/>
        <v>0</v>
      </c>
      <c r="AX20" s="57">
        <f t="shared" si="17"/>
        <v>0</v>
      </c>
    </row>
    <row r="21" spans="1:51" ht="14.25" hidden="1" customHeight="1">
      <c r="A21" s="53" t="str">
        <f>+Resources!B91</f>
        <v>Hopkins</v>
      </c>
      <c r="B21" s="141" t="str">
        <f>+Resources!H91</f>
        <v>System administrator professional</v>
      </c>
      <c r="C21" s="55">
        <v>0</v>
      </c>
      <c r="D21" s="56">
        <v>0</v>
      </c>
      <c r="E21" s="57">
        <f t="shared" si="0"/>
        <v>0</v>
      </c>
      <c r="F21" s="55">
        <v>0</v>
      </c>
      <c r="G21" s="56">
        <v>0</v>
      </c>
      <c r="H21" s="57">
        <f t="shared" si="1"/>
        <v>0</v>
      </c>
      <c r="I21" s="55">
        <v>0</v>
      </c>
      <c r="J21" s="56">
        <v>0</v>
      </c>
      <c r="K21" s="57">
        <f t="shared" si="2"/>
        <v>0</v>
      </c>
      <c r="L21" s="55">
        <v>0</v>
      </c>
      <c r="M21" s="56">
        <v>0</v>
      </c>
      <c r="N21" s="57">
        <f t="shared" si="3"/>
        <v>0</v>
      </c>
      <c r="O21" s="55">
        <v>0</v>
      </c>
      <c r="P21" s="56">
        <v>0</v>
      </c>
      <c r="Q21" s="57">
        <f t="shared" si="4"/>
        <v>0</v>
      </c>
      <c r="R21" s="55">
        <v>0</v>
      </c>
      <c r="S21" s="56">
        <v>0</v>
      </c>
      <c r="T21" s="57">
        <f t="shared" si="5"/>
        <v>0</v>
      </c>
      <c r="U21" s="55">
        <v>0</v>
      </c>
      <c r="V21" s="56">
        <v>0</v>
      </c>
      <c r="W21" s="57">
        <f t="shared" si="6"/>
        <v>0</v>
      </c>
      <c r="X21" s="55">
        <v>0</v>
      </c>
      <c r="Y21" s="56">
        <v>0</v>
      </c>
      <c r="Z21" s="57">
        <f t="shared" si="7"/>
        <v>0</v>
      </c>
      <c r="AA21" s="55">
        <v>0</v>
      </c>
      <c r="AB21" s="56">
        <v>0</v>
      </c>
      <c r="AC21" s="57">
        <f t="shared" si="8"/>
        <v>0</v>
      </c>
      <c r="AD21" s="55">
        <v>0</v>
      </c>
      <c r="AE21" s="56">
        <v>0</v>
      </c>
      <c r="AF21" s="57">
        <f t="shared" si="9"/>
        <v>0</v>
      </c>
      <c r="AG21" s="55">
        <v>0</v>
      </c>
      <c r="AH21" s="56">
        <v>0</v>
      </c>
      <c r="AI21" s="57">
        <f t="shared" si="10"/>
        <v>0</v>
      </c>
      <c r="AJ21" s="55">
        <v>0</v>
      </c>
      <c r="AK21" s="56">
        <v>0</v>
      </c>
      <c r="AL21" s="57">
        <f t="shared" si="11"/>
        <v>0</v>
      </c>
      <c r="AM21" s="55">
        <v>0</v>
      </c>
      <c r="AN21" s="56">
        <v>0</v>
      </c>
      <c r="AO21" s="57">
        <f t="shared" si="12"/>
        <v>0</v>
      </c>
      <c r="AP21" s="55">
        <v>0</v>
      </c>
      <c r="AQ21" s="56">
        <v>0</v>
      </c>
      <c r="AR21" s="57">
        <f t="shared" si="13"/>
        <v>0</v>
      </c>
      <c r="AS21" s="55">
        <v>0</v>
      </c>
      <c r="AT21" s="56">
        <v>0</v>
      </c>
      <c r="AU21" s="57">
        <f t="shared" si="14"/>
        <v>0</v>
      </c>
      <c r="AV21" s="55" t="e">
        <f t="shared" si="15"/>
        <v>#DIV/0!</v>
      </c>
      <c r="AW21" s="56">
        <f t="shared" si="16"/>
        <v>0</v>
      </c>
      <c r="AX21" s="57">
        <f t="shared" si="17"/>
        <v>0</v>
      </c>
    </row>
    <row r="22" spans="1:51" ht="14.25" hidden="1" customHeight="1">
      <c r="A22" s="53" t="str">
        <f>+Resources!B92</f>
        <v>Wade</v>
      </c>
      <c r="B22" s="141" t="str">
        <f>+Resources!H92</f>
        <v>Information Sysytems Architect Principal Leader</v>
      </c>
      <c r="C22" s="55">
        <v>0</v>
      </c>
      <c r="D22" s="56">
        <v>0</v>
      </c>
      <c r="E22" s="57">
        <f t="shared" si="0"/>
        <v>0</v>
      </c>
      <c r="F22" s="55">
        <v>0</v>
      </c>
      <c r="G22" s="56">
        <v>0</v>
      </c>
      <c r="H22" s="57">
        <f t="shared" si="1"/>
        <v>0</v>
      </c>
      <c r="I22" s="55">
        <v>0</v>
      </c>
      <c r="J22" s="56">
        <v>0</v>
      </c>
      <c r="K22" s="57">
        <f t="shared" si="2"/>
        <v>0</v>
      </c>
      <c r="L22" s="55">
        <v>0</v>
      </c>
      <c r="M22" s="56">
        <v>0</v>
      </c>
      <c r="N22" s="57">
        <f t="shared" si="3"/>
        <v>0</v>
      </c>
      <c r="O22" s="55">
        <v>0</v>
      </c>
      <c r="P22" s="56">
        <v>0</v>
      </c>
      <c r="Q22" s="57">
        <f t="shared" si="4"/>
        <v>0</v>
      </c>
      <c r="R22" s="55">
        <v>0</v>
      </c>
      <c r="S22" s="56">
        <v>0</v>
      </c>
      <c r="T22" s="57">
        <f t="shared" si="5"/>
        <v>0</v>
      </c>
      <c r="U22" s="55">
        <v>0</v>
      </c>
      <c r="V22" s="56">
        <v>0</v>
      </c>
      <c r="W22" s="57">
        <f t="shared" si="6"/>
        <v>0</v>
      </c>
      <c r="X22" s="55">
        <v>0</v>
      </c>
      <c r="Y22" s="56">
        <v>0</v>
      </c>
      <c r="Z22" s="57">
        <f t="shared" si="7"/>
        <v>0</v>
      </c>
      <c r="AA22" s="55">
        <v>0</v>
      </c>
      <c r="AB22" s="56">
        <v>0</v>
      </c>
      <c r="AC22" s="57">
        <f t="shared" si="8"/>
        <v>0</v>
      </c>
      <c r="AD22" s="55">
        <v>0</v>
      </c>
      <c r="AE22" s="56">
        <v>0</v>
      </c>
      <c r="AF22" s="57">
        <f t="shared" si="9"/>
        <v>0</v>
      </c>
      <c r="AG22" s="55">
        <v>0</v>
      </c>
      <c r="AH22" s="56">
        <v>0</v>
      </c>
      <c r="AI22" s="57">
        <f t="shared" si="10"/>
        <v>0</v>
      </c>
      <c r="AJ22" s="55">
        <v>0</v>
      </c>
      <c r="AK22" s="56">
        <v>0</v>
      </c>
      <c r="AL22" s="57">
        <f t="shared" si="11"/>
        <v>0</v>
      </c>
      <c r="AM22" s="55">
        <v>0</v>
      </c>
      <c r="AN22" s="56">
        <v>0</v>
      </c>
      <c r="AO22" s="57">
        <f t="shared" si="12"/>
        <v>0</v>
      </c>
      <c r="AP22" s="55">
        <v>0</v>
      </c>
      <c r="AQ22" s="56">
        <v>0</v>
      </c>
      <c r="AR22" s="57">
        <f t="shared" si="13"/>
        <v>0</v>
      </c>
      <c r="AS22" s="55">
        <v>0</v>
      </c>
      <c r="AT22" s="56">
        <v>0</v>
      </c>
      <c r="AU22" s="57">
        <f t="shared" si="14"/>
        <v>0</v>
      </c>
      <c r="AV22" s="55" t="e">
        <f t="shared" si="15"/>
        <v>#DIV/0!</v>
      </c>
      <c r="AW22" s="56">
        <f t="shared" si="16"/>
        <v>0</v>
      </c>
      <c r="AX22" s="57">
        <f t="shared" si="17"/>
        <v>0</v>
      </c>
    </row>
    <row r="23" spans="1:51" ht="14.25" hidden="1" customHeight="1">
      <c r="A23" s="53" t="str">
        <f>+Resources!B93</f>
        <v>Wade</v>
      </c>
      <c r="B23" s="141" t="str">
        <f>+Resources!H93</f>
        <v>Information Sysytems Architect Principal Leader</v>
      </c>
      <c r="C23" s="55">
        <v>0</v>
      </c>
      <c r="D23" s="56">
        <v>0</v>
      </c>
      <c r="E23" s="57">
        <f t="shared" si="0"/>
        <v>0</v>
      </c>
      <c r="F23" s="55">
        <v>0</v>
      </c>
      <c r="G23" s="56">
        <v>0</v>
      </c>
      <c r="H23" s="57">
        <f t="shared" si="1"/>
        <v>0</v>
      </c>
      <c r="I23" s="55">
        <v>0</v>
      </c>
      <c r="J23" s="56">
        <v>0</v>
      </c>
      <c r="K23" s="57">
        <f t="shared" si="2"/>
        <v>0</v>
      </c>
      <c r="L23" s="55">
        <v>0</v>
      </c>
      <c r="M23" s="56">
        <v>0</v>
      </c>
      <c r="N23" s="57">
        <f t="shared" si="3"/>
        <v>0</v>
      </c>
      <c r="O23" s="55">
        <v>0</v>
      </c>
      <c r="P23" s="56">
        <v>0</v>
      </c>
      <c r="Q23" s="57">
        <f t="shared" si="4"/>
        <v>0</v>
      </c>
      <c r="R23" s="55">
        <v>0</v>
      </c>
      <c r="S23" s="56">
        <v>0</v>
      </c>
      <c r="T23" s="57">
        <f t="shared" si="5"/>
        <v>0</v>
      </c>
      <c r="U23" s="55">
        <v>0</v>
      </c>
      <c r="V23" s="56">
        <v>0</v>
      </c>
      <c r="W23" s="57">
        <f t="shared" si="6"/>
        <v>0</v>
      </c>
      <c r="X23" s="55">
        <v>0</v>
      </c>
      <c r="Y23" s="56">
        <v>0</v>
      </c>
      <c r="Z23" s="57">
        <f t="shared" si="7"/>
        <v>0</v>
      </c>
      <c r="AA23" s="55">
        <v>0</v>
      </c>
      <c r="AB23" s="56">
        <v>0</v>
      </c>
      <c r="AC23" s="57">
        <f t="shared" si="8"/>
        <v>0</v>
      </c>
      <c r="AD23" s="55">
        <v>0</v>
      </c>
      <c r="AE23" s="56">
        <v>0</v>
      </c>
      <c r="AF23" s="57">
        <f t="shared" si="9"/>
        <v>0</v>
      </c>
      <c r="AG23" s="55">
        <v>0</v>
      </c>
      <c r="AH23" s="56">
        <v>0</v>
      </c>
      <c r="AI23" s="57">
        <f t="shared" si="10"/>
        <v>0</v>
      </c>
      <c r="AJ23" s="55">
        <v>0</v>
      </c>
      <c r="AK23" s="56">
        <v>0</v>
      </c>
      <c r="AL23" s="57">
        <f t="shared" si="11"/>
        <v>0</v>
      </c>
      <c r="AM23" s="55">
        <v>0</v>
      </c>
      <c r="AN23" s="56">
        <v>0</v>
      </c>
      <c r="AO23" s="57">
        <f t="shared" si="12"/>
        <v>0</v>
      </c>
      <c r="AP23" s="55">
        <v>0</v>
      </c>
      <c r="AQ23" s="56">
        <v>0</v>
      </c>
      <c r="AR23" s="57">
        <f t="shared" si="13"/>
        <v>0</v>
      </c>
      <c r="AS23" s="55">
        <v>0</v>
      </c>
      <c r="AT23" s="56">
        <v>0</v>
      </c>
      <c r="AU23" s="57">
        <f t="shared" si="14"/>
        <v>0</v>
      </c>
      <c r="AV23" s="55" t="e">
        <f t="shared" si="15"/>
        <v>#DIV/0!</v>
      </c>
      <c r="AW23" s="56">
        <f t="shared" si="16"/>
        <v>0</v>
      </c>
      <c r="AX23" s="57">
        <f t="shared" si="17"/>
        <v>0</v>
      </c>
    </row>
    <row r="24" spans="1:51" ht="14.25" hidden="1" customHeight="1">
      <c r="A24" s="53" t="str">
        <f>+Resources!B94</f>
        <v>Guo</v>
      </c>
      <c r="B24" s="141" t="str">
        <f>+Resources!H94</f>
        <v>Software Engineer Principal Leader</v>
      </c>
      <c r="C24" s="55">
        <v>0</v>
      </c>
      <c r="D24" s="56">
        <v>0</v>
      </c>
      <c r="E24" s="57">
        <f t="shared" si="0"/>
        <v>0</v>
      </c>
      <c r="F24" s="55">
        <v>0</v>
      </c>
      <c r="G24" s="56">
        <v>0</v>
      </c>
      <c r="H24" s="57">
        <f t="shared" si="1"/>
        <v>0</v>
      </c>
      <c r="I24" s="55">
        <v>0</v>
      </c>
      <c r="J24" s="56">
        <v>0</v>
      </c>
      <c r="K24" s="57">
        <f t="shared" si="2"/>
        <v>0</v>
      </c>
      <c r="L24" s="55">
        <v>0</v>
      </c>
      <c r="M24" s="56">
        <v>0</v>
      </c>
      <c r="N24" s="57">
        <f t="shared" si="3"/>
        <v>0</v>
      </c>
      <c r="O24" s="55">
        <v>0</v>
      </c>
      <c r="P24" s="56">
        <v>0</v>
      </c>
      <c r="Q24" s="57">
        <f t="shared" si="4"/>
        <v>0</v>
      </c>
      <c r="R24" s="55">
        <v>0</v>
      </c>
      <c r="S24" s="56">
        <v>0</v>
      </c>
      <c r="T24" s="57">
        <f t="shared" si="5"/>
        <v>0</v>
      </c>
      <c r="U24" s="55">
        <v>0</v>
      </c>
      <c r="V24" s="56">
        <v>0</v>
      </c>
      <c r="W24" s="57">
        <f t="shared" si="6"/>
        <v>0</v>
      </c>
      <c r="X24" s="55">
        <v>0</v>
      </c>
      <c r="Y24" s="56">
        <v>0</v>
      </c>
      <c r="Z24" s="57">
        <f t="shared" si="7"/>
        <v>0</v>
      </c>
      <c r="AA24" s="55">
        <v>0</v>
      </c>
      <c r="AB24" s="56">
        <v>0</v>
      </c>
      <c r="AC24" s="57">
        <f t="shared" si="8"/>
        <v>0</v>
      </c>
      <c r="AD24" s="55">
        <v>0</v>
      </c>
      <c r="AE24" s="56">
        <v>0</v>
      </c>
      <c r="AF24" s="57">
        <f t="shared" si="9"/>
        <v>0</v>
      </c>
      <c r="AG24" s="55">
        <v>0</v>
      </c>
      <c r="AH24" s="56">
        <v>0</v>
      </c>
      <c r="AI24" s="57">
        <f t="shared" si="10"/>
        <v>0</v>
      </c>
      <c r="AJ24" s="55">
        <v>0</v>
      </c>
      <c r="AK24" s="56">
        <v>0</v>
      </c>
      <c r="AL24" s="57">
        <f t="shared" si="11"/>
        <v>0</v>
      </c>
      <c r="AM24" s="55">
        <v>0</v>
      </c>
      <c r="AN24" s="56">
        <v>0</v>
      </c>
      <c r="AO24" s="57">
        <f t="shared" si="12"/>
        <v>0</v>
      </c>
      <c r="AP24" s="55">
        <v>0</v>
      </c>
      <c r="AQ24" s="56">
        <v>0</v>
      </c>
      <c r="AR24" s="57">
        <f t="shared" si="13"/>
        <v>0</v>
      </c>
      <c r="AS24" s="55">
        <v>0</v>
      </c>
      <c r="AT24" s="56">
        <v>0</v>
      </c>
      <c r="AU24" s="57">
        <f t="shared" si="14"/>
        <v>0</v>
      </c>
      <c r="AV24" s="55" t="e">
        <f t="shared" si="15"/>
        <v>#DIV/0!</v>
      </c>
      <c r="AW24" s="56">
        <f t="shared" si="16"/>
        <v>0</v>
      </c>
      <c r="AX24" s="57">
        <f t="shared" si="17"/>
        <v>0</v>
      </c>
    </row>
    <row r="25" spans="1:51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62"/>
      <c r="C26" s="55"/>
      <c r="D26" s="63">
        <f>SUM(D7:D25)</f>
        <v>0</v>
      </c>
      <c r="E26" s="64">
        <f>SUM(E7:E25)</f>
        <v>0</v>
      </c>
      <c r="F26" s="55"/>
      <c r="G26" s="63">
        <f>SUM(G7:G25)</f>
        <v>0</v>
      </c>
      <c r="H26" s="64">
        <f>SUM(H7:H25)</f>
        <v>0</v>
      </c>
      <c r="I26" s="55"/>
      <c r="J26" s="63">
        <f>SUM(J7:J25)</f>
        <v>0</v>
      </c>
      <c r="K26" s="64">
        <f>SUM(K7:K25)</f>
        <v>0</v>
      </c>
      <c r="L26" s="55"/>
      <c r="M26" s="63">
        <f>SUM(M7:M25)</f>
        <v>0</v>
      </c>
      <c r="N26" s="64">
        <f>SUM(N7:N25)</f>
        <v>0</v>
      </c>
      <c r="O26" s="55"/>
      <c r="P26" s="63">
        <f>SUM(P7:P25)</f>
        <v>0</v>
      </c>
      <c r="Q26" s="64">
        <f>SUM(Q7:Q25)</f>
        <v>0</v>
      </c>
      <c r="R26" s="55"/>
      <c r="S26" s="63">
        <f>SUM(S7:S25)</f>
        <v>0</v>
      </c>
      <c r="T26" s="64">
        <f>SUM(T7:T25)</f>
        <v>0</v>
      </c>
      <c r="U26" s="55"/>
      <c r="V26" s="63">
        <f>SUM(V7:V25)</f>
        <v>0</v>
      </c>
      <c r="W26" s="64">
        <f>SUM(W7:W25)</f>
        <v>0</v>
      </c>
      <c r="X26" s="55"/>
      <c r="Y26" s="63">
        <f>SUM(Y7:Y25)</f>
        <v>0</v>
      </c>
      <c r="Z26" s="64">
        <f>SUM(Z7:Z25)</f>
        <v>0</v>
      </c>
      <c r="AA26" s="55"/>
      <c r="AB26" s="63">
        <f>SUM(AB7:AB25)</f>
        <v>0</v>
      </c>
      <c r="AC26" s="64">
        <f>SUM(AC7:AC25)</f>
        <v>0</v>
      </c>
      <c r="AD26" s="55"/>
      <c r="AE26" s="63">
        <f>SUM(AE7:AE25)</f>
        <v>0</v>
      </c>
      <c r="AF26" s="64">
        <f>SUM(AF7:AF25)</f>
        <v>0</v>
      </c>
      <c r="AG26" s="55"/>
      <c r="AH26" s="63">
        <f>SUM(AH7:AH25)</f>
        <v>0</v>
      </c>
      <c r="AI26" s="64">
        <f>SUM(AI7:AI25)</f>
        <v>0</v>
      </c>
      <c r="AJ26" s="55"/>
      <c r="AK26" s="63">
        <f>SUM(AK7:AK25)</f>
        <v>0</v>
      </c>
      <c r="AL26" s="64">
        <f>SUM(AL7:AL25)</f>
        <v>0</v>
      </c>
      <c r="AM26" s="55"/>
      <c r="AN26" s="63">
        <f>SUM(AN7:AN25)</f>
        <v>0</v>
      </c>
      <c r="AO26" s="64">
        <f>SUM(AO7:AO25)</f>
        <v>0</v>
      </c>
      <c r="AP26" s="55"/>
      <c r="AQ26" s="63">
        <f>SUM(AQ7:AQ25)</f>
        <v>0</v>
      </c>
      <c r="AR26" s="64">
        <f>SUM(AR7:AR25)</f>
        <v>0</v>
      </c>
      <c r="AS26" s="55"/>
      <c r="AT26" s="63">
        <f>SUM(AT7:AT25)</f>
        <v>0</v>
      </c>
      <c r="AU26" s="64">
        <f>SUM(AU7:AU25)</f>
        <v>0</v>
      </c>
      <c r="AV26" s="55"/>
      <c r="AW26" s="63">
        <f>SUM(AW7:AW25)</f>
        <v>0</v>
      </c>
      <c r="AX26" s="64">
        <f>SUM(AX7:AX25)</f>
        <v>0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0</v>
      </c>
      <c r="AJ30" s="67">
        <f>+Indirect_Drop!$J$12</f>
        <v>0.91799999999999993</v>
      </c>
      <c r="AK30" s="65"/>
      <c r="AL30" s="69">
        <f>+(SUM(AL7:AL24)-AL8)*AJ30</f>
        <v>0</v>
      </c>
      <c r="AM30" s="67">
        <f>+Indirect_Drop!$J$12</f>
        <v>0.91799999999999993</v>
      </c>
      <c r="AN30" s="65"/>
      <c r="AO30" s="69">
        <f>+(SUM(AO7:AO24)-AO8)*AM30</f>
        <v>0</v>
      </c>
      <c r="AP30" s="67">
        <f>+Indirect_Drop!$J$12</f>
        <v>0.91799999999999993</v>
      </c>
      <c r="AQ30" s="65"/>
      <c r="AR30" s="69">
        <f>+(SUM(AR7:AR24)-AR8)*AP30</f>
        <v>0</v>
      </c>
      <c r="AS30" s="67">
        <f>+Indirect_Drop!$J$12</f>
        <v>0.91799999999999993</v>
      </c>
      <c r="AT30" s="65"/>
      <c r="AU30" s="69">
        <f>+(SUM(AU7:AU24)-AU8)*AS30</f>
        <v>0</v>
      </c>
      <c r="AV30" s="72" t="e">
        <f>+AX30/((+SUM(AX7:AX24)-AX8))</f>
        <v>#DIV/0!</v>
      </c>
      <c r="AW30" s="65">
        <f>+(AX26-AX8)*C30</f>
        <v>0</v>
      </c>
      <c r="AX30" s="57">
        <f>+E30+H30+K30+N30+Q30+T30+W30+AI52+Z30+AC30+AF30+AI30+AL30+AO30+AR30+AU30</f>
        <v>0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0</v>
      </c>
      <c r="AJ31" s="72">
        <f>+Indirect_Drop!$J$13</f>
        <v>0.78339999999999999</v>
      </c>
      <c r="AK31" s="65"/>
      <c r="AL31" s="60">
        <f>+AJ31*AL8</f>
        <v>0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0</v>
      </c>
      <c r="AV31" s="72" t="e">
        <f>+AX31/AX8</f>
        <v>#DIV/0!</v>
      </c>
      <c r="AW31" s="65"/>
      <c r="AX31" s="57">
        <f>+E31+H31+K31+N31+Q31+T31+W31+AI53+Z31+AC31+AF31+AI31+AL31+AO31+AR31+AU31</f>
        <v>0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0</v>
      </c>
      <c r="AJ32" s="75"/>
      <c r="AK32" s="76"/>
      <c r="AL32" s="77">
        <f>SUM(AL30:AL31)</f>
        <v>0</v>
      </c>
      <c r="AM32" s="75"/>
      <c r="AN32" s="76"/>
      <c r="AO32" s="77">
        <f>SUM(AO30:AO31)</f>
        <v>0</v>
      </c>
      <c r="AP32" s="75"/>
      <c r="AQ32" s="76"/>
      <c r="AR32" s="77">
        <f>SUM(AR30:AR31)</f>
        <v>0</v>
      </c>
      <c r="AS32" s="75"/>
      <c r="AT32" s="76"/>
      <c r="AU32" s="77">
        <f>SUM(AU30:AU31)</f>
        <v>0</v>
      </c>
      <c r="AV32" s="75"/>
      <c r="AW32" s="76"/>
      <c r="AX32" s="77">
        <f>SUM(AX30:AX31)</f>
        <v>0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0</v>
      </c>
      <c r="AJ34" s="79"/>
      <c r="AK34" s="68"/>
      <c r="AL34" s="64">
        <f>AL32+AL26+AL28</f>
        <v>0</v>
      </c>
      <c r="AM34" s="79"/>
      <c r="AN34" s="68"/>
      <c r="AO34" s="64">
        <f>AO32+AO26+AO28</f>
        <v>0</v>
      </c>
      <c r="AP34" s="79"/>
      <c r="AQ34" s="68"/>
      <c r="AR34" s="64">
        <f>AR32+AR26+AR28</f>
        <v>0</v>
      </c>
      <c r="AS34" s="79"/>
      <c r="AT34" s="68"/>
      <c r="AU34" s="64">
        <f>AU32+AU26+AU28</f>
        <v>0</v>
      </c>
      <c r="AV34" s="79"/>
      <c r="AW34" s="68"/>
      <c r="AX34" s="64">
        <f>AX32+AX26+AX28</f>
        <v>0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0</v>
      </c>
      <c r="AJ36" s="79"/>
      <c r="AK36" s="68"/>
      <c r="AL36" s="80">
        <f>AL34</f>
        <v>0</v>
      </c>
      <c r="AM36" s="79"/>
      <c r="AN36" s="68"/>
      <c r="AO36" s="80">
        <f>AO34</f>
        <v>0</v>
      </c>
      <c r="AP36" s="79"/>
      <c r="AQ36" s="68"/>
      <c r="AR36" s="80">
        <f>AR34</f>
        <v>0</v>
      </c>
      <c r="AS36" s="79"/>
      <c r="AT36" s="68"/>
      <c r="AU36" s="80">
        <f>AU34</f>
        <v>0</v>
      </c>
      <c r="AV36" s="79"/>
      <c r="AW36" s="68"/>
      <c r="AX36" s="57">
        <f>+E36+H36+K36+N36+Q36+T36+W36+AI57+Z36+AC36+AF36+AI36+AL36+AO36+AR36+AU36</f>
        <v>0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0</v>
      </c>
      <c r="AJ38" s="67">
        <f>+Indirect_Drop!$J$30</f>
        <v>7.6799999999999993E-2</v>
      </c>
      <c r="AK38" s="68"/>
      <c r="AL38" s="81">
        <f>AL36*AJ38</f>
        <v>0</v>
      </c>
      <c r="AM38" s="67">
        <f>+Indirect_Drop!$J$30</f>
        <v>7.6799999999999993E-2</v>
      </c>
      <c r="AN38" s="68"/>
      <c r="AO38" s="81">
        <f>AO36*AM38</f>
        <v>0</v>
      </c>
      <c r="AP38" s="67">
        <f>+Indirect_Drop!$J$30</f>
        <v>7.6799999999999993E-2</v>
      </c>
      <c r="AQ38" s="68"/>
      <c r="AR38" s="81">
        <f>AR36*AP38</f>
        <v>0</v>
      </c>
      <c r="AS38" s="67">
        <f>+Indirect_Drop!$J$30</f>
        <v>7.6799999999999993E-2</v>
      </c>
      <c r="AT38" s="68"/>
      <c r="AU38" s="81">
        <f>AU36*AS38</f>
        <v>0</v>
      </c>
      <c r="AV38" s="67" t="e">
        <f>+AX38/AX36</f>
        <v>#DIV/0!</v>
      </c>
      <c r="AW38" s="68"/>
      <c r="AX38" s="81">
        <f>+E38+H38+K38+N38+Q38+T38+W38+AI59+Z38+AC38+AF38+AI38+AL38+AO38+AR38+AU38</f>
        <v>0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0</v>
      </c>
      <c r="AJ39" s="84"/>
      <c r="AK39" s="85"/>
      <c r="AL39" s="64">
        <f>SUM(AL34,AL38)</f>
        <v>0</v>
      </c>
      <c r="AM39" s="84"/>
      <c r="AN39" s="85"/>
      <c r="AO39" s="64">
        <f>SUM(AO34,AO38)</f>
        <v>0</v>
      </c>
      <c r="AP39" s="84"/>
      <c r="AQ39" s="85"/>
      <c r="AR39" s="64">
        <f>SUM(AR34,AR38)</f>
        <v>0</v>
      </c>
      <c r="AS39" s="84"/>
      <c r="AT39" s="85"/>
      <c r="AU39" s="64">
        <f>SUM(AU34,AU38)</f>
        <v>0</v>
      </c>
      <c r="AV39" s="84"/>
      <c r="AW39" s="85"/>
      <c r="AX39" s="64">
        <f>SUM(AX34,AX38)</f>
        <v>0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>
        <f>+License!$F$30</f>
        <v>0</v>
      </c>
      <c r="F42" s="89">
        <v>0</v>
      </c>
      <c r="G42" s="56">
        <f>'[43]RCCMS Resources 042709'!O48</f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v>30000</v>
      </c>
      <c r="AV42" s="55">
        <v>0</v>
      </c>
      <c r="AW42" s="56">
        <v>0</v>
      </c>
      <c r="AX42" s="57">
        <f>+E42+H42+K42+N42+Q42+T42+W42+AI63+Z42+AC42+AF42+AI42+AL42+AO42+AR42+AU42</f>
        <v>30000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30000</v>
      </c>
      <c r="AV44" s="55"/>
      <c r="AW44" s="94">
        <f>SUM(AW42:AW43)</f>
        <v>0</v>
      </c>
      <c r="AX44" s="95">
        <f>SUM(AX42:AX43)</f>
        <v>30000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>
        <f>+AX45/AX42</f>
        <v>0</v>
      </c>
      <c r="AW45" s="92"/>
      <c r="AX45" s="60">
        <f>+E45+H45+K45+N45+Q45+T45+W45+AI66+Z45+AC45+AF45+AI45+AL45+AO45+AR45+AU45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 t="e">
        <f>+AX46/AX45</f>
        <v>#DIV/0!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30000</v>
      </c>
      <c r="AV47" s="101"/>
      <c r="AW47" s="102"/>
      <c r="AX47" s="64">
        <f>SUM(AX44:AX46)</f>
        <v>30000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104"/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v>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0</v>
      </c>
      <c r="AV50" s="89">
        <v>0</v>
      </c>
      <c r="AW50" s="103">
        <v>0</v>
      </c>
      <c r="AX50" s="104">
        <f>+E50+H50+K50+N50+Q50+T50+W50+AI71+Z50+AC50+AF50+AI50+AL50+AO50+AR50+AU50</f>
        <v>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0</v>
      </c>
      <c r="AV52" s="107"/>
      <c r="AW52" s="94">
        <f>SUM(AW50:AW51)</f>
        <v>0</v>
      </c>
      <c r="AX52" s="64">
        <f>SUM(AX50:AX51)</f>
        <v>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0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0</v>
      </c>
      <c r="AV53" s="72">
        <f>+AV45</f>
        <v>0</v>
      </c>
      <c r="AW53" s="92"/>
      <c r="AX53" s="60">
        <f>+E53+H53+K53+N53+Q53+T53+W53+AI74+Z53+AC53+AF53+AI53+AL53+AO53+AR53+AU53</f>
        <v>0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0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0</v>
      </c>
      <c r="AV54" s="72" t="e">
        <f>+AX54/AX53</f>
        <v>#DIV/0!</v>
      </c>
      <c r="AW54" s="92"/>
      <c r="AX54" s="97">
        <f>+E54+H54+K54+N54+Q54+T54+W54+AI75+Z54+AC54+AF54+AI54+AL54+AO54+AR54+AU54</f>
        <v>0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0</v>
      </c>
      <c r="AP55" s="101"/>
      <c r="AQ55" s="102"/>
      <c r="AR55" s="64">
        <f>SUM(AR52:AR54)</f>
        <v>0</v>
      </c>
      <c r="AS55" s="101"/>
      <c r="AT55" s="102"/>
      <c r="AU55" s="64">
        <f>SUM(AU52:AU54)</f>
        <v>0</v>
      </c>
      <c r="AV55" s="84"/>
      <c r="AW55" s="102"/>
      <c r="AX55" s="64">
        <f>SUM(AX52:AX54)</f>
        <v>0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>
        <v>0</v>
      </c>
      <c r="F57" s="67"/>
      <c r="G57" s="92"/>
      <c r="H57" s="60">
        <v>0</v>
      </c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v>0</v>
      </c>
      <c r="AP57" s="67"/>
      <c r="AQ57" s="92"/>
      <c r="AR57" s="60">
        <v>0</v>
      </c>
      <c r="AS57" s="67"/>
      <c r="AT57" s="92"/>
      <c r="AU57" s="60">
        <v>0</v>
      </c>
      <c r="AV57" s="67"/>
      <c r="AW57" s="92"/>
      <c r="AX57" s="60">
        <f>+E57+H57+K57+N57+Q57+T57+W57+AI78+Z57+AC57+AF57+AI57+AL57+AO57+AR57+AU57</f>
        <v>0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0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0</v>
      </c>
      <c r="AV58" s="67">
        <f>+AV45</f>
        <v>0</v>
      </c>
      <c r="AW58" s="92"/>
      <c r="AX58" s="60">
        <f>+E58+H58+K58+N58+Q58+T58+W58+AI79+Z58+AC58+AF58+AI58+AL58+AO58+AR58+AU58</f>
        <v>0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0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0</v>
      </c>
      <c r="AV59" s="67" t="e">
        <f>+AX59/(AX58+AX57)</f>
        <v>#DIV/0!</v>
      </c>
      <c r="AW59" s="92"/>
      <c r="AX59" s="115">
        <f>+E59+H59+K59+N59+Q59+T59+W59+AI80+Z59+AC59+AF59+AI59+AL59+AO59+AR59+AU59</f>
        <v>0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0</v>
      </c>
      <c r="AP60" s="117"/>
      <c r="AQ60" s="118"/>
      <c r="AR60" s="64">
        <f>SUM(AR57:AR59)</f>
        <v>0</v>
      </c>
      <c r="AS60" s="117"/>
      <c r="AT60" s="118"/>
      <c r="AU60" s="64">
        <f>SUM(AU57:AU59)</f>
        <v>0</v>
      </c>
      <c r="AV60" s="117"/>
      <c r="AW60" s="118"/>
      <c r="AX60" s="64">
        <f>SUM(AX57:AX59)</f>
        <v>0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0</v>
      </c>
      <c r="AI61" s="64">
        <f>SUM(AI39,AI55,AI47,AI60)</f>
        <v>0</v>
      </c>
      <c r="AJ61" s="120"/>
      <c r="AK61" s="121">
        <f>AK52+AK44+AK26</f>
        <v>0</v>
      </c>
      <c r="AL61" s="64">
        <f>SUM(AL39,AL55,AL47,AL60)</f>
        <v>0</v>
      </c>
      <c r="AM61" s="120"/>
      <c r="AN61" s="121">
        <f>AN52+AN44+AN26</f>
        <v>0</v>
      </c>
      <c r="AO61" s="64">
        <f>SUM(AO39,AO55,AO47,AO60)</f>
        <v>0</v>
      </c>
      <c r="AP61" s="120"/>
      <c r="AQ61" s="121">
        <f>AQ52+AQ44+AQ26</f>
        <v>0</v>
      </c>
      <c r="AR61" s="64">
        <f>SUM(AR39,AR55,AR47,AR60)</f>
        <v>0</v>
      </c>
      <c r="AS61" s="120"/>
      <c r="AT61" s="121">
        <f>AT52+AT44+AT26</f>
        <v>0</v>
      </c>
      <c r="AU61" s="64">
        <f>SUM(AU39,AU55,AU47,AU60)</f>
        <v>30000</v>
      </c>
      <c r="AV61" s="120"/>
      <c r="AW61" s="121">
        <f>AW52+AW44+AW26</f>
        <v>0</v>
      </c>
      <c r="AX61" s="64">
        <f>SUM(AX39,AX55,AX47,AX60)</f>
        <v>30000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0</v>
      </c>
      <c r="AJ63" s="125">
        <f>AG63</f>
        <v>9.0600000000000003E-3</v>
      </c>
      <c r="AK63" s="92"/>
      <c r="AL63" s="80">
        <f>(AL26+AL28)*AJ63</f>
        <v>0</v>
      </c>
      <c r="AM63" s="125">
        <f>AJ63</f>
        <v>9.0600000000000003E-3</v>
      </c>
      <c r="AN63" s="92"/>
      <c r="AO63" s="80">
        <f>(AO26+AO28)*AM63</f>
        <v>0</v>
      </c>
      <c r="AP63" s="125">
        <f>AM63</f>
        <v>9.0600000000000003E-3</v>
      </c>
      <c r="AQ63" s="92"/>
      <c r="AR63" s="80">
        <f>(AR26+AR28)*AP63</f>
        <v>0</v>
      </c>
      <c r="AS63" s="125">
        <f>AP63</f>
        <v>9.0600000000000003E-3</v>
      </c>
      <c r="AT63" s="92"/>
      <c r="AU63" s="80">
        <f>(AU26+AU28)*AS63</f>
        <v>0</v>
      </c>
      <c r="AV63" s="125">
        <f>+$C$63</f>
        <v>9.0600000000000003E-3</v>
      </c>
      <c r="AW63" s="92"/>
      <c r="AX63" s="80">
        <f>+E63+H63+K63+N63+Q63+T63+W63+AI84+Z63+AC63+AF63+AI63+AL63+AO63+AR63+AU63</f>
        <v>0</v>
      </c>
    </row>
    <row r="64" spans="1:51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</v>
      </c>
      <c r="AJ65" s="129">
        <f>AG65</f>
        <v>4.0999999999999999E-4</v>
      </c>
      <c r="AK65" s="118"/>
      <c r="AL65" s="98">
        <f>SUM(AL36,AL45,AL53,AL58,AL59)*AJ65</f>
        <v>0</v>
      </c>
      <c r="AM65" s="129">
        <f>AJ65</f>
        <v>4.0999999999999999E-4</v>
      </c>
      <c r="AN65" s="118"/>
      <c r="AO65" s="98">
        <f>SUM(AO36,AO45,AO53,AO58,AO59)*AM65</f>
        <v>0</v>
      </c>
      <c r="AP65" s="129">
        <f>AM65</f>
        <v>4.0999999999999999E-4</v>
      </c>
      <c r="AQ65" s="118"/>
      <c r="AR65" s="98">
        <f>SUM(AR36,AR45,AR53,AR58,AR59)*AP65</f>
        <v>0</v>
      </c>
      <c r="AS65" s="129">
        <f>AP65</f>
        <v>4.0999999999999999E-4</v>
      </c>
      <c r="AT65" s="118"/>
      <c r="AU65" s="98">
        <f>SUM(AU36,AU45,AU53,AU58,AU59)*AS65</f>
        <v>0</v>
      </c>
      <c r="AV65" s="129">
        <f>+$C$65</f>
        <v>4.0999999999999999E-4</v>
      </c>
      <c r="AW65" s="118"/>
      <c r="AX65" s="98">
        <f>+E65+H65+K65+N65+Q65+T65+W65+AI86+Z65+AC65+AF65+AI65+AL65+AO65+AR65+AU65</f>
        <v>0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0</v>
      </c>
      <c r="AJ66" s="132">
        <f>+C66</f>
        <v>0.2</v>
      </c>
      <c r="AK66" s="133"/>
      <c r="AL66" s="78">
        <f>(AL61-AL47)*$C$66</f>
        <v>0</v>
      </c>
      <c r="AM66" s="132">
        <f>+C66</f>
        <v>0.2</v>
      </c>
      <c r="AN66" s="133"/>
      <c r="AO66" s="78">
        <f>(AO61-AO47)*$C$66</f>
        <v>0</v>
      </c>
      <c r="AP66" s="132">
        <f>+C66</f>
        <v>0.2</v>
      </c>
      <c r="AQ66" s="133"/>
      <c r="AR66" s="78">
        <f>(AR61-AR47)*$C$66</f>
        <v>0</v>
      </c>
      <c r="AS66" s="132">
        <f>+C66</f>
        <v>0.2</v>
      </c>
      <c r="AT66" s="133"/>
      <c r="AU66" s="78">
        <f>(AU61-AU47)*$C$66</f>
        <v>0</v>
      </c>
      <c r="AV66" s="132"/>
      <c r="AW66" s="133"/>
      <c r="AX66" s="78">
        <f>+E66+H66+K66+N66+Q66+T66+W66+AI87+Z66+AC66+AF66+AI66+AL66+AO66+AR66+AU66</f>
        <v>0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0</v>
      </c>
      <c r="AJ67" s="137"/>
      <c r="AK67" s="138"/>
      <c r="AL67" s="139">
        <f>SUM(AL61:AL66)</f>
        <v>0</v>
      </c>
      <c r="AM67" s="137"/>
      <c r="AN67" s="138"/>
      <c r="AO67" s="139">
        <f>SUM(AO61:AO66)</f>
        <v>0</v>
      </c>
      <c r="AP67" s="137"/>
      <c r="AQ67" s="138"/>
      <c r="AR67" s="139">
        <f>SUM(AR61:AR66)</f>
        <v>0</v>
      </c>
      <c r="AS67" s="137"/>
      <c r="AT67" s="138"/>
      <c r="AU67" s="139">
        <f>SUM(AU61:AU66)</f>
        <v>30000</v>
      </c>
      <c r="AV67" s="137"/>
      <c r="AW67" s="138"/>
      <c r="AX67" s="139">
        <f>SUM(AX61:AX66)</f>
        <v>30000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A1:AX1"/>
    <mergeCell ref="AV3:AX3"/>
    <mergeCell ref="I3:K3"/>
    <mergeCell ref="C3:E3"/>
    <mergeCell ref="A3:B3"/>
    <mergeCell ref="F3:H3"/>
    <mergeCell ref="AP3:AR3"/>
    <mergeCell ref="AS3:AU3"/>
    <mergeCell ref="L3:N3"/>
    <mergeCell ref="O3:Q3"/>
    <mergeCell ref="R3:T3"/>
    <mergeCell ref="U3:W3"/>
    <mergeCell ref="X3:Z3"/>
    <mergeCell ref="AA3:AC3"/>
    <mergeCell ref="AJ3:AL3"/>
    <mergeCell ref="AM3:AO3"/>
    <mergeCell ref="AD3:AF3"/>
    <mergeCell ref="AG3:AI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B3:F33"/>
  <sheetViews>
    <sheetView showGridLines="0" topLeftCell="A3" workbookViewId="0">
      <selection activeCell="C10" sqref="C10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220" t="s">
        <v>265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+'Out the Window Ground Control'!AX61+'Out the Window Ground Control'!AX63+'Out the Window Ground Control'!AX65</f>
        <v>4807.1171529606208</v>
      </c>
      <c r="D10" s="388">
        <f>+C10*0.95</f>
        <v>4566.7612953125899</v>
      </c>
      <c r="E10" s="388">
        <f>C10*1.05</f>
        <v>5047.4730106086517</v>
      </c>
      <c r="F10" s="389">
        <f>+C10*0.95</f>
        <v>4566.7612953125899</v>
      </c>
    </row>
    <row r="11" spans="2:6" ht="15" customHeight="1">
      <c r="B11" s="20" t="s">
        <v>82</v>
      </c>
      <c r="C11" s="390">
        <f>+'Out the Window Ground Control'!AX66</f>
        <v>960.16932319591672</v>
      </c>
      <c r="D11" s="390">
        <f>+D12-D10</f>
        <v>1200.525180843948</v>
      </c>
      <c r="E11" s="390">
        <f>+E12-E10</f>
        <v>719.81346554788615</v>
      </c>
      <c r="F11" s="391">
        <f>+C11</f>
        <v>960.16932319591672</v>
      </c>
    </row>
    <row r="12" spans="2:6" ht="15" customHeight="1">
      <c r="B12" s="295" t="s">
        <v>10</v>
      </c>
      <c r="C12" s="390">
        <f>+C11+C10</f>
        <v>5767.2864761565379</v>
      </c>
      <c r="D12" s="390">
        <f>+C12</f>
        <v>5767.2864761565379</v>
      </c>
      <c r="E12" s="390">
        <f>+C12</f>
        <v>5767.2864761565379</v>
      </c>
      <c r="F12" s="391">
        <f>SUM(F10:F11)</f>
        <v>5526.930618508507</v>
      </c>
    </row>
    <row r="13" spans="2:6" ht="15" customHeight="1">
      <c r="B13" s="367" t="s">
        <v>254</v>
      </c>
      <c r="C13" s="392">
        <f>(C11+$E$25+$E$26+License!$H$30)/C12</f>
        <v>0.16795464508035399</v>
      </c>
      <c r="D13" s="392">
        <f>(D11+$E$25+$E$26+License!$H$10+C10-D10)/C12</f>
        <v>0.25130609940526916</v>
      </c>
      <c r="E13" s="392">
        <f>(E11+$E$25+$E$26+License!$H$10+C10-E10)/C12</f>
        <v>8.4603190755438942E-2</v>
      </c>
      <c r="F13" s="393">
        <f>(F11+$E$25+$E$26)/F12</f>
        <v>0.1752586779243836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+'Out the Window Ground Control'!AX53+'Out the Window Ground Control'!AX57+'Out the Window Ground Control'!AX58</f>
        <v>744.53279999999995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8.4732299836799996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"/>
  <dimension ref="A1:AY74"/>
  <sheetViews>
    <sheetView zoomScaleNormal="100" workbookViewId="0">
      <pane xSplit="2" ySplit="4" topLeftCell="AQ50" activePane="bottomRight" state="frozen"/>
      <selection pane="topRight" activeCell="C1" sqref="C1"/>
      <selection pane="bottomLeft" activeCell="A5" sqref="A5"/>
      <selection pane="bottomRight" activeCell="AY57" sqref="AY57"/>
    </sheetView>
  </sheetViews>
  <sheetFormatPr defaultRowHeight="11.25" customHeight="1"/>
  <cols>
    <col min="1" max="1" width="1.28515625" style="38" hidden="1" customWidth="1"/>
    <col min="2" max="2" width="43.140625" style="38" bestFit="1" customWidth="1"/>
    <col min="3" max="3" width="9.7109375" style="38" customWidth="1"/>
    <col min="4" max="4" width="7.140625" style="38" customWidth="1"/>
    <col min="5" max="5" width="9.7109375" style="38" customWidth="1"/>
    <col min="6" max="6" width="10.28515625" style="38" customWidth="1"/>
    <col min="7" max="7" width="6.7109375" style="38" customWidth="1"/>
    <col min="8" max="9" width="9.7109375" style="38" customWidth="1"/>
    <col min="10" max="10" width="6.140625" style="38" customWidth="1"/>
    <col min="11" max="11" width="8.7109375" style="38" customWidth="1"/>
    <col min="12" max="12" width="9.7109375" style="38" customWidth="1"/>
    <col min="13" max="13" width="6.140625" style="38" customWidth="1"/>
    <col min="14" max="14" width="7.7109375" style="38" customWidth="1"/>
    <col min="15" max="15" width="9.7109375" style="38" customWidth="1"/>
    <col min="16" max="16" width="6.140625" style="38" customWidth="1"/>
    <col min="17" max="17" width="7.7109375" style="38" customWidth="1"/>
    <col min="18" max="18" width="9.7109375" style="38" customWidth="1"/>
    <col min="19" max="19" width="6.140625" style="38" customWidth="1"/>
    <col min="20" max="20" width="7.7109375" style="38" customWidth="1"/>
    <col min="21" max="21" width="9.7109375" style="38" customWidth="1"/>
    <col min="22" max="22" width="6.140625" style="38" customWidth="1"/>
    <col min="23" max="23" width="7.7109375" style="38" customWidth="1"/>
    <col min="24" max="24" width="9.7109375" style="38" customWidth="1"/>
    <col min="25" max="25" width="6.140625" style="38" customWidth="1"/>
    <col min="26" max="26" width="7.7109375" style="38" customWidth="1"/>
    <col min="27" max="27" width="9.7109375" style="38" customWidth="1"/>
    <col min="28" max="28" width="6.140625" style="38" customWidth="1"/>
    <col min="29" max="29" width="7.7109375" style="38" customWidth="1"/>
    <col min="30" max="30" width="9.7109375" style="38" customWidth="1"/>
    <col min="31" max="31" width="6.140625" style="38" customWidth="1"/>
    <col min="32" max="32" width="7.7109375" style="38" customWidth="1"/>
    <col min="33" max="33" width="9.7109375" style="38" customWidth="1"/>
    <col min="34" max="34" width="6.140625" style="38" customWidth="1"/>
    <col min="35" max="35" width="7.7109375" style="38" customWidth="1"/>
    <col min="36" max="36" width="9.7109375" style="38" customWidth="1"/>
    <col min="37" max="37" width="6.140625" style="38" customWidth="1"/>
    <col min="38" max="38" width="7.7109375" style="38" customWidth="1"/>
    <col min="39" max="39" width="9.7109375" style="38" customWidth="1"/>
    <col min="40" max="40" width="6.140625" style="38" customWidth="1"/>
    <col min="41" max="41" width="7.7109375" style="38" customWidth="1"/>
    <col min="42" max="42" width="9.7109375" style="38" customWidth="1"/>
    <col min="43" max="43" width="6.140625" style="38" customWidth="1"/>
    <col min="44" max="44" width="7.7109375" style="38" customWidth="1"/>
    <col min="45" max="45" width="9.7109375" style="38" customWidth="1"/>
    <col min="46" max="46" width="6.140625" style="38" customWidth="1"/>
    <col min="47" max="47" width="7.7109375" style="38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1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1" ht="20.25" customHeight="1" thickBot="1">
      <c r="A2" s="39"/>
      <c r="B2" s="40"/>
      <c r="C2" s="40"/>
      <c r="D2" s="40"/>
      <c r="E2" s="40"/>
      <c r="F2" s="419">
        <f>+H2-H26</f>
        <v>8995</v>
      </c>
      <c r="G2" s="40"/>
      <c r="H2" s="40">
        <v>8995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1" s="41" customFormat="1" ht="35.25" customHeight="1">
      <c r="A3" s="620" t="s">
        <v>366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1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1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  <c r="AY5" s="418">
        <f>+AX67</f>
        <v>5767.2864761565379</v>
      </c>
    </row>
    <row r="6" spans="1:51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1" ht="14.25" customHeight="1">
      <c r="A7" s="53" t="str">
        <f>+Resources!B105</f>
        <v>Saunderson</v>
      </c>
      <c r="B7" s="141" t="str">
        <f>+Resources!H105</f>
        <v>Project Control Professional</v>
      </c>
      <c r="C7" s="55">
        <f>+Resources!$D105</f>
        <v>29.23</v>
      </c>
      <c r="D7" s="56">
        <f>+Resources!K105</f>
        <v>0</v>
      </c>
      <c r="E7" s="57">
        <f t="shared" ref="E7:E24" si="0">+D7*C7</f>
        <v>0</v>
      </c>
      <c r="F7" s="55">
        <f>+Resources!$D105</f>
        <v>29.23</v>
      </c>
      <c r="G7" s="56">
        <f>+Resources!L105</f>
        <v>0</v>
      </c>
      <c r="H7" s="57">
        <f>+G7*F7</f>
        <v>0</v>
      </c>
      <c r="I7" s="55">
        <f>+Resources!$D105</f>
        <v>29.23</v>
      </c>
      <c r="J7" s="56">
        <f>+Resources!M105</f>
        <v>0</v>
      </c>
      <c r="K7" s="57">
        <f t="shared" ref="K7:K24" si="1">+J7*I7</f>
        <v>0</v>
      </c>
      <c r="L7" s="55">
        <f>+Resources!$D105</f>
        <v>29.23</v>
      </c>
      <c r="M7" s="56">
        <f>+Resources!N105</f>
        <v>0</v>
      </c>
      <c r="N7" s="57">
        <f t="shared" ref="N7:N24" si="2">+M7*L7</f>
        <v>0</v>
      </c>
      <c r="O7" s="55">
        <f>+Resources!$D105</f>
        <v>29.23</v>
      </c>
      <c r="P7" s="56">
        <f>+Resources!O105</f>
        <v>0</v>
      </c>
      <c r="Q7" s="57">
        <f t="shared" ref="Q7:Q24" si="3">+P7*O7</f>
        <v>0</v>
      </c>
      <c r="R7" s="55">
        <f>+Resources!$D105</f>
        <v>29.23</v>
      </c>
      <c r="S7" s="56">
        <f>+Resources!P105</f>
        <v>0</v>
      </c>
      <c r="T7" s="57">
        <f t="shared" ref="T7:T24" si="4">+S7*R7</f>
        <v>0</v>
      </c>
      <c r="U7" s="55">
        <f>+Resources!$E105</f>
        <v>29.23</v>
      </c>
      <c r="V7" s="56">
        <f>+Resources!Q105</f>
        <v>0</v>
      </c>
      <c r="W7" s="57">
        <f t="shared" ref="W7:W24" si="5">+V7*U7</f>
        <v>0</v>
      </c>
      <c r="X7" s="55">
        <f>+Resources!$E105</f>
        <v>29.23</v>
      </c>
      <c r="Y7" s="56">
        <f>+Resources!R105</f>
        <v>0</v>
      </c>
      <c r="Z7" s="57">
        <f t="shared" ref="Z7:Z24" si="6">+Y7*X7</f>
        <v>0</v>
      </c>
      <c r="AA7" s="55">
        <f>+Resources!$E105</f>
        <v>29.23</v>
      </c>
      <c r="AB7" s="56">
        <f>+Resources!S105</f>
        <v>0</v>
      </c>
      <c r="AC7" s="57">
        <f t="shared" ref="AC7:AC24" si="7">+AB7*AA7</f>
        <v>0</v>
      </c>
      <c r="AD7" s="55">
        <f>+Resources!$E105</f>
        <v>29.23</v>
      </c>
      <c r="AE7" s="56">
        <f>+Resources!T105</f>
        <v>0</v>
      </c>
      <c r="AF7" s="57">
        <f t="shared" ref="AF7:AF24" si="8">+AE7*AD7</f>
        <v>0</v>
      </c>
      <c r="AG7" s="55">
        <f>+Resources!$E105</f>
        <v>29.23</v>
      </c>
      <c r="AH7" s="56">
        <f>+Resources!U105</f>
        <v>0</v>
      </c>
      <c r="AI7" s="57">
        <f t="shared" ref="AI7:AI24" si="9">+AH7*AG7</f>
        <v>0</v>
      </c>
      <c r="AJ7" s="55">
        <f>+Resources!$E105</f>
        <v>29.23</v>
      </c>
      <c r="AK7" s="56">
        <f>+Resources!V105</f>
        <v>0</v>
      </c>
      <c r="AL7" s="57">
        <f t="shared" ref="AL7:AL24" si="10">+AK7*AJ7</f>
        <v>0</v>
      </c>
      <c r="AM7" s="55">
        <f>+Resources!$E105</f>
        <v>29.23</v>
      </c>
      <c r="AN7" s="56">
        <f>+Resources!W105</f>
        <v>0</v>
      </c>
      <c r="AO7" s="57">
        <f t="shared" ref="AO7:AO24" si="11">+AN7*AM7</f>
        <v>0</v>
      </c>
      <c r="AP7" s="55">
        <f>+Resources!$E105</f>
        <v>29.23</v>
      </c>
      <c r="AQ7" s="56">
        <f>+Resources!X105</f>
        <v>0</v>
      </c>
      <c r="AR7" s="57">
        <f t="shared" ref="AR7:AR24" si="12">+AQ7*AP7</f>
        <v>0</v>
      </c>
      <c r="AS7" s="55">
        <f>+Resources!$E105</f>
        <v>29.23</v>
      </c>
      <c r="AT7" s="56">
        <f>+Resources!Y105</f>
        <v>2</v>
      </c>
      <c r="AU7" s="57">
        <f t="shared" ref="AU7:AU24" si="13">+AT7*AS7</f>
        <v>58.46</v>
      </c>
      <c r="AV7" s="55">
        <f t="shared" ref="AV7:AV24" si="14">+AX7/AW7</f>
        <v>29.23</v>
      </c>
      <c r="AW7" s="56">
        <f t="shared" ref="AW7:AW24" si="15">+D7+G7+J7+M7+P7+S7+V7+AH30+Y7+AB7+AE7+AH7+AK7+AN7+AQ7+AT7</f>
        <v>2</v>
      </c>
      <c r="AX7" s="57">
        <f t="shared" ref="AX7:AX24" si="16">+AU7+AR7+AO7+AL7+AI7+AF7+AC7+Z7+W7+T7+Q7+N7+K7+H7+E7</f>
        <v>58.46</v>
      </c>
    </row>
    <row r="8" spans="1:51" ht="14.25" customHeight="1">
      <c r="A8" s="53" t="str">
        <f>+Resources!B106</f>
        <v>Cabbagestalk</v>
      </c>
      <c r="B8" s="141" t="str">
        <f>+Resources!H106</f>
        <v>Information Sysytems Architect Principal Leader</v>
      </c>
      <c r="C8" s="55">
        <f>+Resources!$D106</f>
        <v>28.8461</v>
      </c>
      <c r="D8" s="56">
        <f>+Resources!K106</f>
        <v>0</v>
      </c>
      <c r="E8" s="57">
        <f t="shared" ref="E8:E14" si="17">+D8*C8</f>
        <v>0</v>
      </c>
      <c r="F8" s="55">
        <f>+Resources!$D106</f>
        <v>28.8461</v>
      </c>
      <c r="G8" s="56">
        <f>+Resources!L106</f>
        <v>0</v>
      </c>
      <c r="H8" s="57">
        <f t="shared" ref="H8:H14" si="18">+G8*F8</f>
        <v>0</v>
      </c>
      <c r="I8" s="55">
        <f>+Resources!$D106</f>
        <v>28.8461</v>
      </c>
      <c r="J8" s="56">
        <f>+Resources!M106</f>
        <v>0</v>
      </c>
      <c r="K8" s="57">
        <f t="shared" ref="K8:K14" si="19">+J8*I8</f>
        <v>0</v>
      </c>
      <c r="L8" s="55">
        <f>+Resources!$D106</f>
        <v>28.8461</v>
      </c>
      <c r="M8" s="56">
        <f>+Resources!N106</f>
        <v>0</v>
      </c>
      <c r="N8" s="57">
        <f t="shared" ref="N8:N14" si="20">+M8*L8</f>
        <v>0</v>
      </c>
      <c r="O8" s="55">
        <f>+Resources!$D106</f>
        <v>28.8461</v>
      </c>
      <c r="P8" s="56">
        <f>+Resources!O106</f>
        <v>0</v>
      </c>
      <c r="Q8" s="57">
        <f t="shared" ref="Q8:Q14" si="21">+P8*O8</f>
        <v>0</v>
      </c>
      <c r="R8" s="55">
        <f>+Resources!$D106</f>
        <v>28.8461</v>
      </c>
      <c r="S8" s="56">
        <f>+Resources!P106</f>
        <v>0</v>
      </c>
      <c r="T8" s="57">
        <f t="shared" ref="T8:T14" si="22">+S8*R8</f>
        <v>0</v>
      </c>
      <c r="U8" s="55">
        <f>+Resources!$E106</f>
        <v>28.8461</v>
      </c>
      <c r="V8" s="56">
        <f>+Resources!Q106</f>
        <v>0</v>
      </c>
      <c r="W8" s="57">
        <f t="shared" ref="W8:W14" si="23">+V8*U8</f>
        <v>0</v>
      </c>
      <c r="X8" s="55">
        <f>+Resources!$E106</f>
        <v>28.8461</v>
      </c>
      <c r="Y8" s="56">
        <f>+Resources!R106</f>
        <v>0</v>
      </c>
      <c r="Z8" s="57">
        <f t="shared" ref="Z8:Z14" si="24">+Y8*X8</f>
        <v>0</v>
      </c>
      <c r="AA8" s="55">
        <f>+Resources!$E106</f>
        <v>28.8461</v>
      </c>
      <c r="AB8" s="56">
        <f>+Resources!S106</f>
        <v>0</v>
      </c>
      <c r="AC8" s="57">
        <f t="shared" ref="AC8:AC14" si="25">+AB8*AA8</f>
        <v>0</v>
      </c>
      <c r="AD8" s="55">
        <f>+Resources!$E106</f>
        <v>28.8461</v>
      </c>
      <c r="AE8" s="56">
        <f>+Resources!T106</f>
        <v>0</v>
      </c>
      <c r="AF8" s="57">
        <f t="shared" ref="AF8:AF14" si="26">+AE8*AD8</f>
        <v>0</v>
      </c>
      <c r="AG8" s="55">
        <f>+Resources!$E106</f>
        <v>28.8461</v>
      </c>
      <c r="AH8" s="56">
        <f>+Resources!U106</f>
        <v>0</v>
      </c>
      <c r="AI8" s="57">
        <f t="shared" ref="AI8:AI14" si="27">+AH8*AG8</f>
        <v>0</v>
      </c>
      <c r="AJ8" s="55">
        <f>+Resources!$E106</f>
        <v>28.8461</v>
      </c>
      <c r="AK8" s="56">
        <f>+Resources!V106</f>
        <v>0</v>
      </c>
      <c r="AL8" s="57">
        <f t="shared" ref="AL8:AL14" si="28">+AK8*AJ8</f>
        <v>0</v>
      </c>
      <c r="AM8" s="55">
        <f>+Resources!$E106</f>
        <v>28.8461</v>
      </c>
      <c r="AN8" s="56">
        <f>+Resources!W106</f>
        <v>0</v>
      </c>
      <c r="AO8" s="57">
        <f t="shared" ref="AO8:AO14" si="29">+AN8*AM8</f>
        <v>0</v>
      </c>
      <c r="AP8" s="55">
        <f>+Resources!$E106</f>
        <v>28.8461</v>
      </c>
      <c r="AQ8" s="56">
        <f>+Resources!X106</f>
        <v>0</v>
      </c>
      <c r="AR8" s="57">
        <f t="shared" ref="AR8:AR14" si="30">+AQ8*AP8</f>
        <v>0</v>
      </c>
      <c r="AS8" s="55">
        <f>+Resources!$E106</f>
        <v>28.8461</v>
      </c>
      <c r="AT8" s="56">
        <f>+Resources!Y106</f>
        <v>2</v>
      </c>
      <c r="AU8" s="57">
        <f t="shared" ref="AU8:AU14" si="31">+AT8*AS8</f>
        <v>57.6922</v>
      </c>
      <c r="AV8" s="55">
        <f t="shared" si="14"/>
        <v>28.8461</v>
      </c>
      <c r="AW8" s="56">
        <f t="shared" si="15"/>
        <v>2</v>
      </c>
      <c r="AX8" s="57">
        <f t="shared" si="16"/>
        <v>57.6922</v>
      </c>
    </row>
    <row r="9" spans="1:51" ht="14.25" hidden="1" customHeight="1">
      <c r="A9" s="53" t="str">
        <f>+Resources!B107</f>
        <v>Wade</v>
      </c>
      <c r="B9" s="141" t="str">
        <f>+Resources!H107</f>
        <v>Information Sysytems Architect Principal Leader</v>
      </c>
      <c r="C9" s="55">
        <f>+Resources!$D107</f>
        <v>60.7211</v>
      </c>
      <c r="D9" s="56">
        <f>+Resources!K107</f>
        <v>0</v>
      </c>
      <c r="E9" s="57">
        <f t="shared" si="17"/>
        <v>0</v>
      </c>
      <c r="F9" s="55">
        <f>+Resources!$D107</f>
        <v>60.7211</v>
      </c>
      <c r="G9" s="56">
        <f>+Resources!L107</f>
        <v>0</v>
      </c>
      <c r="H9" s="57">
        <f t="shared" si="18"/>
        <v>0</v>
      </c>
      <c r="I9" s="55">
        <f>+Resources!$D107</f>
        <v>60.7211</v>
      </c>
      <c r="J9" s="56">
        <f>+Resources!M107</f>
        <v>0</v>
      </c>
      <c r="K9" s="57">
        <f t="shared" si="19"/>
        <v>0</v>
      </c>
      <c r="L9" s="55">
        <f>+Resources!$D107</f>
        <v>60.7211</v>
      </c>
      <c r="M9" s="56">
        <f>+Resources!N107</f>
        <v>0</v>
      </c>
      <c r="N9" s="57">
        <f t="shared" si="20"/>
        <v>0</v>
      </c>
      <c r="O9" s="55">
        <f>+Resources!$D107</f>
        <v>60.7211</v>
      </c>
      <c r="P9" s="56">
        <f>+Resources!O107</f>
        <v>0</v>
      </c>
      <c r="Q9" s="57">
        <f t="shared" si="21"/>
        <v>0</v>
      </c>
      <c r="R9" s="55">
        <f>+Resources!$D107</f>
        <v>60.7211</v>
      </c>
      <c r="S9" s="56">
        <f>+Resources!P107</f>
        <v>0</v>
      </c>
      <c r="T9" s="57">
        <f t="shared" si="22"/>
        <v>0</v>
      </c>
      <c r="U9" s="55">
        <f>+Resources!$E107</f>
        <v>60.7211</v>
      </c>
      <c r="V9" s="56">
        <f>+Resources!Q107</f>
        <v>0</v>
      </c>
      <c r="W9" s="57">
        <f t="shared" si="23"/>
        <v>0</v>
      </c>
      <c r="X9" s="55">
        <f>+Resources!$E107</f>
        <v>60.7211</v>
      </c>
      <c r="Y9" s="56">
        <f>+Resources!R107</f>
        <v>0</v>
      </c>
      <c r="Z9" s="57">
        <f t="shared" si="24"/>
        <v>0</v>
      </c>
      <c r="AA9" s="55">
        <f>+Resources!$E107</f>
        <v>60.7211</v>
      </c>
      <c r="AB9" s="56">
        <f>+Resources!S107</f>
        <v>0</v>
      </c>
      <c r="AC9" s="57">
        <f t="shared" si="25"/>
        <v>0</v>
      </c>
      <c r="AD9" s="55">
        <f>+Resources!$E107</f>
        <v>60.7211</v>
      </c>
      <c r="AE9" s="56">
        <f>+Resources!T107</f>
        <v>0</v>
      </c>
      <c r="AF9" s="57">
        <f t="shared" si="26"/>
        <v>0</v>
      </c>
      <c r="AG9" s="55">
        <f>+Resources!$E107</f>
        <v>60.7211</v>
      </c>
      <c r="AH9" s="56">
        <f>+Resources!U107</f>
        <v>0</v>
      </c>
      <c r="AI9" s="57">
        <f t="shared" si="27"/>
        <v>0</v>
      </c>
      <c r="AJ9" s="55">
        <f>+Resources!$E107</f>
        <v>60.7211</v>
      </c>
      <c r="AK9" s="56">
        <f>+Resources!V107</f>
        <v>0</v>
      </c>
      <c r="AL9" s="57">
        <f t="shared" si="28"/>
        <v>0</v>
      </c>
      <c r="AM9" s="55">
        <f>+Resources!$E107</f>
        <v>60.7211</v>
      </c>
      <c r="AN9" s="56">
        <f>+Resources!W107</f>
        <v>0</v>
      </c>
      <c r="AO9" s="57">
        <f t="shared" si="29"/>
        <v>0</v>
      </c>
      <c r="AP9" s="55">
        <f>+Resources!$E107</f>
        <v>60.7211</v>
      </c>
      <c r="AQ9" s="56">
        <f>+Resources!X107</f>
        <v>0</v>
      </c>
      <c r="AR9" s="57">
        <f t="shared" si="30"/>
        <v>0</v>
      </c>
      <c r="AS9" s="55">
        <f>+Resources!$E107</f>
        <v>60.7211</v>
      </c>
      <c r="AT9" s="56">
        <f>+Resources!Y107</f>
        <v>0</v>
      </c>
      <c r="AU9" s="57">
        <f t="shared" si="31"/>
        <v>0</v>
      </c>
      <c r="AV9" s="55" t="e">
        <f t="shared" si="14"/>
        <v>#DIV/0!</v>
      </c>
      <c r="AW9" s="56">
        <f t="shared" si="15"/>
        <v>0</v>
      </c>
      <c r="AX9" s="57">
        <f t="shared" si="16"/>
        <v>0</v>
      </c>
    </row>
    <row r="10" spans="1:51" ht="14.25" hidden="1" customHeight="1">
      <c r="A10" s="53" t="str">
        <f>+Resources!B108</f>
        <v>Guo</v>
      </c>
      <c r="B10" s="141" t="str">
        <f>+Resources!H108</f>
        <v>Software Engineer Principal Leader</v>
      </c>
      <c r="C10" s="55">
        <f>+Resources!$D108</f>
        <v>50.769199999999998</v>
      </c>
      <c r="D10" s="56">
        <f>+Resources!K108</f>
        <v>0</v>
      </c>
      <c r="E10" s="57">
        <f t="shared" si="17"/>
        <v>0</v>
      </c>
      <c r="F10" s="55">
        <f>+Resources!$D108</f>
        <v>50.769199999999998</v>
      </c>
      <c r="G10" s="56">
        <f>+Resources!L108</f>
        <v>0</v>
      </c>
      <c r="H10" s="57">
        <f t="shared" si="18"/>
        <v>0</v>
      </c>
      <c r="I10" s="55">
        <f>+Resources!$D108</f>
        <v>50.769199999999998</v>
      </c>
      <c r="J10" s="56">
        <f>+Resources!M108</f>
        <v>0</v>
      </c>
      <c r="K10" s="57">
        <f t="shared" si="19"/>
        <v>0</v>
      </c>
      <c r="L10" s="55">
        <f>+Resources!$D108</f>
        <v>50.769199999999998</v>
      </c>
      <c r="M10" s="56">
        <f>+Resources!N108</f>
        <v>0</v>
      </c>
      <c r="N10" s="57">
        <f t="shared" si="20"/>
        <v>0</v>
      </c>
      <c r="O10" s="55">
        <f>+Resources!$D108</f>
        <v>50.769199999999998</v>
      </c>
      <c r="P10" s="56">
        <f>+Resources!O108</f>
        <v>0</v>
      </c>
      <c r="Q10" s="57">
        <f t="shared" si="21"/>
        <v>0</v>
      </c>
      <c r="R10" s="55">
        <f>+Resources!$D108</f>
        <v>50.769199999999998</v>
      </c>
      <c r="S10" s="56">
        <f>+Resources!P108</f>
        <v>0</v>
      </c>
      <c r="T10" s="57">
        <f t="shared" si="22"/>
        <v>0</v>
      </c>
      <c r="U10" s="55">
        <f>+Resources!$E108</f>
        <v>50.769199999999998</v>
      </c>
      <c r="V10" s="56">
        <f>+Resources!Q108</f>
        <v>0</v>
      </c>
      <c r="W10" s="57">
        <f t="shared" si="23"/>
        <v>0</v>
      </c>
      <c r="X10" s="55">
        <f>+Resources!$E108</f>
        <v>50.769199999999998</v>
      </c>
      <c r="Y10" s="56">
        <f>+Resources!R108</f>
        <v>0</v>
      </c>
      <c r="Z10" s="57">
        <f t="shared" si="24"/>
        <v>0</v>
      </c>
      <c r="AA10" s="55">
        <f>+Resources!$E108</f>
        <v>50.769199999999998</v>
      </c>
      <c r="AB10" s="56">
        <f>+Resources!S108</f>
        <v>0</v>
      </c>
      <c r="AC10" s="57">
        <f t="shared" si="25"/>
        <v>0</v>
      </c>
      <c r="AD10" s="55">
        <f>+Resources!$E108</f>
        <v>50.769199999999998</v>
      </c>
      <c r="AE10" s="56">
        <f>+Resources!T108</f>
        <v>0</v>
      </c>
      <c r="AF10" s="57">
        <f t="shared" si="26"/>
        <v>0</v>
      </c>
      <c r="AG10" s="55">
        <f>+Resources!$E108</f>
        <v>50.769199999999998</v>
      </c>
      <c r="AH10" s="56">
        <f>+Resources!U108</f>
        <v>0</v>
      </c>
      <c r="AI10" s="57">
        <f t="shared" si="27"/>
        <v>0</v>
      </c>
      <c r="AJ10" s="55">
        <f>+Resources!$E108</f>
        <v>50.769199999999998</v>
      </c>
      <c r="AK10" s="56">
        <f>+Resources!V108</f>
        <v>0</v>
      </c>
      <c r="AL10" s="57">
        <f t="shared" si="28"/>
        <v>0</v>
      </c>
      <c r="AM10" s="55">
        <f>+Resources!$E108</f>
        <v>50.769199999999998</v>
      </c>
      <c r="AN10" s="56">
        <f>+Resources!W108</f>
        <v>0</v>
      </c>
      <c r="AO10" s="57">
        <f t="shared" si="29"/>
        <v>0</v>
      </c>
      <c r="AP10" s="55">
        <f>+Resources!$E108</f>
        <v>50.769199999999998</v>
      </c>
      <c r="AQ10" s="56">
        <f>+Resources!X108</f>
        <v>0</v>
      </c>
      <c r="AR10" s="57">
        <f t="shared" si="30"/>
        <v>0</v>
      </c>
      <c r="AS10" s="55">
        <f>+Resources!$E108</f>
        <v>50.769199999999998</v>
      </c>
      <c r="AT10" s="56">
        <f>+Resources!Y108</f>
        <v>0</v>
      </c>
      <c r="AU10" s="57">
        <f t="shared" si="31"/>
        <v>0</v>
      </c>
      <c r="AV10" s="55" t="e">
        <f t="shared" si="14"/>
        <v>#DIV/0!</v>
      </c>
      <c r="AW10" s="56">
        <f t="shared" si="15"/>
        <v>0</v>
      </c>
      <c r="AX10" s="57">
        <f t="shared" si="16"/>
        <v>0</v>
      </c>
    </row>
    <row r="11" spans="1:51" ht="14.25" hidden="1" customHeight="1">
      <c r="A11" s="53" t="str">
        <f>+Resources!B109</f>
        <v>Shmilovic</v>
      </c>
      <c r="B11" s="141" t="str">
        <f>+Resources!H109</f>
        <v>Test Engineer Principal Leader</v>
      </c>
      <c r="C11" s="55">
        <f>+Resources!$D109</f>
        <v>58.956800000000001</v>
      </c>
      <c r="D11" s="56">
        <f>+Resources!K109</f>
        <v>0</v>
      </c>
      <c r="E11" s="57">
        <f t="shared" si="17"/>
        <v>0</v>
      </c>
      <c r="F11" s="55">
        <f>+Resources!$D109</f>
        <v>58.956800000000001</v>
      </c>
      <c r="G11" s="56">
        <f>+Resources!L109</f>
        <v>0</v>
      </c>
      <c r="H11" s="57">
        <f t="shared" si="18"/>
        <v>0</v>
      </c>
      <c r="I11" s="55">
        <f>+Resources!$D109</f>
        <v>58.956800000000001</v>
      </c>
      <c r="J11" s="56">
        <f>+Resources!M109</f>
        <v>0</v>
      </c>
      <c r="K11" s="57">
        <f t="shared" si="19"/>
        <v>0</v>
      </c>
      <c r="L11" s="55">
        <f>+Resources!$D109</f>
        <v>58.956800000000001</v>
      </c>
      <c r="M11" s="56">
        <f>+Resources!N109</f>
        <v>0</v>
      </c>
      <c r="N11" s="57">
        <f t="shared" si="20"/>
        <v>0</v>
      </c>
      <c r="O11" s="55">
        <f>+Resources!$D109</f>
        <v>58.956800000000001</v>
      </c>
      <c r="P11" s="56">
        <f>+Resources!O109</f>
        <v>0</v>
      </c>
      <c r="Q11" s="57">
        <f t="shared" si="21"/>
        <v>0</v>
      </c>
      <c r="R11" s="55">
        <f>+Resources!$D109</f>
        <v>58.956800000000001</v>
      </c>
      <c r="S11" s="56">
        <f>+Resources!P109</f>
        <v>0</v>
      </c>
      <c r="T11" s="57">
        <f t="shared" si="22"/>
        <v>0</v>
      </c>
      <c r="U11" s="55">
        <f>+Resources!$E109</f>
        <v>58.956800000000001</v>
      </c>
      <c r="V11" s="56">
        <f>+Resources!Q109</f>
        <v>0</v>
      </c>
      <c r="W11" s="57">
        <f t="shared" si="23"/>
        <v>0</v>
      </c>
      <c r="X11" s="55">
        <f>+Resources!$E109</f>
        <v>58.956800000000001</v>
      </c>
      <c r="Y11" s="56">
        <f>+Resources!R109</f>
        <v>0</v>
      </c>
      <c r="Z11" s="57">
        <f t="shared" si="24"/>
        <v>0</v>
      </c>
      <c r="AA11" s="55">
        <f>+Resources!$E109</f>
        <v>58.956800000000001</v>
      </c>
      <c r="AB11" s="56">
        <f>+Resources!S109</f>
        <v>0</v>
      </c>
      <c r="AC11" s="57">
        <f t="shared" si="25"/>
        <v>0</v>
      </c>
      <c r="AD11" s="55">
        <f>+Resources!$E109</f>
        <v>58.956800000000001</v>
      </c>
      <c r="AE11" s="56">
        <f>+Resources!T109</f>
        <v>0</v>
      </c>
      <c r="AF11" s="57">
        <f t="shared" si="26"/>
        <v>0</v>
      </c>
      <c r="AG11" s="55">
        <f>+Resources!$E109</f>
        <v>58.956800000000001</v>
      </c>
      <c r="AH11" s="56">
        <f>+Resources!U109</f>
        <v>0</v>
      </c>
      <c r="AI11" s="57">
        <f t="shared" si="27"/>
        <v>0</v>
      </c>
      <c r="AJ11" s="55">
        <f>+Resources!$E109</f>
        <v>58.956800000000001</v>
      </c>
      <c r="AK11" s="56">
        <f>+Resources!V109</f>
        <v>0</v>
      </c>
      <c r="AL11" s="57">
        <f t="shared" si="28"/>
        <v>0</v>
      </c>
      <c r="AM11" s="55">
        <f>+Resources!$E109</f>
        <v>58.956800000000001</v>
      </c>
      <c r="AN11" s="56">
        <f>+Resources!W109</f>
        <v>0</v>
      </c>
      <c r="AO11" s="57">
        <f t="shared" si="29"/>
        <v>0</v>
      </c>
      <c r="AP11" s="55">
        <f>+Resources!$E109</f>
        <v>58.956800000000001</v>
      </c>
      <c r="AQ11" s="56">
        <f>+Resources!X109</f>
        <v>0</v>
      </c>
      <c r="AR11" s="57">
        <f t="shared" si="30"/>
        <v>0</v>
      </c>
      <c r="AS11" s="55">
        <f>+Resources!$E109</f>
        <v>58.956800000000001</v>
      </c>
      <c r="AT11" s="56">
        <f>+Resources!Y109</f>
        <v>0</v>
      </c>
      <c r="AU11" s="57">
        <f t="shared" si="31"/>
        <v>0</v>
      </c>
      <c r="AV11" s="55" t="e">
        <f t="shared" si="14"/>
        <v>#DIV/0!</v>
      </c>
      <c r="AW11" s="56">
        <f t="shared" si="15"/>
        <v>0</v>
      </c>
      <c r="AX11" s="57">
        <f t="shared" si="16"/>
        <v>0</v>
      </c>
    </row>
    <row r="12" spans="1:51" ht="14.25" customHeight="1">
      <c r="A12" s="53" t="str">
        <f>+Resources!B110</f>
        <v>Hopkins</v>
      </c>
      <c r="B12" s="141" t="str">
        <f>+Resources!H110</f>
        <v>System administrator professional</v>
      </c>
      <c r="C12" s="55">
        <f>+Resources!$D110</f>
        <v>32.3078</v>
      </c>
      <c r="D12" s="56">
        <f>+Resources!K110</f>
        <v>0</v>
      </c>
      <c r="E12" s="57">
        <f t="shared" si="17"/>
        <v>0</v>
      </c>
      <c r="F12" s="55">
        <f>+Resources!$D110</f>
        <v>32.3078</v>
      </c>
      <c r="G12" s="56">
        <f>+Resources!L110</f>
        <v>0</v>
      </c>
      <c r="H12" s="57">
        <f t="shared" si="18"/>
        <v>0</v>
      </c>
      <c r="I12" s="55">
        <f>+Resources!$D110</f>
        <v>32.3078</v>
      </c>
      <c r="J12" s="56">
        <f>+Resources!M110</f>
        <v>0</v>
      </c>
      <c r="K12" s="57">
        <f t="shared" si="19"/>
        <v>0</v>
      </c>
      <c r="L12" s="55">
        <f>+Resources!$D110</f>
        <v>32.3078</v>
      </c>
      <c r="M12" s="56">
        <f>+Resources!N110</f>
        <v>0</v>
      </c>
      <c r="N12" s="57">
        <f t="shared" si="20"/>
        <v>0</v>
      </c>
      <c r="O12" s="55">
        <f>+Resources!$D110</f>
        <v>32.3078</v>
      </c>
      <c r="P12" s="56">
        <f>+Resources!O110</f>
        <v>0</v>
      </c>
      <c r="Q12" s="57">
        <f t="shared" si="21"/>
        <v>0</v>
      </c>
      <c r="R12" s="55">
        <f>+Resources!$D110</f>
        <v>32.3078</v>
      </c>
      <c r="S12" s="56">
        <f>+Resources!P110</f>
        <v>0</v>
      </c>
      <c r="T12" s="57">
        <f t="shared" si="22"/>
        <v>0</v>
      </c>
      <c r="U12" s="55">
        <f>+Resources!$E110</f>
        <v>32.3078</v>
      </c>
      <c r="V12" s="56">
        <f>+Resources!Q110</f>
        <v>0</v>
      </c>
      <c r="W12" s="57">
        <f t="shared" si="23"/>
        <v>0</v>
      </c>
      <c r="X12" s="55">
        <f>+Resources!$E110</f>
        <v>32.3078</v>
      </c>
      <c r="Y12" s="56">
        <f>+Resources!R110</f>
        <v>0</v>
      </c>
      <c r="Z12" s="57">
        <f t="shared" si="24"/>
        <v>0</v>
      </c>
      <c r="AA12" s="55">
        <f>+Resources!$E110</f>
        <v>32.3078</v>
      </c>
      <c r="AB12" s="56">
        <f>+Resources!S110</f>
        <v>0</v>
      </c>
      <c r="AC12" s="57">
        <f t="shared" si="25"/>
        <v>0</v>
      </c>
      <c r="AD12" s="55">
        <f>+Resources!$E110</f>
        <v>32.3078</v>
      </c>
      <c r="AE12" s="56">
        <f>+Resources!T110</f>
        <v>0</v>
      </c>
      <c r="AF12" s="57">
        <f t="shared" si="26"/>
        <v>0</v>
      </c>
      <c r="AG12" s="55">
        <f>+Resources!$E110</f>
        <v>32.3078</v>
      </c>
      <c r="AH12" s="56">
        <f>+Resources!U110</f>
        <v>0</v>
      </c>
      <c r="AI12" s="57">
        <f t="shared" si="27"/>
        <v>0</v>
      </c>
      <c r="AJ12" s="55">
        <f>+Resources!$E110</f>
        <v>32.3078</v>
      </c>
      <c r="AK12" s="56">
        <f>+Resources!V110</f>
        <v>0</v>
      </c>
      <c r="AL12" s="57">
        <f t="shared" si="28"/>
        <v>0</v>
      </c>
      <c r="AM12" s="55">
        <f>+Resources!$E110</f>
        <v>32.3078</v>
      </c>
      <c r="AN12" s="56">
        <f>+Resources!W110</f>
        <v>0</v>
      </c>
      <c r="AO12" s="57">
        <f t="shared" si="29"/>
        <v>0</v>
      </c>
      <c r="AP12" s="55">
        <f>+Resources!$E110</f>
        <v>32.3078</v>
      </c>
      <c r="AQ12" s="56">
        <f>+Resources!X110</f>
        <v>0</v>
      </c>
      <c r="AR12" s="57">
        <f t="shared" si="30"/>
        <v>0</v>
      </c>
      <c r="AS12" s="55">
        <f>+Resources!$E110</f>
        <v>32.3078</v>
      </c>
      <c r="AT12" s="56">
        <f>+Resources!Y110</f>
        <v>16</v>
      </c>
      <c r="AU12" s="57">
        <f t="shared" si="31"/>
        <v>516.9248</v>
      </c>
      <c r="AV12" s="55">
        <f t="shared" si="14"/>
        <v>32.3078</v>
      </c>
      <c r="AW12" s="56">
        <f t="shared" si="15"/>
        <v>16</v>
      </c>
      <c r="AX12" s="57">
        <f t="shared" si="16"/>
        <v>516.9248</v>
      </c>
    </row>
    <row r="13" spans="1:51" ht="14.25" hidden="1" customHeight="1">
      <c r="A13" s="53" t="str">
        <f>+Resources!B111</f>
        <v>Wade</v>
      </c>
      <c r="B13" s="141" t="str">
        <f>+Resources!H111</f>
        <v>Information Sysytems Architect Principal Leader</v>
      </c>
      <c r="C13" s="55">
        <f>+Resources!$D111</f>
        <v>60.7211</v>
      </c>
      <c r="D13" s="56">
        <f>+Resources!K111</f>
        <v>0</v>
      </c>
      <c r="E13" s="57">
        <f t="shared" si="17"/>
        <v>0</v>
      </c>
      <c r="F13" s="55">
        <f>+Resources!$D111</f>
        <v>60.7211</v>
      </c>
      <c r="G13" s="56">
        <f>+Resources!L111</f>
        <v>0</v>
      </c>
      <c r="H13" s="57">
        <f t="shared" si="18"/>
        <v>0</v>
      </c>
      <c r="I13" s="55">
        <f>+Resources!$D111</f>
        <v>60.7211</v>
      </c>
      <c r="J13" s="56">
        <f>+Resources!M111</f>
        <v>0</v>
      </c>
      <c r="K13" s="57">
        <f t="shared" si="19"/>
        <v>0</v>
      </c>
      <c r="L13" s="55">
        <f>+Resources!$D111</f>
        <v>60.7211</v>
      </c>
      <c r="M13" s="56">
        <f>+Resources!N111</f>
        <v>0</v>
      </c>
      <c r="N13" s="57">
        <f t="shared" si="20"/>
        <v>0</v>
      </c>
      <c r="O13" s="55">
        <f>+Resources!$D111</f>
        <v>60.7211</v>
      </c>
      <c r="P13" s="56">
        <f>+Resources!O111</f>
        <v>0</v>
      </c>
      <c r="Q13" s="57">
        <f t="shared" si="21"/>
        <v>0</v>
      </c>
      <c r="R13" s="55">
        <f>+Resources!$D111</f>
        <v>60.7211</v>
      </c>
      <c r="S13" s="56">
        <f>+Resources!P111</f>
        <v>0</v>
      </c>
      <c r="T13" s="57">
        <f t="shared" si="22"/>
        <v>0</v>
      </c>
      <c r="U13" s="55">
        <f>+Resources!$E111</f>
        <v>60.7211</v>
      </c>
      <c r="V13" s="56">
        <f>+Resources!Q111</f>
        <v>0</v>
      </c>
      <c r="W13" s="57">
        <f t="shared" si="23"/>
        <v>0</v>
      </c>
      <c r="X13" s="55">
        <f>+Resources!$E111</f>
        <v>60.7211</v>
      </c>
      <c r="Y13" s="56">
        <f>+Resources!R111</f>
        <v>0</v>
      </c>
      <c r="Z13" s="57">
        <f t="shared" si="24"/>
        <v>0</v>
      </c>
      <c r="AA13" s="55">
        <f>+Resources!$E111</f>
        <v>60.7211</v>
      </c>
      <c r="AB13" s="56">
        <f>+Resources!S111</f>
        <v>0</v>
      </c>
      <c r="AC13" s="57">
        <f t="shared" si="25"/>
        <v>0</v>
      </c>
      <c r="AD13" s="55">
        <f>+Resources!$E111</f>
        <v>60.7211</v>
      </c>
      <c r="AE13" s="56">
        <f>+Resources!T111</f>
        <v>0</v>
      </c>
      <c r="AF13" s="57">
        <f t="shared" si="26"/>
        <v>0</v>
      </c>
      <c r="AG13" s="55">
        <f>+Resources!$E111</f>
        <v>60.7211</v>
      </c>
      <c r="AH13" s="56">
        <f>+Resources!U111</f>
        <v>0</v>
      </c>
      <c r="AI13" s="57">
        <f t="shared" si="27"/>
        <v>0</v>
      </c>
      <c r="AJ13" s="55">
        <f>+Resources!$E111</f>
        <v>60.7211</v>
      </c>
      <c r="AK13" s="56">
        <f>+Resources!V111</f>
        <v>0</v>
      </c>
      <c r="AL13" s="57">
        <f t="shared" si="28"/>
        <v>0</v>
      </c>
      <c r="AM13" s="55">
        <f>+Resources!$E111</f>
        <v>60.7211</v>
      </c>
      <c r="AN13" s="56">
        <f>+Resources!W111</f>
        <v>0</v>
      </c>
      <c r="AO13" s="57">
        <f t="shared" si="29"/>
        <v>0</v>
      </c>
      <c r="AP13" s="55">
        <f>+Resources!$E111</f>
        <v>60.7211</v>
      </c>
      <c r="AQ13" s="56">
        <f>+Resources!X111</f>
        <v>0</v>
      </c>
      <c r="AR13" s="57">
        <f t="shared" si="30"/>
        <v>0</v>
      </c>
      <c r="AS13" s="55">
        <f>+Resources!$E111</f>
        <v>60.7211</v>
      </c>
      <c r="AT13" s="56">
        <f>+Resources!Y111</f>
        <v>0</v>
      </c>
      <c r="AU13" s="57">
        <f t="shared" si="31"/>
        <v>0</v>
      </c>
      <c r="AV13" s="55" t="e">
        <f t="shared" si="14"/>
        <v>#DIV/0!</v>
      </c>
      <c r="AW13" s="56">
        <f t="shared" si="15"/>
        <v>0</v>
      </c>
      <c r="AX13" s="57">
        <f t="shared" si="16"/>
        <v>0</v>
      </c>
    </row>
    <row r="14" spans="1:51" ht="14.25" hidden="1" customHeight="1">
      <c r="A14" s="53" t="str">
        <f>+Resources!B112</f>
        <v>Mack</v>
      </c>
      <c r="B14" s="141" t="str">
        <f>+Resources!H112</f>
        <v>Customer Support Senior Manager</v>
      </c>
      <c r="C14" s="55">
        <f>+Resources!$D112</f>
        <v>60</v>
      </c>
      <c r="D14" s="56">
        <f>+Resources!K112</f>
        <v>0</v>
      </c>
      <c r="E14" s="57">
        <f t="shared" si="17"/>
        <v>0</v>
      </c>
      <c r="F14" s="55">
        <f>+Resources!$D112</f>
        <v>60</v>
      </c>
      <c r="G14" s="56">
        <f>+Resources!L112</f>
        <v>0</v>
      </c>
      <c r="H14" s="57">
        <f t="shared" si="18"/>
        <v>0</v>
      </c>
      <c r="I14" s="55">
        <f>+Resources!$D112</f>
        <v>60</v>
      </c>
      <c r="J14" s="56">
        <f>+Resources!M112</f>
        <v>0</v>
      </c>
      <c r="K14" s="57">
        <f t="shared" si="19"/>
        <v>0</v>
      </c>
      <c r="L14" s="55">
        <f>+Resources!$D112</f>
        <v>60</v>
      </c>
      <c r="M14" s="56">
        <f>+Resources!N112</f>
        <v>0</v>
      </c>
      <c r="N14" s="57">
        <f t="shared" si="20"/>
        <v>0</v>
      </c>
      <c r="O14" s="55">
        <f>+Resources!$D112</f>
        <v>60</v>
      </c>
      <c r="P14" s="56">
        <f>+Resources!O112</f>
        <v>0</v>
      </c>
      <c r="Q14" s="57">
        <f t="shared" si="21"/>
        <v>0</v>
      </c>
      <c r="R14" s="55">
        <f>+Resources!$D112</f>
        <v>60</v>
      </c>
      <c r="S14" s="56">
        <f>+Resources!P112</f>
        <v>0</v>
      </c>
      <c r="T14" s="57">
        <f t="shared" si="22"/>
        <v>0</v>
      </c>
      <c r="U14" s="55">
        <f>+Resources!$E112</f>
        <v>60</v>
      </c>
      <c r="V14" s="56">
        <f>+Resources!Q112</f>
        <v>0</v>
      </c>
      <c r="W14" s="57">
        <f t="shared" si="23"/>
        <v>0</v>
      </c>
      <c r="X14" s="55">
        <f>+Resources!$E112</f>
        <v>60</v>
      </c>
      <c r="Y14" s="56">
        <f>+Resources!R112</f>
        <v>0</v>
      </c>
      <c r="Z14" s="57">
        <f t="shared" si="24"/>
        <v>0</v>
      </c>
      <c r="AA14" s="55">
        <f>+Resources!$E112</f>
        <v>60</v>
      </c>
      <c r="AB14" s="56">
        <f>+Resources!S112</f>
        <v>0</v>
      </c>
      <c r="AC14" s="57">
        <f t="shared" si="25"/>
        <v>0</v>
      </c>
      <c r="AD14" s="55">
        <f>+Resources!$E112</f>
        <v>60</v>
      </c>
      <c r="AE14" s="56">
        <f>+Resources!T112</f>
        <v>0</v>
      </c>
      <c r="AF14" s="57">
        <f t="shared" si="26"/>
        <v>0</v>
      </c>
      <c r="AG14" s="55">
        <f>+Resources!$E112</f>
        <v>60</v>
      </c>
      <c r="AH14" s="56">
        <f>+Resources!U112</f>
        <v>0</v>
      </c>
      <c r="AI14" s="57">
        <f t="shared" si="27"/>
        <v>0</v>
      </c>
      <c r="AJ14" s="55">
        <f>+Resources!$E112</f>
        <v>60</v>
      </c>
      <c r="AK14" s="56">
        <f>+Resources!V112</f>
        <v>0</v>
      </c>
      <c r="AL14" s="57">
        <f t="shared" si="28"/>
        <v>0</v>
      </c>
      <c r="AM14" s="55">
        <f>+Resources!$E112</f>
        <v>60</v>
      </c>
      <c r="AN14" s="56">
        <f>+Resources!W112</f>
        <v>0</v>
      </c>
      <c r="AO14" s="57">
        <f t="shared" si="29"/>
        <v>0</v>
      </c>
      <c r="AP14" s="55">
        <f>+Resources!$E112</f>
        <v>60</v>
      </c>
      <c r="AQ14" s="56">
        <f>+Resources!X112</f>
        <v>0</v>
      </c>
      <c r="AR14" s="57">
        <f t="shared" si="30"/>
        <v>0</v>
      </c>
      <c r="AS14" s="55">
        <f>+Resources!$E112</f>
        <v>60</v>
      </c>
      <c r="AT14" s="56">
        <f>+Resources!Y112</f>
        <v>0</v>
      </c>
      <c r="AU14" s="57">
        <f t="shared" si="31"/>
        <v>0</v>
      </c>
      <c r="AV14" s="55" t="e">
        <f t="shared" si="14"/>
        <v>#DIV/0!</v>
      </c>
      <c r="AW14" s="56">
        <f t="shared" si="15"/>
        <v>0</v>
      </c>
      <c r="AX14" s="57">
        <f t="shared" si="16"/>
        <v>0</v>
      </c>
    </row>
    <row r="15" spans="1:51" ht="14.25" hidden="1" customHeight="1">
      <c r="A15" s="53">
        <f>+Resources!B85</f>
        <v>0</v>
      </c>
      <c r="B15" s="141">
        <f>+Resources!H85</f>
        <v>0</v>
      </c>
      <c r="C15" s="55">
        <v>0</v>
      </c>
      <c r="D15" s="56">
        <v>0</v>
      </c>
      <c r="E15" s="57">
        <f t="shared" si="0"/>
        <v>0</v>
      </c>
      <c r="F15" s="55">
        <v>0</v>
      </c>
      <c r="G15" s="56">
        <v>0</v>
      </c>
      <c r="H15" s="57">
        <f t="shared" ref="H15:H24" si="32">+G15*F15</f>
        <v>0</v>
      </c>
      <c r="I15" s="55">
        <v>0</v>
      </c>
      <c r="J15" s="56">
        <v>0</v>
      </c>
      <c r="K15" s="57">
        <f t="shared" si="1"/>
        <v>0</v>
      </c>
      <c r="L15" s="55">
        <v>0</v>
      </c>
      <c r="M15" s="56">
        <v>0</v>
      </c>
      <c r="N15" s="57">
        <f t="shared" si="2"/>
        <v>0</v>
      </c>
      <c r="O15" s="55">
        <v>0</v>
      </c>
      <c r="P15" s="56">
        <v>0</v>
      </c>
      <c r="Q15" s="57">
        <f t="shared" si="3"/>
        <v>0</v>
      </c>
      <c r="R15" s="55">
        <v>0</v>
      </c>
      <c r="S15" s="56">
        <v>0</v>
      </c>
      <c r="T15" s="57">
        <f t="shared" si="4"/>
        <v>0</v>
      </c>
      <c r="U15" s="55">
        <v>0</v>
      </c>
      <c r="V15" s="56">
        <v>0</v>
      </c>
      <c r="W15" s="57">
        <f t="shared" si="5"/>
        <v>0</v>
      </c>
      <c r="X15" s="55">
        <v>0</v>
      </c>
      <c r="Y15" s="56">
        <v>0</v>
      </c>
      <c r="Z15" s="57">
        <f t="shared" si="6"/>
        <v>0</v>
      </c>
      <c r="AA15" s="55">
        <v>0</v>
      </c>
      <c r="AB15" s="56">
        <v>0</v>
      </c>
      <c r="AC15" s="57">
        <f t="shared" si="7"/>
        <v>0</v>
      </c>
      <c r="AD15" s="55">
        <v>0</v>
      </c>
      <c r="AE15" s="56">
        <v>0</v>
      </c>
      <c r="AF15" s="57">
        <f t="shared" si="8"/>
        <v>0</v>
      </c>
      <c r="AG15" s="55">
        <v>0</v>
      </c>
      <c r="AH15" s="56">
        <v>0</v>
      </c>
      <c r="AI15" s="57">
        <f t="shared" si="9"/>
        <v>0</v>
      </c>
      <c r="AJ15" s="55">
        <v>0</v>
      </c>
      <c r="AK15" s="56">
        <v>0</v>
      </c>
      <c r="AL15" s="57">
        <f t="shared" si="10"/>
        <v>0</v>
      </c>
      <c r="AM15" s="55">
        <v>0</v>
      </c>
      <c r="AN15" s="56">
        <v>0</v>
      </c>
      <c r="AO15" s="57">
        <f t="shared" si="11"/>
        <v>0</v>
      </c>
      <c r="AP15" s="55">
        <v>0</v>
      </c>
      <c r="AQ15" s="56">
        <v>0</v>
      </c>
      <c r="AR15" s="57">
        <f t="shared" si="12"/>
        <v>0</v>
      </c>
      <c r="AS15" s="55">
        <v>0</v>
      </c>
      <c r="AT15" s="56">
        <v>0</v>
      </c>
      <c r="AU15" s="57">
        <f t="shared" si="13"/>
        <v>0</v>
      </c>
      <c r="AV15" s="55" t="e">
        <f t="shared" si="14"/>
        <v>#DIV/0!</v>
      </c>
      <c r="AW15" s="56">
        <f t="shared" si="15"/>
        <v>0</v>
      </c>
      <c r="AX15" s="57">
        <f t="shared" si="16"/>
        <v>0</v>
      </c>
    </row>
    <row r="16" spans="1:51" ht="14.25" hidden="1" customHeight="1">
      <c r="A16" s="53">
        <f>+Resources!B86</f>
        <v>0</v>
      </c>
      <c r="B16" s="141">
        <f>+Resources!H86</f>
        <v>0</v>
      </c>
      <c r="C16" s="55">
        <v>0</v>
      </c>
      <c r="D16" s="56">
        <v>0</v>
      </c>
      <c r="E16" s="57">
        <f t="shared" si="0"/>
        <v>0</v>
      </c>
      <c r="F16" s="55">
        <v>0</v>
      </c>
      <c r="G16" s="56">
        <v>0</v>
      </c>
      <c r="H16" s="57">
        <f t="shared" si="32"/>
        <v>0</v>
      </c>
      <c r="I16" s="55">
        <v>0</v>
      </c>
      <c r="J16" s="56">
        <v>0</v>
      </c>
      <c r="K16" s="57">
        <f t="shared" si="1"/>
        <v>0</v>
      </c>
      <c r="L16" s="55">
        <v>0</v>
      </c>
      <c r="M16" s="56">
        <v>0</v>
      </c>
      <c r="N16" s="57">
        <f t="shared" si="2"/>
        <v>0</v>
      </c>
      <c r="O16" s="55">
        <v>0</v>
      </c>
      <c r="P16" s="56">
        <v>0</v>
      </c>
      <c r="Q16" s="57">
        <f t="shared" si="3"/>
        <v>0</v>
      </c>
      <c r="R16" s="55">
        <v>0</v>
      </c>
      <c r="S16" s="56">
        <v>0</v>
      </c>
      <c r="T16" s="57">
        <f t="shared" si="4"/>
        <v>0</v>
      </c>
      <c r="U16" s="55">
        <v>0</v>
      </c>
      <c r="V16" s="56">
        <v>0</v>
      </c>
      <c r="W16" s="57">
        <f t="shared" si="5"/>
        <v>0</v>
      </c>
      <c r="X16" s="55">
        <v>0</v>
      </c>
      <c r="Y16" s="56">
        <v>0</v>
      </c>
      <c r="Z16" s="57">
        <f t="shared" si="6"/>
        <v>0</v>
      </c>
      <c r="AA16" s="55">
        <v>0</v>
      </c>
      <c r="AB16" s="56">
        <v>0</v>
      </c>
      <c r="AC16" s="57">
        <f t="shared" si="7"/>
        <v>0</v>
      </c>
      <c r="AD16" s="55">
        <v>0</v>
      </c>
      <c r="AE16" s="56">
        <v>0</v>
      </c>
      <c r="AF16" s="57">
        <f t="shared" si="8"/>
        <v>0</v>
      </c>
      <c r="AG16" s="55">
        <v>0</v>
      </c>
      <c r="AH16" s="56">
        <v>0</v>
      </c>
      <c r="AI16" s="57">
        <f t="shared" si="9"/>
        <v>0</v>
      </c>
      <c r="AJ16" s="55">
        <v>0</v>
      </c>
      <c r="AK16" s="56">
        <v>0</v>
      </c>
      <c r="AL16" s="57">
        <f t="shared" si="10"/>
        <v>0</v>
      </c>
      <c r="AM16" s="55">
        <v>0</v>
      </c>
      <c r="AN16" s="56">
        <v>0</v>
      </c>
      <c r="AO16" s="57">
        <f t="shared" si="11"/>
        <v>0</v>
      </c>
      <c r="AP16" s="55">
        <v>0</v>
      </c>
      <c r="AQ16" s="56">
        <v>0</v>
      </c>
      <c r="AR16" s="57">
        <f t="shared" si="12"/>
        <v>0</v>
      </c>
      <c r="AS16" s="55">
        <v>0</v>
      </c>
      <c r="AT16" s="56">
        <v>0</v>
      </c>
      <c r="AU16" s="57">
        <f t="shared" si="13"/>
        <v>0</v>
      </c>
      <c r="AV16" s="55" t="e">
        <f t="shared" si="14"/>
        <v>#DIV/0!</v>
      </c>
      <c r="AW16" s="56">
        <f t="shared" si="15"/>
        <v>0</v>
      </c>
      <c r="AX16" s="57">
        <f t="shared" si="16"/>
        <v>0</v>
      </c>
    </row>
    <row r="17" spans="1:51" ht="14.25" hidden="1" customHeight="1">
      <c r="A17" s="53">
        <f>+Resources!B87</f>
        <v>0</v>
      </c>
      <c r="B17" s="141">
        <f>+Resources!H87</f>
        <v>0</v>
      </c>
      <c r="C17" s="55">
        <v>0</v>
      </c>
      <c r="D17" s="56">
        <v>0</v>
      </c>
      <c r="E17" s="57">
        <f t="shared" si="0"/>
        <v>0</v>
      </c>
      <c r="F17" s="55">
        <v>0</v>
      </c>
      <c r="G17" s="56">
        <v>0</v>
      </c>
      <c r="H17" s="57">
        <f t="shared" si="32"/>
        <v>0</v>
      </c>
      <c r="I17" s="55">
        <v>0</v>
      </c>
      <c r="J17" s="56">
        <v>0</v>
      </c>
      <c r="K17" s="57">
        <f t="shared" si="1"/>
        <v>0</v>
      </c>
      <c r="L17" s="55">
        <v>0</v>
      </c>
      <c r="M17" s="56">
        <v>0</v>
      </c>
      <c r="N17" s="57">
        <f t="shared" si="2"/>
        <v>0</v>
      </c>
      <c r="O17" s="55">
        <v>0</v>
      </c>
      <c r="P17" s="56">
        <v>0</v>
      </c>
      <c r="Q17" s="57">
        <f t="shared" si="3"/>
        <v>0</v>
      </c>
      <c r="R17" s="55">
        <v>0</v>
      </c>
      <c r="S17" s="56">
        <v>0</v>
      </c>
      <c r="T17" s="57">
        <f t="shared" si="4"/>
        <v>0</v>
      </c>
      <c r="U17" s="55">
        <v>0</v>
      </c>
      <c r="V17" s="56">
        <v>0</v>
      </c>
      <c r="W17" s="57">
        <f t="shared" si="5"/>
        <v>0</v>
      </c>
      <c r="X17" s="55">
        <v>0</v>
      </c>
      <c r="Y17" s="56">
        <v>0</v>
      </c>
      <c r="Z17" s="57">
        <f t="shared" si="6"/>
        <v>0</v>
      </c>
      <c r="AA17" s="55">
        <v>0</v>
      </c>
      <c r="AB17" s="56">
        <v>0</v>
      </c>
      <c r="AC17" s="57">
        <f t="shared" si="7"/>
        <v>0</v>
      </c>
      <c r="AD17" s="55">
        <v>0</v>
      </c>
      <c r="AE17" s="56">
        <v>0</v>
      </c>
      <c r="AF17" s="57">
        <f t="shared" si="8"/>
        <v>0</v>
      </c>
      <c r="AG17" s="55">
        <v>0</v>
      </c>
      <c r="AH17" s="56">
        <v>0</v>
      </c>
      <c r="AI17" s="57">
        <f t="shared" si="9"/>
        <v>0</v>
      </c>
      <c r="AJ17" s="55">
        <v>0</v>
      </c>
      <c r="AK17" s="56">
        <v>0</v>
      </c>
      <c r="AL17" s="57">
        <f t="shared" si="10"/>
        <v>0</v>
      </c>
      <c r="AM17" s="55">
        <v>0</v>
      </c>
      <c r="AN17" s="56">
        <v>0</v>
      </c>
      <c r="AO17" s="57">
        <f t="shared" si="11"/>
        <v>0</v>
      </c>
      <c r="AP17" s="55">
        <v>0</v>
      </c>
      <c r="AQ17" s="56">
        <v>0</v>
      </c>
      <c r="AR17" s="57">
        <f t="shared" si="12"/>
        <v>0</v>
      </c>
      <c r="AS17" s="55">
        <v>0</v>
      </c>
      <c r="AT17" s="56">
        <v>0</v>
      </c>
      <c r="AU17" s="57">
        <f t="shared" si="13"/>
        <v>0</v>
      </c>
      <c r="AV17" s="55" t="e">
        <f t="shared" si="14"/>
        <v>#DIV/0!</v>
      </c>
      <c r="AW17" s="56">
        <f t="shared" si="15"/>
        <v>0</v>
      </c>
      <c r="AX17" s="57">
        <f t="shared" si="16"/>
        <v>0</v>
      </c>
    </row>
    <row r="18" spans="1:51" ht="14.25" hidden="1" customHeight="1">
      <c r="A18" s="53">
        <f>+Resources!B88</f>
        <v>0</v>
      </c>
      <c r="B18" s="141">
        <f>+Resources!H88</f>
        <v>0</v>
      </c>
      <c r="C18" s="55">
        <v>0</v>
      </c>
      <c r="D18" s="56">
        <v>0</v>
      </c>
      <c r="E18" s="57">
        <f t="shared" si="0"/>
        <v>0</v>
      </c>
      <c r="F18" s="55">
        <v>0</v>
      </c>
      <c r="G18" s="56">
        <v>0</v>
      </c>
      <c r="H18" s="57">
        <f t="shared" si="32"/>
        <v>0</v>
      </c>
      <c r="I18" s="55">
        <v>0</v>
      </c>
      <c r="J18" s="56">
        <v>0</v>
      </c>
      <c r="K18" s="57">
        <f t="shared" si="1"/>
        <v>0</v>
      </c>
      <c r="L18" s="55">
        <v>0</v>
      </c>
      <c r="M18" s="56">
        <v>0</v>
      </c>
      <c r="N18" s="57">
        <f t="shared" si="2"/>
        <v>0</v>
      </c>
      <c r="O18" s="55">
        <v>0</v>
      </c>
      <c r="P18" s="56">
        <v>0</v>
      </c>
      <c r="Q18" s="57">
        <f t="shared" si="3"/>
        <v>0</v>
      </c>
      <c r="R18" s="55">
        <v>0</v>
      </c>
      <c r="S18" s="56">
        <v>0</v>
      </c>
      <c r="T18" s="57">
        <f t="shared" si="4"/>
        <v>0</v>
      </c>
      <c r="U18" s="55">
        <v>0</v>
      </c>
      <c r="V18" s="56">
        <v>0</v>
      </c>
      <c r="W18" s="57">
        <f t="shared" si="5"/>
        <v>0</v>
      </c>
      <c r="X18" s="55">
        <v>0</v>
      </c>
      <c r="Y18" s="56">
        <v>0</v>
      </c>
      <c r="Z18" s="57">
        <f t="shared" si="6"/>
        <v>0</v>
      </c>
      <c r="AA18" s="55">
        <v>0</v>
      </c>
      <c r="AB18" s="56">
        <v>0</v>
      </c>
      <c r="AC18" s="57">
        <f t="shared" si="7"/>
        <v>0</v>
      </c>
      <c r="AD18" s="55">
        <v>0</v>
      </c>
      <c r="AE18" s="56">
        <v>0</v>
      </c>
      <c r="AF18" s="57">
        <f t="shared" si="8"/>
        <v>0</v>
      </c>
      <c r="AG18" s="55">
        <v>0</v>
      </c>
      <c r="AH18" s="56">
        <v>0</v>
      </c>
      <c r="AI18" s="57">
        <f t="shared" si="9"/>
        <v>0</v>
      </c>
      <c r="AJ18" s="55">
        <v>0</v>
      </c>
      <c r="AK18" s="56">
        <v>0</v>
      </c>
      <c r="AL18" s="57">
        <f t="shared" si="10"/>
        <v>0</v>
      </c>
      <c r="AM18" s="55">
        <v>0</v>
      </c>
      <c r="AN18" s="56">
        <v>0</v>
      </c>
      <c r="AO18" s="57">
        <f t="shared" si="11"/>
        <v>0</v>
      </c>
      <c r="AP18" s="55">
        <v>0</v>
      </c>
      <c r="AQ18" s="56">
        <v>0</v>
      </c>
      <c r="AR18" s="57">
        <f t="shared" si="12"/>
        <v>0</v>
      </c>
      <c r="AS18" s="55">
        <v>0</v>
      </c>
      <c r="AT18" s="56">
        <v>0</v>
      </c>
      <c r="AU18" s="57">
        <f t="shared" si="13"/>
        <v>0</v>
      </c>
      <c r="AV18" s="55" t="e">
        <f t="shared" si="14"/>
        <v>#DIV/0!</v>
      </c>
      <c r="AW18" s="56">
        <f t="shared" si="15"/>
        <v>0</v>
      </c>
      <c r="AX18" s="57">
        <f t="shared" si="16"/>
        <v>0</v>
      </c>
    </row>
    <row r="19" spans="1:51" ht="14.25" hidden="1" customHeight="1">
      <c r="A19" s="53">
        <f>+Resources!B89</f>
        <v>0</v>
      </c>
      <c r="B19" s="141">
        <f>+Resources!H89</f>
        <v>0</v>
      </c>
      <c r="C19" s="55">
        <v>0</v>
      </c>
      <c r="D19" s="56">
        <v>0</v>
      </c>
      <c r="E19" s="57">
        <f t="shared" si="0"/>
        <v>0</v>
      </c>
      <c r="F19" s="55">
        <v>0</v>
      </c>
      <c r="G19" s="56">
        <v>0</v>
      </c>
      <c r="H19" s="57">
        <f t="shared" si="32"/>
        <v>0</v>
      </c>
      <c r="I19" s="55">
        <v>0</v>
      </c>
      <c r="J19" s="56">
        <v>0</v>
      </c>
      <c r="K19" s="57">
        <f t="shared" si="1"/>
        <v>0</v>
      </c>
      <c r="L19" s="55">
        <v>0</v>
      </c>
      <c r="M19" s="56">
        <v>0</v>
      </c>
      <c r="N19" s="57">
        <f t="shared" si="2"/>
        <v>0</v>
      </c>
      <c r="O19" s="55">
        <v>0</v>
      </c>
      <c r="P19" s="56">
        <v>0</v>
      </c>
      <c r="Q19" s="57">
        <f t="shared" si="3"/>
        <v>0</v>
      </c>
      <c r="R19" s="55">
        <v>0</v>
      </c>
      <c r="S19" s="56">
        <v>0</v>
      </c>
      <c r="T19" s="57">
        <f t="shared" si="4"/>
        <v>0</v>
      </c>
      <c r="U19" s="55">
        <v>0</v>
      </c>
      <c r="V19" s="56">
        <v>0</v>
      </c>
      <c r="W19" s="57">
        <f t="shared" si="5"/>
        <v>0</v>
      </c>
      <c r="X19" s="55">
        <v>0</v>
      </c>
      <c r="Y19" s="56">
        <v>0</v>
      </c>
      <c r="Z19" s="57">
        <f t="shared" si="6"/>
        <v>0</v>
      </c>
      <c r="AA19" s="55">
        <v>0</v>
      </c>
      <c r="AB19" s="56">
        <v>0</v>
      </c>
      <c r="AC19" s="57">
        <f t="shared" si="7"/>
        <v>0</v>
      </c>
      <c r="AD19" s="55">
        <v>0</v>
      </c>
      <c r="AE19" s="56">
        <v>0</v>
      </c>
      <c r="AF19" s="57">
        <f t="shared" si="8"/>
        <v>0</v>
      </c>
      <c r="AG19" s="55">
        <v>0</v>
      </c>
      <c r="AH19" s="56">
        <v>0</v>
      </c>
      <c r="AI19" s="57">
        <f t="shared" si="9"/>
        <v>0</v>
      </c>
      <c r="AJ19" s="55">
        <v>0</v>
      </c>
      <c r="AK19" s="56">
        <v>0</v>
      </c>
      <c r="AL19" s="57">
        <f t="shared" si="10"/>
        <v>0</v>
      </c>
      <c r="AM19" s="55">
        <v>0</v>
      </c>
      <c r="AN19" s="56">
        <v>0</v>
      </c>
      <c r="AO19" s="57">
        <f t="shared" si="11"/>
        <v>0</v>
      </c>
      <c r="AP19" s="55">
        <v>0</v>
      </c>
      <c r="AQ19" s="56">
        <v>0</v>
      </c>
      <c r="AR19" s="57">
        <f t="shared" si="12"/>
        <v>0</v>
      </c>
      <c r="AS19" s="55">
        <v>0</v>
      </c>
      <c r="AT19" s="56">
        <v>0</v>
      </c>
      <c r="AU19" s="57">
        <f t="shared" si="13"/>
        <v>0</v>
      </c>
      <c r="AV19" s="55" t="e">
        <f t="shared" si="14"/>
        <v>#DIV/0!</v>
      </c>
      <c r="AW19" s="56">
        <f t="shared" si="15"/>
        <v>0</v>
      </c>
      <c r="AX19" s="57">
        <f t="shared" si="16"/>
        <v>0</v>
      </c>
    </row>
    <row r="20" spans="1:51" ht="14.25" hidden="1" customHeight="1">
      <c r="A20" s="53" t="str">
        <f>+Resources!B90</f>
        <v>Last</v>
      </c>
      <c r="B20" s="141">
        <f>+Resources!H90</f>
        <v>0</v>
      </c>
      <c r="C20" s="55">
        <v>0</v>
      </c>
      <c r="D20" s="56">
        <v>0</v>
      </c>
      <c r="E20" s="57">
        <f t="shared" si="0"/>
        <v>0</v>
      </c>
      <c r="F20" s="55">
        <v>0</v>
      </c>
      <c r="G20" s="56">
        <v>0</v>
      </c>
      <c r="H20" s="57">
        <f t="shared" si="32"/>
        <v>0</v>
      </c>
      <c r="I20" s="55">
        <v>0</v>
      </c>
      <c r="J20" s="56">
        <v>0</v>
      </c>
      <c r="K20" s="57">
        <f t="shared" si="1"/>
        <v>0</v>
      </c>
      <c r="L20" s="55">
        <v>0</v>
      </c>
      <c r="M20" s="56">
        <v>0</v>
      </c>
      <c r="N20" s="57">
        <f t="shared" si="2"/>
        <v>0</v>
      </c>
      <c r="O20" s="55">
        <v>0</v>
      </c>
      <c r="P20" s="56">
        <v>0</v>
      </c>
      <c r="Q20" s="57">
        <f t="shared" si="3"/>
        <v>0</v>
      </c>
      <c r="R20" s="55">
        <v>0</v>
      </c>
      <c r="S20" s="56">
        <v>0</v>
      </c>
      <c r="T20" s="57">
        <f t="shared" si="4"/>
        <v>0</v>
      </c>
      <c r="U20" s="55">
        <v>0</v>
      </c>
      <c r="V20" s="56">
        <v>0</v>
      </c>
      <c r="W20" s="57">
        <f t="shared" si="5"/>
        <v>0</v>
      </c>
      <c r="X20" s="55">
        <v>0</v>
      </c>
      <c r="Y20" s="56">
        <v>0</v>
      </c>
      <c r="Z20" s="57">
        <f t="shared" si="6"/>
        <v>0</v>
      </c>
      <c r="AA20" s="55">
        <v>0</v>
      </c>
      <c r="AB20" s="56">
        <v>0</v>
      </c>
      <c r="AC20" s="57">
        <f t="shared" si="7"/>
        <v>0</v>
      </c>
      <c r="AD20" s="55">
        <v>0</v>
      </c>
      <c r="AE20" s="56">
        <v>0</v>
      </c>
      <c r="AF20" s="57">
        <f t="shared" si="8"/>
        <v>0</v>
      </c>
      <c r="AG20" s="55">
        <v>0</v>
      </c>
      <c r="AH20" s="56">
        <v>0</v>
      </c>
      <c r="AI20" s="57">
        <f t="shared" si="9"/>
        <v>0</v>
      </c>
      <c r="AJ20" s="55">
        <v>0</v>
      </c>
      <c r="AK20" s="56">
        <v>0</v>
      </c>
      <c r="AL20" s="57">
        <f t="shared" si="10"/>
        <v>0</v>
      </c>
      <c r="AM20" s="55">
        <v>0</v>
      </c>
      <c r="AN20" s="56">
        <v>0</v>
      </c>
      <c r="AO20" s="57">
        <f t="shared" si="11"/>
        <v>0</v>
      </c>
      <c r="AP20" s="55">
        <v>0</v>
      </c>
      <c r="AQ20" s="56">
        <v>0</v>
      </c>
      <c r="AR20" s="57">
        <f t="shared" si="12"/>
        <v>0</v>
      </c>
      <c r="AS20" s="55">
        <v>0</v>
      </c>
      <c r="AT20" s="56">
        <v>0</v>
      </c>
      <c r="AU20" s="57">
        <f t="shared" si="13"/>
        <v>0</v>
      </c>
      <c r="AV20" s="55" t="e">
        <f t="shared" si="14"/>
        <v>#DIV/0!</v>
      </c>
      <c r="AW20" s="56">
        <f t="shared" si="15"/>
        <v>0</v>
      </c>
      <c r="AX20" s="57">
        <f t="shared" si="16"/>
        <v>0</v>
      </c>
    </row>
    <row r="21" spans="1:51" ht="14.25" hidden="1" customHeight="1">
      <c r="A21" s="53" t="str">
        <f>+Resources!B91</f>
        <v>Hopkins</v>
      </c>
      <c r="B21" s="141" t="str">
        <f>+Resources!H91</f>
        <v>System administrator professional</v>
      </c>
      <c r="C21" s="55">
        <v>0</v>
      </c>
      <c r="D21" s="56">
        <v>0</v>
      </c>
      <c r="E21" s="57">
        <f t="shared" si="0"/>
        <v>0</v>
      </c>
      <c r="F21" s="55">
        <v>0</v>
      </c>
      <c r="G21" s="56">
        <v>0</v>
      </c>
      <c r="H21" s="57">
        <f t="shared" si="32"/>
        <v>0</v>
      </c>
      <c r="I21" s="55">
        <v>0</v>
      </c>
      <c r="J21" s="56">
        <v>0</v>
      </c>
      <c r="K21" s="57">
        <f t="shared" si="1"/>
        <v>0</v>
      </c>
      <c r="L21" s="55">
        <v>0</v>
      </c>
      <c r="M21" s="56">
        <v>0</v>
      </c>
      <c r="N21" s="57">
        <f t="shared" si="2"/>
        <v>0</v>
      </c>
      <c r="O21" s="55">
        <v>0</v>
      </c>
      <c r="P21" s="56">
        <v>0</v>
      </c>
      <c r="Q21" s="57">
        <f t="shared" si="3"/>
        <v>0</v>
      </c>
      <c r="R21" s="55">
        <v>0</v>
      </c>
      <c r="S21" s="56">
        <v>0</v>
      </c>
      <c r="T21" s="57">
        <f t="shared" si="4"/>
        <v>0</v>
      </c>
      <c r="U21" s="55">
        <v>0</v>
      </c>
      <c r="V21" s="56">
        <v>0</v>
      </c>
      <c r="W21" s="57">
        <f t="shared" si="5"/>
        <v>0</v>
      </c>
      <c r="X21" s="55">
        <v>0</v>
      </c>
      <c r="Y21" s="56">
        <v>0</v>
      </c>
      <c r="Z21" s="57">
        <f t="shared" si="6"/>
        <v>0</v>
      </c>
      <c r="AA21" s="55">
        <v>0</v>
      </c>
      <c r="AB21" s="56">
        <v>0</v>
      </c>
      <c r="AC21" s="57">
        <f t="shared" si="7"/>
        <v>0</v>
      </c>
      <c r="AD21" s="55">
        <v>0</v>
      </c>
      <c r="AE21" s="56">
        <v>0</v>
      </c>
      <c r="AF21" s="57">
        <f t="shared" si="8"/>
        <v>0</v>
      </c>
      <c r="AG21" s="55">
        <v>0</v>
      </c>
      <c r="AH21" s="56">
        <v>0</v>
      </c>
      <c r="AI21" s="57">
        <f t="shared" si="9"/>
        <v>0</v>
      </c>
      <c r="AJ21" s="55">
        <v>0</v>
      </c>
      <c r="AK21" s="56">
        <v>0</v>
      </c>
      <c r="AL21" s="57">
        <f t="shared" si="10"/>
        <v>0</v>
      </c>
      <c r="AM21" s="55">
        <v>0</v>
      </c>
      <c r="AN21" s="56">
        <v>0</v>
      </c>
      <c r="AO21" s="57">
        <f t="shared" si="11"/>
        <v>0</v>
      </c>
      <c r="AP21" s="55">
        <v>0</v>
      </c>
      <c r="AQ21" s="56">
        <v>0</v>
      </c>
      <c r="AR21" s="57">
        <f t="shared" si="12"/>
        <v>0</v>
      </c>
      <c r="AS21" s="55">
        <v>0</v>
      </c>
      <c r="AT21" s="56">
        <v>0</v>
      </c>
      <c r="AU21" s="57">
        <f t="shared" si="13"/>
        <v>0</v>
      </c>
      <c r="AV21" s="55" t="e">
        <f t="shared" si="14"/>
        <v>#DIV/0!</v>
      </c>
      <c r="AW21" s="56">
        <f t="shared" si="15"/>
        <v>0</v>
      </c>
      <c r="AX21" s="57">
        <f t="shared" si="16"/>
        <v>0</v>
      </c>
    </row>
    <row r="22" spans="1:51" ht="14.25" hidden="1" customHeight="1">
      <c r="A22" s="53" t="str">
        <f>+Resources!B92</f>
        <v>Wade</v>
      </c>
      <c r="B22" s="141" t="str">
        <f>+Resources!H92</f>
        <v>Information Sysytems Architect Principal Leader</v>
      </c>
      <c r="C22" s="55">
        <v>0</v>
      </c>
      <c r="D22" s="56">
        <v>0</v>
      </c>
      <c r="E22" s="57">
        <f t="shared" si="0"/>
        <v>0</v>
      </c>
      <c r="F22" s="55">
        <v>0</v>
      </c>
      <c r="G22" s="56">
        <v>0</v>
      </c>
      <c r="H22" s="57">
        <f t="shared" si="32"/>
        <v>0</v>
      </c>
      <c r="I22" s="55">
        <v>0</v>
      </c>
      <c r="J22" s="56">
        <v>0</v>
      </c>
      <c r="K22" s="57">
        <f t="shared" si="1"/>
        <v>0</v>
      </c>
      <c r="L22" s="55">
        <v>0</v>
      </c>
      <c r="M22" s="56">
        <v>0</v>
      </c>
      <c r="N22" s="57">
        <f t="shared" si="2"/>
        <v>0</v>
      </c>
      <c r="O22" s="55">
        <v>0</v>
      </c>
      <c r="P22" s="56">
        <v>0</v>
      </c>
      <c r="Q22" s="57">
        <f t="shared" si="3"/>
        <v>0</v>
      </c>
      <c r="R22" s="55">
        <v>0</v>
      </c>
      <c r="S22" s="56">
        <v>0</v>
      </c>
      <c r="T22" s="57">
        <f t="shared" si="4"/>
        <v>0</v>
      </c>
      <c r="U22" s="55">
        <v>0</v>
      </c>
      <c r="V22" s="56">
        <v>0</v>
      </c>
      <c r="W22" s="57">
        <f t="shared" si="5"/>
        <v>0</v>
      </c>
      <c r="X22" s="55">
        <v>0</v>
      </c>
      <c r="Y22" s="56">
        <v>0</v>
      </c>
      <c r="Z22" s="57">
        <f t="shared" si="6"/>
        <v>0</v>
      </c>
      <c r="AA22" s="55">
        <v>0</v>
      </c>
      <c r="AB22" s="56">
        <v>0</v>
      </c>
      <c r="AC22" s="57">
        <f t="shared" si="7"/>
        <v>0</v>
      </c>
      <c r="AD22" s="55">
        <v>0</v>
      </c>
      <c r="AE22" s="56">
        <v>0</v>
      </c>
      <c r="AF22" s="57">
        <f t="shared" si="8"/>
        <v>0</v>
      </c>
      <c r="AG22" s="55">
        <v>0</v>
      </c>
      <c r="AH22" s="56">
        <v>0</v>
      </c>
      <c r="AI22" s="57">
        <f t="shared" si="9"/>
        <v>0</v>
      </c>
      <c r="AJ22" s="55">
        <v>0</v>
      </c>
      <c r="AK22" s="56">
        <v>0</v>
      </c>
      <c r="AL22" s="57">
        <f t="shared" si="10"/>
        <v>0</v>
      </c>
      <c r="AM22" s="55">
        <v>0</v>
      </c>
      <c r="AN22" s="56">
        <v>0</v>
      </c>
      <c r="AO22" s="57">
        <f t="shared" si="11"/>
        <v>0</v>
      </c>
      <c r="AP22" s="55">
        <v>0</v>
      </c>
      <c r="AQ22" s="56">
        <v>0</v>
      </c>
      <c r="AR22" s="57">
        <f t="shared" si="12"/>
        <v>0</v>
      </c>
      <c r="AS22" s="55">
        <v>0</v>
      </c>
      <c r="AT22" s="56">
        <v>0</v>
      </c>
      <c r="AU22" s="57">
        <f t="shared" si="13"/>
        <v>0</v>
      </c>
      <c r="AV22" s="55" t="e">
        <f t="shared" si="14"/>
        <v>#DIV/0!</v>
      </c>
      <c r="AW22" s="56">
        <f t="shared" si="15"/>
        <v>0</v>
      </c>
      <c r="AX22" s="57">
        <f t="shared" si="16"/>
        <v>0</v>
      </c>
    </row>
    <row r="23" spans="1:51" ht="14.25" hidden="1" customHeight="1">
      <c r="A23" s="53" t="str">
        <f>+Resources!B93</f>
        <v>Wade</v>
      </c>
      <c r="B23" s="141" t="str">
        <f>+Resources!H93</f>
        <v>Information Sysytems Architect Principal Leader</v>
      </c>
      <c r="C23" s="55">
        <v>0</v>
      </c>
      <c r="D23" s="56">
        <v>0</v>
      </c>
      <c r="E23" s="57">
        <f t="shared" si="0"/>
        <v>0</v>
      </c>
      <c r="F23" s="55">
        <v>0</v>
      </c>
      <c r="G23" s="56">
        <v>0</v>
      </c>
      <c r="H23" s="57">
        <f t="shared" si="32"/>
        <v>0</v>
      </c>
      <c r="I23" s="55">
        <v>0</v>
      </c>
      <c r="J23" s="56">
        <v>0</v>
      </c>
      <c r="K23" s="57">
        <f t="shared" si="1"/>
        <v>0</v>
      </c>
      <c r="L23" s="55">
        <v>0</v>
      </c>
      <c r="M23" s="56">
        <v>0</v>
      </c>
      <c r="N23" s="57">
        <f t="shared" si="2"/>
        <v>0</v>
      </c>
      <c r="O23" s="55">
        <v>0</v>
      </c>
      <c r="P23" s="56">
        <v>0</v>
      </c>
      <c r="Q23" s="57">
        <f t="shared" si="3"/>
        <v>0</v>
      </c>
      <c r="R23" s="55">
        <v>0</v>
      </c>
      <c r="S23" s="56">
        <v>0</v>
      </c>
      <c r="T23" s="57">
        <f t="shared" si="4"/>
        <v>0</v>
      </c>
      <c r="U23" s="55">
        <v>0</v>
      </c>
      <c r="V23" s="56">
        <v>0</v>
      </c>
      <c r="W23" s="57">
        <f t="shared" si="5"/>
        <v>0</v>
      </c>
      <c r="X23" s="55">
        <v>0</v>
      </c>
      <c r="Y23" s="56">
        <v>0</v>
      </c>
      <c r="Z23" s="57">
        <f t="shared" si="6"/>
        <v>0</v>
      </c>
      <c r="AA23" s="55">
        <v>0</v>
      </c>
      <c r="AB23" s="56">
        <v>0</v>
      </c>
      <c r="AC23" s="57">
        <f t="shared" si="7"/>
        <v>0</v>
      </c>
      <c r="AD23" s="55">
        <v>0</v>
      </c>
      <c r="AE23" s="56">
        <v>0</v>
      </c>
      <c r="AF23" s="57">
        <f t="shared" si="8"/>
        <v>0</v>
      </c>
      <c r="AG23" s="55">
        <v>0</v>
      </c>
      <c r="AH23" s="56">
        <v>0</v>
      </c>
      <c r="AI23" s="57">
        <f t="shared" si="9"/>
        <v>0</v>
      </c>
      <c r="AJ23" s="55">
        <v>0</v>
      </c>
      <c r="AK23" s="56">
        <v>0</v>
      </c>
      <c r="AL23" s="57">
        <f t="shared" si="10"/>
        <v>0</v>
      </c>
      <c r="AM23" s="55">
        <v>0</v>
      </c>
      <c r="AN23" s="56">
        <v>0</v>
      </c>
      <c r="AO23" s="57">
        <f t="shared" si="11"/>
        <v>0</v>
      </c>
      <c r="AP23" s="55">
        <v>0</v>
      </c>
      <c r="AQ23" s="56">
        <v>0</v>
      </c>
      <c r="AR23" s="57">
        <f t="shared" si="12"/>
        <v>0</v>
      </c>
      <c r="AS23" s="55">
        <v>0</v>
      </c>
      <c r="AT23" s="56">
        <v>0</v>
      </c>
      <c r="AU23" s="57">
        <f t="shared" si="13"/>
        <v>0</v>
      </c>
      <c r="AV23" s="55" t="e">
        <f t="shared" si="14"/>
        <v>#DIV/0!</v>
      </c>
      <c r="AW23" s="56">
        <f t="shared" si="15"/>
        <v>0</v>
      </c>
      <c r="AX23" s="57">
        <f t="shared" si="16"/>
        <v>0</v>
      </c>
    </row>
    <row r="24" spans="1:51" ht="14.25" hidden="1" customHeight="1">
      <c r="A24" s="53" t="str">
        <f>+Resources!B94</f>
        <v>Guo</v>
      </c>
      <c r="B24" s="141" t="str">
        <f>+Resources!H94</f>
        <v>Software Engineer Principal Leader</v>
      </c>
      <c r="C24" s="55">
        <v>0</v>
      </c>
      <c r="D24" s="56">
        <v>0</v>
      </c>
      <c r="E24" s="57">
        <f t="shared" si="0"/>
        <v>0</v>
      </c>
      <c r="F24" s="55">
        <v>0</v>
      </c>
      <c r="G24" s="56">
        <v>0</v>
      </c>
      <c r="H24" s="57">
        <f t="shared" si="32"/>
        <v>0</v>
      </c>
      <c r="I24" s="55">
        <v>0</v>
      </c>
      <c r="J24" s="56">
        <v>0</v>
      </c>
      <c r="K24" s="57">
        <f t="shared" si="1"/>
        <v>0</v>
      </c>
      <c r="L24" s="55">
        <v>0</v>
      </c>
      <c r="M24" s="56">
        <v>0</v>
      </c>
      <c r="N24" s="57">
        <f t="shared" si="2"/>
        <v>0</v>
      </c>
      <c r="O24" s="55">
        <v>0</v>
      </c>
      <c r="P24" s="56">
        <v>0</v>
      </c>
      <c r="Q24" s="57">
        <f t="shared" si="3"/>
        <v>0</v>
      </c>
      <c r="R24" s="55">
        <v>0</v>
      </c>
      <c r="S24" s="56">
        <v>0</v>
      </c>
      <c r="T24" s="57">
        <f t="shared" si="4"/>
        <v>0</v>
      </c>
      <c r="U24" s="55">
        <v>0</v>
      </c>
      <c r="V24" s="56">
        <v>0</v>
      </c>
      <c r="W24" s="57">
        <f t="shared" si="5"/>
        <v>0</v>
      </c>
      <c r="X24" s="55">
        <v>0</v>
      </c>
      <c r="Y24" s="56">
        <v>0</v>
      </c>
      <c r="Z24" s="57">
        <f t="shared" si="6"/>
        <v>0</v>
      </c>
      <c r="AA24" s="55">
        <v>0</v>
      </c>
      <c r="AB24" s="56">
        <v>0</v>
      </c>
      <c r="AC24" s="57">
        <f t="shared" si="7"/>
        <v>0</v>
      </c>
      <c r="AD24" s="55">
        <v>0</v>
      </c>
      <c r="AE24" s="56">
        <v>0</v>
      </c>
      <c r="AF24" s="57">
        <f t="shared" si="8"/>
        <v>0</v>
      </c>
      <c r="AG24" s="55">
        <v>0</v>
      </c>
      <c r="AH24" s="56">
        <v>0</v>
      </c>
      <c r="AI24" s="57">
        <f t="shared" si="9"/>
        <v>0</v>
      </c>
      <c r="AJ24" s="55">
        <v>0</v>
      </c>
      <c r="AK24" s="56">
        <v>0</v>
      </c>
      <c r="AL24" s="57">
        <f t="shared" si="10"/>
        <v>0</v>
      </c>
      <c r="AM24" s="55">
        <v>0</v>
      </c>
      <c r="AN24" s="56">
        <v>0</v>
      </c>
      <c r="AO24" s="57">
        <f t="shared" si="11"/>
        <v>0</v>
      </c>
      <c r="AP24" s="55">
        <v>0</v>
      </c>
      <c r="AQ24" s="56">
        <v>0</v>
      </c>
      <c r="AR24" s="57">
        <f t="shared" si="12"/>
        <v>0</v>
      </c>
      <c r="AS24" s="55">
        <v>0</v>
      </c>
      <c r="AT24" s="56">
        <v>0</v>
      </c>
      <c r="AU24" s="57">
        <f t="shared" si="13"/>
        <v>0</v>
      </c>
      <c r="AV24" s="55" t="e">
        <f t="shared" si="14"/>
        <v>#DIV/0!</v>
      </c>
      <c r="AW24" s="56">
        <f t="shared" si="15"/>
        <v>0</v>
      </c>
      <c r="AX24" s="57">
        <f t="shared" si="16"/>
        <v>0</v>
      </c>
    </row>
    <row r="25" spans="1:51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62"/>
      <c r="C26" s="55"/>
      <c r="D26" s="63">
        <f>SUM(D7:D25)</f>
        <v>0</v>
      </c>
      <c r="E26" s="64">
        <f>SUM(E7:E25)</f>
        <v>0</v>
      </c>
      <c r="F26" s="55"/>
      <c r="G26" s="63">
        <f>SUM(G7:G25)</f>
        <v>0</v>
      </c>
      <c r="H26" s="64">
        <f>SUM(H7:H25)</f>
        <v>0</v>
      </c>
      <c r="I26" s="55"/>
      <c r="J26" s="63">
        <f>SUM(J7:J25)</f>
        <v>0</v>
      </c>
      <c r="K26" s="64">
        <f>SUM(K7:K25)</f>
        <v>0</v>
      </c>
      <c r="L26" s="55"/>
      <c r="M26" s="63">
        <f>SUM(M7:M25)</f>
        <v>0</v>
      </c>
      <c r="N26" s="64">
        <f>SUM(N7:N25)</f>
        <v>0</v>
      </c>
      <c r="O26" s="55"/>
      <c r="P26" s="63">
        <f>SUM(P7:P25)</f>
        <v>0</v>
      </c>
      <c r="Q26" s="64">
        <f>SUM(Q7:Q25)</f>
        <v>0</v>
      </c>
      <c r="R26" s="55"/>
      <c r="S26" s="63">
        <f>SUM(S7:S25)</f>
        <v>0</v>
      </c>
      <c r="T26" s="64">
        <f>SUM(T7:T25)</f>
        <v>0</v>
      </c>
      <c r="U26" s="55"/>
      <c r="V26" s="63">
        <f>SUM(V7:V25)</f>
        <v>0</v>
      </c>
      <c r="W26" s="64">
        <f>SUM(W7:W25)</f>
        <v>0</v>
      </c>
      <c r="X26" s="55"/>
      <c r="Y26" s="63">
        <f>SUM(Y7:Y25)</f>
        <v>0</v>
      </c>
      <c r="Z26" s="64">
        <f>SUM(Z7:Z25)</f>
        <v>0</v>
      </c>
      <c r="AA26" s="55"/>
      <c r="AB26" s="63">
        <f>SUM(AB7:AB25)</f>
        <v>0</v>
      </c>
      <c r="AC26" s="64">
        <f>SUM(AC7:AC25)</f>
        <v>0</v>
      </c>
      <c r="AD26" s="55"/>
      <c r="AE26" s="63">
        <f>SUM(AE7:AE25)</f>
        <v>0</v>
      </c>
      <c r="AF26" s="64">
        <f>SUM(AF7:AF25)</f>
        <v>0</v>
      </c>
      <c r="AG26" s="55"/>
      <c r="AH26" s="63">
        <f>SUM(AH7:AH25)</f>
        <v>0</v>
      </c>
      <c r="AI26" s="64">
        <f>SUM(AI7:AI25)</f>
        <v>0</v>
      </c>
      <c r="AJ26" s="55"/>
      <c r="AK26" s="63">
        <f>SUM(AK7:AK25)</f>
        <v>0</v>
      </c>
      <c r="AL26" s="64">
        <f>SUM(AL7:AL25)</f>
        <v>0</v>
      </c>
      <c r="AM26" s="55"/>
      <c r="AN26" s="63">
        <f>SUM(AN7:AN25)</f>
        <v>0</v>
      </c>
      <c r="AO26" s="64">
        <f>SUM(AO7:AO25)</f>
        <v>0</v>
      </c>
      <c r="AP26" s="55"/>
      <c r="AQ26" s="63">
        <f>SUM(AQ7:AQ25)</f>
        <v>0</v>
      </c>
      <c r="AR26" s="64">
        <f>SUM(AR7:AR25)</f>
        <v>0</v>
      </c>
      <c r="AS26" s="55"/>
      <c r="AT26" s="63">
        <f>SUM(AT7:AT25)</f>
        <v>20</v>
      </c>
      <c r="AU26" s="64">
        <f>SUM(AU7:AU25)</f>
        <v>633.077</v>
      </c>
      <c r="AV26" s="55"/>
      <c r="AW26" s="63">
        <f>SUM(AW7:AW25)</f>
        <v>20</v>
      </c>
      <c r="AX26" s="64">
        <f>SUM(AX7:AX25)</f>
        <v>633.077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0</v>
      </c>
      <c r="AJ30" s="67">
        <f>+Indirect_Drop!$J$12</f>
        <v>0.91799999999999993</v>
      </c>
      <c r="AK30" s="65"/>
      <c r="AL30" s="69">
        <f>+(SUM(AL7:AL24)-AL8)*AJ30</f>
        <v>0</v>
      </c>
      <c r="AM30" s="67">
        <f>+Indirect_Drop!$J$12</f>
        <v>0.91799999999999993</v>
      </c>
      <c r="AN30" s="65"/>
      <c r="AO30" s="69">
        <f>+(SUM(AO7:AO24)-AO8)*AM30</f>
        <v>0</v>
      </c>
      <c r="AP30" s="67">
        <f>+Indirect_Drop!$J$12</f>
        <v>0.91799999999999993</v>
      </c>
      <c r="AQ30" s="65"/>
      <c r="AR30" s="69">
        <f>+(SUM(AR7:AR24)-AR8)*AP30</f>
        <v>0</v>
      </c>
      <c r="AS30" s="67">
        <f>+Indirect_Drop!$J$12</f>
        <v>0.91799999999999993</v>
      </c>
      <c r="AT30" s="65"/>
      <c r="AU30" s="69">
        <f>+(SUM(AU7:AU24)-AU8)*AS30</f>
        <v>528.20324640000001</v>
      </c>
      <c r="AV30" s="72">
        <f>+AX30/((+SUM(AX7:AX24)-AX8))</f>
        <v>0.91799999999999993</v>
      </c>
      <c r="AW30" s="65">
        <f>+(AX26-AX8)*C30</f>
        <v>528.20324640000001</v>
      </c>
      <c r="AX30" s="57">
        <f>+E30+H30+K30+N30+Q30+T30+W30+AI52+Z30+AC30+AF30+AI30+AL30+AO30+AR30+AU30</f>
        <v>528.20324640000001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0</v>
      </c>
      <c r="AJ31" s="72">
        <f>+Indirect_Drop!$J$13</f>
        <v>0.78339999999999999</v>
      </c>
      <c r="AK31" s="65"/>
      <c r="AL31" s="60">
        <f>+AJ31*AL8</f>
        <v>0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45.196069479999998</v>
      </c>
      <c r="AV31" s="72">
        <f>+AX31/AX8</f>
        <v>0.78339999999999999</v>
      </c>
      <c r="AW31" s="65"/>
      <c r="AX31" s="57">
        <f>+E31+H31+K31+N31+Q31+T31+W31+AI53+Z31+AC31+AF31+AI31+AL31+AO31+AR31+AU31</f>
        <v>45.196069479999998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0</v>
      </c>
      <c r="AJ32" s="75"/>
      <c r="AK32" s="76"/>
      <c r="AL32" s="77">
        <f>SUM(AL30:AL31)</f>
        <v>0</v>
      </c>
      <c r="AM32" s="75"/>
      <c r="AN32" s="76"/>
      <c r="AO32" s="77">
        <f>SUM(AO30:AO31)</f>
        <v>0</v>
      </c>
      <c r="AP32" s="75"/>
      <c r="AQ32" s="76"/>
      <c r="AR32" s="77">
        <f>SUM(AR30:AR31)</f>
        <v>0</v>
      </c>
      <c r="AS32" s="75"/>
      <c r="AT32" s="76"/>
      <c r="AU32" s="77">
        <f>SUM(AU30:AU31)</f>
        <v>573.39931588000002</v>
      </c>
      <c r="AV32" s="75"/>
      <c r="AW32" s="76"/>
      <c r="AX32" s="77">
        <f>SUM(AX30:AX31)</f>
        <v>573.39931588000002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0</v>
      </c>
      <c r="AJ34" s="79"/>
      <c r="AK34" s="68"/>
      <c r="AL34" s="64">
        <f>AL32+AL26+AL28</f>
        <v>0</v>
      </c>
      <c r="AM34" s="79"/>
      <c r="AN34" s="68"/>
      <c r="AO34" s="64">
        <f>AO32+AO26+AO28</f>
        <v>0</v>
      </c>
      <c r="AP34" s="79"/>
      <c r="AQ34" s="68"/>
      <c r="AR34" s="64">
        <f>AR32+AR26+AR28</f>
        <v>0</v>
      </c>
      <c r="AS34" s="79"/>
      <c r="AT34" s="68"/>
      <c r="AU34" s="64">
        <f>AU32+AU26+AU28</f>
        <v>1206.4763158800001</v>
      </c>
      <c r="AV34" s="79"/>
      <c r="AW34" s="68"/>
      <c r="AX34" s="64">
        <f>AX32+AX26+AX28</f>
        <v>1206.4763158800001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0</v>
      </c>
      <c r="AJ36" s="79"/>
      <c r="AK36" s="68"/>
      <c r="AL36" s="80">
        <f>AL34</f>
        <v>0</v>
      </c>
      <c r="AM36" s="79"/>
      <c r="AN36" s="68"/>
      <c r="AO36" s="80">
        <f>AO34</f>
        <v>0</v>
      </c>
      <c r="AP36" s="79"/>
      <c r="AQ36" s="68"/>
      <c r="AR36" s="80">
        <f>AR34</f>
        <v>0</v>
      </c>
      <c r="AS36" s="79"/>
      <c r="AT36" s="68"/>
      <c r="AU36" s="80">
        <f>AU34</f>
        <v>1206.4763158800001</v>
      </c>
      <c r="AV36" s="79"/>
      <c r="AW36" s="68"/>
      <c r="AX36" s="57">
        <f>+E36+H36+K36+N36+Q36+T36+W36+AI57+Z36+AC36+AF36+AI36+AL36+AO36+AR36+AU36</f>
        <v>1206.4763158800001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0</v>
      </c>
      <c r="AJ38" s="67">
        <f>+Indirect_Drop!$J$30</f>
        <v>7.6799999999999993E-2</v>
      </c>
      <c r="AK38" s="68"/>
      <c r="AL38" s="81">
        <f>AL36*AJ38</f>
        <v>0</v>
      </c>
      <c r="AM38" s="67">
        <f>+Indirect_Drop!$J$30</f>
        <v>7.6799999999999993E-2</v>
      </c>
      <c r="AN38" s="68"/>
      <c r="AO38" s="81">
        <f>AO36*AM38</f>
        <v>0</v>
      </c>
      <c r="AP38" s="67">
        <f>+Indirect_Drop!$J$30</f>
        <v>7.6799999999999993E-2</v>
      </c>
      <c r="AQ38" s="68"/>
      <c r="AR38" s="81">
        <f>AR36*AP38</f>
        <v>0</v>
      </c>
      <c r="AS38" s="67">
        <f>+Indirect_Drop!$J$30</f>
        <v>7.6799999999999993E-2</v>
      </c>
      <c r="AT38" s="68"/>
      <c r="AU38" s="81">
        <f>AU36*AS38</f>
        <v>92.657381059583997</v>
      </c>
      <c r="AV38" s="67">
        <f>+AX38/AX36</f>
        <v>7.6799999999999993E-2</v>
      </c>
      <c r="AW38" s="68"/>
      <c r="AX38" s="81">
        <f>+E38+H38+K38+N38+Q38+T38+W38+AI59+Z38+AC38+AF38+AI38+AL38+AO38+AR38+AU38</f>
        <v>92.657381059583997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0</v>
      </c>
      <c r="AJ39" s="84"/>
      <c r="AK39" s="85"/>
      <c r="AL39" s="64">
        <f>SUM(AL34,AL38)</f>
        <v>0</v>
      </c>
      <c r="AM39" s="84"/>
      <c r="AN39" s="85"/>
      <c r="AO39" s="64">
        <f>SUM(AO34,AO38)</f>
        <v>0</v>
      </c>
      <c r="AP39" s="84"/>
      <c r="AQ39" s="85"/>
      <c r="AR39" s="64">
        <f>SUM(AR34,AR38)</f>
        <v>0</v>
      </c>
      <c r="AS39" s="84"/>
      <c r="AT39" s="85"/>
      <c r="AU39" s="64">
        <f>SUM(AU34,AU38)</f>
        <v>1299.1336969395841</v>
      </c>
      <c r="AV39" s="84"/>
      <c r="AW39" s="85"/>
      <c r="AX39" s="64">
        <f>SUM(AX34,AX38)</f>
        <v>1299.1336969395841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/>
      <c r="F42" s="89">
        <v>0</v>
      </c>
      <c r="G42" s="56">
        <f>'[43]RCCMS Resources 042709'!O48</f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f>+AS42*AT42</f>
        <v>0</v>
      </c>
      <c r="AV42" s="55">
        <v>0</v>
      </c>
      <c r="AW42" s="56">
        <v>0</v>
      </c>
      <c r="AX42" s="57">
        <f>+E42+H42+K42+N42+Q42+T42+W42+AI63+Z42+AC42+AF42+AI42+AL42+AO42+AR42+AU42</f>
        <v>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0</v>
      </c>
      <c r="AV44" s="55"/>
      <c r="AW44" s="94">
        <f>SUM(AW42:AW43)</f>
        <v>0</v>
      </c>
      <c r="AX44" s="95">
        <f>SUM(AX42:AX43)</f>
        <v>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 t="e">
        <f>+AX45/AX42</f>
        <v>#DIV/0!</v>
      </c>
      <c r="AW45" s="92"/>
      <c r="AX45" s="60">
        <f>+E45+H45+K45+N45+Q45+T45+W45+AI66+Z45+AC45+AF45+AI45+AL45+AO45+AR45+AU45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 t="e">
        <f>+AX46/AX45</f>
        <v>#DIV/0!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0</v>
      </c>
      <c r="AV47" s="101"/>
      <c r="AW47" s="102"/>
      <c r="AX47" s="64">
        <f>SUM(AX44:AX46)</f>
        <v>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104">
        <v>0</v>
      </c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v>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2700</v>
      </c>
      <c r="AV50" s="89">
        <v>0</v>
      </c>
      <c r="AW50" s="103">
        <v>0</v>
      </c>
      <c r="AX50" s="104">
        <f>+E50+H50+K50+N50+Q50+T50+W50+AI71+Z50+AC50+AF50+AI50+AL50+AO50+AR50+AU50</f>
        <v>2700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2700</v>
      </c>
      <c r="AV52" s="107"/>
      <c r="AW52" s="94">
        <f>SUM(AW50:AW51)</f>
        <v>0</v>
      </c>
      <c r="AX52" s="64">
        <f>SUM(AX50:AX51)</f>
        <v>2700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0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34.56</v>
      </c>
      <c r="AV53" s="72" t="e">
        <f>+AV45</f>
        <v>#DIV/0!</v>
      </c>
      <c r="AW53" s="92"/>
      <c r="AX53" s="60">
        <f>+E53+H53+K53+N53+Q53+T53+W53+AI74+Z53+AC53+AF53+AI53+AL53+AO53+AR53+AU53</f>
        <v>34.56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0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2.6542080000000001</v>
      </c>
      <c r="AV54" s="72">
        <f>+AX54/AX53</f>
        <v>7.6799999999999993E-2</v>
      </c>
      <c r="AW54" s="92"/>
      <c r="AX54" s="97">
        <f>+E54+H54+K54+N54+Q54+T54+W54+AI75+Z54+AC54+AF54+AI54+AL54+AO54+AR54+AU54</f>
        <v>2.6542080000000001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0</v>
      </c>
      <c r="AP55" s="101"/>
      <c r="AQ55" s="102"/>
      <c r="AR55" s="64">
        <f>SUM(AR52:AR54)</f>
        <v>0</v>
      </c>
      <c r="AS55" s="101"/>
      <c r="AT55" s="102"/>
      <c r="AU55" s="64">
        <f>SUM(AU52:AU54)</f>
        <v>2737.2142079999999</v>
      </c>
      <c r="AV55" s="84"/>
      <c r="AW55" s="102"/>
      <c r="AX55" s="64">
        <f>SUM(AX52:AX54)</f>
        <v>2737.2142079999999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>
        <v>0</v>
      </c>
      <c r="F57" s="67"/>
      <c r="G57" s="92"/>
      <c r="H57" s="60">
        <v>0</v>
      </c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v>0</v>
      </c>
      <c r="AP57" s="67"/>
      <c r="AQ57" s="92"/>
      <c r="AR57" s="60">
        <v>0</v>
      </c>
      <c r="AS57" s="67"/>
      <c r="AT57" s="92"/>
      <c r="AU57" s="60">
        <v>701</v>
      </c>
      <c r="AV57" s="67"/>
      <c r="AW57" s="92"/>
      <c r="AX57" s="60">
        <v>701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0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8.9728000000000012</v>
      </c>
      <c r="AV58" s="67" t="e">
        <f>+AV45</f>
        <v>#DIV/0!</v>
      </c>
      <c r="AW58" s="92"/>
      <c r="AX58" s="60">
        <f>+E58+H58+K58+N58+Q58+T58+W58+AI79+Z58+AC58+AF58+AI58+AL58+AO58+AR58+AU58</f>
        <v>8.9728000000000012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0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54.525911039999997</v>
      </c>
      <c r="AV59" s="67">
        <f>+AX59/(AX58+AX57)</f>
        <v>7.6799999999999993E-2</v>
      </c>
      <c r="AW59" s="92"/>
      <c r="AX59" s="115">
        <f>+E59+H59+K59+N59+Q59+T59+W59+AI80+Z59+AC59+AF59+AI59+AL59+AO59+AR59+AU59</f>
        <v>54.525911039999997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0</v>
      </c>
      <c r="AP60" s="117"/>
      <c r="AQ60" s="118"/>
      <c r="AR60" s="64">
        <f>SUM(AR57:AR59)</f>
        <v>0</v>
      </c>
      <c r="AS60" s="117"/>
      <c r="AT60" s="118"/>
      <c r="AU60" s="64">
        <f>SUM(AU57:AU59)</f>
        <v>764.49871103999999</v>
      </c>
      <c r="AV60" s="117"/>
      <c r="AW60" s="118"/>
      <c r="AX60" s="64">
        <f>SUM(AX57:AX59)</f>
        <v>764.49871103999999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0</v>
      </c>
      <c r="AI61" s="64">
        <f>SUM(AI39,AI55,AI47,AI60)</f>
        <v>0</v>
      </c>
      <c r="AJ61" s="120"/>
      <c r="AK61" s="121">
        <f>AK52+AK44+AK26</f>
        <v>0</v>
      </c>
      <c r="AL61" s="64">
        <f>SUM(AL39,AL55,AL47,AL60)</f>
        <v>0</v>
      </c>
      <c r="AM61" s="120"/>
      <c r="AN61" s="121">
        <f>AN52+AN44+AN26</f>
        <v>0</v>
      </c>
      <c r="AO61" s="64">
        <f>SUM(AO39,AO55,AO47,AO60)</f>
        <v>0</v>
      </c>
      <c r="AP61" s="120"/>
      <c r="AQ61" s="121">
        <f>AQ52+AQ44+AQ26</f>
        <v>0</v>
      </c>
      <c r="AR61" s="64">
        <f>SUM(AR39,AR55,AR47,AR60)</f>
        <v>0</v>
      </c>
      <c r="AS61" s="120"/>
      <c r="AT61" s="121">
        <f>AT52+AT44+AT26</f>
        <v>20</v>
      </c>
      <c r="AU61" s="64">
        <f>SUM(AU39,AU55,AU47,AU60)</f>
        <v>4800.8466159795835</v>
      </c>
      <c r="AV61" s="120"/>
      <c r="AW61" s="121">
        <f>AW52+AW44+AW26</f>
        <v>20</v>
      </c>
      <c r="AX61" s="64">
        <f>SUM(AX39,AX55,AX47,AX60)</f>
        <v>4800.8466159795835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0</v>
      </c>
      <c r="AJ63" s="125">
        <f>AG63</f>
        <v>9.0600000000000003E-3</v>
      </c>
      <c r="AK63" s="92"/>
      <c r="AL63" s="80">
        <f>(AL26+AL28)*AJ63</f>
        <v>0</v>
      </c>
      <c r="AM63" s="125">
        <f>AJ63</f>
        <v>9.0600000000000003E-3</v>
      </c>
      <c r="AN63" s="92"/>
      <c r="AO63" s="80">
        <f>(AO26+AO28)*AM63</f>
        <v>0</v>
      </c>
      <c r="AP63" s="125">
        <f>AM63</f>
        <v>9.0600000000000003E-3</v>
      </c>
      <c r="AQ63" s="92"/>
      <c r="AR63" s="80">
        <f>(AR26+AR28)*AP63</f>
        <v>0</v>
      </c>
      <c r="AS63" s="125">
        <f>AP63</f>
        <v>9.0600000000000003E-3</v>
      </c>
      <c r="AT63" s="92"/>
      <c r="AU63" s="80">
        <f>(AU26+AU28)*AS63</f>
        <v>5.7356776200000006</v>
      </c>
      <c r="AV63" s="125">
        <f>+$C$63</f>
        <v>9.0600000000000003E-3</v>
      </c>
      <c r="AW63" s="92"/>
      <c r="AX63" s="80">
        <f>+E63+H63+K63+N63+Q63+T63+W63+AI84+Z63+AC63+AF63+AI63+AL63+AO63+AR63+AU63</f>
        <v>5.7356776200000006</v>
      </c>
    </row>
    <row r="64" spans="1:51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</v>
      </c>
      <c r="AJ65" s="129">
        <f>AG65</f>
        <v>4.0999999999999999E-4</v>
      </c>
      <c r="AK65" s="118"/>
      <c r="AL65" s="98">
        <f>SUM(AL36,AL45,AL53,AL58,AL59)*AJ65</f>
        <v>0</v>
      </c>
      <c r="AM65" s="129">
        <f>AJ65</f>
        <v>4.0999999999999999E-4</v>
      </c>
      <c r="AN65" s="118"/>
      <c r="AO65" s="98">
        <f>SUM(AO36,AO45,AO53,AO58,AO59)*AM65</f>
        <v>0</v>
      </c>
      <c r="AP65" s="129">
        <f>AM65</f>
        <v>4.0999999999999999E-4</v>
      </c>
      <c r="AQ65" s="118"/>
      <c r="AR65" s="98">
        <f>SUM(AR36,AR45,AR53,AR58,AR59)*AP65</f>
        <v>0</v>
      </c>
      <c r="AS65" s="129">
        <f>AP65</f>
        <v>4.0999999999999999E-4</v>
      </c>
      <c r="AT65" s="118"/>
      <c r="AU65" s="98">
        <f>SUM(AU36,AU45,AU53,AU58,AU59)*AS65</f>
        <v>0.5348593610372</v>
      </c>
      <c r="AV65" s="129">
        <f>+$C$65</f>
        <v>4.0999999999999999E-4</v>
      </c>
      <c r="AW65" s="118"/>
      <c r="AX65" s="98">
        <f>+E65+H65+K65+N65+Q65+T65+W65+AI86+Z65+AC65+AF65+AI65+AL65+AO65+AR65+AU65</f>
        <v>0.5348593610372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0</v>
      </c>
      <c r="AJ66" s="132">
        <f>+C66</f>
        <v>0.2</v>
      </c>
      <c r="AK66" s="133"/>
      <c r="AL66" s="78">
        <f>(AL61-AL47)*$C$66</f>
        <v>0</v>
      </c>
      <c r="AM66" s="132">
        <f>+C66</f>
        <v>0.2</v>
      </c>
      <c r="AN66" s="133"/>
      <c r="AO66" s="78">
        <f>(AO61-AO47)*$C$66</f>
        <v>0</v>
      </c>
      <c r="AP66" s="132">
        <f>+C66</f>
        <v>0.2</v>
      </c>
      <c r="AQ66" s="133"/>
      <c r="AR66" s="78">
        <f>(AR61-AR47)*$C$66</f>
        <v>0</v>
      </c>
      <c r="AS66" s="132">
        <f>+C66</f>
        <v>0.2</v>
      </c>
      <c r="AT66" s="133"/>
      <c r="AU66" s="78">
        <f>(AU61-AU47)*$C$66</f>
        <v>960.16932319591672</v>
      </c>
      <c r="AV66" s="132"/>
      <c r="AW66" s="133"/>
      <c r="AX66" s="78">
        <f>+E66+H66+K66+N66+Q66+T66+W66+AI87+Z66+AC66+AF66+AI66+AL66+AO66+AR66+AU66</f>
        <v>960.16932319591672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0</v>
      </c>
      <c r="AJ67" s="137"/>
      <c r="AK67" s="138"/>
      <c r="AL67" s="139">
        <f>SUM(AL61:AL66)</f>
        <v>0</v>
      </c>
      <c r="AM67" s="137"/>
      <c r="AN67" s="138"/>
      <c r="AO67" s="139">
        <f>SUM(AO61:AO66)</f>
        <v>0</v>
      </c>
      <c r="AP67" s="137"/>
      <c r="AQ67" s="138"/>
      <c r="AR67" s="139">
        <f>SUM(AR61:AR66)</f>
        <v>0</v>
      </c>
      <c r="AS67" s="137"/>
      <c r="AT67" s="138"/>
      <c r="AU67" s="139">
        <f>SUM(AU61:AU66)</f>
        <v>5767.2864761565379</v>
      </c>
      <c r="AV67" s="137"/>
      <c r="AW67" s="138"/>
      <c r="AX67" s="139">
        <f>SUM(AX61:AX66)</f>
        <v>5767.2864761565379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U3:W3"/>
    <mergeCell ref="AD3:AF3"/>
    <mergeCell ref="AG3:AI3"/>
    <mergeCell ref="A1:AX1"/>
    <mergeCell ref="AV3:AX3"/>
    <mergeCell ref="I3:K3"/>
    <mergeCell ref="C3:E3"/>
    <mergeCell ref="A3:B3"/>
    <mergeCell ref="F3:H3"/>
    <mergeCell ref="AP3:AR3"/>
    <mergeCell ref="AS3:AU3"/>
    <mergeCell ref="AJ3:AL3"/>
    <mergeCell ref="AM3:AO3"/>
    <mergeCell ref="X3:Z3"/>
    <mergeCell ref="AA3:AC3"/>
    <mergeCell ref="L3:N3"/>
    <mergeCell ref="O3:Q3"/>
    <mergeCell ref="R3:T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B3:F33"/>
  <sheetViews>
    <sheetView showGridLines="0" topLeftCell="A3" workbookViewId="0">
      <selection activeCell="C12" sqref="C12"/>
    </sheetView>
  </sheetViews>
  <sheetFormatPr defaultRowHeight="12.75"/>
  <cols>
    <col min="2" max="2" width="18.140625" customWidth="1"/>
    <col min="3" max="3" width="12.7109375" customWidth="1"/>
    <col min="4" max="4" width="14.140625" customWidth="1"/>
    <col min="5" max="5" width="12.85546875" customWidth="1"/>
    <col min="6" max="6" width="15.42578125" hidden="1" customWidth="1"/>
  </cols>
  <sheetData>
    <row r="3" spans="2:6">
      <c r="B3" s="6"/>
    </row>
    <row r="4" spans="2:6">
      <c r="B4" s="383" t="s">
        <v>247</v>
      </c>
    </row>
    <row r="5" spans="2:6">
      <c r="B5" s="220" t="s">
        <v>245</v>
      </c>
    </row>
    <row r="6" spans="2:6">
      <c r="B6" s="6" t="s">
        <v>248</v>
      </c>
      <c r="C6" s="6" t="s">
        <v>262</v>
      </c>
      <c r="D6" s="6"/>
    </row>
    <row r="7" spans="2:6">
      <c r="B7" s="220"/>
      <c r="C7" s="6"/>
      <c r="D7" s="6"/>
    </row>
    <row r="8" spans="2:6" ht="15.75" customHeight="1">
      <c r="B8" s="384" t="s">
        <v>249</v>
      </c>
      <c r="C8" s="384" t="s">
        <v>250</v>
      </c>
      <c r="D8" s="384" t="s">
        <v>251</v>
      </c>
      <c r="E8" s="385" t="s">
        <v>252</v>
      </c>
      <c r="F8" s="386" t="s">
        <v>253</v>
      </c>
    </row>
    <row r="9" spans="2:6">
      <c r="B9" s="384"/>
      <c r="C9" s="384" t="s">
        <v>74</v>
      </c>
      <c r="D9" s="384" t="s">
        <v>74</v>
      </c>
      <c r="E9" s="384"/>
      <c r="F9" s="387"/>
    </row>
    <row r="10" spans="2:6" ht="15" customHeight="1">
      <c r="B10" s="278" t="s">
        <v>60</v>
      </c>
      <c r="C10" s="388">
        <f>+'Proposal Two'!AX61+'Proposal Two'!AX63+'Proposal Two'!AX65</f>
        <v>0</v>
      </c>
      <c r="D10" s="388">
        <f>+C10*0.95</f>
        <v>0</v>
      </c>
      <c r="E10" s="388">
        <f>C10*1.05</f>
        <v>0</v>
      </c>
      <c r="F10" s="389">
        <f>+C10*0.95</f>
        <v>0</v>
      </c>
    </row>
    <row r="11" spans="2:6" ht="15" customHeight="1">
      <c r="B11" s="20" t="s">
        <v>82</v>
      </c>
      <c r="C11" s="390">
        <f>+'Proposal Two'!AX66</f>
        <v>0</v>
      </c>
      <c r="D11" s="390">
        <f>+D12-D10</f>
        <v>0</v>
      </c>
      <c r="E11" s="390">
        <f>+E12-E10</f>
        <v>0</v>
      </c>
      <c r="F11" s="391">
        <f>+C11</f>
        <v>0</v>
      </c>
    </row>
    <row r="12" spans="2:6" ht="15" customHeight="1">
      <c r="B12" s="295" t="s">
        <v>10</v>
      </c>
      <c r="C12" s="390">
        <f>+C11+C10</f>
        <v>0</v>
      </c>
      <c r="D12" s="390">
        <f>+C12</f>
        <v>0</v>
      </c>
      <c r="E12" s="390">
        <f>+C12</f>
        <v>0</v>
      </c>
      <c r="F12" s="391">
        <f>SUM(F10:F11)</f>
        <v>0</v>
      </c>
    </row>
    <row r="13" spans="2:6" ht="15" customHeight="1">
      <c r="B13" s="367" t="s">
        <v>254</v>
      </c>
      <c r="C13" s="392" t="e">
        <f>(C11+$E$25+$E$26+License!$H$40*0)/C12</f>
        <v>#DIV/0!</v>
      </c>
      <c r="D13" s="392" t="e">
        <f>(D11+$E$25+$E$26+License!$H$40+C10-D10)/C12</f>
        <v>#DIV/0!</v>
      </c>
      <c r="E13" s="392" t="e">
        <f>(E11+$E$25+$E$26+License!$H$40+C10-E10)/C12</f>
        <v>#DIV/0!</v>
      </c>
      <c r="F13" s="393" t="e">
        <f>(F11+$E$25+$E$26)/F12</f>
        <v>#DIV/0!</v>
      </c>
    </row>
    <row r="14" spans="2:6">
      <c r="B14" s="394"/>
      <c r="C14" s="395"/>
      <c r="D14" s="395"/>
    </row>
    <row r="15" spans="2:6">
      <c r="B15" s="394"/>
      <c r="C15" s="395"/>
      <c r="D15" s="395"/>
    </row>
    <row r="17" spans="2:5">
      <c r="B17" s="396" t="s">
        <v>255</v>
      </c>
      <c r="C17" s="204"/>
      <c r="D17" s="204"/>
      <c r="E17" s="204"/>
    </row>
    <row r="18" spans="2:5">
      <c r="B18" s="397"/>
      <c r="C18" s="225"/>
      <c r="D18" s="225"/>
      <c r="E18" s="225"/>
    </row>
    <row r="19" spans="2:5">
      <c r="B19" s="397"/>
      <c r="C19" s="225"/>
      <c r="D19" s="225"/>
      <c r="E19" s="225"/>
    </row>
    <row r="20" spans="2:5">
      <c r="B20" s="6" t="s">
        <v>256</v>
      </c>
    </row>
    <row r="21" spans="2:5">
      <c r="B21" s="295" t="s">
        <v>68</v>
      </c>
      <c r="C21" s="398">
        <f>+'Proposal Two'!AX53+'Proposal Two'!AX57+'Proposal Two'!AX58</f>
        <v>0</v>
      </c>
      <c r="D21" s="399"/>
    </row>
    <row r="22" spans="2:5">
      <c r="B22" s="295" t="s">
        <v>257</v>
      </c>
      <c r="C22" s="398">
        <v>0</v>
      </c>
      <c r="D22" s="399"/>
    </row>
    <row r="24" spans="2:5">
      <c r="B24" s="295"/>
      <c r="C24" s="400" t="s">
        <v>258</v>
      </c>
      <c r="D24" s="400"/>
      <c r="E24" s="400" t="s">
        <v>259</v>
      </c>
    </row>
    <row r="25" spans="2:5">
      <c r="B25" s="295" t="s">
        <v>260</v>
      </c>
      <c r="C25" s="401">
        <v>1.1380599999999999E-2</v>
      </c>
      <c r="D25" s="401"/>
      <c r="E25" s="402">
        <f>C21*C25</f>
        <v>0</v>
      </c>
    </row>
    <row r="26" spans="2:5">
      <c r="B26" s="309" t="s">
        <v>261</v>
      </c>
      <c r="C26" s="401">
        <v>0</v>
      </c>
      <c r="D26" s="401"/>
      <c r="E26" s="402">
        <f>C22*C26</f>
        <v>0</v>
      </c>
    </row>
    <row r="31" spans="2:5">
      <c r="C31" s="403"/>
      <c r="D31" s="403"/>
    </row>
    <row r="32" spans="2:5">
      <c r="C32" s="403"/>
      <c r="D32" s="403"/>
    </row>
    <row r="33" spans="3:4">
      <c r="C33" s="404"/>
      <c r="D33" s="40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"/>
  <dimension ref="A1:AY74"/>
  <sheetViews>
    <sheetView topLeftCell="AK49" zoomScaleNormal="100" workbookViewId="0">
      <selection activeCell="AT71" sqref="AT71"/>
    </sheetView>
  </sheetViews>
  <sheetFormatPr defaultRowHeight="11.25" customHeight="1"/>
  <cols>
    <col min="1" max="1" width="20.5703125" style="38" customWidth="1"/>
    <col min="2" max="2" width="43.140625" style="38" bestFit="1" customWidth="1"/>
    <col min="3" max="3" width="9.7109375" style="38" bestFit="1" customWidth="1"/>
    <col min="4" max="4" width="7.140625" style="38" bestFit="1" customWidth="1"/>
    <col min="5" max="5" width="9.7109375" style="38" bestFit="1" customWidth="1"/>
    <col min="6" max="6" width="10.28515625" style="38" bestFit="1" customWidth="1"/>
    <col min="7" max="7" width="6.7109375" style="38" bestFit="1" customWidth="1"/>
    <col min="8" max="9" width="9.7109375" style="38" bestFit="1" customWidth="1"/>
    <col min="10" max="10" width="6.140625" style="38" bestFit="1" customWidth="1"/>
    <col min="11" max="11" width="8.7109375" style="38" bestFit="1" customWidth="1"/>
    <col min="12" max="12" width="9.7109375" style="38" bestFit="1" customWidth="1"/>
    <col min="13" max="13" width="6.140625" style="38" bestFit="1" customWidth="1"/>
    <col min="14" max="14" width="7.7109375" style="38" bestFit="1" customWidth="1"/>
    <col min="15" max="15" width="9.7109375" style="38" bestFit="1" customWidth="1"/>
    <col min="16" max="16" width="6.140625" style="38" bestFit="1" customWidth="1"/>
    <col min="17" max="17" width="7.7109375" style="38" bestFit="1" customWidth="1"/>
    <col min="18" max="18" width="9.7109375" style="38" bestFit="1" customWidth="1"/>
    <col min="19" max="19" width="6.140625" style="38" bestFit="1" customWidth="1"/>
    <col min="20" max="20" width="7.7109375" style="38" bestFit="1" customWidth="1"/>
    <col min="21" max="21" width="9.7109375" style="38" bestFit="1" customWidth="1"/>
    <col min="22" max="22" width="6.140625" style="38" bestFit="1" customWidth="1"/>
    <col min="23" max="23" width="7.7109375" style="38" bestFit="1" customWidth="1"/>
    <col min="24" max="24" width="9.7109375" style="38" bestFit="1" customWidth="1"/>
    <col min="25" max="25" width="6.140625" style="38" bestFit="1" customWidth="1"/>
    <col min="26" max="26" width="7.7109375" style="38" bestFit="1" customWidth="1"/>
    <col min="27" max="27" width="9.7109375" style="38" bestFit="1" customWidth="1"/>
    <col min="28" max="28" width="6.140625" style="38" bestFit="1" customWidth="1"/>
    <col min="29" max="29" width="7.7109375" style="38" bestFit="1" customWidth="1"/>
    <col min="30" max="30" width="9.7109375" style="38" bestFit="1" customWidth="1"/>
    <col min="31" max="31" width="6.140625" style="38" bestFit="1" customWidth="1"/>
    <col min="32" max="32" width="7.7109375" style="38" bestFit="1" customWidth="1"/>
    <col min="33" max="33" width="9.7109375" style="38" bestFit="1" customWidth="1"/>
    <col min="34" max="34" width="6.140625" style="38" bestFit="1" customWidth="1"/>
    <col min="35" max="35" width="7.7109375" style="38" bestFit="1" customWidth="1"/>
    <col min="36" max="36" width="9.7109375" style="38" bestFit="1" customWidth="1"/>
    <col min="37" max="37" width="6.140625" style="38" bestFit="1" customWidth="1"/>
    <col min="38" max="38" width="7.7109375" style="38" bestFit="1" customWidth="1"/>
    <col min="39" max="39" width="9.7109375" style="38" bestFit="1" customWidth="1"/>
    <col min="40" max="40" width="6.140625" style="38" bestFit="1" customWidth="1"/>
    <col min="41" max="41" width="7.7109375" style="38" bestFit="1" customWidth="1"/>
    <col min="42" max="42" width="9.7109375" style="38" bestFit="1" customWidth="1"/>
    <col min="43" max="43" width="6.140625" style="38" bestFit="1" customWidth="1"/>
    <col min="44" max="44" width="7.7109375" style="38" bestFit="1" customWidth="1"/>
    <col min="45" max="45" width="9.7109375" style="38" bestFit="1" customWidth="1"/>
    <col min="46" max="46" width="6.140625" style="38" bestFit="1" customWidth="1"/>
    <col min="47" max="47" width="7.7109375" style="38" bestFit="1" customWidth="1"/>
    <col min="48" max="50" width="12.7109375" style="38" customWidth="1"/>
    <col min="51" max="51" width="12.85546875" style="38" bestFit="1" customWidth="1"/>
    <col min="52" max="16384" width="9.140625" style="38"/>
  </cols>
  <sheetData>
    <row r="1" spans="1:50" ht="20.25">
      <c r="A1" s="617"/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  <c r="AL1" s="617"/>
      <c r="AM1" s="617"/>
      <c r="AN1" s="617"/>
      <c r="AO1" s="617"/>
      <c r="AP1" s="617"/>
      <c r="AQ1" s="617"/>
      <c r="AR1" s="617"/>
      <c r="AS1" s="617"/>
      <c r="AT1" s="617"/>
      <c r="AU1" s="617"/>
      <c r="AV1" s="617"/>
      <c r="AW1" s="617"/>
      <c r="AX1" s="617"/>
    </row>
    <row r="2" spans="1:50" ht="20.25" customHeight="1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</row>
    <row r="3" spans="1:50" s="41" customFormat="1" ht="35.25" customHeight="1">
      <c r="A3" s="620" t="s">
        <v>236</v>
      </c>
      <c r="B3" s="621"/>
      <c r="C3" s="614">
        <v>40179</v>
      </c>
      <c r="D3" s="618"/>
      <c r="E3" s="619"/>
      <c r="F3" s="614">
        <v>40210</v>
      </c>
      <c r="G3" s="618"/>
      <c r="H3" s="619"/>
      <c r="I3" s="614">
        <v>40238</v>
      </c>
      <c r="J3" s="618"/>
      <c r="K3" s="619"/>
      <c r="L3" s="614">
        <f>+I3+32</f>
        <v>40270</v>
      </c>
      <c r="M3" s="618"/>
      <c r="N3" s="619"/>
      <c r="O3" s="614">
        <f>+L3+32</f>
        <v>40302</v>
      </c>
      <c r="P3" s="618"/>
      <c r="Q3" s="619"/>
      <c r="R3" s="614">
        <f>+O3+32</f>
        <v>40334</v>
      </c>
      <c r="S3" s="618"/>
      <c r="T3" s="619"/>
      <c r="U3" s="614">
        <f>+R3+32</f>
        <v>40366</v>
      </c>
      <c r="V3" s="618"/>
      <c r="W3" s="619"/>
      <c r="X3" s="614">
        <f>+U3+32</f>
        <v>40398</v>
      </c>
      <c r="Y3" s="618"/>
      <c r="Z3" s="619"/>
      <c r="AA3" s="614">
        <f>+X3+32</f>
        <v>40430</v>
      </c>
      <c r="AB3" s="618"/>
      <c r="AC3" s="619"/>
      <c r="AD3" s="614">
        <f>+AA3+32</f>
        <v>40462</v>
      </c>
      <c r="AE3" s="618"/>
      <c r="AF3" s="619"/>
      <c r="AG3" s="614">
        <f>+AD3+32</f>
        <v>40494</v>
      </c>
      <c r="AH3" s="618"/>
      <c r="AI3" s="619"/>
      <c r="AJ3" s="614">
        <f>+AG3+32</f>
        <v>40526</v>
      </c>
      <c r="AK3" s="618"/>
      <c r="AL3" s="619"/>
      <c r="AM3" s="614">
        <f>+AJ3+32</f>
        <v>40558</v>
      </c>
      <c r="AN3" s="618"/>
      <c r="AO3" s="619"/>
      <c r="AP3" s="614">
        <f>+AM3+32</f>
        <v>40590</v>
      </c>
      <c r="AQ3" s="618"/>
      <c r="AR3" s="619"/>
      <c r="AS3" s="614">
        <f>+AP3+32</f>
        <v>40622</v>
      </c>
      <c r="AT3" s="618"/>
      <c r="AU3" s="619"/>
      <c r="AV3" s="614" t="s">
        <v>10</v>
      </c>
      <c r="AW3" s="618"/>
      <c r="AX3" s="619"/>
    </row>
    <row r="4" spans="1:50" ht="14.25" customHeight="1" thickBot="1">
      <c r="A4" s="42" t="s">
        <v>237</v>
      </c>
      <c r="B4" s="43" t="s">
        <v>238</v>
      </c>
      <c r="C4" s="44" t="s">
        <v>6</v>
      </c>
      <c r="D4" s="45" t="s">
        <v>2</v>
      </c>
      <c r="E4" s="46" t="s">
        <v>60</v>
      </c>
      <c r="F4" s="44" t="s">
        <v>6</v>
      </c>
      <c r="G4" s="45" t="s">
        <v>2</v>
      </c>
      <c r="H4" s="46" t="s">
        <v>60</v>
      </c>
      <c r="I4" s="44" t="s">
        <v>6</v>
      </c>
      <c r="J4" s="45" t="s">
        <v>2</v>
      </c>
      <c r="K4" s="46" t="s">
        <v>60</v>
      </c>
      <c r="L4" s="44" t="s">
        <v>6</v>
      </c>
      <c r="M4" s="45" t="s">
        <v>2</v>
      </c>
      <c r="N4" s="46" t="s">
        <v>60</v>
      </c>
      <c r="O4" s="44" t="s">
        <v>6</v>
      </c>
      <c r="P4" s="45" t="s">
        <v>2</v>
      </c>
      <c r="Q4" s="46" t="s">
        <v>60</v>
      </c>
      <c r="R4" s="44" t="s">
        <v>6</v>
      </c>
      <c r="S4" s="45" t="s">
        <v>2</v>
      </c>
      <c r="T4" s="46" t="s">
        <v>60</v>
      </c>
      <c r="U4" s="44" t="s">
        <v>6</v>
      </c>
      <c r="V4" s="45" t="s">
        <v>2</v>
      </c>
      <c r="W4" s="46" t="s">
        <v>60</v>
      </c>
      <c r="X4" s="44" t="s">
        <v>6</v>
      </c>
      <c r="Y4" s="45" t="s">
        <v>2</v>
      </c>
      <c r="Z4" s="46" t="s">
        <v>60</v>
      </c>
      <c r="AA4" s="44" t="s">
        <v>6</v>
      </c>
      <c r="AB4" s="45" t="s">
        <v>2</v>
      </c>
      <c r="AC4" s="46" t="s">
        <v>60</v>
      </c>
      <c r="AD4" s="44" t="s">
        <v>6</v>
      </c>
      <c r="AE4" s="45" t="s">
        <v>2</v>
      </c>
      <c r="AF4" s="46" t="s">
        <v>60</v>
      </c>
      <c r="AG4" s="44" t="s">
        <v>6</v>
      </c>
      <c r="AH4" s="45" t="s">
        <v>2</v>
      </c>
      <c r="AI4" s="46" t="s">
        <v>60</v>
      </c>
      <c r="AJ4" s="44" t="s">
        <v>6</v>
      </c>
      <c r="AK4" s="45" t="s">
        <v>2</v>
      </c>
      <c r="AL4" s="46" t="s">
        <v>60</v>
      </c>
      <c r="AM4" s="44" t="s">
        <v>6</v>
      </c>
      <c r="AN4" s="45" t="s">
        <v>2</v>
      </c>
      <c r="AO4" s="46" t="s">
        <v>60</v>
      </c>
      <c r="AP4" s="44" t="s">
        <v>6</v>
      </c>
      <c r="AQ4" s="45" t="s">
        <v>2</v>
      </c>
      <c r="AR4" s="46" t="s">
        <v>60</v>
      </c>
      <c r="AS4" s="44" t="s">
        <v>6</v>
      </c>
      <c r="AT4" s="45" t="s">
        <v>2</v>
      </c>
      <c r="AU4" s="46" t="s">
        <v>60</v>
      </c>
      <c r="AV4" s="44" t="s">
        <v>6</v>
      </c>
      <c r="AW4" s="45" t="s">
        <v>2</v>
      </c>
      <c r="AX4" s="46" t="s">
        <v>60</v>
      </c>
    </row>
    <row r="5" spans="1:50" s="52" customFormat="1" ht="14.25" customHeight="1">
      <c r="A5" s="47" t="s">
        <v>61</v>
      </c>
      <c r="B5" s="48"/>
      <c r="C5" s="49"/>
      <c r="D5" s="50"/>
      <c r="E5" s="51"/>
      <c r="F5" s="49"/>
      <c r="G5" s="50"/>
      <c r="H5" s="51"/>
      <c r="I5" s="49"/>
      <c r="J5" s="50"/>
      <c r="K5" s="51"/>
      <c r="L5" s="49"/>
      <c r="M5" s="50"/>
      <c r="N5" s="51"/>
      <c r="O5" s="49"/>
      <c r="P5" s="50"/>
      <c r="Q5" s="51"/>
      <c r="R5" s="49"/>
      <c r="S5" s="50"/>
      <c r="T5" s="51"/>
      <c r="U5" s="49"/>
      <c r="V5" s="50"/>
      <c r="W5" s="51"/>
      <c r="X5" s="49"/>
      <c r="Y5" s="50"/>
      <c r="Z5" s="51"/>
      <c r="AA5" s="49"/>
      <c r="AB5" s="50"/>
      <c r="AC5" s="51"/>
      <c r="AD5" s="49"/>
      <c r="AE5" s="50"/>
      <c r="AF5" s="51"/>
      <c r="AG5" s="49"/>
      <c r="AH5" s="50"/>
      <c r="AI5" s="51"/>
      <c r="AJ5" s="49"/>
      <c r="AK5" s="50"/>
      <c r="AL5" s="51"/>
      <c r="AM5" s="49"/>
      <c r="AN5" s="50"/>
      <c r="AO5" s="51"/>
      <c r="AP5" s="49"/>
      <c r="AQ5" s="50"/>
      <c r="AR5" s="51"/>
      <c r="AS5" s="49"/>
      <c r="AT5" s="50"/>
      <c r="AU5" s="51"/>
      <c r="AV5" s="49"/>
      <c r="AW5" s="50"/>
      <c r="AX5" s="51"/>
    </row>
    <row r="6" spans="1:50" s="52" customFormat="1" ht="14.25" customHeight="1">
      <c r="A6" s="47"/>
      <c r="B6" s="48"/>
      <c r="C6" s="49"/>
      <c r="D6" s="50"/>
      <c r="E6" s="51"/>
      <c r="F6" s="49"/>
      <c r="G6" s="50"/>
      <c r="H6" s="51"/>
      <c r="I6" s="49"/>
      <c r="J6" s="50"/>
      <c r="K6" s="51"/>
      <c r="L6" s="49"/>
      <c r="M6" s="50"/>
      <c r="N6" s="51"/>
      <c r="O6" s="49"/>
      <c r="P6" s="50"/>
      <c r="Q6" s="51"/>
      <c r="R6" s="49"/>
      <c r="S6" s="50"/>
      <c r="T6" s="51"/>
      <c r="U6" s="49"/>
      <c r="V6" s="50"/>
      <c r="W6" s="51"/>
      <c r="X6" s="49"/>
      <c r="Y6" s="50"/>
      <c r="Z6" s="51"/>
      <c r="AA6" s="49"/>
      <c r="AB6" s="50"/>
      <c r="AC6" s="51"/>
      <c r="AD6" s="49"/>
      <c r="AE6" s="50"/>
      <c r="AF6" s="51"/>
      <c r="AG6" s="49"/>
      <c r="AH6" s="50"/>
      <c r="AI6" s="51"/>
      <c r="AJ6" s="49"/>
      <c r="AK6" s="50"/>
      <c r="AL6" s="51"/>
      <c r="AM6" s="49"/>
      <c r="AN6" s="50"/>
      <c r="AO6" s="51"/>
      <c r="AP6" s="49"/>
      <c r="AQ6" s="50"/>
      <c r="AR6" s="51"/>
      <c r="AS6" s="49"/>
      <c r="AT6" s="50"/>
      <c r="AU6" s="51"/>
      <c r="AV6" s="49"/>
      <c r="AW6" s="50"/>
      <c r="AX6" s="51"/>
    </row>
    <row r="7" spans="1:50" ht="14.25" customHeight="1">
      <c r="A7" s="53" t="str">
        <f>+Resources!B119</f>
        <v>Hopkins</v>
      </c>
      <c r="B7" s="141" t="str">
        <f>+Resources!H119</f>
        <v>System administrator professional</v>
      </c>
      <c r="C7" s="55">
        <f>+Resources!$D119</f>
        <v>32.3078</v>
      </c>
      <c r="D7" s="56">
        <f>+Resources!K119</f>
        <v>0</v>
      </c>
      <c r="E7" s="57">
        <f t="shared" ref="E7:E24" si="0">+D7*C7</f>
        <v>0</v>
      </c>
      <c r="F7" s="55">
        <f>+Resources!$D119</f>
        <v>32.3078</v>
      </c>
      <c r="G7" s="56">
        <f>+Resources!L119</f>
        <v>0</v>
      </c>
      <c r="H7" s="57">
        <f t="shared" ref="H7:H24" si="1">+G7*F7</f>
        <v>0</v>
      </c>
      <c r="I7" s="55">
        <f>+Resources!$D119</f>
        <v>32.3078</v>
      </c>
      <c r="J7" s="56">
        <f>+Resources!M119</f>
        <v>0</v>
      </c>
      <c r="K7" s="57">
        <f t="shared" ref="K7:K24" si="2">+J7*I7</f>
        <v>0</v>
      </c>
      <c r="L7" s="55">
        <f>+Resources!$D119</f>
        <v>32.3078</v>
      </c>
      <c r="M7" s="56">
        <f>+Resources!N119</f>
        <v>0</v>
      </c>
      <c r="N7" s="57">
        <f t="shared" ref="N7:N24" si="3">+M7*L7</f>
        <v>0</v>
      </c>
      <c r="O7" s="55">
        <f>+Resources!$D119</f>
        <v>32.3078</v>
      </c>
      <c r="P7" s="56">
        <f>+Resources!O119</f>
        <v>0</v>
      </c>
      <c r="Q7" s="57">
        <f t="shared" ref="Q7:Q24" si="4">+P7*O7</f>
        <v>0</v>
      </c>
      <c r="R7" s="55">
        <f>+Resources!$D119</f>
        <v>32.3078</v>
      </c>
      <c r="S7" s="56">
        <f>+Resources!P119</f>
        <v>0</v>
      </c>
      <c r="T7" s="57">
        <f t="shared" ref="T7:T24" si="5">+S7*R7</f>
        <v>0</v>
      </c>
      <c r="U7" s="55">
        <f>+Resources!$E119</f>
        <v>32.3078</v>
      </c>
      <c r="V7" s="56">
        <f>+Resources!Q119</f>
        <v>0</v>
      </c>
      <c r="W7" s="57">
        <f t="shared" ref="W7:W24" si="6">+V7*U7</f>
        <v>0</v>
      </c>
      <c r="X7" s="55">
        <f>+Resources!$E119</f>
        <v>32.3078</v>
      </c>
      <c r="Y7" s="56">
        <f>+Resources!R119</f>
        <v>0</v>
      </c>
      <c r="Z7" s="57">
        <f t="shared" ref="Z7:Z24" si="7">+Y7*X7</f>
        <v>0</v>
      </c>
      <c r="AA7" s="55">
        <f>+Resources!$E119</f>
        <v>32.3078</v>
      </c>
      <c r="AB7" s="56">
        <f>+Resources!S119</f>
        <v>0</v>
      </c>
      <c r="AC7" s="57">
        <f t="shared" ref="AC7:AC24" si="8">+AB7*AA7</f>
        <v>0</v>
      </c>
      <c r="AD7" s="55">
        <f>+Resources!$E119</f>
        <v>32.3078</v>
      </c>
      <c r="AE7" s="56">
        <f>+Resources!T119</f>
        <v>0</v>
      </c>
      <c r="AF7" s="57">
        <f t="shared" ref="AF7:AF24" si="9">+AE7*AD7</f>
        <v>0</v>
      </c>
      <c r="AG7" s="55">
        <f>+Resources!$E119</f>
        <v>32.3078</v>
      </c>
      <c r="AH7" s="56">
        <f>+Resources!U119</f>
        <v>0</v>
      </c>
      <c r="AI7" s="57">
        <f t="shared" ref="AI7:AI24" si="10">+AH7*AG7</f>
        <v>0</v>
      </c>
      <c r="AJ7" s="55">
        <f>+Resources!$E119</f>
        <v>32.3078</v>
      </c>
      <c r="AK7" s="56">
        <f>+Resources!V119</f>
        <v>0</v>
      </c>
      <c r="AL7" s="57">
        <f t="shared" ref="AL7:AL24" si="11">+AK7*AJ7</f>
        <v>0</v>
      </c>
      <c r="AM7" s="55">
        <f>+Resources!$E119</f>
        <v>32.3078</v>
      </c>
      <c r="AN7" s="56">
        <f>+Resources!W119</f>
        <v>0</v>
      </c>
      <c r="AO7" s="57">
        <f t="shared" ref="AO7:AO24" si="12">+AN7*AM7</f>
        <v>0</v>
      </c>
      <c r="AP7" s="55">
        <f>+Resources!$E119</f>
        <v>32.3078</v>
      </c>
      <c r="AQ7" s="56">
        <f>+Resources!X119</f>
        <v>0</v>
      </c>
      <c r="AR7" s="57">
        <f t="shared" ref="AR7:AR24" si="13">+AQ7*AP7</f>
        <v>0</v>
      </c>
      <c r="AS7" s="55">
        <f>+Resources!$E119</f>
        <v>32.3078</v>
      </c>
      <c r="AT7" s="56">
        <f>+Resources!Y119</f>
        <v>0</v>
      </c>
      <c r="AU7" s="57">
        <f t="shared" ref="AU7:AU24" si="14">+AT7*AS7</f>
        <v>0</v>
      </c>
      <c r="AV7" s="55" t="e">
        <f t="shared" ref="AV7:AV24" si="15">+AX7/AW7</f>
        <v>#DIV/0!</v>
      </c>
      <c r="AW7" s="56">
        <f t="shared" ref="AW7:AW24" si="16">+D7+G7+J7+M7+P7+S7+V7+AH30+Y7+AB7+AE7+AH7+AK7+AN7+AQ7+AT7</f>
        <v>0</v>
      </c>
      <c r="AX7" s="57">
        <f t="shared" ref="AX7:AX24" si="17">+AU7+AR7+AO7+AL7+AI7+AF7+AC7+Z7+W7+T7+Q7+N7+K7+H7+E7</f>
        <v>0</v>
      </c>
    </row>
    <row r="8" spans="1:50" ht="14.25" customHeight="1">
      <c r="A8" s="53" t="str">
        <f>+Resources!B120</f>
        <v>Wade</v>
      </c>
      <c r="B8" s="141" t="str">
        <f>+Resources!H120</f>
        <v>Information Sysytems Architect Principal Leader</v>
      </c>
      <c r="C8" s="55">
        <f>+Resources!$D120</f>
        <v>60.7211</v>
      </c>
      <c r="D8" s="56">
        <f>+Resources!K120</f>
        <v>0</v>
      </c>
      <c r="E8" s="57">
        <f t="shared" ref="E8:E14" si="18">+D8*C8</f>
        <v>0</v>
      </c>
      <c r="F8" s="55">
        <f>+Resources!$D120</f>
        <v>60.7211</v>
      </c>
      <c r="G8" s="56">
        <f>+Resources!L120</f>
        <v>0</v>
      </c>
      <c r="H8" s="57">
        <f t="shared" ref="H8:H14" si="19">+G8*F8</f>
        <v>0</v>
      </c>
      <c r="I8" s="55">
        <f>+Resources!$D120</f>
        <v>60.7211</v>
      </c>
      <c r="J8" s="56">
        <f>+Resources!M120</f>
        <v>0</v>
      </c>
      <c r="K8" s="57">
        <f t="shared" ref="K8:K14" si="20">+J8*I8</f>
        <v>0</v>
      </c>
      <c r="L8" s="55">
        <f>+Resources!$D120</f>
        <v>60.7211</v>
      </c>
      <c r="M8" s="56">
        <f>+Resources!N120</f>
        <v>0</v>
      </c>
      <c r="N8" s="57">
        <f t="shared" ref="N8:N14" si="21">+M8*L8</f>
        <v>0</v>
      </c>
      <c r="O8" s="55">
        <f>+Resources!$D120</f>
        <v>60.7211</v>
      </c>
      <c r="P8" s="56">
        <f>+Resources!O120</f>
        <v>0</v>
      </c>
      <c r="Q8" s="57">
        <f t="shared" ref="Q8:Q14" si="22">+P8*O8</f>
        <v>0</v>
      </c>
      <c r="R8" s="55">
        <f>+Resources!$D120</f>
        <v>60.7211</v>
      </c>
      <c r="S8" s="56">
        <f>+Resources!P120</f>
        <v>0</v>
      </c>
      <c r="T8" s="57">
        <f t="shared" ref="T8:T14" si="23">+S8*R8</f>
        <v>0</v>
      </c>
      <c r="U8" s="55">
        <f>+Resources!$E120</f>
        <v>60.7211</v>
      </c>
      <c r="V8" s="56">
        <f>+Resources!Q120</f>
        <v>0</v>
      </c>
      <c r="W8" s="57">
        <f t="shared" ref="W8:W14" si="24">+V8*U8</f>
        <v>0</v>
      </c>
      <c r="X8" s="55">
        <f>+Resources!$E120</f>
        <v>60.7211</v>
      </c>
      <c r="Y8" s="56">
        <f>+Resources!R120</f>
        <v>0</v>
      </c>
      <c r="Z8" s="57">
        <f t="shared" ref="Z8:Z14" si="25">+Y8*X8</f>
        <v>0</v>
      </c>
      <c r="AA8" s="55">
        <f>+Resources!$E120</f>
        <v>60.7211</v>
      </c>
      <c r="AB8" s="56">
        <f>+Resources!S120</f>
        <v>0</v>
      </c>
      <c r="AC8" s="57">
        <f t="shared" ref="AC8:AC14" si="26">+AB8*AA8</f>
        <v>0</v>
      </c>
      <c r="AD8" s="55">
        <f>+Resources!$E120</f>
        <v>60.7211</v>
      </c>
      <c r="AE8" s="56">
        <f>+Resources!T120</f>
        <v>0</v>
      </c>
      <c r="AF8" s="57">
        <f t="shared" ref="AF8:AF14" si="27">+AE8*AD8</f>
        <v>0</v>
      </c>
      <c r="AG8" s="55">
        <f>+Resources!$E120</f>
        <v>60.7211</v>
      </c>
      <c r="AH8" s="56">
        <f>+Resources!U120</f>
        <v>0</v>
      </c>
      <c r="AI8" s="57">
        <f t="shared" ref="AI8:AI14" si="28">+AH8*AG8</f>
        <v>0</v>
      </c>
      <c r="AJ8" s="55">
        <f>+Resources!$E120</f>
        <v>60.7211</v>
      </c>
      <c r="AK8" s="56">
        <f>+Resources!V120</f>
        <v>0</v>
      </c>
      <c r="AL8" s="57">
        <f t="shared" ref="AL8:AL14" si="29">+AK8*AJ8</f>
        <v>0</v>
      </c>
      <c r="AM8" s="55">
        <f>+Resources!$E120</f>
        <v>60.7211</v>
      </c>
      <c r="AN8" s="56">
        <f>+Resources!W120</f>
        <v>0</v>
      </c>
      <c r="AO8" s="57">
        <f t="shared" ref="AO8:AO14" si="30">+AN8*AM8</f>
        <v>0</v>
      </c>
      <c r="AP8" s="55">
        <f>+Resources!$E120</f>
        <v>60.7211</v>
      </c>
      <c r="AQ8" s="56">
        <f>+Resources!X120</f>
        <v>0</v>
      </c>
      <c r="AR8" s="57">
        <f t="shared" ref="AR8:AR14" si="31">+AQ8*AP8</f>
        <v>0</v>
      </c>
      <c r="AS8" s="55">
        <f>+Resources!$E120</f>
        <v>60.7211</v>
      </c>
      <c r="AT8" s="56">
        <f>+Resources!Y120</f>
        <v>0</v>
      </c>
      <c r="AU8" s="57">
        <f t="shared" ref="AU8:AU14" si="32">+AT8*AS8</f>
        <v>0</v>
      </c>
      <c r="AV8" s="55" t="e">
        <f t="shared" si="15"/>
        <v>#DIV/0!</v>
      </c>
      <c r="AW8" s="56">
        <f t="shared" si="16"/>
        <v>0</v>
      </c>
      <c r="AX8" s="57">
        <f t="shared" si="17"/>
        <v>0</v>
      </c>
    </row>
    <row r="9" spans="1:50" ht="14.25" customHeight="1">
      <c r="A9" s="53" t="str">
        <f>+Resources!B121</f>
        <v>Wade</v>
      </c>
      <c r="B9" s="141" t="str">
        <f>+Resources!H121</f>
        <v>Information Sysytems Architect Principal Leader</v>
      </c>
      <c r="C9" s="55">
        <f>+Resources!$D121</f>
        <v>60.7211</v>
      </c>
      <c r="D9" s="56">
        <f>+Resources!K121</f>
        <v>0</v>
      </c>
      <c r="E9" s="57">
        <f t="shared" si="18"/>
        <v>0</v>
      </c>
      <c r="F9" s="55">
        <f>+Resources!$D121</f>
        <v>60.7211</v>
      </c>
      <c r="G9" s="56">
        <f>+Resources!L121</f>
        <v>0</v>
      </c>
      <c r="H9" s="57">
        <f t="shared" si="19"/>
        <v>0</v>
      </c>
      <c r="I9" s="55">
        <f>+Resources!$D121</f>
        <v>60.7211</v>
      </c>
      <c r="J9" s="56">
        <f>+Resources!M121</f>
        <v>0</v>
      </c>
      <c r="K9" s="57">
        <f t="shared" si="20"/>
        <v>0</v>
      </c>
      <c r="L9" s="55">
        <f>+Resources!$D121</f>
        <v>60.7211</v>
      </c>
      <c r="M9" s="56">
        <f>+Resources!N121</f>
        <v>0</v>
      </c>
      <c r="N9" s="57">
        <f t="shared" si="21"/>
        <v>0</v>
      </c>
      <c r="O9" s="55">
        <f>+Resources!$D121</f>
        <v>60.7211</v>
      </c>
      <c r="P9" s="56">
        <f>+Resources!O121</f>
        <v>0</v>
      </c>
      <c r="Q9" s="57">
        <f t="shared" si="22"/>
        <v>0</v>
      </c>
      <c r="R9" s="55">
        <f>+Resources!$D121</f>
        <v>60.7211</v>
      </c>
      <c r="S9" s="56">
        <f>+Resources!P121</f>
        <v>0</v>
      </c>
      <c r="T9" s="57">
        <f t="shared" si="23"/>
        <v>0</v>
      </c>
      <c r="U9" s="55">
        <f>+Resources!$E121</f>
        <v>60.7211</v>
      </c>
      <c r="V9" s="56">
        <f>+Resources!Q121</f>
        <v>0</v>
      </c>
      <c r="W9" s="57">
        <f t="shared" si="24"/>
        <v>0</v>
      </c>
      <c r="X9" s="55">
        <f>+Resources!$E121</f>
        <v>60.7211</v>
      </c>
      <c r="Y9" s="56">
        <f>+Resources!R121</f>
        <v>0</v>
      </c>
      <c r="Z9" s="57">
        <f t="shared" si="25"/>
        <v>0</v>
      </c>
      <c r="AA9" s="55">
        <f>+Resources!$E121</f>
        <v>60.7211</v>
      </c>
      <c r="AB9" s="56">
        <f>+Resources!S121</f>
        <v>0</v>
      </c>
      <c r="AC9" s="57">
        <f t="shared" si="26"/>
        <v>0</v>
      </c>
      <c r="AD9" s="55">
        <f>+Resources!$E121</f>
        <v>60.7211</v>
      </c>
      <c r="AE9" s="56">
        <f>+Resources!T121</f>
        <v>0</v>
      </c>
      <c r="AF9" s="57">
        <f t="shared" si="27"/>
        <v>0</v>
      </c>
      <c r="AG9" s="55">
        <f>+Resources!$E121</f>
        <v>60.7211</v>
      </c>
      <c r="AH9" s="56">
        <f>+Resources!U121</f>
        <v>0</v>
      </c>
      <c r="AI9" s="57">
        <f t="shared" si="28"/>
        <v>0</v>
      </c>
      <c r="AJ9" s="55">
        <f>+Resources!$E121</f>
        <v>60.7211</v>
      </c>
      <c r="AK9" s="56">
        <f>+Resources!V121</f>
        <v>0</v>
      </c>
      <c r="AL9" s="57">
        <f t="shared" si="29"/>
        <v>0</v>
      </c>
      <c r="AM9" s="55">
        <f>+Resources!$E121</f>
        <v>60.7211</v>
      </c>
      <c r="AN9" s="56">
        <f>+Resources!W121</f>
        <v>0</v>
      </c>
      <c r="AO9" s="57">
        <f t="shared" si="30"/>
        <v>0</v>
      </c>
      <c r="AP9" s="55">
        <f>+Resources!$E121</f>
        <v>60.7211</v>
      </c>
      <c r="AQ9" s="56">
        <f>+Resources!X121</f>
        <v>0</v>
      </c>
      <c r="AR9" s="57">
        <f t="shared" si="31"/>
        <v>0</v>
      </c>
      <c r="AS9" s="55">
        <f>+Resources!$E121</f>
        <v>60.7211</v>
      </c>
      <c r="AT9" s="56">
        <f>+Resources!Y121</f>
        <v>0</v>
      </c>
      <c r="AU9" s="57">
        <f t="shared" si="32"/>
        <v>0</v>
      </c>
      <c r="AV9" s="55" t="e">
        <f t="shared" si="15"/>
        <v>#DIV/0!</v>
      </c>
      <c r="AW9" s="56">
        <f t="shared" si="16"/>
        <v>0</v>
      </c>
      <c r="AX9" s="57">
        <f t="shared" si="17"/>
        <v>0</v>
      </c>
    </row>
    <row r="10" spans="1:50" ht="14.25" customHeight="1">
      <c r="A10" s="53" t="str">
        <f>+Resources!B122</f>
        <v>Guo</v>
      </c>
      <c r="B10" s="141" t="str">
        <f>+Resources!H122</f>
        <v>Software Engineer Principal Leader</v>
      </c>
      <c r="C10" s="55">
        <f>+Resources!$D122</f>
        <v>50.769199999999998</v>
      </c>
      <c r="D10" s="56">
        <f>+Resources!K122</f>
        <v>0</v>
      </c>
      <c r="E10" s="57">
        <f t="shared" si="18"/>
        <v>0</v>
      </c>
      <c r="F10" s="55">
        <f>+Resources!$D122</f>
        <v>50.769199999999998</v>
      </c>
      <c r="G10" s="56">
        <f>+Resources!L122</f>
        <v>0</v>
      </c>
      <c r="H10" s="57">
        <f t="shared" si="19"/>
        <v>0</v>
      </c>
      <c r="I10" s="55">
        <f>+Resources!$D122</f>
        <v>50.769199999999998</v>
      </c>
      <c r="J10" s="56">
        <f>+Resources!M122</f>
        <v>0</v>
      </c>
      <c r="K10" s="57">
        <f t="shared" si="20"/>
        <v>0</v>
      </c>
      <c r="L10" s="55">
        <f>+Resources!$D122</f>
        <v>50.769199999999998</v>
      </c>
      <c r="M10" s="56">
        <f>+Resources!N122</f>
        <v>0</v>
      </c>
      <c r="N10" s="57">
        <f t="shared" si="21"/>
        <v>0</v>
      </c>
      <c r="O10" s="55">
        <f>+Resources!$D122</f>
        <v>50.769199999999998</v>
      </c>
      <c r="P10" s="56">
        <f>+Resources!O122</f>
        <v>0</v>
      </c>
      <c r="Q10" s="57">
        <f t="shared" si="22"/>
        <v>0</v>
      </c>
      <c r="R10" s="55">
        <f>+Resources!$D122</f>
        <v>50.769199999999998</v>
      </c>
      <c r="S10" s="56">
        <f>+Resources!P122</f>
        <v>0</v>
      </c>
      <c r="T10" s="57">
        <f t="shared" si="23"/>
        <v>0</v>
      </c>
      <c r="U10" s="55">
        <f>+Resources!$E122</f>
        <v>50.769199999999998</v>
      </c>
      <c r="V10" s="56">
        <f>+Resources!Q122</f>
        <v>0</v>
      </c>
      <c r="W10" s="57">
        <f t="shared" si="24"/>
        <v>0</v>
      </c>
      <c r="X10" s="55">
        <f>+Resources!$E122</f>
        <v>50.769199999999998</v>
      </c>
      <c r="Y10" s="56">
        <f>+Resources!R122</f>
        <v>0</v>
      </c>
      <c r="Z10" s="57">
        <f t="shared" si="25"/>
        <v>0</v>
      </c>
      <c r="AA10" s="55">
        <f>+Resources!$E122</f>
        <v>50.769199999999998</v>
      </c>
      <c r="AB10" s="56">
        <f>+Resources!S122</f>
        <v>0</v>
      </c>
      <c r="AC10" s="57">
        <f t="shared" si="26"/>
        <v>0</v>
      </c>
      <c r="AD10" s="55">
        <f>+Resources!$E122</f>
        <v>50.769199999999998</v>
      </c>
      <c r="AE10" s="56">
        <f>+Resources!T122</f>
        <v>0</v>
      </c>
      <c r="AF10" s="57">
        <f t="shared" si="27"/>
        <v>0</v>
      </c>
      <c r="AG10" s="55">
        <f>+Resources!$E122</f>
        <v>50.769199999999998</v>
      </c>
      <c r="AH10" s="56">
        <f>+Resources!U122</f>
        <v>0</v>
      </c>
      <c r="AI10" s="57">
        <f t="shared" si="28"/>
        <v>0</v>
      </c>
      <c r="AJ10" s="55">
        <f>+Resources!$E122</f>
        <v>50.769199999999998</v>
      </c>
      <c r="AK10" s="56">
        <f>+Resources!V122</f>
        <v>0</v>
      </c>
      <c r="AL10" s="57">
        <f t="shared" si="29"/>
        <v>0</v>
      </c>
      <c r="AM10" s="55">
        <f>+Resources!$E122</f>
        <v>50.769199999999998</v>
      </c>
      <c r="AN10" s="56">
        <f>+Resources!W122</f>
        <v>0</v>
      </c>
      <c r="AO10" s="57">
        <f t="shared" si="30"/>
        <v>0</v>
      </c>
      <c r="AP10" s="55">
        <f>+Resources!$E122</f>
        <v>50.769199999999998</v>
      </c>
      <c r="AQ10" s="56">
        <f>+Resources!X122</f>
        <v>0</v>
      </c>
      <c r="AR10" s="57">
        <f t="shared" si="31"/>
        <v>0</v>
      </c>
      <c r="AS10" s="55">
        <f>+Resources!$E122</f>
        <v>50.769199999999998</v>
      </c>
      <c r="AT10" s="56">
        <f>+Resources!Y122</f>
        <v>0</v>
      </c>
      <c r="AU10" s="57">
        <f t="shared" si="32"/>
        <v>0</v>
      </c>
      <c r="AV10" s="55" t="e">
        <f t="shared" si="15"/>
        <v>#DIV/0!</v>
      </c>
      <c r="AW10" s="56">
        <f t="shared" si="16"/>
        <v>0</v>
      </c>
      <c r="AX10" s="57">
        <f t="shared" si="17"/>
        <v>0</v>
      </c>
    </row>
    <row r="11" spans="1:50" ht="14.25" customHeight="1">
      <c r="A11" s="53" t="str">
        <f>+Resources!B123</f>
        <v>Shmilovic</v>
      </c>
      <c r="B11" s="141" t="str">
        <f>+Resources!H123</f>
        <v>Test Engineer Principal Leader</v>
      </c>
      <c r="C11" s="55">
        <f>+Resources!$D123</f>
        <v>58.956800000000001</v>
      </c>
      <c r="D11" s="56">
        <f>+Resources!K123</f>
        <v>0</v>
      </c>
      <c r="E11" s="57">
        <f t="shared" si="18"/>
        <v>0</v>
      </c>
      <c r="F11" s="55">
        <f>+Resources!$D123</f>
        <v>58.956800000000001</v>
      </c>
      <c r="G11" s="56">
        <f>+Resources!L123</f>
        <v>0</v>
      </c>
      <c r="H11" s="57">
        <f t="shared" si="19"/>
        <v>0</v>
      </c>
      <c r="I11" s="55">
        <f>+Resources!$D123</f>
        <v>58.956800000000001</v>
      </c>
      <c r="J11" s="56">
        <f>+Resources!M123</f>
        <v>0</v>
      </c>
      <c r="K11" s="57">
        <f t="shared" si="20"/>
        <v>0</v>
      </c>
      <c r="L11" s="55">
        <f>+Resources!$D123</f>
        <v>58.956800000000001</v>
      </c>
      <c r="M11" s="56">
        <f>+Resources!N123</f>
        <v>0</v>
      </c>
      <c r="N11" s="57">
        <f t="shared" si="21"/>
        <v>0</v>
      </c>
      <c r="O11" s="55">
        <f>+Resources!$D123</f>
        <v>58.956800000000001</v>
      </c>
      <c r="P11" s="56">
        <f>+Resources!O123</f>
        <v>0</v>
      </c>
      <c r="Q11" s="57">
        <f t="shared" si="22"/>
        <v>0</v>
      </c>
      <c r="R11" s="55">
        <f>+Resources!$D123</f>
        <v>58.956800000000001</v>
      </c>
      <c r="S11" s="56">
        <f>+Resources!P123</f>
        <v>0</v>
      </c>
      <c r="T11" s="57">
        <f t="shared" si="23"/>
        <v>0</v>
      </c>
      <c r="U11" s="55">
        <f>+Resources!$E123</f>
        <v>58.956800000000001</v>
      </c>
      <c r="V11" s="56">
        <f>+Resources!Q123</f>
        <v>0</v>
      </c>
      <c r="W11" s="57">
        <f t="shared" si="24"/>
        <v>0</v>
      </c>
      <c r="X11" s="55">
        <f>+Resources!$E123</f>
        <v>58.956800000000001</v>
      </c>
      <c r="Y11" s="56">
        <f>+Resources!R123</f>
        <v>0</v>
      </c>
      <c r="Z11" s="57">
        <f t="shared" si="25"/>
        <v>0</v>
      </c>
      <c r="AA11" s="55">
        <f>+Resources!$E123</f>
        <v>58.956800000000001</v>
      </c>
      <c r="AB11" s="56">
        <f>+Resources!S123</f>
        <v>0</v>
      </c>
      <c r="AC11" s="57">
        <f t="shared" si="26"/>
        <v>0</v>
      </c>
      <c r="AD11" s="55">
        <f>+Resources!$E123</f>
        <v>58.956800000000001</v>
      </c>
      <c r="AE11" s="56">
        <f>+Resources!T123</f>
        <v>0</v>
      </c>
      <c r="AF11" s="57">
        <f t="shared" si="27"/>
        <v>0</v>
      </c>
      <c r="AG11" s="55">
        <f>+Resources!$E123</f>
        <v>58.956800000000001</v>
      </c>
      <c r="AH11" s="56">
        <f>+Resources!U123</f>
        <v>0</v>
      </c>
      <c r="AI11" s="57">
        <f t="shared" si="28"/>
        <v>0</v>
      </c>
      <c r="AJ11" s="55">
        <f>+Resources!$E123</f>
        <v>58.956800000000001</v>
      </c>
      <c r="AK11" s="56">
        <f>+Resources!V123</f>
        <v>0</v>
      </c>
      <c r="AL11" s="57">
        <f t="shared" si="29"/>
        <v>0</v>
      </c>
      <c r="AM11" s="55">
        <f>+Resources!$E123</f>
        <v>58.956800000000001</v>
      </c>
      <c r="AN11" s="56">
        <f>+Resources!W123</f>
        <v>0</v>
      </c>
      <c r="AO11" s="57">
        <f t="shared" si="30"/>
        <v>0</v>
      </c>
      <c r="AP11" s="55">
        <f>+Resources!$E123</f>
        <v>58.956800000000001</v>
      </c>
      <c r="AQ11" s="56">
        <f>+Resources!X123</f>
        <v>0</v>
      </c>
      <c r="AR11" s="57">
        <f t="shared" si="31"/>
        <v>0</v>
      </c>
      <c r="AS11" s="55">
        <f>+Resources!$E123</f>
        <v>58.956800000000001</v>
      </c>
      <c r="AT11" s="56">
        <f>+Resources!Y123</f>
        <v>0</v>
      </c>
      <c r="AU11" s="57">
        <f t="shared" si="32"/>
        <v>0</v>
      </c>
      <c r="AV11" s="55" t="e">
        <f t="shared" si="15"/>
        <v>#DIV/0!</v>
      </c>
      <c r="AW11" s="56">
        <f t="shared" si="16"/>
        <v>0</v>
      </c>
      <c r="AX11" s="57">
        <f t="shared" si="17"/>
        <v>0</v>
      </c>
    </row>
    <row r="12" spans="1:50" ht="14.25" customHeight="1">
      <c r="A12" s="53" t="str">
        <f>+Resources!B124</f>
        <v>Hopkins</v>
      </c>
      <c r="B12" s="141" t="str">
        <f>+Resources!H124</f>
        <v>System administrator professional</v>
      </c>
      <c r="C12" s="55">
        <f>+Resources!$D124</f>
        <v>32.3078</v>
      </c>
      <c r="D12" s="56">
        <f>+Resources!K124</f>
        <v>0</v>
      </c>
      <c r="E12" s="57">
        <f t="shared" si="18"/>
        <v>0</v>
      </c>
      <c r="F12" s="55">
        <f>+Resources!$D124</f>
        <v>32.3078</v>
      </c>
      <c r="G12" s="56">
        <f>+Resources!L124</f>
        <v>0</v>
      </c>
      <c r="H12" s="57">
        <f t="shared" si="19"/>
        <v>0</v>
      </c>
      <c r="I12" s="55">
        <f>+Resources!$D124</f>
        <v>32.3078</v>
      </c>
      <c r="J12" s="56">
        <f>+Resources!M124</f>
        <v>0</v>
      </c>
      <c r="K12" s="57">
        <f t="shared" si="20"/>
        <v>0</v>
      </c>
      <c r="L12" s="55">
        <f>+Resources!$D124</f>
        <v>32.3078</v>
      </c>
      <c r="M12" s="56">
        <f>+Resources!N124</f>
        <v>0</v>
      </c>
      <c r="N12" s="57">
        <f t="shared" si="21"/>
        <v>0</v>
      </c>
      <c r="O12" s="55">
        <f>+Resources!$D124</f>
        <v>32.3078</v>
      </c>
      <c r="P12" s="56">
        <f>+Resources!O124</f>
        <v>0</v>
      </c>
      <c r="Q12" s="57">
        <f t="shared" si="22"/>
        <v>0</v>
      </c>
      <c r="R12" s="55">
        <f>+Resources!$D124</f>
        <v>32.3078</v>
      </c>
      <c r="S12" s="56">
        <f>+Resources!P124</f>
        <v>0</v>
      </c>
      <c r="T12" s="57">
        <f t="shared" si="23"/>
        <v>0</v>
      </c>
      <c r="U12" s="55">
        <f>+Resources!$E124</f>
        <v>32.3078</v>
      </c>
      <c r="V12" s="56">
        <f>+Resources!Q124</f>
        <v>0</v>
      </c>
      <c r="W12" s="57">
        <f t="shared" si="24"/>
        <v>0</v>
      </c>
      <c r="X12" s="55">
        <f>+Resources!$E124</f>
        <v>32.3078</v>
      </c>
      <c r="Y12" s="56">
        <f>+Resources!R124</f>
        <v>0</v>
      </c>
      <c r="Z12" s="57">
        <f t="shared" si="25"/>
        <v>0</v>
      </c>
      <c r="AA12" s="55">
        <f>+Resources!$E124</f>
        <v>32.3078</v>
      </c>
      <c r="AB12" s="56">
        <f>+Resources!S124</f>
        <v>0</v>
      </c>
      <c r="AC12" s="57">
        <f t="shared" si="26"/>
        <v>0</v>
      </c>
      <c r="AD12" s="55">
        <f>+Resources!$E124</f>
        <v>32.3078</v>
      </c>
      <c r="AE12" s="56">
        <f>+Resources!T124</f>
        <v>0</v>
      </c>
      <c r="AF12" s="57">
        <f t="shared" si="27"/>
        <v>0</v>
      </c>
      <c r="AG12" s="55">
        <f>+Resources!$E124</f>
        <v>32.3078</v>
      </c>
      <c r="AH12" s="56">
        <f>+Resources!U124</f>
        <v>0</v>
      </c>
      <c r="AI12" s="57">
        <f t="shared" si="28"/>
        <v>0</v>
      </c>
      <c r="AJ12" s="55">
        <f>+Resources!$E124</f>
        <v>32.3078</v>
      </c>
      <c r="AK12" s="56">
        <f>+Resources!V124</f>
        <v>0</v>
      </c>
      <c r="AL12" s="57">
        <f t="shared" si="29"/>
        <v>0</v>
      </c>
      <c r="AM12" s="55">
        <f>+Resources!$E124</f>
        <v>32.3078</v>
      </c>
      <c r="AN12" s="56">
        <f>+Resources!W124</f>
        <v>0</v>
      </c>
      <c r="AO12" s="57">
        <f t="shared" si="30"/>
        <v>0</v>
      </c>
      <c r="AP12" s="55">
        <f>+Resources!$E124</f>
        <v>32.3078</v>
      </c>
      <c r="AQ12" s="56">
        <f>+Resources!X124</f>
        <v>0</v>
      </c>
      <c r="AR12" s="57">
        <f t="shared" si="31"/>
        <v>0</v>
      </c>
      <c r="AS12" s="55">
        <f>+Resources!$E124</f>
        <v>32.3078</v>
      </c>
      <c r="AT12" s="56">
        <f>+Resources!Y124</f>
        <v>0</v>
      </c>
      <c r="AU12" s="57">
        <f t="shared" si="32"/>
        <v>0</v>
      </c>
      <c r="AV12" s="55" t="e">
        <f t="shared" si="15"/>
        <v>#DIV/0!</v>
      </c>
      <c r="AW12" s="56">
        <f t="shared" si="16"/>
        <v>0</v>
      </c>
      <c r="AX12" s="57">
        <f t="shared" si="17"/>
        <v>0</v>
      </c>
    </row>
    <row r="13" spans="1:50" ht="14.25" customHeight="1">
      <c r="A13" s="53" t="str">
        <f>+Resources!B125</f>
        <v>Wade</v>
      </c>
      <c r="B13" s="141" t="str">
        <f>+Resources!H125</f>
        <v>Information Sysytems Architect Principal Leader</v>
      </c>
      <c r="C13" s="55">
        <f>+Resources!$D125</f>
        <v>60.7211</v>
      </c>
      <c r="D13" s="56">
        <f>+Resources!K125</f>
        <v>0</v>
      </c>
      <c r="E13" s="57">
        <f t="shared" si="18"/>
        <v>0</v>
      </c>
      <c r="F13" s="55">
        <f>+Resources!$D125</f>
        <v>60.7211</v>
      </c>
      <c r="G13" s="56">
        <f>+Resources!L125</f>
        <v>0</v>
      </c>
      <c r="H13" s="57">
        <f t="shared" si="19"/>
        <v>0</v>
      </c>
      <c r="I13" s="55">
        <f>+Resources!$D125</f>
        <v>60.7211</v>
      </c>
      <c r="J13" s="56">
        <f>+Resources!M125</f>
        <v>0</v>
      </c>
      <c r="K13" s="57">
        <f t="shared" si="20"/>
        <v>0</v>
      </c>
      <c r="L13" s="55">
        <f>+Resources!$D125</f>
        <v>60.7211</v>
      </c>
      <c r="M13" s="56">
        <f>+Resources!N125</f>
        <v>0</v>
      </c>
      <c r="N13" s="57">
        <f t="shared" si="21"/>
        <v>0</v>
      </c>
      <c r="O13" s="55">
        <f>+Resources!$D125</f>
        <v>60.7211</v>
      </c>
      <c r="P13" s="56">
        <f>+Resources!O125</f>
        <v>0</v>
      </c>
      <c r="Q13" s="57">
        <f t="shared" si="22"/>
        <v>0</v>
      </c>
      <c r="R13" s="55">
        <f>+Resources!$D125</f>
        <v>60.7211</v>
      </c>
      <c r="S13" s="56">
        <f>+Resources!P125</f>
        <v>0</v>
      </c>
      <c r="T13" s="57">
        <f t="shared" si="23"/>
        <v>0</v>
      </c>
      <c r="U13" s="55">
        <f>+Resources!$E125</f>
        <v>60.7211</v>
      </c>
      <c r="V13" s="56">
        <f>+Resources!Q125</f>
        <v>0</v>
      </c>
      <c r="W13" s="57">
        <f t="shared" si="24"/>
        <v>0</v>
      </c>
      <c r="X13" s="55">
        <f>+Resources!$E125</f>
        <v>60.7211</v>
      </c>
      <c r="Y13" s="56">
        <f>+Resources!R125</f>
        <v>0</v>
      </c>
      <c r="Z13" s="57">
        <f t="shared" si="25"/>
        <v>0</v>
      </c>
      <c r="AA13" s="55">
        <f>+Resources!$E125</f>
        <v>60.7211</v>
      </c>
      <c r="AB13" s="56">
        <f>+Resources!S125</f>
        <v>0</v>
      </c>
      <c r="AC13" s="57">
        <f t="shared" si="26"/>
        <v>0</v>
      </c>
      <c r="AD13" s="55">
        <f>+Resources!$E125</f>
        <v>60.7211</v>
      </c>
      <c r="AE13" s="56">
        <f>+Resources!T125</f>
        <v>0</v>
      </c>
      <c r="AF13" s="57">
        <f t="shared" si="27"/>
        <v>0</v>
      </c>
      <c r="AG13" s="55">
        <f>+Resources!$E125</f>
        <v>60.7211</v>
      </c>
      <c r="AH13" s="56">
        <f>+Resources!U125</f>
        <v>0</v>
      </c>
      <c r="AI13" s="57">
        <f t="shared" si="28"/>
        <v>0</v>
      </c>
      <c r="AJ13" s="55">
        <f>+Resources!$E125</f>
        <v>60.7211</v>
      </c>
      <c r="AK13" s="56">
        <f>+Resources!V125</f>
        <v>0</v>
      </c>
      <c r="AL13" s="57">
        <f t="shared" si="29"/>
        <v>0</v>
      </c>
      <c r="AM13" s="55">
        <f>+Resources!$E125</f>
        <v>60.7211</v>
      </c>
      <c r="AN13" s="56">
        <f>+Resources!W125</f>
        <v>0</v>
      </c>
      <c r="AO13" s="57">
        <f t="shared" si="30"/>
        <v>0</v>
      </c>
      <c r="AP13" s="55">
        <f>+Resources!$E125</f>
        <v>60.7211</v>
      </c>
      <c r="AQ13" s="56">
        <f>+Resources!X125</f>
        <v>0</v>
      </c>
      <c r="AR13" s="57">
        <f t="shared" si="31"/>
        <v>0</v>
      </c>
      <c r="AS13" s="55">
        <f>+Resources!$E125</f>
        <v>60.7211</v>
      </c>
      <c r="AT13" s="56">
        <f>+Resources!Y125</f>
        <v>0</v>
      </c>
      <c r="AU13" s="57">
        <f t="shared" si="32"/>
        <v>0</v>
      </c>
      <c r="AV13" s="55" t="e">
        <f t="shared" si="15"/>
        <v>#DIV/0!</v>
      </c>
      <c r="AW13" s="56">
        <f t="shared" si="16"/>
        <v>0</v>
      </c>
      <c r="AX13" s="57">
        <f t="shared" si="17"/>
        <v>0</v>
      </c>
    </row>
    <row r="14" spans="1:50" ht="14.25" customHeight="1">
      <c r="A14" s="53" t="str">
        <f>+Resources!B126</f>
        <v>Mack</v>
      </c>
      <c r="B14" s="141" t="str">
        <f>+Resources!H126</f>
        <v>Customer Support Senior Manager</v>
      </c>
      <c r="C14" s="55">
        <f>+Resources!$D126</f>
        <v>60</v>
      </c>
      <c r="D14" s="56">
        <f>+Resources!K126</f>
        <v>0</v>
      </c>
      <c r="E14" s="57">
        <f t="shared" si="18"/>
        <v>0</v>
      </c>
      <c r="F14" s="55">
        <f>+Resources!$D126</f>
        <v>60</v>
      </c>
      <c r="G14" s="56">
        <f>+Resources!L126</f>
        <v>0</v>
      </c>
      <c r="H14" s="57">
        <f t="shared" si="19"/>
        <v>0</v>
      </c>
      <c r="I14" s="55">
        <f>+Resources!$D126</f>
        <v>60</v>
      </c>
      <c r="J14" s="56">
        <f>+Resources!M126</f>
        <v>0</v>
      </c>
      <c r="K14" s="57">
        <f t="shared" si="20"/>
        <v>0</v>
      </c>
      <c r="L14" s="55">
        <f>+Resources!$D126</f>
        <v>60</v>
      </c>
      <c r="M14" s="56">
        <f>+Resources!N126</f>
        <v>0</v>
      </c>
      <c r="N14" s="57">
        <f t="shared" si="21"/>
        <v>0</v>
      </c>
      <c r="O14" s="55">
        <f>+Resources!$D126</f>
        <v>60</v>
      </c>
      <c r="P14" s="56">
        <f>+Resources!O126</f>
        <v>0</v>
      </c>
      <c r="Q14" s="57">
        <f t="shared" si="22"/>
        <v>0</v>
      </c>
      <c r="R14" s="55">
        <f>+Resources!$D126</f>
        <v>60</v>
      </c>
      <c r="S14" s="56">
        <f>+Resources!P126</f>
        <v>0</v>
      </c>
      <c r="T14" s="57">
        <f t="shared" si="23"/>
        <v>0</v>
      </c>
      <c r="U14" s="55">
        <f>+Resources!$E126</f>
        <v>60</v>
      </c>
      <c r="V14" s="56">
        <f>+Resources!Q126</f>
        <v>0</v>
      </c>
      <c r="W14" s="57">
        <f t="shared" si="24"/>
        <v>0</v>
      </c>
      <c r="X14" s="55">
        <f>+Resources!$E126</f>
        <v>60</v>
      </c>
      <c r="Y14" s="56">
        <f>+Resources!R126</f>
        <v>0</v>
      </c>
      <c r="Z14" s="57">
        <f t="shared" si="25"/>
        <v>0</v>
      </c>
      <c r="AA14" s="55">
        <f>+Resources!$E126</f>
        <v>60</v>
      </c>
      <c r="AB14" s="56">
        <f>+Resources!S126</f>
        <v>0</v>
      </c>
      <c r="AC14" s="57">
        <f t="shared" si="26"/>
        <v>0</v>
      </c>
      <c r="AD14" s="55">
        <f>+Resources!$E126</f>
        <v>60</v>
      </c>
      <c r="AE14" s="56">
        <f>+Resources!T126</f>
        <v>0</v>
      </c>
      <c r="AF14" s="57">
        <f t="shared" si="27"/>
        <v>0</v>
      </c>
      <c r="AG14" s="55">
        <f>+Resources!$E126</f>
        <v>60</v>
      </c>
      <c r="AH14" s="56">
        <f>+Resources!U126</f>
        <v>0</v>
      </c>
      <c r="AI14" s="57">
        <f t="shared" si="28"/>
        <v>0</v>
      </c>
      <c r="AJ14" s="55">
        <f>+Resources!$E126</f>
        <v>60</v>
      </c>
      <c r="AK14" s="56">
        <f>+Resources!V126</f>
        <v>0</v>
      </c>
      <c r="AL14" s="57">
        <f t="shared" si="29"/>
        <v>0</v>
      </c>
      <c r="AM14" s="55">
        <f>+Resources!$E126</f>
        <v>60</v>
      </c>
      <c r="AN14" s="56">
        <f>+Resources!W126</f>
        <v>0</v>
      </c>
      <c r="AO14" s="57">
        <f t="shared" si="30"/>
        <v>0</v>
      </c>
      <c r="AP14" s="55">
        <f>+Resources!$E126</f>
        <v>60</v>
      </c>
      <c r="AQ14" s="56">
        <f>+Resources!X126</f>
        <v>0</v>
      </c>
      <c r="AR14" s="57">
        <f t="shared" si="31"/>
        <v>0</v>
      </c>
      <c r="AS14" s="55">
        <f>+Resources!$E126</f>
        <v>60</v>
      </c>
      <c r="AT14" s="56">
        <f>+Resources!Y126</f>
        <v>0</v>
      </c>
      <c r="AU14" s="57">
        <f t="shared" si="32"/>
        <v>0</v>
      </c>
      <c r="AV14" s="55" t="e">
        <f t="shared" si="15"/>
        <v>#DIV/0!</v>
      </c>
      <c r="AW14" s="56">
        <f t="shared" si="16"/>
        <v>0</v>
      </c>
      <c r="AX14" s="57">
        <f t="shared" si="17"/>
        <v>0</v>
      </c>
    </row>
    <row r="15" spans="1:50" ht="14.25" hidden="1" customHeight="1">
      <c r="A15" s="53">
        <f>+Resources!B85</f>
        <v>0</v>
      </c>
      <c r="B15" s="141">
        <f>+Resources!H85</f>
        <v>0</v>
      </c>
      <c r="C15" s="55">
        <v>0</v>
      </c>
      <c r="D15" s="56">
        <v>0</v>
      </c>
      <c r="E15" s="57">
        <f t="shared" si="0"/>
        <v>0</v>
      </c>
      <c r="F15" s="55">
        <v>0</v>
      </c>
      <c r="G15" s="56">
        <v>0</v>
      </c>
      <c r="H15" s="57">
        <f t="shared" si="1"/>
        <v>0</v>
      </c>
      <c r="I15" s="55">
        <v>0</v>
      </c>
      <c r="J15" s="56">
        <v>0</v>
      </c>
      <c r="K15" s="57">
        <f t="shared" si="2"/>
        <v>0</v>
      </c>
      <c r="L15" s="55">
        <v>0</v>
      </c>
      <c r="M15" s="56">
        <v>0</v>
      </c>
      <c r="N15" s="57">
        <f t="shared" si="3"/>
        <v>0</v>
      </c>
      <c r="O15" s="55">
        <v>0</v>
      </c>
      <c r="P15" s="56">
        <v>0</v>
      </c>
      <c r="Q15" s="57">
        <f t="shared" si="4"/>
        <v>0</v>
      </c>
      <c r="R15" s="55">
        <v>0</v>
      </c>
      <c r="S15" s="56">
        <v>0</v>
      </c>
      <c r="T15" s="57">
        <f t="shared" si="5"/>
        <v>0</v>
      </c>
      <c r="U15" s="55">
        <v>0</v>
      </c>
      <c r="V15" s="56">
        <v>0</v>
      </c>
      <c r="W15" s="57">
        <f t="shared" si="6"/>
        <v>0</v>
      </c>
      <c r="X15" s="55">
        <v>0</v>
      </c>
      <c r="Y15" s="56">
        <v>0</v>
      </c>
      <c r="Z15" s="57">
        <f t="shared" si="7"/>
        <v>0</v>
      </c>
      <c r="AA15" s="55">
        <v>0</v>
      </c>
      <c r="AB15" s="56">
        <v>0</v>
      </c>
      <c r="AC15" s="57">
        <f t="shared" si="8"/>
        <v>0</v>
      </c>
      <c r="AD15" s="55">
        <v>0</v>
      </c>
      <c r="AE15" s="56">
        <v>0</v>
      </c>
      <c r="AF15" s="57">
        <f t="shared" si="9"/>
        <v>0</v>
      </c>
      <c r="AG15" s="55">
        <v>0</v>
      </c>
      <c r="AH15" s="56">
        <v>0</v>
      </c>
      <c r="AI15" s="57">
        <f t="shared" si="10"/>
        <v>0</v>
      </c>
      <c r="AJ15" s="55">
        <v>0</v>
      </c>
      <c r="AK15" s="56">
        <v>0</v>
      </c>
      <c r="AL15" s="57">
        <f t="shared" si="11"/>
        <v>0</v>
      </c>
      <c r="AM15" s="55">
        <v>0</v>
      </c>
      <c r="AN15" s="56">
        <v>0</v>
      </c>
      <c r="AO15" s="57">
        <f t="shared" si="12"/>
        <v>0</v>
      </c>
      <c r="AP15" s="55">
        <v>0</v>
      </c>
      <c r="AQ15" s="56">
        <v>0</v>
      </c>
      <c r="AR15" s="57">
        <f t="shared" si="13"/>
        <v>0</v>
      </c>
      <c r="AS15" s="55">
        <v>0</v>
      </c>
      <c r="AT15" s="56">
        <v>0</v>
      </c>
      <c r="AU15" s="57">
        <f t="shared" si="14"/>
        <v>0</v>
      </c>
      <c r="AV15" s="55" t="e">
        <f t="shared" si="15"/>
        <v>#DIV/0!</v>
      </c>
      <c r="AW15" s="56">
        <f t="shared" si="16"/>
        <v>0</v>
      </c>
      <c r="AX15" s="57">
        <f t="shared" si="17"/>
        <v>0</v>
      </c>
    </row>
    <row r="16" spans="1:50" ht="14.25" hidden="1" customHeight="1">
      <c r="A16" s="53">
        <f>+Resources!B86</f>
        <v>0</v>
      </c>
      <c r="B16" s="141">
        <f>+Resources!H86</f>
        <v>0</v>
      </c>
      <c r="C16" s="55">
        <v>0</v>
      </c>
      <c r="D16" s="56">
        <v>0</v>
      </c>
      <c r="E16" s="57">
        <f t="shared" si="0"/>
        <v>0</v>
      </c>
      <c r="F16" s="55">
        <v>0</v>
      </c>
      <c r="G16" s="56">
        <v>0</v>
      </c>
      <c r="H16" s="57">
        <f t="shared" si="1"/>
        <v>0</v>
      </c>
      <c r="I16" s="55">
        <v>0</v>
      </c>
      <c r="J16" s="56">
        <v>0</v>
      </c>
      <c r="K16" s="57">
        <f t="shared" si="2"/>
        <v>0</v>
      </c>
      <c r="L16" s="55">
        <v>0</v>
      </c>
      <c r="M16" s="56">
        <v>0</v>
      </c>
      <c r="N16" s="57">
        <f t="shared" si="3"/>
        <v>0</v>
      </c>
      <c r="O16" s="55">
        <v>0</v>
      </c>
      <c r="P16" s="56">
        <v>0</v>
      </c>
      <c r="Q16" s="57">
        <f t="shared" si="4"/>
        <v>0</v>
      </c>
      <c r="R16" s="55">
        <v>0</v>
      </c>
      <c r="S16" s="56">
        <v>0</v>
      </c>
      <c r="T16" s="57">
        <f t="shared" si="5"/>
        <v>0</v>
      </c>
      <c r="U16" s="55">
        <v>0</v>
      </c>
      <c r="V16" s="56">
        <v>0</v>
      </c>
      <c r="W16" s="57">
        <f t="shared" si="6"/>
        <v>0</v>
      </c>
      <c r="X16" s="55">
        <v>0</v>
      </c>
      <c r="Y16" s="56">
        <v>0</v>
      </c>
      <c r="Z16" s="57">
        <f t="shared" si="7"/>
        <v>0</v>
      </c>
      <c r="AA16" s="55">
        <v>0</v>
      </c>
      <c r="AB16" s="56">
        <v>0</v>
      </c>
      <c r="AC16" s="57">
        <f t="shared" si="8"/>
        <v>0</v>
      </c>
      <c r="AD16" s="55">
        <v>0</v>
      </c>
      <c r="AE16" s="56">
        <v>0</v>
      </c>
      <c r="AF16" s="57">
        <f t="shared" si="9"/>
        <v>0</v>
      </c>
      <c r="AG16" s="55">
        <v>0</v>
      </c>
      <c r="AH16" s="56">
        <v>0</v>
      </c>
      <c r="AI16" s="57">
        <f t="shared" si="10"/>
        <v>0</v>
      </c>
      <c r="AJ16" s="55">
        <v>0</v>
      </c>
      <c r="AK16" s="56">
        <v>0</v>
      </c>
      <c r="AL16" s="57">
        <f t="shared" si="11"/>
        <v>0</v>
      </c>
      <c r="AM16" s="55">
        <v>0</v>
      </c>
      <c r="AN16" s="56">
        <v>0</v>
      </c>
      <c r="AO16" s="57">
        <f t="shared" si="12"/>
        <v>0</v>
      </c>
      <c r="AP16" s="55">
        <v>0</v>
      </c>
      <c r="AQ16" s="56">
        <v>0</v>
      </c>
      <c r="AR16" s="57">
        <f t="shared" si="13"/>
        <v>0</v>
      </c>
      <c r="AS16" s="55">
        <v>0</v>
      </c>
      <c r="AT16" s="56">
        <v>0</v>
      </c>
      <c r="AU16" s="57">
        <f t="shared" si="14"/>
        <v>0</v>
      </c>
      <c r="AV16" s="55" t="e">
        <f t="shared" si="15"/>
        <v>#DIV/0!</v>
      </c>
      <c r="AW16" s="56">
        <f t="shared" si="16"/>
        <v>0</v>
      </c>
      <c r="AX16" s="57">
        <f t="shared" si="17"/>
        <v>0</v>
      </c>
    </row>
    <row r="17" spans="1:51" ht="14.25" hidden="1" customHeight="1">
      <c r="A17" s="53">
        <f>+Resources!B87</f>
        <v>0</v>
      </c>
      <c r="B17" s="141">
        <f>+Resources!H87</f>
        <v>0</v>
      </c>
      <c r="C17" s="55">
        <v>0</v>
      </c>
      <c r="D17" s="56">
        <v>0</v>
      </c>
      <c r="E17" s="57">
        <f t="shared" si="0"/>
        <v>0</v>
      </c>
      <c r="F17" s="55">
        <v>0</v>
      </c>
      <c r="G17" s="56">
        <v>0</v>
      </c>
      <c r="H17" s="57">
        <f t="shared" si="1"/>
        <v>0</v>
      </c>
      <c r="I17" s="55">
        <v>0</v>
      </c>
      <c r="J17" s="56">
        <v>0</v>
      </c>
      <c r="K17" s="57">
        <f t="shared" si="2"/>
        <v>0</v>
      </c>
      <c r="L17" s="55">
        <v>0</v>
      </c>
      <c r="M17" s="56">
        <v>0</v>
      </c>
      <c r="N17" s="57">
        <f t="shared" si="3"/>
        <v>0</v>
      </c>
      <c r="O17" s="55">
        <v>0</v>
      </c>
      <c r="P17" s="56">
        <v>0</v>
      </c>
      <c r="Q17" s="57">
        <f t="shared" si="4"/>
        <v>0</v>
      </c>
      <c r="R17" s="55">
        <v>0</v>
      </c>
      <c r="S17" s="56">
        <v>0</v>
      </c>
      <c r="T17" s="57">
        <f t="shared" si="5"/>
        <v>0</v>
      </c>
      <c r="U17" s="55">
        <v>0</v>
      </c>
      <c r="V17" s="56">
        <v>0</v>
      </c>
      <c r="W17" s="57">
        <f t="shared" si="6"/>
        <v>0</v>
      </c>
      <c r="X17" s="55">
        <v>0</v>
      </c>
      <c r="Y17" s="56">
        <v>0</v>
      </c>
      <c r="Z17" s="57">
        <f t="shared" si="7"/>
        <v>0</v>
      </c>
      <c r="AA17" s="55">
        <v>0</v>
      </c>
      <c r="AB17" s="56">
        <v>0</v>
      </c>
      <c r="AC17" s="57">
        <f t="shared" si="8"/>
        <v>0</v>
      </c>
      <c r="AD17" s="55">
        <v>0</v>
      </c>
      <c r="AE17" s="56">
        <v>0</v>
      </c>
      <c r="AF17" s="57">
        <f t="shared" si="9"/>
        <v>0</v>
      </c>
      <c r="AG17" s="55">
        <v>0</v>
      </c>
      <c r="AH17" s="56">
        <v>0</v>
      </c>
      <c r="AI17" s="57">
        <f t="shared" si="10"/>
        <v>0</v>
      </c>
      <c r="AJ17" s="55">
        <v>0</v>
      </c>
      <c r="AK17" s="56">
        <v>0</v>
      </c>
      <c r="AL17" s="57">
        <f t="shared" si="11"/>
        <v>0</v>
      </c>
      <c r="AM17" s="55">
        <v>0</v>
      </c>
      <c r="AN17" s="56">
        <v>0</v>
      </c>
      <c r="AO17" s="57">
        <f t="shared" si="12"/>
        <v>0</v>
      </c>
      <c r="AP17" s="55">
        <v>0</v>
      </c>
      <c r="AQ17" s="56">
        <v>0</v>
      </c>
      <c r="AR17" s="57">
        <f t="shared" si="13"/>
        <v>0</v>
      </c>
      <c r="AS17" s="55">
        <v>0</v>
      </c>
      <c r="AT17" s="56">
        <v>0</v>
      </c>
      <c r="AU17" s="57">
        <f t="shared" si="14"/>
        <v>0</v>
      </c>
      <c r="AV17" s="55" t="e">
        <f t="shared" si="15"/>
        <v>#DIV/0!</v>
      </c>
      <c r="AW17" s="56">
        <f t="shared" si="16"/>
        <v>0</v>
      </c>
      <c r="AX17" s="57">
        <f t="shared" si="17"/>
        <v>0</v>
      </c>
    </row>
    <row r="18" spans="1:51" ht="14.25" hidden="1" customHeight="1">
      <c r="A18" s="53">
        <f>+Resources!B88</f>
        <v>0</v>
      </c>
      <c r="B18" s="141">
        <f>+Resources!H88</f>
        <v>0</v>
      </c>
      <c r="C18" s="55">
        <v>0</v>
      </c>
      <c r="D18" s="56">
        <v>0</v>
      </c>
      <c r="E18" s="57">
        <f t="shared" si="0"/>
        <v>0</v>
      </c>
      <c r="F18" s="55">
        <v>0</v>
      </c>
      <c r="G18" s="56">
        <v>0</v>
      </c>
      <c r="H18" s="57">
        <f t="shared" si="1"/>
        <v>0</v>
      </c>
      <c r="I18" s="55">
        <v>0</v>
      </c>
      <c r="J18" s="56">
        <v>0</v>
      </c>
      <c r="K18" s="57">
        <f t="shared" si="2"/>
        <v>0</v>
      </c>
      <c r="L18" s="55">
        <v>0</v>
      </c>
      <c r="M18" s="56">
        <v>0</v>
      </c>
      <c r="N18" s="57">
        <f t="shared" si="3"/>
        <v>0</v>
      </c>
      <c r="O18" s="55">
        <v>0</v>
      </c>
      <c r="P18" s="56">
        <v>0</v>
      </c>
      <c r="Q18" s="57">
        <f t="shared" si="4"/>
        <v>0</v>
      </c>
      <c r="R18" s="55">
        <v>0</v>
      </c>
      <c r="S18" s="56">
        <v>0</v>
      </c>
      <c r="T18" s="57">
        <f t="shared" si="5"/>
        <v>0</v>
      </c>
      <c r="U18" s="55">
        <v>0</v>
      </c>
      <c r="V18" s="56">
        <v>0</v>
      </c>
      <c r="W18" s="57">
        <f t="shared" si="6"/>
        <v>0</v>
      </c>
      <c r="X18" s="55">
        <v>0</v>
      </c>
      <c r="Y18" s="56">
        <v>0</v>
      </c>
      <c r="Z18" s="57">
        <f t="shared" si="7"/>
        <v>0</v>
      </c>
      <c r="AA18" s="55">
        <v>0</v>
      </c>
      <c r="AB18" s="56">
        <v>0</v>
      </c>
      <c r="AC18" s="57">
        <f t="shared" si="8"/>
        <v>0</v>
      </c>
      <c r="AD18" s="55">
        <v>0</v>
      </c>
      <c r="AE18" s="56">
        <v>0</v>
      </c>
      <c r="AF18" s="57">
        <f t="shared" si="9"/>
        <v>0</v>
      </c>
      <c r="AG18" s="55">
        <v>0</v>
      </c>
      <c r="AH18" s="56">
        <v>0</v>
      </c>
      <c r="AI18" s="57">
        <f t="shared" si="10"/>
        <v>0</v>
      </c>
      <c r="AJ18" s="55">
        <v>0</v>
      </c>
      <c r="AK18" s="56">
        <v>0</v>
      </c>
      <c r="AL18" s="57">
        <f t="shared" si="11"/>
        <v>0</v>
      </c>
      <c r="AM18" s="55">
        <v>0</v>
      </c>
      <c r="AN18" s="56">
        <v>0</v>
      </c>
      <c r="AO18" s="57">
        <f t="shared" si="12"/>
        <v>0</v>
      </c>
      <c r="AP18" s="55">
        <v>0</v>
      </c>
      <c r="AQ18" s="56">
        <v>0</v>
      </c>
      <c r="AR18" s="57">
        <f t="shared" si="13"/>
        <v>0</v>
      </c>
      <c r="AS18" s="55">
        <v>0</v>
      </c>
      <c r="AT18" s="56">
        <v>0</v>
      </c>
      <c r="AU18" s="57">
        <f t="shared" si="14"/>
        <v>0</v>
      </c>
      <c r="AV18" s="55" t="e">
        <f t="shared" si="15"/>
        <v>#DIV/0!</v>
      </c>
      <c r="AW18" s="56">
        <f t="shared" si="16"/>
        <v>0</v>
      </c>
      <c r="AX18" s="57">
        <f t="shared" si="17"/>
        <v>0</v>
      </c>
    </row>
    <row r="19" spans="1:51" ht="14.25" hidden="1" customHeight="1">
      <c r="A19" s="53">
        <f>+Resources!B89</f>
        <v>0</v>
      </c>
      <c r="B19" s="141">
        <f>+Resources!H89</f>
        <v>0</v>
      </c>
      <c r="C19" s="55">
        <v>0</v>
      </c>
      <c r="D19" s="56">
        <v>0</v>
      </c>
      <c r="E19" s="57">
        <f t="shared" si="0"/>
        <v>0</v>
      </c>
      <c r="F19" s="55">
        <v>0</v>
      </c>
      <c r="G19" s="56">
        <v>0</v>
      </c>
      <c r="H19" s="57">
        <f t="shared" si="1"/>
        <v>0</v>
      </c>
      <c r="I19" s="55">
        <v>0</v>
      </c>
      <c r="J19" s="56">
        <v>0</v>
      </c>
      <c r="K19" s="57">
        <f t="shared" si="2"/>
        <v>0</v>
      </c>
      <c r="L19" s="55">
        <v>0</v>
      </c>
      <c r="M19" s="56">
        <v>0</v>
      </c>
      <c r="N19" s="57">
        <f t="shared" si="3"/>
        <v>0</v>
      </c>
      <c r="O19" s="55">
        <v>0</v>
      </c>
      <c r="P19" s="56">
        <v>0</v>
      </c>
      <c r="Q19" s="57">
        <f t="shared" si="4"/>
        <v>0</v>
      </c>
      <c r="R19" s="55">
        <v>0</v>
      </c>
      <c r="S19" s="56">
        <v>0</v>
      </c>
      <c r="T19" s="57">
        <f t="shared" si="5"/>
        <v>0</v>
      </c>
      <c r="U19" s="55">
        <v>0</v>
      </c>
      <c r="V19" s="56">
        <v>0</v>
      </c>
      <c r="W19" s="57">
        <f t="shared" si="6"/>
        <v>0</v>
      </c>
      <c r="X19" s="55">
        <v>0</v>
      </c>
      <c r="Y19" s="56">
        <v>0</v>
      </c>
      <c r="Z19" s="57">
        <f t="shared" si="7"/>
        <v>0</v>
      </c>
      <c r="AA19" s="55">
        <v>0</v>
      </c>
      <c r="AB19" s="56">
        <v>0</v>
      </c>
      <c r="AC19" s="57">
        <f t="shared" si="8"/>
        <v>0</v>
      </c>
      <c r="AD19" s="55">
        <v>0</v>
      </c>
      <c r="AE19" s="56">
        <v>0</v>
      </c>
      <c r="AF19" s="57">
        <f t="shared" si="9"/>
        <v>0</v>
      </c>
      <c r="AG19" s="55">
        <v>0</v>
      </c>
      <c r="AH19" s="56">
        <v>0</v>
      </c>
      <c r="AI19" s="57">
        <f t="shared" si="10"/>
        <v>0</v>
      </c>
      <c r="AJ19" s="55">
        <v>0</v>
      </c>
      <c r="AK19" s="56">
        <v>0</v>
      </c>
      <c r="AL19" s="57">
        <f t="shared" si="11"/>
        <v>0</v>
      </c>
      <c r="AM19" s="55">
        <v>0</v>
      </c>
      <c r="AN19" s="56">
        <v>0</v>
      </c>
      <c r="AO19" s="57">
        <f t="shared" si="12"/>
        <v>0</v>
      </c>
      <c r="AP19" s="55">
        <v>0</v>
      </c>
      <c r="AQ19" s="56">
        <v>0</v>
      </c>
      <c r="AR19" s="57">
        <f t="shared" si="13"/>
        <v>0</v>
      </c>
      <c r="AS19" s="55">
        <v>0</v>
      </c>
      <c r="AT19" s="56">
        <v>0</v>
      </c>
      <c r="AU19" s="57">
        <f t="shared" si="14"/>
        <v>0</v>
      </c>
      <c r="AV19" s="55" t="e">
        <f t="shared" si="15"/>
        <v>#DIV/0!</v>
      </c>
      <c r="AW19" s="56">
        <f t="shared" si="16"/>
        <v>0</v>
      </c>
      <c r="AX19" s="57">
        <f t="shared" si="17"/>
        <v>0</v>
      </c>
    </row>
    <row r="20" spans="1:51" ht="14.25" hidden="1" customHeight="1">
      <c r="A20" s="53" t="str">
        <f>+Resources!B90</f>
        <v>Last</v>
      </c>
      <c r="B20" s="141">
        <f>+Resources!H90</f>
        <v>0</v>
      </c>
      <c r="C20" s="55">
        <v>0</v>
      </c>
      <c r="D20" s="56">
        <v>0</v>
      </c>
      <c r="E20" s="57">
        <f t="shared" si="0"/>
        <v>0</v>
      </c>
      <c r="F20" s="55">
        <v>0</v>
      </c>
      <c r="G20" s="56">
        <v>0</v>
      </c>
      <c r="H20" s="57">
        <f t="shared" si="1"/>
        <v>0</v>
      </c>
      <c r="I20" s="55">
        <v>0</v>
      </c>
      <c r="J20" s="56">
        <v>0</v>
      </c>
      <c r="K20" s="57">
        <f t="shared" si="2"/>
        <v>0</v>
      </c>
      <c r="L20" s="55">
        <v>0</v>
      </c>
      <c r="M20" s="56">
        <v>0</v>
      </c>
      <c r="N20" s="57">
        <f t="shared" si="3"/>
        <v>0</v>
      </c>
      <c r="O20" s="55">
        <v>0</v>
      </c>
      <c r="P20" s="56">
        <v>0</v>
      </c>
      <c r="Q20" s="57">
        <f t="shared" si="4"/>
        <v>0</v>
      </c>
      <c r="R20" s="55">
        <v>0</v>
      </c>
      <c r="S20" s="56">
        <v>0</v>
      </c>
      <c r="T20" s="57">
        <f t="shared" si="5"/>
        <v>0</v>
      </c>
      <c r="U20" s="55">
        <v>0</v>
      </c>
      <c r="V20" s="56">
        <v>0</v>
      </c>
      <c r="W20" s="57">
        <f t="shared" si="6"/>
        <v>0</v>
      </c>
      <c r="X20" s="55">
        <v>0</v>
      </c>
      <c r="Y20" s="56">
        <v>0</v>
      </c>
      <c r="Z20" s="57">
        <f t="shared" si="7"/>
        <v>0</v>
      </c>
      <c r="AA20" s="55">
        <v>0</v>
      </c>
      <c r="AB20" s="56">
        <v>0</v>
      </c>
      <c r="AC20" s="57">
        <f t="shared" si="8"/>
        <v>0</v>
      </c>
      <c r="AD20" s="55">
        <v>0</v>
      </c>
      <c r="AE20" s="56">
        <v>0</v>
      </c>
      <c r="AF20" s="57">
        <f t="shared" si="9"/>
        <v>0</v>
      </c>
      <c r="AG20" s="55">
        <v>0</v>
      </c>
      <c r="AH20" s="56">
        <v>0</v>
      </c>
      <c r="AI20" s="57">
        <f t="shared" si="10"/>
        <v>0</v>
      </c>
      <c r="AJ20" s="55">
        <v>0</v>
      </c>
      <c r="AK20" s="56">
        <v>0</v>
      </c>
      <c r="AL20" s="57">
        <f t="shared" si="11"/>
        <v>0</v>
      </c>
      <c r="AM20" s="55">
        <v>0</v>
      </c>
      <c r="AN20" s="56">
        <v>0</v>
      </c>
      <c r="AO20" s="57">
        <f t="shared" si="12"/>
        <v>0</v>
      </c>
      <c r="AP20" s="55">
        <v>0</v>
      </c>
      <c r="AQ20" s="56">
        <v>0</v>
      </c>
      <c r="AR20" s="57">
        <f t="shared" si="13"/>
        <v>0</v>
      </c>
      <c r="AS20" s="55">
        <v>0</v>
      </c>
      <c r="AT20" s="56">
        <v>0</v>
      </c>
      <c r="AU20" s="57">
        <f t="shared" si="14"/>
        <v>0</v>
      </c>
      <c r="AV20" s="55" t="e">
        <f t="shared" si="15"/>
        <v>#DIV/0!</v>
      </c>
      <c r="AW20" s="56">
        <f t="shared" si="16"/>
        <v>0</v>
      </c>
      <c r="AX20" s="57">
        <f t="shared" si="17"/>
        <v>0</v>
      </c>
    </row>
    <row r="21" spans="1:51" ht="14.25" hidden="1" customHeight="1">
      <c r="A21" s="53" t="str">
        <f>+Resources!B91</f>
        <v>Hopkins</v>
      </c>
      <c r="B21" s="141" t="str">
        <f>+Resources!H91</f>
        <v>System administrator professional</v>
      </c>
      <c r="C21" s="55">
        <v>0</v>
      </c>
      <c r="D21" s="56">
        <v>0</v>
      </c>
      <c r="E21" s="57">
        <f t="shared" si="0"/>
        <v>0</v>
      </c>
      <c r="F21" s="55">
        <v>0</v>
      </c>
      <c r="G21" s="56">
        <v>0</v>
      </c>
      <c r="H21" s="57">
        <f t="shared" si="1"/>
        <v>0</v>
      </c>
      <c r="I21" s="55">
        <v>0</v>
      </c>
      <c r="J21" s="56">
        <v>0</v>
      </c>
      <c r="K21" s="57">
        <f t="shared" si="2"/>
        <v>0</v>
      </c>
      <c r="L21" s="55">
        <v>0</v>
      </c>
      <c r="M21" s="56">
        <v>0</v>
      </c>
      <c r="N21" s="57">
        <f t="shared" si="3"/>
        <v>0</v>
      </c>
      <c r="O21" s="55">
        <v>0</v>
      </c>
      <c r="P21" s="56">
        <v>0</v>
      </c>
      <c r="Q21" s="57">
        <f t="shared" si="4"/>
        <v>0</v>
      </c>
      <c r="R21" s="55">
        <v>0</v>
      </c>
      <c r="S21" s="56">
        <v>0</v>
      </c>
      <c r="T21" s="57">
        <f t="shared" si="5"/>
        <v>0</v>
      </c>
      <c r="U21" s="55">
        <v>0</v>
      </c>
      <c r="V21" s="56">
        <v>0</v>
      </c>
      <c r="W21" s="57">
        <f t="shared" si="6"/>
        <v>0</v>
      </c>
      <c r="X21" s="55">
        <v>0</v>
      </c>
      <c r="Y21" s="56">
        <v>0</v>
      </c>
      <c r="Z21" s="57">
        <f t="shared" si="7"/>
        <v>0</v>
      </c>
      <c r="AA21" s="55">
        <v>0</v>
      </c>
      <c r="AB21" s="56">
        <v>0</v>
      </c>
      <c r="AC21" s="57">
        <f t="shared" si="8"/>
        <v>0</v>
      </c>
      <c r="AD21" s="55">
        <v>0</v>
      </c>
      <c r="AE21" s="56">
        <v>0</v>
      </c>
      <c r="AF21" s="57">
        <f t="shared" si="9"/>
        <v>0</v>
      </c>
      <c r="AG21" s="55">
        <v>0</v>
      </c>
      <c r="AH21" s="56">
        <v>0</v>
      </c>
      <c r="AI21" s="57">
        <f t="shared" si="10"/>
        <v>0</v>
      </c>
      <c r="AJ21" s="55">
        <v>0</v>
      </c>
      <c r="AK21" s="56">
        <v>0</v>
      </c>
      <c r="AL21" s="57">
        <f t="shared" si="11"/>
        <v>0</v>
      </c>
      <c r="AM21" s="55">
        <v>0</v>
      </c>
      <c r="AN21" s="56">
        <v>0</v>
      </c>
      <c r="AO21" s="57">
        <f t="shared" si="12"/>
        <v>0</v>
      </c>
      <c r="AP21" s="55">
        <v>0</v>
      </c>
      <c r="AQ21" s="56">
        <v>0</v>
      </c>
      <c r="AR21" s="57">
        <f t="shared" si="13"/>
        <v>0</v>
      </c>
      <c r="AS21" s="55">
        <v>0</v>
      </c>
      <c r="AT21" s="56">
        <v>0</v>
      </c>
      <c r="AU21" s="57">
        <f t="shared" si="14"/>
        <v>0</v>
      </c>
      <c r="AV21" s="55" t="e">
        <f t="shared" si="15"/>
        <v>#DIV/0!</v>
      </c>
      <c r="AW21" s="56">
        <f t="shared" si="16"/>
        <v>0</v>
      </c>
      <c r="AX21" s="57">
        <f t="shared" si="17"/>
        <v>0</v>
      </c>
    </row>
    <row r="22" spans="1:51" ht="14.25" hidden="1" customHeight="1">
      <c r="A22" s="53" t="str">
        <f>+Resources!B92</f>
        <v>Wade</v>
      </c>
      <c r="B22" s="141" t="str">
        <f>+Resources!H92</f>
        <v>Information Sysytems Architect Principal Leader</v>
      </c>
      <c r="C22" s="55">
        <v>0</v>
      </c>
      <c r="D22" s="56">
        <v>0</v>
      </c>
      <c r="E22" s="57">
        <f t="shared" si="0"/>
        <v>0</v>
      </c>
      <c r="F22" s="55">
        <v>0</v>
      </c>
      <c r="G22" s="56">
        <v>0</v>
      </c>
      <c r="H22" s="57">
        <f t="shared" si="1"/>
        <v>0</v>
      </c>
      <c r="I22" s="55">
        <v>0</v>
      </c>
      <c r="J22" s="56">
        <v>0</v>
      </c>
      <c r="K22" s="57">
        <f t="shared" si="2"/>
        <v>0</v>
      </c>
      <c r="L22" s="55">
        <v>0</v>
      </c>
      <c r="M22" s="56">
        <v>0</v>
      </c>
      <c r="N22" s="57">
        <f t="shared" si="3"/>
        <v>0</v>
      </c>
      <c r="O22" s="55">
        <v>0</v>
      </c>
      <c r="P22" s="56">
        <v>0</v>
      </c>
      <c r="Q22" s="57">
        <f t="shared" si="4"/>
        <v>0</v>
      </c>
      <c r="R22" s="55">
        <v>0</v>
      </c>
      <c r="S22" s="56">
        <v>0</v>
      </c>
      <c r="T22" s="57">
        <f t="shared" si="5"/>
        <v>0</v>
      </c>
      <c r="U22" s="55">
        <v>0</v>
      </c>
      <c r="V22" s="56">
        <v>0</v>
      </c>
      <c r="W22" s="57">
        <f t="shared" si="6"/>
        <v>0</v>
      </c>
      <c r="X22" s="55">
        <v>0</v>
      </c>
      <c r="Y22" s="56">
        <v>0</v>
      </c>
      <c r="Z22" s="57">
        <f t="shared" si="7"/>
        <v>0</v>
      </c>
      <c r="AA22" s="55">
        <v>0</v>
      </c>
      <c r="AB22" s="56">
        <v>0</v>
      </c>
      <c r="AC22" s="57">
        <f t="shared" si="8"/>
        <v>0</v>
      </c>
      <c r="AD22" s="55">
        <v>0</v>
      </c>
      <c r="AE22" s="56">
        <v>0</v>
      </c>
      <c r="AF22" s="57">
        <f t="shared" si="9"/>
        <v>0</v>
      </c>
      <c r="AG22" s="55">
        <v>0</v>
      </c>
      <c r="AH22" s="56">
        <v>0</v>
      </c>
      <c r="AI22" s="57">
        <f t="shared" si="10"/>
        <v>0</v>
      </c>
      <c r="AJ22" s="55">
        <v>0</v>
      </c>
      <c r="AK22" s="56">
        <v>0</v>
      </c>
      <c r="AL22" s="57">
        <f t="shared" si="11"/>
        <v>0</v>
      </c>
      <c r="AM22" s="55">
        <v>0</v>
      </c>
      <c r="AN22" s="56">
        <v>0</v>
      </c>
      <c r="AO22" s="57">
        <f t="shared" si="12"/>
        <v>0</v>
      </c>
      <c r="AP22" s="55">
        <v>0</v>
      </c>
      <c r="AQ22" s="56">
        <v>0</v>
      </c>
      <c r="AR22" s="57">
        <f t="shared" si="13"/>
        <v>0</v>
      </c>
      <c r="AS22" s="55">
        <v>0</v>
      </c>
      <c r="AT22" s="56">
        <v>0</v>
      </c>
      <c r="AU22" s="57">
        <f t="shared" si="14"/>
        <v>0</v>
      </c>
      <c r="AV22" s="55" t="e">
        <f t="shared" si="15"/>
        <v>#DIV/0!</v>
      </c>
      <c r="AW22" s="56">
        <f t="shared" si="16"/>
        <v>0</v>
      </c>
      <c r="AX22" s="57">
        <f t="shared" si="17"/>
        <v>0</v>
      </c>
    </row>
    <row r="23" spans="1:51" ht="14.25" hidden="1" customHeight="1">
      <c r="A23" s="53" t="str">
        <f>+Resources!B93</f>
        <v>Wade</v>
      </c>
      <c r="B23" s="141" t="str">
        <f>+Resources!H93</f>
        <v>Information Sysytems Architect Principal Leader</v>
      </c>
      <c r="C23" s="55">
        <v>0</v>
      </c>
      <c r="D23" s="56">
        <v>0</v>
      </c>
      <c r="E23" s="57">
        <f t="shared" si="0"/>
        <v>0</v>
      </c>
      <c r="F23" s="55">
        <v>0</v>
      </c>
      <c r="G23" s="56">
        <v>0</v>
      </c>
      <c r="H23" s="57">
        <f t="shared" si="1"/>
        <v>0</v>
      </c>
      <c r="I23" s="55">
        <v>0</v>
      </c>
      <c r="J23" s="56">
        <v>0</v>
      </c>
      <c r="K23" s="57">
        <f t="shared" si="2"/>
        <v>0</v>
      </c>
      <c r="L23" s="55">
        <v>0</v>
      </c>
      <c r="M23" s="56">
        <v>0</v>
      </c>
      <c r="N23" s="57">
        <f t="shared" si="3"/>
        <v>0</v>
      </c>
      <c r="O23" s="55">
        <v>0</v>
      </c>
      <c r="P23" s="56">
        <v>0</v>
      </c>
      <c r="Q23" s="57">
        <f t="shared" si="4"/>
        <v>0</v>
      </c>
      <c r="R23" s="55">
        <v>0</v>
      </c>
      <c r="S23" s="56">
        <v>0</v>
      </c>
      <c r="T23" s="57">
        <f t="shared" si="5"/>
        <v>0</v>
      </c>
      <c r="U23" s="55">
        <v>0</v>
      </c>
      <c r="V23" s="56">
        <v>0</v>
      </c>
      <c r="W23" s="57">
        <f t="shared" si="6"/>
        <v>0</v>
      </c>
      <c r="X23" s="55">
        <v>0</v>
      </c>
      <c r="Y23" s="56">
        <v>0</v>
      </c>
      <c r="Z23" s="57">
        <f t="shared" si="7"/>
        <v>0</v>
      </c>
      <c r="AA23" s="55">
        <v>0</v>
      </c>
      <c r="AB23" s="56">
        <v>0</v>
      </c>
      <c r="AC23" s="57">
        <f t="shared" si="8"/>
        <v>0</v>
      </c>
      <c r="AD23" s="55">
        <v>0</v>
      </c>
      <c r="AE23" s="56">
        <v>0</v>
      </c>
      <c r="AF23" s="57">
        <f t="shared" si="9"/>
        <v>0</v>
      </c>
      <c r="AG23" s="55">
        <v>0</v>
      </c>
      <c r="AH23" s="56">
        <v>0</v>
      </c>
      <c r="AI23" s="57">
        <f t="shared" si="10"/>
        <v>0</v>
      </c>
      <c r="AJ23" s="55">
        <v>0</v>
      </c>
      <c r="AK23" s="56">
        <v>0</v>
      </c>
      <c r="AL23" s="57">
        <f t="shared" si="11"/>
        <v>0</v>
      </c>
      <c r="AM23" s="55">
        <v>0</v>
      </c>
      <c r="AN23" s="56">
        <v>0</v>
      </c>
      <c r="AO23" s="57">
        <f t="shared" si="12"/>
        <v>0</v>
      </c>
      <c r="AP23" s="55">
        <v>0</v>
      </c>
      <c r="AQ23" s="56">
        <v>0</v>
      </c>
      <c r="AR23" s="57">
        <f t="shared" si="13"/>
        <v>0</v>
      </c>
      <c r="AS23" s="55">
        <v>0</v>
      </c>
      <c r="AT23" s="56">
        <v>0</v>
      </c>
      <c r="AU23" s="57">
        <f t="shared" si="14"/>
        <v>0</v>
      </c>
      <c r="AV23" s="55" t="e">
        <f t="shared" si="15"/>
        <v>#DIV/0!</v>
      </c>
      <c r="AW23" s="56">
        <f t="shared" si="16"/>
        <v>0</v>
      </c>
      <c r="AX23" s="57">
        <f t="shared" si="17"/>
        <v>0</v>
      </c>
    </row>
    <row r="24" spans="1:51" ht="14.25" hidden="1" customHeight="1">
      <c r="A24" s="53" t="str">
        <f>+Resources!B94</f>
        <v>Guo</v>
      </c>
      <c r="B24" s="141" t="str">
        <f>+Resources!H94</f>
        <v>Software Engineer Principal Leader</v>
      </c>
      <c r="C24" s="55">
        <v>0</v>
      </c>
      <c r="D24" s="56">
        <v>0</v>
      </c>
      <c r="E24" s="57">
        <f t="shared" si="0"/>
        <v>0</v>
      </c>
      <c r="F24" s="55">
        <v>0</v>
      </c>
      <c r="G24" s="56">
        <v>0</v>
      </c>
      <c r="H24" s="57">
        <f t="shared" si="1"/>
        <v>0</v>
      </c>
      <c r="I24" s="55">
        <v>0</v>
      </c>
      <c r="J24" s="56">
        <v>0</v>
      </c>
      <c r="K24" s="57">
        <f t="shared" si="2"/>
        <v>0</v>
      </c>
      <c r="L24" s="55">
        <v>0</v>
      </c>
      <c r="M24" s="56">
        <v>0</v>
      </c>
      <c r="N24" s="57">
        <f t="shared" si="3"/>
        <v>0</v>
      </c>
      <c r="O24" s="55">
        <v>0</v>
      </c>
      <c r="P24" s="56">
        <v>0</v>
      </c>
      <c r="Q24" s="57">
        <f t="shared" si="4"/>
        <v>0</v>
      </c>
      <c r="R24" s="55">
        <v>0</v>
      </c>
      <c r="S24" s="56">
        <v>0</v>
      </c>
      <c r="T24" s="57">
        <f t="shared" si="5"/>
        <v>0</v>
      </c>
      <c r="U24" s="55">
        <v>0</v>
      </c>
      <c r="V24" s="56">
        <v>0</v>
      </c>
      <c r="W24" s="57">
        <f t="shared" si="6"/>
        <v>0</v>
      </c>
      <c r="X24" s="55">
        <v>0</v>
      </c>
      <c r="Y24" s="56">
        <v>0</v>
      </c>
      <c r="Z24" s="57">
        <f t="shared" si="7"/>
        <v>0</v>
      </c>
      <c r="AA24" s="55">
        <v>0</v>
      </c>
      <c r="AB24" s="56">
        <v>0</v>
      </c>
      <c r="AC24" s="57">
        <f t="shared" si="8"/>
        <v>0</v>
      </c>
      <c r="AD24" s="55">
        <v>0</v>
      </c>
      <c r="AE24" s="56">
        <v>0</v>
      </c>
      <c r="AF24" s="57">
        <f t="shared" si="9"/>
        <v>0</v>
      </c>
      <c r="AG24" s="55">
        <v>0</v>
      </c>
      <c r="AH24" s="56">
        <v>0</v>
      </c>
      <c r="AI24" s="57">
        <f t="shared" si="10"/>
        <v>0</v>
      </c>
      <c r="AJ24" s="55">
        <v>0</v>
      </c>
      <c r="AK24" s="56">
        <v>0</v>
      </c>
      <c r="AL24" s="57">
        <f t="shared" si="11"/>
        <v>0</v>
      </c>
      <c r="AM24" s="55">
        <v>0</v>
      </c>
      <c r="AN24" s="56">
        <v>0</v>
      </c>
      <c r="AO24" s="57">
        <f t="shared" si="12"/>
        <v>0</v>
      </c>
      <c r="AP24" s="55">
        <v>0</v>
      </c>
      <c r="AQ24" s="56">
        <v>0</v>
      </c>
      <c r="AR24" s="57">
        <f t="shared" si="13"/>
        <v>0</v>
      </c>
      <c r="AS24" s="55">
        <v>0</v>
      </c>
      <c r="AT24" s="56">
        <v>0</v>
      </c>
      <c r="AU24" s="57">
        <f t="shared" si="14"/>
        <v>0</v>
      </c>
      <c r="AV24" s="55" t="e">
        <f t="shared" si="15"/>
        <v>#DIV/0!</v>
      </c>
      <c r="AW24" s="56">
        <f t="shared" si="16"/>
        <v>0</v>
      </c>
      <c r="AX24" s="57">
        <f t="shared" si="17"/>
        <v>0</v>
      </c>
    </row>
    <row r="25" spans="1:51" ht="14.25" customHeight="1">
      <c r="A25" s="58"/>
      <c r="B25" s="54"/>
      <c r="C25" s="55"/>
      <c r="D25" s="59"/>
      <c r="E25" s="60"/>
      <c r="F25" s="55"/>
      <c r="G25" s="59"/>
      <c r="H25" s="60"/>
      <c r="I25" s="55"/>
      <c r="J25" s="59"/>
      <c r="K25" s="60"/>
      <c r="L25" s="55"/>
      <c r="M25" s="59"/>
      <c r="N25" s="60"/>
      <c r="O25" s="55"/>
      <c r="P25" s="59"/>
      <c r="Q25" s="60"/>
      <c r="R25" s="55"/>
      <c r="S25" s="59"/>
      <c r="T25" s="60"/>
      <c r="U25" s="55"/>
      <c r="V25" s="59"/>
      <c r="W25" s="60"/>
      <c r="X25" s="55"/>
      <c r="Y25" s="59"/>
      <c r="Z25" s="60"/>
      <c r="AA25" s="55"/>
      <c r="AB25" s="59"/>
      <c r="AC25" s="60"/>
      <c r="AD25" s="55"/>
      <c r="AE25" s="59"/>
      <c r="AF25" s="60"/>
      <c r="AG25" s="55"/>
      <c r="AH25" s="59"/>
      <c r="AI25" s="60"/>
      <c r="AJ25" s="55"/>
      <c r="AK25" s="59"/>
      <c r="AL25" s="60"/>
      <c r="AM25" s="55"/>
      <c r="AN25" s="59"/>
      <c r="AO25" s="60"/>
      <c r="AP25" s="55"/>
      <c r="AQ25" s="59"/>
      <c r="AR25" s="60"/>
      <c r="AS25" s="55"/>
      <c r="AT25" s="59"/>
      <c r="AU25" s="60"/>
      <c r="AV25" s="55"/>
      <c r="AW25" s="59"/>
      <c r="AX25" s="60"/>
    </row>
    <row r="26" spans="1:51" ht="14.25" customHeight="1">
      <c r="A26" s="61" t="s">
        <v>63</v>
      </c>
      <c r="B26" s="62"/>
      <c r="C26" s="55"/>
      <c r="D26" s="63">
        <f>SUM(D7:D25)</f>
        <v>0</v>
      </c>
      <c r="E26" s="64">
        <f>SUM(E7:E25)</f>
        <v>0</v>
      </c>
      <c r="F26" s="55"/>
      <c r="G26" s="63">
        <f>SUM(G7:G25)</f>
        <v>0</v>
      </c>
      <c r="H26" s="64">
        <f>SUM(H7:H25)</f>
        <v>0</v>
      </c>
      <c r="I26" s="55"/>
      <c r="J26" s="63">
        <f>SUM(J7:J25)</f>
        <v>0</v>
      </c>
      <c r="K26" s="64">
        <f>SUM(K7:K25)</f>
        <v>0</v>
      </c>
      <c r="L26" s="55"/>
      <c r="M26" s="63">
        <f>SUM(M7:M25)</f>
        <v>0</v>
      </c>
      <c r="N26" s="64">
        <f>SUM(N7:N25)</f>
        <v>0</v>
      </c>
      <c r="O26" s="55"/>
      <c r="P26" s="63">
        <f>SUM(P7:P25)</f>
        <v>0</v>
      </c>
      <c r="Q26" s="64">
        <f>SUM(Q7:Q25)</f>
        <v>0</v>
      </c>
      <c r="R26" s="55"/>
      <c r="S26" s="63">
        <f>SUM(S7:S25)</f>
        <v>0</v>
      </c>
      <c r="T26" s="64">
        <f>SUM(T7:T25)</f>
        <v>0</v>
      </c>
      <c r="U26" s="55"/>
      <c r="V26" s="63">
        <f>SUM(V7:V25)</f>
        <v>0</v>
      </c>
      <c r="W26" s="64">
        <f>SUM(W7:W25)</f>
        <v>0</v>
      </c>
      <c r="X26" s="55"/>
      <c r="Y26" s="63">
        <f>SUM(Y7:Y25)</f>
        <v>0</v>
      </c>
      <c r="Z26" s="64">
        <f>SUM(Z7:Z25)</f>
        <v>0</v>
      </c>
      <c r="AA26" s="55"/>
      <c r="AB26" s="63">
        <f>SUM(AB7:AB25)</f>
        <v>0</v>
      </c>
      <c r="AC26" s="64">
        <f>SUM(AC7:AC25)</f>
        <v>0</v>
      </c>
      <c r="AD26" s="55"/>
      <c r="AE26" s="63">
        <f>SUM(AE7:AE25)</f>
        <v>0</v>
      </c>
      <c r="AF26" s="64">
        <f>SUM(AF7:AF25)</f>
        <v>0</v>
      </c>
      <c r="AG26" s="55"/>
      <c r="AH26" s="63">
        <f>SUM(AH7:AH25)</f>
        <v>0</v>
      </c>
      <c r="AI26" s="64">
        <f>SUM(AI7:AI25)</f>
        <v>0</v>
      </c>
      <c r="AJ26" s="55"/>
      <c r="AK26" s="63">
        <f>SUM(AK7:AK25)</f>
        <v>0</v>
      </c>
      <c r="AL26" s="64">
        <f>SUM(AL7:AL25)</f>
        <v>0</v>
      </c>
      <c r="AM26" s="55"/>
      <c r="AN26" s="63">
        <f>SUM(AN7:AN25)</f>
        <v>0</v>
      </c>
      <c r="AO26" s="64">
        <f>SUM(AO7:AO25)</f>
        <v>0</v>
      </c>
      <c r="AP26" s="55"/>
      <c r="AQ26" s="63">
        <f>SUM(AQ7:AQ25)</f>
        <v>0</v>
      </c>
      <c r="AR26" s="64">
        <f>SUM(AR7:AR25)</f>
        <v>0</v>
      </c>
      <c r="AS26" s="55"/>
      <c r="AT26" s="63">
        <f>SUM(AT7:AT25)</f>
        <v>0</v>
      </c>
      <c r="AU26" s="64">
        <f>SUM(AU7:AU25)</f>
        <v>0</v>
      </c>
      <c r="AV26" s="55"/>
      <c r="AW26" s="63">
        <f>SUM(AW7:AW25)</f>
        <v>0</v>
      </c>
      <c r="AX26" s="64">
        <f>SUM(AX7:AX25)</f>
        <v>0</v>
      </c>
    </row>
    <row r="27" spans="1:51" ht="14.25" customHeight="1">
      <c r="A27" s="61"/>
      <c r="B27" s="62"/>
      <c r="C27" s="55"/>
      <c r="D27" s="65"/>
      <c r="E27" s="66"/>
      <c r="F27" s="55"/>
      <c r="G27" s="65"/>
      <c r="H27" s="66"/>
      <c r="I27" s="55"/>
      <c r="J27" s="65"/>
      <c r="K27" s="66"/>
      <c r="L27" s="55"/>
      <c r="M27" s="65"/>
      <c r="N27" s="66"/>
      <c r="O27" s="55"/>
      <c r="P27" s="65"/>
      <c r="Q27" s="66"/>
      <c r="R27" s="55"/>
      <c r="S27" s="65"/>
      <c r="T27" s="66"/>
      <c r="U27" s="55"/>
      <c r="V27" s="65"/>
      <c r="W27" s="66"/>
      <c r="X27" s="55"/>
      <c r="Y27" s="65"/>
      <c r="Z27" s="66"/>
      <c r="AA27" s="55"/>
      <c r="AB27" s="65"/>
      <c r="AC27" s="66"/>
      <c r="AD27" s="55"/>
      <c r="AE27" s="65"/>
      <c r="AF27" s="66"/>
      <c r="AG27" s="55"/>
      <c r="AH27" s="65"/>
      <c r="AI27" s="66"/>
      <c r="AJ27" s="55"/>
      <c r="AK27" s="65"/>
      <c r="AL27" s="66"/>
      <c r="AM27" s="55"/>
      <c r="AN27" s="65"/>
      <c r="AO27" s="66"/>
      <c r="AP27" s="55"/>
      <c r="AQ27" s="65"/>
      <c r="AR27" s="66"/>
      <c r="AS27" s="55"/>
      <c r="AT27" s="65"/>
      <c r="AU27" s="66"/>
      <c r="AV27" s="55"/>
      <c r="AW27" s="65"/>
      <c r="AX27" s="66"/>
    </row>
    <row r="28" spans="1:51" ht="14.25" hidden="1" customHeight="1">
      <c r="A28" s="53" t="s">
        <v>64</v>
      </c>
      <c r="B28" s="62"/>
      <c r="C28" s="67">
        <v>0</v>
      </c>
      <c r="D28" s="68"/>
      <c r="E28" s="69">
        <v>0</v>
      </c>
      <c r="F28" s="67">
        <f>+C28</f>
        <v>0</v>
      </c>
      <c r="G28" s="68"/>
      <c r="H28" s="69">
        <v>0</v>
      </c>
      <c r="I28" s="67">
        <f>+C28</f>
        <v>0</v>
      </c>
      <c r="J28" s="68"/>
      <c r="K28" s="69">
        <v>0</v>
      </c>
      <c r="L28" s="67">
        <f>+C28</f>
        <v>0</v>
      </c>
      <c r="M28" s="68"/>
      <c r="N28" s="69">
        <v>0</v>
      </c>
      <c r="O28" s="67">
        <f>+C28</f>
        <v>0</v>
      </c>
      <c r="P28" s="68"/>
      <c r="Q28" s="69">
        <v>0</v>
      </c>
      <c r="R28" s="67">
        <f>+C28</f>
        <v>0</v>
      </c>
      <c r="S28" s="68"/>
      <c r="T28" s="69">
        <v>0</v>
      </c>
      <c r="U28" s="67">
        <f>+C28</f>
        <v>0</v>
      </c>
      <c r="V28" s="68"/>
      <c r="W28" s="69">
        <v>0</v>
      </c>
      <c r="X28" s="67">
        <f>+C28</f>
        <v>0</v>
      </c>
      <c r="Y28" s="68"/>
      <c r="Z28" s="69">
        <v>0</v>
      </c>
      <c r="AA28" s="67">
        <f>+C28</f>
        <v>0</v>
      </c>
      <c r="AB28" s="68"/>
      <c r="AC28" s="69">
        <v>0</v>
      </c>
      <c r="AD28" s="67">
        <f>+C28</f>
        <v>0</v>
      </c>
      <c r="AE28" s="68"/>
      <c r="AF28" s="69">
        <v>0</v>
      </c>
      <c r="AG28" s="67">
        <f>+C28</f>
        <v>0</v>
      </c>
      <c r="AH28" s="68"/>
      <c r="AI28" s="69">
        <v>0</v>
      </c>
      <c r="AJ28" s="67">
        <f>+C28</f>
        <v>0</v>
      </c>
      <c r="AK28" s="68"/>
      <c r="AL28" s="69">
        <v>0</v>
      </c>
      <c r="AM28" s="67">
        <f>+C28</f>
        <v>0</v>
      </c>
      <c r="AN28" s="68"/>
      <c r="AO28" s="69">
        <v>0</v>
      </c>
      <c r="AP28" s="67">
        <f>+C28</f>
        <v>0</v>
      </c>
      <c r="AQ28" s="68"/>
      <c r="AR28" s="69">
        <v>0</v>
      </c>
      <c r="AS28" s="67">
        <f>+C28</f>
        <v>0</v>
      </c>
      <c r="AT28" s="68"/>
      <c r="AU28" s="69">
        <v>0</v>
      </c>
      <c r="AV28" s="67">
        <f>+C28</f>
        <v>0</v>
      </c>
      <c r="AW28" s="68"/>
      <c r="AX28" s="69">
        <v>0</v>
      </c>
      <c r="AY28" s="70"/>
    </row>
    <row r="29" spans="1:51" ht="14.25" hidden="1" customHeight="1">
      <c r="A29" s="53"/>
      <c r="B29" s="62"/>
      <c r="C29" s="67"/>
      <c r="D29" s="68"/>
      <c r="E29" s="69"/>
      <c r="F29" s="67"/>
      <c r="G29" s="68"/>
      <c r="H29" s="69"/>
      <c r="I29" s="67"/>
      <c r="J29" s="68"/>
      <c r="K29" s="69"/>
      <c r="L29" s="67"/>
      <c r="M29" s="68"/>
      <c r="N29" s="69"/>
      <c r="O29" s="67"/>
      <c r="P29" s="68"/>
      <c r="Q29" s="69"/>
      <c r="R29" s="67"/>
      <c r="S29" s="68"/>
      <c r="T29" s="69"/>
      <c r="U29" s="67"/>
      <c r="V29" s="68"/>
      <c r="W29" s="69"/>
      <c r="X29" s="67"/>
      <c r="Y29" s="68"/>
      <c r="Z29" s="69"/>
      <c r="AA29" s="67"/>
      <c r="AB29" s="68"/>
      <c r="AC29" s="69"/>
      <c r="AD29" s="67"/>
      <c r="AE29" s="68"/>
      <c r="AF29" s="69"/>
      <c r="AG29" s="67"/>
      <c r="AH29" s="68"/>
      <c r="AI29" s="69"/>
      <c r="AJ29" s="67"/>
      <c r="AK29" s="68"/>
      <c r="AL29" s="69"/>
      <c r="AM29" s="67"/>
      <c r="AN29" s="68"/>
      <c r="AO29" s="69"/>
      <c r="AP29" s="67"/>
      <c r="AQ29" s="68"/>
      <c r="AR29" s="69"/>
      <c r="AS29" s="67"/>
      <c r="AT29" s="68"/>
      <c r="AU29" s="69"/>
      <c r="AV29" s="67"/>
      <c r="AW29" s="68"/>
      <c r="AX29" s="69"/>
      <c r="AY29" s="70"/>
    </row>
    <row r="30" spans="1:51" ht="14.25" customHeight="1">
      <c r="A30" s="71" t="s">
        <v>65</v>
      </c>
      <c r="B30" s="54" t="s">
        <v>62</v>
      </c>
      <c r="C30" s="67">
        <f>+Indirect_Drop!$I$12</f>
        <v>0.91799999999999993</v>
      </c>
      <c r="D30" s="65"/>
      <c r="E30" s="69">
        <f>+(SUM(E7:E24)-E8)*C30</f>
        <v>0</v>
      </c>
      <c r="F30" s="67">
        <f>+Indirect_Drop!$I$12</f>
        <v>0.91799999999999993</v>
      </c>
      <c r="G30" s="65"/>
      <c r="H30" s="69">
        <f>+(SUM(H7:H24)-H8)*F30</f>
        <v>0</v>
      </c>
      <c r="I30" s="67">
        <f>+Indirect_Drop!$I$12</f>
        <v>0.91799999999999993</v>
      </c>
      <c r="J30" s="65"/>
      <c r="K30" s="69">
        <f>+(SUM(K7:K24)-K8)*I30</f>
        <v>0</v>
      </c>
      <c r="L30" s="67">
        <f>+Indirect_Drop!$J$12</f>
        <v>0.91799999999999993</v>
      </c>
      <c r="M30" s="65"/>
      <c r="N30" s="69">
        <f>+(SUM(N7:N24)-N8)*L30</f>
        <v>0</v>
      </c>
      <c r="O30" s="67">
        <f>+Indirect_Drop!$J$12</f>
        <v>0.91799999999999993</v>
      </c>
      <c r="P30" s="65"/>
      <c r="Q30" s="69">
        <f>+(SUM(Q7:Q24)-Q8)*O30</f>
        <v>0</v>
      </c>
      <c r="R30" s="67">
        <f>+Indirect_Drop!$J$12</f>
        <v>0.91799999999999993</v>
      </c>
      <c r="S30" s="65"/>
      <c r="T30" s="69">
        <f>+(SUM(T7:T24)-T8)*R30</f>
        <v>0</v>
      </c>
      <c r="U30" s="67">
        <f>+Indirect_Drop!$J$12</f>
        <v>0.91799999999999993</v>
      </c>
      <c r="V30" s="65"/>
      <c r="W30" s="69">
        <f>+(SUM(W7:W24)-W8)*U30</f>
        <v>0</v>
      </c>
      <c r="X30" s="67">
        <f>+Indirect_Drop!$J$12</f>
        <v>0.91799999999999993</v>
      </c>
      <c r="Y30" s="65"/>
      <c r="Z30" s="69">
        <f>+(SUM(Z7:Z24)-Z8)*X30</f>
        <v>0</v>
      </c>
      <c r="AA30" s="67">
        <f>+Indirect_Drop!$J$12</f>
        <v>0.91799999999999993</v>
      </c>
      <c r="AB30" s="65"/>
      <c r="AC30" s="69">
        <f>+(SUM(AC7:AC24)-AC8)*AA30</f>
        <v>0</v>
      </c>
      <c r="AD30" s="67">
        <f>+Indirect_Drop!$J$12</f>
        <v>0.91799999999999993</v>
      </c>
      <c r="AE30" s="65"/>
      <c r="AF30" s="69">
        <f>+(SUM(AF7:AF24)-AF8)*AD30</f>
        <v>0</v>
      </c>
      <c r="AG30" s="67">
        <f>+Indirect_Drop!$J$12</f>
        <v>0.91799999999999993</v>
      </c>
      <c r="AH30" s="65"/>
      <c r="AI30" s="69">
        <f>+(SUM(AI7:AI24)-AI8)*AG30</f>
        <v>0</v>
      </c>
      <c r="AJ30" s="67">
        <f>+Indirect_Drop!$J$12</f>
        <v>0.91799999999999993</v>
      </c>
      <c r="AK30" s="65"/>
      <c r="AL30" s="69">
        <f>+(SUM(AL7:AL24)-AL8)*AJ30</f>
        <v>0</v>
      </c>
      <c r="AM30" s="67">
        <f>+Indirect_Drop!$J$12</f>
        <v>0.91799999999999993</v>
      </c>
      <c r="AN30" s="65"/>
      <c r="AO30" s="69">
        <f>+(SUM(AO7:AO24)-AO8)*AM30</f>
        <v>0</v>
      </c>
      <c r="AP30" s="67">
        <f>+Indirect_Drop!$J$12</f>
        <v>0.91799999999999993</v>
      </c>
      <c r="AQ30" s="65"/>
      <c r="AR30" s="69">
        <f>+(SUM(AR7:AR24)-AR8)*AP30</f>
        <v>0</v>
      </c>
      <c r="AS30" s="67">
        <f>+Indirect_Drop!$J$12</f>
        <v>0.91799999999999993</v>
      </c>
      <c r="AT30" s="65"/>
      <c r="AU30" s="69">
        <f>+(SUM(AU7:AU24)-AU8)*AS30</f>
        <v>0</v>
      </c>
      <c r="AV30" s="72" t="e">
        <f>+AX30/((+SUM(AX7:AX24)-AX8))</f>
        <v>#DIV/0!</v>
      </c>
      <c r="AW30" s="65">
        <f>+(AX26-AX8)*C30</f>
        <v>0</v>
      </c>
      <c r="AX30" s="57">
        <f>+E30+H30+K30+N30+Q30+T30+W30+AI52+Z30+AC30+AF30+AI30+AL30+AO30+AR30+AU30</f>
        <v>0</v>
      </c>
      <c r="AY30" s="70"/>
    </row>
    <row r="31" spans="1:51" ht="14.25" customHeight="1">
      <c r="A31" s="71" t="s">
        <v>224</v>
      </c>
      <c r="B31" s="54" t="s">
        <v>62</v>
      </c>
      <c r="C31" s="72">
        <f>+Indirect_Drop!$I$13</f>
        <v>0.78339999999999999</v>
      </c>
      <c r="D31" s="65"/>
      <c r="E31" s="60">
        <f>+C31*E8</f>
        <v>0</v>
      </c>
      <c r="F31" s="72">
        <f>+Indirect_Drop!$I$13</f>
        <v>0.78339999999999999</v>
      </c>
      <c r="G31" s="65"/>
      <c r="H31" s="60">
        <f>+F31*H8</f>
        <v>0</v>
      </c>
      <c r="I31" s="72">
        <f>+Indirect_Drop!$I$13</f>
        <v>0.78339999999999999</v>
      </c>
      <c r="J31" s="65"/>
      <c r="K31" s="60">
        <f>+I31*K8</f>
        <v>0</v>
      </c>
      <c r="L31" s="72">
        <f>+Indirect_Drop!$J$13</f>
        <v>0.78339999999999999</v>
      </c>
      <c r="M31" s="65"/>
      <c r="N31" s="60">
        <f>+L31*N8</f>
        <v>0</v>
      </c>
      <c r="O31" s="72">
        <f>+Indirect_Drop!$J$13</f>
        <v>0.78339999999999999</v>
      </c>
      <c r="P31" s="65"/>
      <c r="Q31" s="60">
        <f>+O31*Q8</f>
        <v>0</v>
      </c>
      <c r="R31" s="72">
        <f>+Indirect_Drop!$J$13</f>
        <v>0.78339999999999999</v>
      </c>
      <c r="S31" s="65"/>
      <c r="T31" s="60">
        <f>+R31*T8</f>
        <v>0</v>
      </c>
      <c r="U31" s="72">
        <f>+Indirect_Drop!$J$13</f>
        <v>0.78339999999999999</v>
      </c>
      <c r="V31" s="65"/>
      <c r="W31" s="60">
        <f>+U31*W8</f>
        <v>0</v>
      </c>
      <c r="X31" s="72">
        <f>+Indirect_Drop!$J$13</f>
        <v>0.78339999999999999</v>
      </c>
      <c r="Y31" s="65"/>
      <c r="Z31" s="60">
        <f>+X31*Z8</f>
        <v>0</v>
      </c>
      <c r="AA31" s="72">
        <f>+Indirect_Drop!$J$13</f>
        <v>0.78339999999999999</v>
      </c>
      <c r="AB31" s="65"/>
      <c r="AC31" s="60">
        <f>+AA31*AC8</f>
        <v>0</v>
      </c>
      <c r="AD31" s="72">
        <f>+Indirect_Drop!$J$13</f>
        <v>0.78339999999999999</v>
      </c>
      <c r="AE31" s="65"/>
      <c r="AF31" s="60">
        <f>+AD31*AF8</f>
        <v>0</v>
      </c>
      <c r="AG31" s="72">
        <f>+Indirect_Drop!$J$13</f>
        <v>0.78339999999999999</v>
      </c>
      <c r="AH31" s="65"/>
      <c r="AI31" s="60">
        <f>+AG31*AI8</f>
        <v>0</v>
      </c>
      <c r="AJ31" s="72">
        <f>+Indirect_Drop!$J$13</f>
        <v>0.78339999999999999</v>
      </c>
      <c r="AK31" s="65"/>
      <c r="AL31" s="60">
        <f>+AJ31*AL8</f>
        <v>0</v>
      </c>
      <c r="AM31" s="72">
        <f>+Indirect_Drop!$J$13</f>
        <v>0.78339999999999999</v>
      </c>
      <c r="AN31" s="65"/>
      <c r="AO31" s="60">
        <f>+AM31*AO8</f>
        <v>0</v>
      </c>
      <c r="AP31" s="72">
        <f>+Indirect_Drop!$J$13</f>
        <v>0.78339999999999999</v>
      </c>
      <c r="AQ31" s="65"/>
      <c r="AR31" s="60">
        <f>+AP31*AR8</f>
        <v>0</v>
      </c>
      <c r="AS31" s="72">
        <f>+Indirect_Drop!$J$13</f>
        <v>0.78339999999999999</v>
      </c>
      <c r="AT31" s="65"/>
      <c r="AU31" s="60">
        <f>+AS31*AU8</f>
        <v>0</v>
      </c>
      <c r="AV31" s="72" t="e">
        <f>+AX31/AX8</f>
        <v>#DIV/0!</v>
      </c>
      <c r="AW31" s="65"/>
      <c r="AX31" s="57">
        <f>+E31+H31+K31+N31+Q31+T31+W31+AI53+Z31+AC31+AF31+AI31+AL31+AO31+AR31+AU31</f>
        <v>0</v>
      </c>
      <c r="AY31" s="70"/>
    </row>
    <row r="32" spans="1:51" ht="14.25" customHeight="1">
      <c r="A32" s="73" t="s">
        <v>66</v>
      </c>
      <c r="B32" s="74"/>
      <c r="C32" s="75"/>
      <c r="D32" s="76"/>
      <c r="E32" s="77">
        <f>SUM(E30:E31)</f>
        <v>0</v>
      </c>
      <c r="F32" s="75"/>
      <c r="G32" s="76"/>
      <c r="H32" s="77">
        <f>SUM(H30:H31)</f>
        <v>0</v>
      </c>
      <c r="I32" s="75"/>
      <c r="J32" s="76"/>
      <c r="K32" s="77">
        <f>SUM(K30:K31)</f>
        <v>0</v>
      </c>
      <c r="L32" s="75"/>
      <c r="M32" s="76"/>
      <c r="N32" s="77">
        <f>SUM(N30:N31)</f>
        <v>0</v>
      </c>
      <c r="O32" s="75"/>
      <c r="P32" s="76"/>
      <c r="Q32" s="77">
        <f>SUM(Q30:Q31)</f>
        <v>0</v>
      </c>
      <c r="R32" s="75"/>
      <c r="S32" s="76"/>
      <c r="T32" s="77">
        <f>SUM(T30:T31)</f>
        <v>0</v>
      </c>
      <c r="U32" s="75"/>
      <c r="V32" s="76"/>
      <c r="W32" s="77">
        <f>SUM(W30:W31)</f>
        <v>0</v>
      </c>
      <c r="X32" s="75"/>
      <c r="Y32" s="76"/>
      <c r="Z32" s="77">
        <f>SUM(Z30:Z31)</f>
        <v>0</v>
      </c>
      <c r="AA32" s="75"/>
      <c r="AB32" s="76"/>
      <c r="AC32" s="77">
        <f>SUM(AC30:AC31)</f>
        <v>0</v>
      </c>
      <c r="AD32" s="75"/>
      <c r="AE32" s="76"/>
      <c r="AF32" s="77">
        <f>SUM(AF30:AF31)</f>
        <v>0</v>
      </c>
      <c r="AG32" s="75"/>
      <c r="AH32" s="76"/>
      <c r="AI32" s="77">
        <f>SUM(AI30:AI31)</f>
        <v>0</v>
      </c>
      <c r="AJ32" s="75"/>
      <c r="AK32" s="76"/>
      <c r="AL32" s="77">
        <f>SUM(AL30:AL31)</f>
        <v>0</v>
      </c>
      <c r="AM32" s="75"/>
      <c r="AN32" s="76"/>
      <c r="AO32" s="77">
        <f>SUM(AO30:AO31)</f>
        <v>0</v>
      </c>
      <c r="AP32" s="75"/>
      <c r="AQ32" s="76"/>
      <c r="AR32" s="77">
        <f>SUM(AR30:AR31)</f>
        <v>0</v>
      </c>
      <c r="AS32" s="75"/>
      <c r="AT32" s="76"/>
      <c r="AU32" s="77">
        <f>SUM(AU30:AU31)</f>
        <v>0</v>
      </c>
      <c r="AV32" s="75"/>
      <c r="AW32" s="76"/>
      <c r="AX32" s="77">
        <f>SUM(AX30:AX31)</f>
        <v>0</v>
      </c>
    </row>
    <row r="33" spans="1:51" ht="14.25" customHeight="1">
      <c r="A33" s="73"/>
      <c r="B33" s="74"/>
      <c r="C33" s="75"/>
      <c r="D33" s="76"/>
      <c r="E33" s="60"/>
      <c r="F33" s="75"/>
      <c r="G33" s="76"/>
      <c r="H33" s="60"/>
      <c r="I33" s="75"/>
      <c r="J33" s="76"/>
      <c r="K33" s="60"/>
      <c r="L33" s="75"/>
      <c r="M33" s="76"/>
      <c r="N33" s="60"/>
      <c r="O33" s="75"/>
      <c r="P33" s="76"/>
      <c r="Q33" s="60"/>
      <c r="R33" s="75"/>
      <c r="S33" s="76"/>
      <c r="T33" s="60"/>
      <c r="U33" s="75"/>
      <c r="V33" s="76"/>
      <c r="W33" s="60"/>
      <c r="X33" s="75"/>
      <c r="Y33" s="76"/>
      <c r="Z33" s="60"/>
      <c r="AA33" s="75"/>
      <c r="AB33" s="76"/>
      <c r="AC33" s="60"/>
      <c r="AD33" s="75"/>
      <c r="AE33" s="76"/>
      <c r="AF33" s="60"/>
      <c r="AG33" s="75"/>
      <c r="AH33" s="76"/>
      <c r="AI33" s="60"/>
      <c r="AJ33" s="75"/>
      <c r="AK33" s="76"/>
      <c r="AL33" s="60"/>
      <c r="AM33" s="75"/>
      <c r="AN33" s="76"/>
      <c r="AO33" s="60"/>
      <c r="AP33" s="75"/>
      <c r="AQ33" s="76"/>
      <c r="AR33" s="60"/>
      <c r="AS33" s="75"/>
      <c r="AT33" s="76"/>
      <c r="AU33" s="60"/>
      <c r="AV33" s="75"/>
      <c r="AW33" s="76"/>
      <c r="AX33" s="60"/>
    </row>
    <row r="34" spans="1:51" ht="14.25" customHeight="1">
      <c r="A34" s="61" t="s">
        <v>67</v>
      </c>
      <c r="B34" s="62"/>
      <c r="C34" s="79"/>
      <c r="D34" s="68"/>
      <c r="E34" s="64">
        <f>E32+E26+E28</f>
        <v>0</v>
      </c>
      <c r="F34" s="79"/>
      <c r="G34" s="68"/>
      <c r="H34" s="64">
        <f>H32+H26+H28</f>
        <v>0</v>
      </c>
      <c r="I34" s="79"/>
      <c r="J34" s="68"/>
      <c r="K34" s="64">
        <f>K32+K26+K28</f>
        <v>0</v>
      </c>
      <c r="L34" s="79"/>
      <c r="M34" s="68"/>
      <c r="N34" s="64">
        <f>N32+N26+N28</f>
        <v>0</v>
      </c>
      <c r="O34" s="79"/>
      <c r="P34" s="68"/>
      <c r="Q34" s="64">
        <f>Q32+Q26+Q28</f>
        <v>0</v>
      </c>
      <c r="R34" s="79"/>
      <c r="S34" s="68"/>
      <c r="T34" s="64">
        <f>T32+T26+T28</f>
        <v>0</v>
      </c>
      <c r="U34" s="79"/>
      <c r="V34" s="68"/>
      <c r="W34" s="64">
        <f>W32+W26+W28</f>
        <v>0</v>
      </c>
      <c r="X34" s="79"/>
      <c r="Y34" s="68"/>
      <c r="Z34" s="64">
        <f>Z32+Z26+Z28</f>
        <v>0</v>
      </c>
      <c r="AA34" s="79"/>
      <c r="AB34" s="68"/>
      <c r="AC34" s="64">
        <f>AC32+AC26+AC28</f>
        <v>0</v>
      </c>
      <c r="AD34" s="79"/>
      <c r="AE34" s="68"/>
      <c r="AF34" s="64">
        <f>AF32+AF26+AF28</f>
        <v>0</v>
      </c>
      <c r="AG34" s="79"/>
      <c r="AH34" s="68"/>
      <c r="AI34" s="64">
        <f>AI32+AI26+AI28</f>
        <v>0</v>
      </c>
      <c r="AJ34" s="79"/>
      <c r="AK34" s="68"/>
      <c r="AL34" s="64">
        <f>AL32+AL26+AL28</f>
        <v>0</v>
      </c>
      <c r="AM34" s="79"/>
      <c r="AN34" s="68"/>
      <c r="AO34" s="64">
        <f>AO32+AO26+AO28</f>
        <v>0</v>
      </c>
      <c r="AP34" s="79"/>
      <c r="AQ34" s="68"/>
      <c r="AR34" s="64">
        <f>AR32+AR26+AR28</f>
        <v>0</v>
      </c>
      <c r="AS34" s="79"/>
      <c r="AT34" s="68"/>
      <c r="AU34" s="64">
        <f>AU32+AU26+AU28</f>
        <v>0</v>
      </c>
      <c r="AV34" s="79"/>
      <c r="AW34" s="68"/>
      <c r="AX34" s="64">
        <f>AX32+AX26+AX28</f>
        <v>0</v>
      </c>
      <c r="AY34" s="70"/>
    </row>
    <row r="35" spans="1:51" ht="14.25" customHeight="1">
      <c r="A35" s="61"/>
      <c r="B35" s="62"/>
      <c r="C35" s="79"/>
      <c r="D35" s="68"/>
      <c r="E35" s="80"/>
      <c r="F35" s="79"/>
      <c r="G35" s="68"/>
      <c r="H35" s="80"/>
      <c r="I35" s="79"/>
      <c r="J35" s="68"/>
      <c r="K35" s="80"/>
      <c r="L35" s="79"/>
      <c r="M35" s="68"/>
      <c r="N35" s="80"/>
      <c r="O35" s="79"/>
      <c r="P35" s="68"/>
      <c r="Q35" s="80"/>
      <c r="R35" s="79"/>
      <c r="S35" s="68"/>
      <c r="T35" s="80"/>
      <c r="U35" s="79"/>
      <c r="V35" s="68"/>
      <c r="W35" s="80"/>
      <c r="X35" s="79"/>
      <c r="Y35" s="68"/>
      <c r="Z35" s="80"/>
      <c r="AA35" s="79"/>
      <c r="AB35" s="68"/>
      <c r="AC35" s="80"/>
      <c r="AD35" s="79"/>
      <c r="AE35" s="68"/>
      <c r="AF35" s="80"/>
      <c r="AG35" s="79"/>
      <c r="AH35" s="68"/>
      <c r="AI35" s="80"/>
      <c r="AJ35" s="79"/>
      <c r="AK35" s="68"/>
      <c r="AL35" s="80"/>
      <c r="AM35" s="79"/>
      <c r="AN35" s="68"/>
      <c r="AO35" s="80"/>
      <c r="AP35" s="79"/>
      <c r="AQ35" s="68"/>
      <c r="AR35" s="80"/>
      <c r="AS35" s="79"/>
      <c r="AT35" s="68"/>
      <c r="AU35" s="80"/>
      <c r="AV35" s="79"/>
      <c r="AW35" s="68"/>
      <c r="AX35" s="80"/>
    </row>
    <row r="36" spans="1:51" ht="14.25" customHeight="1">
      <c r="A36" s="61" t="s">
        <v>68</v>
      </c>
      <c r="B36" s="62"/>
      <c r="C36" s="79"/>
      <c r="D36" s="68"/>
      <c r="E36" s="80">
        <f>E34</f>
        <v>0</v>
      </c>
      <c r="F36" s="79"/>
      <c r="G36" s="68"/>
      <c r="H36" s="80">
        <f>H34</f>
        <v>0</v>
      </c>
      <c r="I36" s="79"/>
      <c r="J36" s="68"/>
      <c r="K36" s="80">
        <f>K34</f>
        <v>0</v>
      </c>
      <c r="L36" s="79"/>
      <c r="M36" s="68"/>
      <c r="N36" s="80">
        <f>N34</f>
        <v>0</v>
      </c>
      <c r="O36" s="79"/>
      <c r="P36" s="68"/>
      <c r="Q36" s="80">
        <f>Q34</f>
        <v>0</v>
      </c>
      <c r="R36" s="79"/>
      <c r="S36" s="68"/>
      <c r="T36" s="80">
        <f>T34</f>
        <v>0</v>
      </c>
      <c r="U36" s="79"/>
      <c r="V36" s="68"/>
      <c r="W36" s="80">
        <f>W34</f>
        <v>0</v>
      </c>
      <c r="X36" s="79"/>
      <c r="Y36" s="68"/>
      <c r="Z36" s="80">
        <f>Z34</f>
        <v>0</v>
      </c>
      <c r="AA36" s="79"/>
      <c r="AB36" s="68"/>
      <c r="AC36" s="80">
        <f>AC34</f>
        <v>0</v>
      </c>
      <c r="AD36" s="79"/>
      <c r="AE36" s="68"/>
      <c r="AF36" s="80">
        <f>AF34</f>
        <v>0</v>
      </c>
      <c r="AG36" s="79"/>
      <c r="AH36" s="68"/>
      <c r="AI36" s="80">
        <f>AI34</f>
        <v>0</v>
      </c>
      <c r="AJ36" s="79"/>
      <c r="AK36" s="68"/>
      <c r="AL36" s="80">
        <f>AL34</f>
        <v>0</v>
      </c>
      <c r="AM36" s="79"/>
      <c r="AN36" s="68"/>
      <c r="AO36" s="80">
        <f>AO34</f>
        <v>0</v>
      </c>
      <c r="AP36" s="79"/>
      <c r="AQ36" s="68"/>
      <c r="AR36" s="80">
        <f>AR34</f>
        <v>0</v>
      </c>
      <c r="AS36" s="79"/>
      <c r="AT36" s="68"/>
      <c r="AU36" s="80">
        <f>AU34</f>
        <v>0</v>
      </c>
      <c r="AV36" s="79"/>
      <c r="AW36" s="68"/>
      <c r="AX36" s="57">
        <f>+E36+H36+K36+N36+Q36+T36+W36+AI57+Z36+AC36+AF36+AI36+AL36+AO36+AR36+AU36</f>
        <v>0</v>
      </c>
    </row>
    <row r="37" spans="1:51" ht="14.25" customHeight="1">
      <c r="A37" s="61"/>
      <c r="B37" s="62"/>
      <c r="C37" s="79"/>
      <c r="D37" s="68"/>
      <c r="E37" s="80"/>
      <c r="F37" s="79"/>
      <c r="G37" s="68"/>
      <c r="H37" s="80"/>
      <c r="I37" s="79"/>
      <c r="J37" s="68"/>
      <c r="K37" s="80"/>
      <c r="L37" s="79"/>
      <c r="M37" s="68"/>
      <c r="N37" s="80"/>
      <c r="O37" s="79"/>
      <c r="P37" s="68"/>
      <c r="Q37" s="80"/>
      <c r="R37" s="79"/>
      <c r="S37" s="68"/>
      <c r="T37" s="80"/>
      <c r="U37" s="79"/>
      <c r="V37" s="68"/>
      <c r="W37" s="80"/>
      <c r="X37" s="79"/>
      <c r="Y37" s="68"/>
      <c r="Z37" s="80"/>
      <c r="AA37" s="79"/>
      <c r="AB37" s="68"/>
      <c r="AC37" s="80"/>
      <c r="AD37" s="79"/>
      <c r="AE37" s="68"/>
      <c r="AF37" s="80"/>
      <c r="AG37" s="79"/>
      <c r="AH37" s="68"/>
      <c r="AI37" s="80"/>
      <c r="AJ37" s="79"/>
      <c r="AK37" s="68"/>
      <c r="AL37" s="80"/>
      <c r="AM37" s="79"/>
      <c r="AN37" s="68"/>
      <c r="AO37" s="80"/>
      <c r="AP37" s="79"/>
      <c r="AQ37" s="68"/>
      <c r="AR37" s="80"/>
      <c r="AS37" s="79"/>
      <c r="AT37" s="68"/>
      <c r="AU37" s="80"/>
      <c r="AV37" s="79"/>
      <c r="AW37" s="68"/>
      <c r="AX37" s="80"/>
    </row>
    <row r="38" spans="1:51" ht="14.25" customHeight="1">
      <c r="A38" s="58" t="s">
        <v>69</v>
      </c>
      <c r="B38" s="54" t="s">
        <v>70</v>
      </c>
      <c r="C38" s="67">
        <f>+Indirect_Drop!$I$30</f>
        <v>7.6799999999999993E-2</v>
      </c>
      <c r="D38" s="68"/>
      <c r="E38" s="81">
        <f>E36*C38</f>
        <v>0</v>
      </c>
      <c r="F38" s="67">
        <f>+Indirect_Drop!$I$30</f>
        <v>7.6799999999999993E-2</v>
      </c>
      <c r="G38" s="68"/>
      <c r="H38" s="81">
        <f>H36*F38</f>
        <v>0</v>
      </c>
      <c r="I38" s="67">
        <f>+Indirect_Drop!$I$30</f>
        <v>7.6799999999999993E-2</v>
      </c>
      <c r="J38" s="68"/>
      <c r="K38" s="81">
        <f>K36*I38</f>
        <v>0</v>
      </c>
      <c r="L38" s="67">
        <f>+Indirect_Drop!$J$30</f>
        <v>7.6799999999999993E-2</v>
      </c>
      <c r="M38" s="68"/>
      <c r="N38" s="81">
        <f>N36*L38</f>
        <v>0</v>
      </c>
      <c r="O38" s="67">
        <f>+Indirect_Drop!$J$30</f>
        <v>7.6799999999999993E-2</v>
      </c>
      <c r="P38" s="68"/>
      <c r="Q38" s="81">
        <f>Q36*O38</f>
        <v>0</v>
      </c>
      <c r="R38" s="67">
        <f>+Indirect_Drop!$J$30</f>
        <v>7.6799999999999993E-2</v>
      </c>
      <c r="S38" s="68"/>
      <c r="T38" s="81">
        <f>T36*R38</f>
        <v>0</v>
      </c>
      <c r="U38" s="67">
        <f>+Indirect_Drop!$J$30</f>
        <v>7.6799999999999993E-2</v>
      </c>
      <c r="V38" s="68"/>
      <c r="W38" s="81">
        <f>W36*U38</f>
        <v>0</v>
      </c>
      <c r="X38" s="67">
        <f>+Indirect_Drop!$J$30</f>
        <v>7.6799999999999993E-2</v>
      </c>
      <c r="Y38" s="68"/>
      <c r="Z38" s="81">
        <f>Z36*X38</f>
        <v>0</v>
      </c>
      <c r="AA38" s="67">
        <f>+Indirect_Drop!$J$30</f>
        <v>7.6799999999999993E-2</v>
      </c>
      <c r="AB38" s="68"/>
      <c r="AC38" s="81">
        <f>AC36*AA38</f>
        <v>0</v>
      </c>
      <c r="AD38" s="67">
        <f>+Indirect_Drop!$J$30</f>
        <v>7.6799999999999993E-2</v>
      </c>
      <c r="AE38" s="68"/>
      <c r="AF38" s="81">
        <f>AF36*AD38</f>
        <v>0</v>
      </c>
      <c r="AG38" s="67">
        <f>+Indirect_Drop!$J$30</f>
        <v>7.6799999999999993E-2</v>
      </c>
      <c r="AH38" s="68"/>
      <c r="AI38" s="81">
        <f>AI36*AG38</f>
        <v>0</v>
      </c>
      <c r="AJ38" s="67">
        <f>+Indirect_Drop!$J$30</f>
        <v>7.6799999999999993E-2</v>
      </c>
      <c r="AK38" s="68"/>
      <c r="AL38" s="81">
        <f>AL36*AJ38</f>
        <v>0</v>
      </c>
      <c r="AM38" s="67">
        <f>+Indirect_Drop!$J$30</f>
        <v>7.6799999999999993E-2</v>
      </c>
      <c r="AN38" s="68"/>
      <c r="AO38" s="81">
        <f>AO36*AM38</f>
        <v>0</v>
      </c>
      <c r="AP38" s="67">
        <f>+Indirect_Drop!$J$30</f>
        <v>7.6799999999999993E-2</v>
      </c>
      <c r="AQ38" s="68"/>
      <c r="AR38" s="81">
        <f>AR36*AP38</f>
        <v>0</v>
      </c>
      <c r="AS38" s="67">
        <f>+Indirect_Drop!$J$30</f>
        <v>7.6799999999999993E-2</v>
      </c>
      <c r="AT38" s="68"/>
      <c r="AU38" s="81">
        <f>AU36*AS38</f>
        <v>0</v>
      </c>
      <c r="AV38" s="67" t="e">
        <f>+AX38/AX36</f>
        <v>#DIV/0!</v>
      </c>
      <c r="AW38" s="68"/>
      <c r="AX38" s="81">
        <f>+E38+H38+K38+N38+Q38+T38+W38+AI59+Z38+AC38+AF38+AI38+AL38+AO38+AR38+AU38</f>
        <v>0</v>
      </c>
    </row>
    <row r="39" spans="1:51" s="86" customFormat="1" ht="14.25" customHeight="1">
      <c r="A39" s="82" t="s">
        <v>71</v>
      </c>
      <c r="B39" s="83"/>
      <c r="C39" s="84"/>
      <c r="D39" s="85"/>
      <c r="E39" s="64">
        <f>SUM(E34,E38)</f>
        <v>0</v>
      </c>
      <c r="F39" s="84"/>
      <c r="G39" s="85"/>
      <c r="H39" s="64">
        <f>SUM(H34,H38)</f>
        <v>0</v>
      </c>
      <c r="I39" s="84"/>
      <c r="J39" s="85"/>
      <c r="K39" s="64">
        <f>SUM(K34,K38)</f>
        <v>0</v>
      </c>
      <c r="L39" s="84"/>
      <c r="M39" s="85"/>
      <c r="N39" s="64">
        <f>SUM(N34,N38)</f>
        <v>0</v>
      </c>
      <c r="O39" s="84"/>
      <c r="P39" s="85"/>
      <c r="Q39" s="64">
        <f>SUM(Q34,Q38)</f>
        <v>0</v>
      </c>
      <c r="R39" s="84"/>
      <c r="S39" s="85"/>
      <c r="T39" s="64">
        <f>SUM(T34,T38)</f>
        <v>0</v>
      </c>
      <c r="U39" s="84"/>
      <c r="V39" s="85"/>
      <c r="W39" s="64">
        <f>SUM(W34,W38)</f>
        <v>0</v>
      </c>
      <c r="X39" s="84"/>
      <c r="Y39" s="85"/>
      <c r="Z39" s="64">
        <f>SUM(Z34,Z38)</f>
        <v>0</v>
      </c>
      <c r="AA39" s="84"/>
      <c r="AB39" s="85"/>
      <c r="AC39" s="64">
        <f>SUM(AC34,AC38)</f>
        <v>0</v>
      </c>
      <c r="AD39" s="84"/>
      <c r="AE39" s="85"/>
      <c r="AF39" s="64">
        <f>SUM(AF34,AF38)</f>
        <v>0</v>
      </c>
      <c r="AG39" s="84"/>
      <c r="AH39" s="85"/>
      <c r="AI39" s="64">
        <f>SUM(AI34,AI38)</f>
        <v>0</v>
      </c>
      <c r="AJ39" s="84"/>
      <c r="AK39" s="85"/>
      <c r="AL39" s="64">
        <f>SUM(AL34,AL38)</f>
        <v>0</v>
      </c>
      <c r="AM39" s="84"/>
      <c r="AN39" s="85"/>
      <c r="AO39" s="64">
        <f>SUM(AO34,AO38)</f>
        <v>0</v>
      </c>
      <c r="AP39" s="84"/>
      <c r="AQ39" s="85"/>
      <c r="AR39" s="64">
        <f>SUM(AR34,AR38)</f>
        <v>0</v>
      </c>
      <c r="AS39" s="84"/>
      <c r="AT39" s="85"/>
      <c r="AU39" s="64">
        <f>SUM(AU34,AU38)</f>
        <v>0</v>
      </c>
      <c r="AV39" s="84"/>
      <c r="AW39" s="85"/>
      <c r="AX39" s="64">
        <f>SUM(AX34,AX38)</f>
        <v>0</v>
      </c>
    </row>
    <row r="40" spans="1:51" ht="14.25" customHeight="1">
      <c r="A40" s="87" t="s">
        <v>229</v>
      </c>
      <c r="B40" s="68"/>
      <c r="C40" s="67"/>
      <c r="D40" s="68"/>
      <c r="E40" s="60"/>
      <c r="F40" s="67"/>
      <c r="G40" s="68"/>
      <c r="H40" s="60"/>
      <c r="I40" s="67"/>
      <c r="J40" s="68"/>
      <c r="K40" s="60"/>
      <c r="L40" s="67"/>
      <c r="M40" s="68"/>
      <c r="N40" s="60"/>
      <c r="O40" s="67"/>
      <c r="P40" s="68"/>
      <c r="Q40" s="60"/>
      <c r="R40" s="67"/>
      <c r="S40" s="68"/>
      <c r="T40" s="60"/>
      <c r="U40" s="67"/>
      <c r="V40" s="68"/>
      <c r="W40" s="60"/>
      <c r="X40" s="67"/>
      <c r="Y40" s="68"/>
      <c r="Z40" s="60"/>
      <c r="AA40" s="67"/>
      <c r="AB40" s="68"/>
      <c r="AC40" s="60"/>
      <c r="AD40" s="67"/>
      <c r="AE40" s="68"/>
      <c r="AF40" s="60"/>
      <c r="AG40" s="67"/>
      <c r="AH40" s="68"/>
      <c r="AI40" s="60"/>
      <c r="AJ40" s="67"/>
      <c r="AK40" s="68"/>
      <c r="AL40" s="60"/>
      <c r="AM40" s="67"/>
      <c r="AN40" s="68"/>
      <c r="AO40" s="60"/>
      <c r="AP40" s="67"/>
      <c r="AQ40" s="68"/>
      <c r="AR40" s="60"/>
      <c r="AS40" s="67"/>
      <c r="AT40" s="68"/>
      <c r="AU40" s="60"/>
      <c r="AV40" s="67"/>
      <c r="AW40" s="68"/>
      <c r="AX40" s="60"/>
    </row>
    <row r="41" spans="1:51" ht="14.25" customHeight="1">
      <c r="A41" s="61"/>
      <c r="B41" s="54"/>
      <c r="C41" s="67"/>
      <c r="D41" s="68"/>
      <c r="E41" s="60"/>
      <c r="F41" s="67"/>
      <c r="G41" s="68"/>
      <c r="H41" s="60"/>
      <c r="I41" s="67"/>
      <c r="J41" s="68"/>
      <c r="K41" s="60"/>
      <c r="L41" s="67"/>
      <c r="M41" s="68"/>
      <c r="N41" s="60"/>
      <c r="O41" s="67"/>
      <c r="P41" s="68"/>
      <c r="Q41" s="60"/>
      <c r="R41" s="67"/>
      <c r="S41" s="68"/>
      <c r="T41" s="60"/>
      <c r="U41" s="67"/>
      <c r="V41" s="68"/>
      <c r="W41" s="60"/>
      <c r="X41" s="67"/>
      <c r="Y41" s="68"/>
      <c r="Z41" s="60"/>
      <c r="AA41" s="67"/>
      <c r="AB41" s="68"/>
      <c r="AC41" s="60"/>
      <c r="AD41" s="67"/>
      <c r="AE41" s="68"/>
      <c r="AF41" s="60"/>
      <c r="AG41" s="67"/>
      <c r="AH41" s="68"/>
      <c r="AI41" s="60"/>
      <c r="AJ41" s="67"/>
      <c r="AK41" s="68"/>
      <c r="AL41" s="60"/>
      <c r="AM41" s="67"/>
      <c r="AN41" s="68"/>
      <c r="AO41" s="60"/>
      <c r="AP41" s="67"/>
      <c r="AQ41" s="68"/>
      <c r="AR41" s="60"/>
      <c r="AS41" s="67"/>
      <c r="AT41" s="68"/>
      <c r="AU41" s="60"/>
      <c r="AV41" s="67"/>
      <c r="AW41" s="68"/>
      <c r="AX41" s="60"/>
    </row>
    <row r="42" spans="1:51" ht="14.25" customHeight="1">
      <c r="A42" s="58" t="s">
        <v>229</v>
      </c>
      <c r="B42" s="88" t="s">
        <v>74</v>
      </c>
      <c r="C42" s="89">
        <v>0</v>
      </c>
      <c r="D42" s="56">
        <v>0</v>
      </c>
      <c r="E42" s="90">
        <f>+License!F40</f>
        <v>0</v>
      </c>
      <c r="F42" s="89">
        <v>0</v>
      </c>
      <c r="G42" s="56">
        <f>'[43]RCCMS Resources 042709'!O48</f>
        <v>0</v>
      </c>
      <c r="H42" s="90">
        <f>+F42*G42</f>
        <v>0</v>
      </c>
      <c r="I42" s="89">
        <v>0</v>
      </c>
      <c r="J42" s="56">
        <v>0</v>
      </c>
      <c r="K42" s="90">
        <f>+I42*J42</f>
        <v>0</v>
      </c>
      <c r="L42" s="89">
        <v>0</v>
      </c>
      <c r="M42" s="56">
        <v>0</v>
      </c>
      <c r="N42" s="90">
        <f>+L42*M42</f>
        <v>0</v>
      </c>
      <c r="O42" s="89">
        <v>0</v>
      </c>
      <c r="P42" s="56">
        <v>0</v>
      </c>
      <c r="Q42" s="90">
        <f>+O42*P42</f>
        <v>0</v>
      </c>
      <c r="R42" s="89">
        <v>0</v>
      </c>
      <c r="S42" s="56">
        <v>0</v>
      </c>
      <c r="T42" s="90">
        <f>+R42*S42</f>
        <v>0</v>
      </c>
      <c r="U42" s="89">
        <v>0</v>
      </c>
      <c r="V42" s="56">
        <v>0</v>
      </c>
      <c r="W42" s="90">
        <f>+U42*V42</f>
        <v>0</v>
      </c>
      <c r="X42" s="89">
        <v>0</v>
      </c>
      <c r="Y42" s="56">
        <v>0</v>
      </c>
      <c r="Z42" s="90">
        <f>+X42*Y42</f>
        <v>0</v>
      </c>
      <c r="AA42" s="89">
        <v>0</v>
      </c>
      <c r="AB42" s="56">
        <v>0</v>
      </c>
      <c r="AC42" s="90">
        <f>+AA42*AB42</f>
        <v>0</v>
      </c>
      <c r="AD42" s="89">
        <v>0</v>
      </c>
      <c r="AE42" s="56">
        <v>0</v>
      </c>
      <c r="AF42" s="90">
        <f>+AD42*AE42</f>
        <v>0</v>
      </c>
      <c r="AG42" s="89">
        <v>0</v>
      </c>
      <c r="AH42" s="56">
        <v>0</v>
      </c>
      <c r="AI42" s="90">
        <f>+AG42*AH42</f>
        <v>0</v>
      </c>
      <c r="AJ42" s="89">
        <v>0</v>
      </c>
      <c r="AK42" s="56">
        <v>0</v>
      </c>
      <c r="AL42" s="90">
        <f>+AJ42*AK42</f>
        <v>0</v>
      </c>
      <c r="AM42" s="89">
        <v>0</v>
      </c>
      <c r="AN42" s="56">
        <v>0</v>
      </c>
      <c r="AO42" s="90">
        <f>+AM42*AN42</f>
        <v>0</v>
      </c>
      <c r="AP42" s="89">
        <v>0</v>
      </c>
      <c r="AQ42" s="56">
        <v>0</v>
      </c>
      <c r="AR42" s="90">
        <f>+AP42*AQ42</f>
        <v>0</v>
      </c>
      <c r="AS42" s="89">
        <v>0</v>
      </c>
      <c r="AT42" s="56">
        <v>0</v>
      </c>
      <c r="AU42" s="90">
        <f>+AS42*AT42</f>
        <v>0</v>
      </c>
      <c r="AV42" s="55">
        <v>0</v>
      </c>
      <c r="AW42" s="56">
        <v>0</v>
      </c>
      <c r="AX42" s="57">
        <f>+E42+H42+K42+N42+Q42+T42+W42+AI63+Z42+AC42+AF42+AI42+AL42+AO42+AR42+AU42</f>
        <v>0</v>
      </c>
    </row>
    <row r="43" spans="1:51" ht="14.25" customHeight="1">
      <c r="A43" s="58"/>
      <c r="B43" s="91"/>
      <c r="C43" s="89"/>
      <c r="D43" s="92"/>
      <c r="E43" s="60"/>
      <c r="F43" s="89"/>
      <c r="G43" s="92"/>
      <c r="H43" s="60"/>
      <c r="I43" s="89"/>
      <c r="J43" s="92"/>
      <c r="K43" s="60"/>
      <c r="L43" s="89"/>
      <c r="M43" s="92"/>
      <c r="N43" s="60"/>
      <c r="O43" s="89"/>
      <c r="P43" s="92"/>
      <c r="Q43" s="60"/>
      <c r="R43" s="89"/>
      <c r="S43" s="92"/>
      <c r="T43" s="60"/>
      <c r="U43" s="89"/>
      <c r="V43" s="92"/>
      <c r="W43" s="60"/>
      <c r="X43" s="89"/>
      <c r="Y43" s="92"/>
      <c r="Z43" s="60"/>
      <c r="AA43" s="89"/>
      <c r="AB43" s="92"/>
      <c r="AC43" s="60"/>
      <c r="AD43" s="89"/>
      <c r="AE43" s="92"/>
      <c r="AF43" s="60"/>
      <c r="AG43" s="89"/>
      <c r="AH43" s="92"/>
      <c r="AI43" s="60"/>
      <c r="AJ43" s="89"/>
      <c r="AK43" s="92"/>
      <c r="AL43" s="60"/>
      <c r="AM43" s="89"/>
      <c r="AN43" s="92"/>
      <c r="AO43" s="60"/>
      <c r="AP43" s="89"/>
      <c r="AQ43" s="92"/>
      <c r="AR43" s="60"/>
      <c r="AS43" s="89"/>
      <c r="AT43" s="92"/>
      <c r="AU43" s="60"/>
      <c r="AV43" s="89"/>
      <c r="AW43" s="92"/>
      <c r="AX43" s="60"/>
    </row>
    <row r="44" spans="1:51" ht="14.25" customHeight="1">
      <c r="A44" s="87" t="s">
        <v>230</v>
      </c>
      <c r="B44" s="93"/>
      <c r="C44" s="55"/>
      <c r="D44" s="94">
        <f>SUM(D42:D43)</f>
        <v>0</v>
      </c>
      <c r="E44" s="95">
        <f>SUM(E42:E43)</f>
        <v>0</v>
      </c>
      <c r="F44" s="55"/>
      <c r="G44" s="94">
        <f>SUM(G42:G43)</f>
        <v>0</v>
      </c>
      <c r="H44" s="95">
        <f>SUM(H42:H43)</f>
        <v>0</v>
      </c>
      <c r="I44" s="55"/>
      <c r="J44" s="94">
        <f>SUM(J42:J43)</f>
        <v>0</v>
      </c>
      <c r="K44" s="95">
        <f>SUM(K42:K43)</f>
        <v>0</v>
      </c>
      <c r="L44" s="55"/>
      <c r="M44" s="94">
        <f>SUM(M42:M43)</f>
        <v>0</v>
      </c>
      <c r="N44" s="95">
        <f>SUM(N42:N43)</f>
        <v>0</v>
      </c>
      <c r="O44" s="55"/>
      <c r="P44" s="94">
        <f>SUM(P42:P43)</f>
        <v>0</v>
      </c>
      <c r="Q44" s="95">
        <f>SUM(Q42:Q43)</f>
        <v>0</v>
      </c>
      <c r="R44" s="55"/>
      <c r="S44" s="94">
        <f>SUM(S42:S43)</f>
        <v>0</v>
      </c>
      <c r="T44" s="95">
        <f>SUM(T42:T43)</f>
        <v>0</v>
      </c>
      <c r="U44" s="55"/>
      <c r="V44" s="94">
        <f>SUM(V42:V43)</f>
        <v>0</v>
      </c>
      <c r="W44" s="95">
        <f>SUM(W42:W43)</f>
        <v>0</v>
      </c>
      <c r="X44" s="55"/>
      <c r="Y44" s="94">
        <f>SUM(Y42:Y43)</f>
        <v>0</v>
      </c>
      <c r="Z44" s="95">
        <f>SUM(Z42:Z43)</f>
        <v>0</v>
      </c>
      <c r="AA44" s="55"/>
      <c r="AB44" s="94">
        <f>SUM(AB42:AB43)</f>
        <v>0</v>
      </c>
      <c r="AC44" s="95">
        <f>SUM(AC42:AC43)</f>
        <v>0</v>
      </c>
      <c r="AD44" s="55"/>
      <c r="AE44" s="94">
        <f>SUM(AE42:AE43)</f>
        <v>0</v>
      </c>
      <c r="AF44" s="95">
        <f>SUM(AF42:AF43)</f>
        <v>0</v>
      </c>
      <c r="AG44" s="55"/>
      <c r="AH44" s="94">
        <f>SUM(AH42:AH43)</f>
        <v>0</v>
      </c>
      <c r="AI44" s="95">
        <f>SUM(AI42:AI43)</f>
        <v>0</v>
      </c>
      <c r="AJ44" s="55"/>
      <c r="AK44" s="94">
        <f>SUM(AK42:AK43)</f>
        <v>0</v>
      </c>
      <c r="AL44" s="95">
        <f>SUM(AL42:AL43)</f>
        <v>0</v>
      </c>
      <c r="AM44" s="55"/>
      <c r="AN44" s="94">
        <f>SUM(AN42:AN43)</f>
        <v>0</v>
      </c>
      <c r="AO44" s="95">
        <f>SUM(AO42:AO43)</f>
        <v>0</v>
      </c>
      <c r="AP44" s="55"/>
      <c r="AQ44" s="94">
        <f>SUM(AQ42:AQ43)</f>
        <v>0</v>
      </c>
      <c r="AR44" s="95">
        <f>SUM(AR42:AR43)</f>
        <v>0</v>
      </c>
      <c r="AS44" s="55"/>
      <c r="AT44" s="94">
        <f>SUM(AT42:AT43)</f>
        <v>0</v>
      </c>
      <c r="AU44" s="95">
        <f>SUM(AU42:AU43)</f>
        <v>0</v>
      </c>
      <c r="AV44" s="55"/>
      <c r="AW44" s="94">
        <f>SUM(AW42:AW43)</f>
        <v>0</v>
      </c>
      <c r="AX44" s="95">
        <f>SUM(AX42:AX43)</f>
        <v>0</v>
      </c>
    </row>
    <row r="45" spans="1:51" ht="14.25" customHeight="1">
      <c r="A45" s="96" t="s">
        <v>72</v>
      </c>
      <c r="B45" s="93"/>
      <c r="C45" s="72">
        <v>0</v>
      </c>
      <c r="D45" s="92"/>
      <c r="E45" s="60">
        <f>E44*C45</f>
        <v>0</v>
      </c>
      <c r="F45" s="72">
        <v>0</v>
      </c>
      <c r="G45" s="92"/>
      <c r="H45" s="60">
        <f>H44*F45</f>
        <v>0</v>
      </c>
      <c r="I45" s="72">
        <v>0</v>
      </c>
      <c r="J45" s="92"/>
      <c r="K45" s="60">
        <f>K44*I45</f>
        <v>0</v>
      </c>
      <c r="L45" s="72">
        <v>0</v>
      </c>
      <c r="M45" s="92"/>
      <c r="N45" s="60">
        <f>N44*L45</f>
        <v>0</v>
      </c>
      <c r="O45" s="72">
        <v>0</v>
      </c>
      <c r="P45" s="92"/>
      <c r="Q45" s="60">
        <f>Q44*O45</f>
        <v>0</v>
      </c>
      <c r="R45" s="72">
        <v>0</v>
      </c>
      <c r="S45" s="92"/>
      <c r="T45" s="60">
        <f>T44*R45</f>
        <v>0</v>
      </c>
      <c r="U45" s="72">
        <v>0</v>
      </c>
      <c r="V45" s="92"/>
      <c r="W45" s="60">
        <f>W44*U45</f>
        <v>0</v>
      </c>
      <c r="X45" s="72">
        <v>0</v>
      </c>
      <c r="Y45" s="92"/>
      <c r="Z45" s="60">
        <f>Z44*X45</f>
        <v>0</v>
      </c>
      <c r="AA45" s="72">
        <v>0</v>
      </c>
      <c r="AB45" s="92"/>
      <c r="AC45" s="60">
        <f>AC44*AA45</f>
        <v>0</v>
      </c>
      <c r="AD45" s="72">
        <v>0</v>
      </c>
      <c r="AE45" s="92"/>
      <c r="AF45" s="60">
        <f>AF44*AD45</f>
        <v>0</v>
      </c>
      <c r="AG45" s="72">
        <v>0</v>
      </c>
      <c r="AH45" s="92"/>
      <c r="AI45" s="60">
        <f>AI44*AG45</f>
        <v>0</v>
      </c>
      <c r="AJ45" s="72">
        <v>0</v>
      </c>
      <c r="AK45" s="92"/>
      <c r="AL45" s="60">
        <f>AL44*AJ45</f>
        <v>0</v>
      </c>
      <c r="AM45" s="72">
        <v>0</v>
      </c>
      <c r="AN45" s="92"/>
      <c r="AO45" s="60">
        <f>AO44*AM45</f>
        <v>0</v>
      </c>
      <c r="AP45" s="72">
        <v>0</v>
      </c>
      <c r="AQ45" s="92"/>
      <c r="AR45" s="60">
        <f>AR44*AP45</f>
        <v>0</v>
      </c>
      <c r="AS45" s="72">
        <v>0</v>
      </c>
      <c r="AT45" s="92"/>
      <c r="AU45" s="60">
        <f>AU44*AS45</f>
        <v>0</v>
      </c>
      <c r="AV45" s="72" t="e">
        <f>+AX45/AX42</f>
        <v>#DIV/0!</v>
      </c>
      <c r="AW45" s="92"/>
      <c r="AX45" s="60">
        <f>+E45+H45+K45+N45+Q45+T45+W45+AI66+Z45+AC45+AF45+AI45+AL45+AO45+AR45+AU45</f>
        <v>0</v>
      </c>
    </row>
    <row r="46" spans="1:51" ht="14.25" customHeight="1">
      <c r="A46" s="96" t="s">
        <v>231</v>
      </c>
      <c r="B46" s="93"/>
      <c r="C46" s="72">
        <v>0</v>
      </c>
      <c r="D46" s="92"/>
      <c r="E46" s="97">
        <f>+E45*C46</f>
        <v>0</v>
      </c>
      <c r="F46" s="72">
        <v>0</v>
      </c>
      <c r="G46" s="92"/>
      <c r="H46" s="97">
        <f>+H45*F46</f>
        <v>0</v>
      </c>
      <c r="I46" s="72">
        <v>0</v>
      </c>
      <c r="J46" s="92"/>
      <c r="K46" s="97">
        <f>+K45*I46</f>
        <v>0</v>
      </c>
      <c r="L46" s="72">
        <v>0</v>
      </c>
      <c r="M46" s="92"/>
      <c r="N46" s="97">
        <f>+N45*L46</f>
        <v>0</v>
      </c>
      <c r="O46" s="72">
        <v>0</v>
      </c>
      <c r="P46" s="92"/>
      <c r="Q46" s="97">
        <f>+Q45*O46</f>
        <v>0</v>
      </c>
      <c r="R46" s="72">
        <v>0</v>
      </c>
      <c r="S46" s="92"/>
      <c r="T46" s="97">
        <f>+T45*R46</f>
        <v>0</v>
      </c>
      <c r="U46" s="72">
        <v>0</v>
      </c>
      <c r="V46" s="92"/>
      <c r="W46" s="97">
        <f>+W45*U46</f>
        <v>0</v>
      </c>
      <c r="X46" s="72">
        <v>0</v>
      </c>
      <c r="Y46" s="92"/>
      <c r="Z46" s="97">
        <f>+Z45*X46</f>
        <v>0</v>
      </c>
      <c r="AA46" s="72">
        <v>0</v>
      </c>
      <c r="AB46" s="92"/>
      <c r="AC46" s="97">
        <f>+AC45*AA46</f>
        <v>0</v>
      </c>
      <c r="AD46" s="72">
        <v>0</v>
      </c>
      <c r="AE46" s="92"/>
      <c r="AF46" s="97">
        <f>+AF45*AD46</f>
        <v>0</v>
      </c>
      <c r="AG46" s="72">
        <v>0</v>
      </c>
      <c r="AH46" s="92"/>
      <c r="AI46" s="97">
        <f>+AI45*AG46</f>
        <v>0</v>
      </c>
      <c r="AJ46" s="72">
        <v>0</v>
      </c>
      <c r="AK46" s="92"/>
      <c r="AL46" s="97">
        <f>+AL45*AJ46</f>
        <v>0</v>
      </c>
      <c r="AM46" s="72">
        <v>0</v>
      </c>
      <c r="AN46" s="92"/>
      <c r="AO46" s="97">
        <f>+AO45*AM46</f>
        <v>0</v>
      </c>
      <c r="AP46" s="72">
        <v>0</v>
      </c>
      <c r="AQ46" s="92"/>
      <c r="AR46" s="97">
        <f>+AR45*AP46</f>
        <v>0</v>
      </c>
      <c r="AS46" s="72">
        <v>0</v>
      </c>
      <c r="AT46" s="92"/>
      <c r="AU46" s="97">
        <f>+AU45*AS46</f>
        <v>0</v>
      </c>
      <c r="AV46" s="72" t="e">
        <f>+AX46/AX45</f>
        <v>#DIV/0!</v>
      </c>
      <c r="AW46" s="92"/>
      <c r="AX46" s="60">
        <f>+AU46+AR46+AO46+AL46+AI46+AF46+AC46+Z46+W46+T46+Q46+K46+H46+E46</f>
        <v>0</v>
      </c>
    </row>
    <row r="47" spans="1:51" ht="14.25" customHeight="1">
      <c r="A47" s="99" t="s">
        <v>73</v>
      </c>
      <c r="B47" s="100"/>
      <c r="C47" s="101"/>
      <c r="D47" s="102"/>
      <c r="E47" s="64">
        <f>SUM(E44:E46)</f>
        <v>0</v>
      </c>
      <c r="F47" s="101"/>
      <c r="G47" s="102"/>
      <c r="H47" s="64">
        <f>SUM(H44:H46)</f>
        <v>0</v>
      </c>
      <c r="I47" s="101"/>
      <c r="J47" s="102"/>
      <c r="K47" s="64">
        <f>SUM(K44:K46)</f>
        <v>0</v>
      </c>
      <c r="L47" s="101"/>
      <c r="M47" s="102"/>
      <c r="N47" s="64">
        <f>SUM(N44:N46)</f>
        <v>0</v>
      </c>
      <c r="O47" s="101"/>
      <c r="P47" s="102"/>
      <c r="Q47" s="64">
        <f>SUM(Q44:Q46)</f>
        <v>0</v>
      </c>
      <c r="R47" s="101"/>
      <c r="S47" s="102"/>
      <c r="T47" s="64">
        <f>SUM(T44:T46)</f>
        <v>0</v>
      </c>
      <c r="U47" s="101"/>
      <c r="V47" s="102"/>
      <c r="W47" s="64">
        <f>SUM(W44:W46)</f>
        <v>0</v>
      </c>
      <c r="X47" s="101"/>
      <c r="Y47" s="102"/>
      <c r="Z47" s="64">
        <f>SUM(Z44:Z46)</f>
        <v>0</v>
      </c>
      <c r="AA47" s="101"/>
      <c r="AB47" s="102"/>
      <c r="AC47" s="64">
        <f>SUM(AC44:AC46)</f>
        <v>0</v>
      </c>
      <c r="AD47" s="101"/>
      <c r="AE47" s="102"/>
      <c r="AF47" s="64">
        <f>SUM(AF44:AF46)</f>
        <v>0</v>
      </c>
      <c r="AG47" s="101"/>
      <c r="AH47" s="102"/>
      <c r="AI47" s="64">
        <f>SUM(AI44:AI46)</f>
        <v>0</v>
      </c>
      <c r="AJ47" s="101"/>
      <c r="AK47" s="102"/>
      <c r="AL47" s="64">
        <f>SUM(AL44:AL46)</f>
        <v>0</v>
      </c>
      <c r="AM47" s="101"/>
      <c r="AN47" s="102"/>
      <c r="AO47" s="64">
        <f>SUM(AO44:AO46)</f>
        <v>0</v>
      </c>
      <c r="AP47" s="101"/>
      <c r="AQ47" s="102"/>
      <c r="AR47" s="64">
        <f>SUM(AR44:AR46)</f>
        <v>0</v>
      </c>
      <c r="AS47" s="101"/>
      <c r="AT47" s="102"/>
      <c r="AU47" s="64">
        <f>SUM(AU44:AU46)</f>
        <v>0</v>
      </c>
      <c r="AV47" s="101"/>
      <c r="AW47" s="102"/>
      <c r="AX47" s="64">
        <f>SUM(AX44:AX46)</f>
        <v>0</v>
      </c>
    </row>
    <row r="48" spans="1:51" ht="14.25" customHeight="1">
      <c r="A48" s="61" t="s">
        <v>246</v>
      </c>
      <c r="B48" s="54"/>
      <c r="C48" s="67"/>
      <c r="D48" s="92"/>
      <c r="E48" s="60"/>
      <c r="F48" s="67"/>
      <c r="G48" s="92"/>
      <c r="H48" s="60"/>
      <c r="I48" s="67"/>
      <c r="J48" s="92"/>
      <c r="K48" s="60"/>
      <c r="L48" s="67"/>
      <c r="M48" s="92"/>
      <c r="N48" s="60"/>
      <c r="O48" s="67"/>
      <c r="P48" s="92"/>
      <c r="Q48" s="60"/>
      <c r="R48" s="67"/>
      <c r="S48" s="92"/>
      <c r="T48" s="60"/>
      <c r="U48" s="67"/>
      <c r="V48" s="92"/>
      <c r="W48" s="60"/>
      <c r="X48" s="67"/>
      <c r="Y48" s="92"/>
      <c r="Z48" s="60"/>
      <c r="AA48" s="67"/>
      <c r="AB48" s="92"/>
      <c r="AC48" s="60"/>
      <c r="AD48" s="67"/>
      <c r="AE48" s="92"/>
      <c r="AF48" s="60"/>
      <c r="AG48" s="67"/>
      <c r="AH48" s="92"/>
      <c r="AI48" s="60"/>
      <c r="AJ48" s="67"/>
      <c r="AK48" s="92"/>
      <c r="AL48" s="60"/>
      <c r="AM48" s="67"/>
      <c r="AN48" s="92"/>
      <c r="AO48" s="60"/>
      <c r="AP48" s="67"/>
      <c r="AQ48" s="92"/>
      <c r="AR48" s="60"/>
      <c r="AS48" s="67"/>
      <c r="AT48" s="92"/>
      <c r="AU48" s="60"/>
      <c r="AV48" s="67"/>
      <c r="AW48" s="92"/>
      <c r="AX48" s="60"/>
    </row>
    <row r="49" spans="1:51" ht="14.25" customHeight="1">
      <c r="A49" s="61"/>
      <c r="B49" s="54"/>
      <c r="C49" s="67"/>
      <c r="D49" s="92"/>
      <c r="E49" s="60"/>
      <c r="F49" s="67"/>
      <c r="G49" s="92"/>
      <c r="H49" s="60"/>
      <c r="I49" s="67"/>
      <c r="J49" s="92"/>
      <c r="K49" s="60"/>
      <c r="L49" s="67"/>
      <c r="M49" s="92"/>
      <c r="N49" s="60"/>
      <c r="O49" s="67"/>
      <c r="P49" s="92"/>
      <c r="Q49" s="60"/>
      <c r="R49" s="67"/>
      <c r="S49" s="92"/>
      <c r="T49" s="60"/>
      <c r="U49" s="67"/>
      <c r="V49" s="92"/>
      <c r="W49" s="60"/>
      <c r="X49" s="67"/>
      <c r="Y49" s="92"/>
      <c r="Z49" s="60"/>
      <c r="AA49" s="67"/>
      <c r="AB49" s="92"/>
      <c r="AC49" s="60"/>
      <c r="AD49" s="67"/>
      <c r="AE49" s="92"/>
      <c r="AF49" s="60"/>
      <c r="AG49" s="67"/>
      <c r="AH49" s="92"/>
      <c r="AI49" s="60"/>
      <c r="AJ49" s="67"/>
      <c r="AK49" s="92"/>
      <c r="AL49" s="60"/>
      <c r="AM49" s="67"/>
      <c r="AN49" s="92"/>
      <c r="AO49" s="60"/>
      <c r="AP49" s="67"/>
      <c r="AQ49" s="92"/>
      <c r="AR49" s="60"/>
      <c r="AS49" s="67"/>
      <c r="AT49" s="92"/>
      <c r="AU49" s="60"/>
      <c r="AV49" s="67"/>
      <c r="AW49" s="92"/>
      <c r="AX49" s="60"/>
    </row>
    <row r="50" spans="1:51" ht="14.25" customHeight="1">
      <c r="A50" s="96" t="s">
        <v>235</v>
      </c>
      <c r="B50" s="54"/>
      <c r="C50" s="89">
        <v>0</v>
      </c>
      <c r="D50" s="103">
        <v>0</v>
      </c>
      <c r="E50" s="104"/>
      <c r="F50" s="89">
        <v>0</v>
      </c>
      <c r="G50" s="103">
        <v>0</v>
      </c>
      <c r="H50" s="104">
        <v>0</v>
      </c>
      <c r="I50" s="89">
        <v>0</v>
      </c>
      <c r="J50" s="103">
        <v>0</v>
      </c>
      <c r="K50" s="104">
        <v>0</v>
      </c>
      <c r="L50" s="89">
        <v>0</v>
      </c>
      <c r="M50" s="103">
        <v>0</v>
      </c>
      <c r="N50" s="104">
        <v>0</v>
      </c>
      <c r="O50" s="89">
        <v>0</v>
      </c>
      <c r="P50" s="103">
        <v>0</v>
      </c>
      <c r="Q50" s="104">
        <v>0</v>
      </c>
      <c r="R50" s="89">
        <v>0</v>
      </c>
      <c r="S50" s="103">
        <v>0</v>
      </c>
      <c r="T50" s="104">
        <v>0</v>
      </c>
      <c r="U50" s="89">
        <v>0</v>
      </c>
      <c r="V50" s="103">
        <v>0</v>
      </c>
      <c r="W50" s="104">
        <v>0</v>
      </c>
      <c r="X50" s="89">
        <v>0</v>
      </c>
      <c r="Y50" s="103">
        <v>0</v>
      </c>
      <c r="Z50" s="104">
        <v>0</v>
      </c>
      <c r="AA50" s="89">
        <v>0</v>
      </c>
      <c r="AB50" s="103">
        <v>0</v>
      </c>
      <c r="AC50" s="104">
        <v>0</v>
      </c>
      <c r="AD50" s="89">
        <v>0</v>
      </c>
      <c r="AE50" s="103">
        <v>0</v>
      </c>
      <c r="AF50" s="104">
        <v>0</v>
      </c>
      <c r="AG50" s="89">
        <v>0</v>
      </c>
      <c r="AH50" s="103">
        <v>0</v>
      </c>
      <c r="AI50" s="104">
        <v>0</v>
      </c>
      <c r="AJ50" s="89">
        <v>0</v>
      </c>
      <c r="AK50" s="103">
        <v>0</v>
      </c>
      <c r="AL50" s="104">
        <v>0</v>
      </c>
      <c r="AM50" s="89">
        <v>0</v>
      </c>
      <c r="AN50" s="103">
        <v>0</v>
      </c>
      <c r="AO50" s="104">
        <v>0</v>
      </c>
      <c r="AP50" s="89">
        <v>0</v>
      </c>
      <c r="AQ50" s="103">
        <v>0</v>
      </c>
      <c r="AR50" s="104">
        <v>0</v>
      </c>
      <c r="AS50" s="89">
        <v>0</v>
      </c>
      <c r="AT50" s="103">
        <v>0</v>
      </c>
      <c r="AU50" s="104">
        <v>0</v>
      </c>
      <c r="AV50" s="89">
        <v>0</v>
      </c>
      <c r="AW50" s="103">
        <v>0</v>
      </c>
      <c r="AX50" s="104">
        <f>+E50+H50+K50+N50+Q50+T50+W50+AI71+Z50+AC50+AF50+AI50+AL50+AO50+AR50+AU50</f>
        <v>0</v>
      </c>
    </row>
    <row r="51" spans="1:51" ht="14.25" customHeight="1">
      <c r="A51" s="96"/>
      <c r="B51" s="54"/>
      <c r="C51" s="89"/>
      <c r="D51" s="92"/>
      <c r="E51" s="105"/>
      <c r="F51" s="89"/>
      <c r="G51" s="92"/>
      <c r="H51" s="105"/>
      <c r="I51" s="89"/>
      <c r="J51" s="92"/>
      <c r="K51" s="105"/>
      <c r="L51" s="89"/>
      <c r="M51" s="92"/>
      <c r="N51" s="105"/>
      <c r="O51" s="89"/>
      <c r="P51" s="92"/>
      <c r="Q51" s="105"/>
      <c r="R51" s="89"/>
      <c r="S51" s="92"/>
      <c r="T51" s="105"/>
      <c r="U51" s="89"/>
      <c r="V51" s="92"/>
      <c r="W51" s="105"/>
      <c r="X51" s="89"/>
      <c r="Y51" s="92"/>
      <c r="Z51" s="105"/>
      <c r="AA51" s="89"/>
      <c r="AB51" s="92"/>
      <c r="AC51" s="105"/>
      <c r="AD51" s="89"/>
      <c r="AE51" s="92"/>
      <c r="AF51" s="105"/>
      <c r="AG51" s="89"/>
      <c r="AH51" s="92"/>
      <c r="AI51" s="105"/>
      <c r="AJ51" s="89"/>
      <c r="AK51" s="92"/>
      <c r="AL51" s="105"/>
      <c r="AM51" s="89"/>
      <c r="AN51" s="92"/>
      <c r="AO51" s="105"/>
      <c r="AP51" s="89"/>
      <c r="AQ51" s="92"/>
      <c r="AR51" s="105"/>
      <c r="AS51" s="89"/>
      <c r="AT51" s="92"/>
      <c r="AU51" s="105"/>
      <c r="AV51" s="89"/>
      <c r="AW51" s="92"/>
      <c r="AX51" s="105"/>
    </row>
    <row r="52" spans="1:51" s="86" customFormat="1" ht="14.25" customHeight="1">
      <c r="A52" s="61" t="s">
        <v>234</v>
      </c>
      <c r="B52" s="106"/>
      <c r="C52" s="107"/>
      <c r="D52" s="94">
        <f>SUM(D50:D51)</f>
        <v>0</v>
      </c>
      <c r="E52" s="64">
        <f>SUM(E50:E51)</f>
        <v>0</v>
      </c>
      <c r="F52" s="107"/>
      <c r="G52" s="94">
        <f>SUM(G50:G51)</f>
        <v>0</v>
      </c>
      <c r="H52" s="64">
        <f>SUM(H50:H51)</f>
        <v>0</v>
      </c>
      <c r="I52" s="107"/>
      <c r="J52" s="94">
        <f>SUM(J50:J51)</f>
        <v>0</v>
      </c>
      <c r="K52" s="64">
        <f>SUM(K50:K51)</f>
        <v>0</v>
      </c>
      <c r="L52" s="107"/>
      <c r="M52" s="94">
        <f>SUM(M50:M51)</f>
        <v>0</v>
      </c>
      <c r="N52" s="64">
        <f>SUM(N50:N51)</f>
        <v>0</v>
      </c>
      <c r="O52" s="107"/>
      <c r="P52" s="94">
        <f>SUM(P50:P51)</f>
        <v>0</v>
      </c>
      <c r="Q52" s="64">
        <f>SUM(Q50:Q51)</f>
        <v>0</v>
      </c>
      <c r="R52" s="107"/>
      <c r="S52" s="94">
        <f>SUM(S50:S51)</f>
        <v>0</v>
      </c>
      <c r="T52" s="64">
        <f>SUM(T50:T51)</f>
        <v>0</v>
      </c>
      <c r="U52" s="107"/>
      <c r="V52" s="94">
        <f>SUM(V50:V51)</f>
        <v>0</v>
      </c>
      <c r="W52" s="64">
        <f>SUM(W50:W51)</f>
        <v>0</v>
      </c>
      <c r="X52" s="107"/>
      <c r="Y52" s="94">
        <f>SUM(Y50:Y51)</f>
        <v>0</v>
      </c>
      <c r="Z52" s="64">
        <f>SUM(Z50:Z51)</f>
        <v>0</v>
      </c>
      <c r="AA52" s="107"/>
      <c r="AB52" s="94">
        <f>SUM(AB50:AB51)</f>
        <v>0</v>
      </c>
      <c r="AC52" s="64">
        <f>SUM(AC50:AC51)</f>
        <v>0</v>
      </c>
      <c r="AD52" s="107"/>
      <c r="AE52" s="94">
        <f>SUM(AE50:AE51)</f>
        <v>0</v>
      </c>
      <c r="AF52" s="64">
        <f>SUM(AF50:AF51)</f>
        <v>0</v>
      </c>
      <c r="AG52" s="107"/>
      <c r="AH52" s="94">
        <f>SUM(AH50:AH51)</f>
        <v>0</v>
      </c>
      <c r="AI52" s="64">
        <f>SUM(AI50:AI51)</f>
        <v>0</v>
      </c>
      <c r="AJ52" s="107"/>
      <c r="AK52" s="94">
        <f>SUM(AK50:AK51)</f>
        <v>0</v>
      </c>
      <c r="AL52" s="64">
        <f>SUM(AL50:AL51)</f>
        <v>0</v>
      </c>
      <c r="AM52" s="107"/>
      <c r="AN52" s="94">
        <f>SUM(AN50:AN51)</f>
        <v>0</v>
      </c>
      <c r="AO52" s="64">
        <f>SUM(AO50:AO51)</f>
        <v>0</v>
      </c>
      <c r="AP52" s="107"/>
      <c r="AQ52" s="94">
        <f>SUM(AQ50:AQ51)</f>
        <v>0</v>
      </c>
      <c r="AR52" s="64">
        <f>SUM(AR50:AR51)</f>
        <v>0</v>
      </c>
      <c r="AS52" s="107"/>
      <c r="AT52" s="94">
        <f>SUM(AT50:AT51)</f>
        <v>0</v>
      </c>
      <c r="AU52" s="64">
        <f>SUM(AU50:AU51)</f>
        <v>0</v>
      </c>
      <c r="AV52" s="107"/>
      <c r="AW52" s="94">
        <f>SUM(AW50:AW51)</f>
        <v>0</v>
      </c>
      <c r="AX52" s="64">
        <f>SUM(AX50:AX51)</f>
        <v>0</v>
      </c>
    </row>
    <row r="53" spans="1:51" ht="14.25" customHeight="1">
      <c r="A53" s="58" t="s">
        <v>72</v>
      </c>
      <c r="B53" s="108" t="s">
        <v>74</v>
      </c>
      <c r="C53" s="72">
        <f>+Indirect_Drop!I27</f>
        <v>1.2800000000000001E-2</v>
      </c>
      <c r="D53" s="92"/>
      <c r="E53" s="60">
        <f>E52*C53</f>
        <v>0</v>
      </c>
      <c r="F53" s="72">
        <f>+C53</f>
        <v>1.2800000000000001E-2</v>
      </c>
      <c r="G53" s="92"/>
      <c r="H53" s="60">
        <f>H52*F53</f>
        <v>0</v>
      </c>
      <c r="I53" s="72">
        <f>+C53</f>
        <v>1.2800000000000001E-2</v>
      </c>
      <c r="J53" s="92"/>
      <c r="K53" s="60">
        <f>K52*I53</f>
        <v>0</v>
      </c>
      <c r="L53" s="72">
        <f>+Indirect_Drop!J27</f>
        <v>1.2800000000000001E-2</v>
      </c>
      <c r="M53" s="92"/>
      <c r="N53" s="60">
        <f>N52*L53</f>
        <v>0</v>
      </c>
      <c r="O53" s="72">
        <f>+L53</f>
        <v>1.2800000000000001E-2</v>
      </c>
      <c r="P53" s="92"/>
      <c r="Q53" s="60">
        <f>Q52*O53</f>
        <v>0</v>
      </c>
      <c r="R53" s="72">
        <f>+L53</f>
        <v>1.2800000000000001E-2</v>
      </c>
      <c r="S53" s="92"/>
      <c r="T53" s="60">
        <f>T52*R53</f>
        <v>0</v>
      </c>
      <c r="U53" s="72">
        <f>+L53</f>
        <v>1.2800000000000001E-2</v>
      </c>
      <c r="V53" s="92"/>
      <c r="W53" s="60">
        <f>W52*U53</f>
        <v>0</v>
      </c>
      <c r="X53" s="72">
        <f>+L53</f>
        <v>1.2800000000000001E-2</v>
      </c>
      <c r="Y53" s="92"/>
      <c r="Z53" s="60">
        <f>Z52*X53</f>
        <v>0</v>
      </c>
      <c r="AA53" s="72">
        <f>+L53</f>
        <v>1.2800000000000001E-2</v>
      </c>
      <c r="AB53" s="92"/>
      <c r="AC53" s="60">
        <f>AC52*AA53</f>
        <v>0</v>
      </c>
      <c r="AD53" s="72">
        <f>+L53</f>
        <v>1.2800000000000001E-2</v>
      </c>
      <c r="AE53" s="92"/>
      <c r="AF53" s="60">
        <f>AF52*AD53</f>
        <v>0</v>
      </c>
      <c r="AG53" s="72">
        <f>+L53</f>
        <v>1.2800000000000001E-2</v>
      </c>
      <c r="AH53" s="92"/>
      <c r="AI53" s="60">
        <f>AI52*AG53</f>
        <v>0</v>
      </c>
      <c r="AJ53" s="72">
        <f>+L53</f>
        <v>1.2800000000000001E-2</v>
      </c>
      <c r="AK53" s="92"/>
      <c r="AL53" s="60">
        <f>AL52*AJ53</f>
        <v>0</v>
      </c>
      <c r="AM53" s="72">
        <f>+L53</f>
        <v>1.2800000000000001E-2</v>
      </c>
      <c r="AN53" s="92"/>
      <c r="AO53" s="60">
        <f>AO52*AM53</f>
        <v>0</v>
      </c>
      <c r="AP53" s="72">
        <f>+L53</f>
        <v>1.2800000000000001E-2</v>
      </c>
      <c r="AQ53" s="92"/>
      <c r="AR53" s="60">
        <f>AR52*AP53</f>
        <v>0</v>
      </c>
      <c r="AS53" s="72">
        <f>+L53</f>
        <v>1.2800000000000001E-2</v>
      </c>
      <c r="AT53" s="92"/>
      <c r="AU53" s="60">
        <f>AU52*AS53</f>
        <v>0</v>
      </c>
      <c r="AV53" s="72" t="e">
        <f>+AX53/AX52</f>
        <v>#DIV/0!</v>
      </c>
      <c r="AW53" s="92"/>
      <c r="AX53" s="60">
        <f>+E53+H53+K53+N53+Q53+T53+W53+AI74+Z53+AC53+AF53+AI53+AL53+AO53+AR53+AU53</f>
        <v>0</v>
      </c>
    </row>
    <row r="54" spans="1:51" ht="14.25" customHeight="1">
      <c r="A54" s="96" t="s">
        <v>75</v>
      </c>
      <c r="B54" s="108"/>
      <c r="C54" s="72">
        <f>+Indirect_Drop!I30</f>
        <v>7.6799999999999993E-2</v>
      </c>
      <c r="D54" s="92"/>
      <c r="E54" s="97">
        <f>+E53*C54</f>
        <v>0</v>
      </c>
      <c r="F54" s="72">
        <f>+C54</f>
        <v>7.6799999999999993E-2</v>
      </c>
      <c r="G54" s="92"/>
      <c r="H54" s="97">
        <f>+H53*F54</f>
        <v>0</v>
      </c>
      <c r="I54" s="72">
        <f>+C54</f>
        <v>7.6799999999999993E-2</v>
      </c>
      <c r="J54" s="92"/>
      <c r="K54" s="97">
        <f>+K53*I54</f>
        <v>0</v>
      </c>
      <c r="L54" s="72">
        <f>+Indirect_Drop!J30</f>
        <v>7.6799999999999993E-2</v>
      </c>
      <c r="M54" s="92"/>
      <c r="N54" s="97">
        <f>+N53*L54</f>
        <v>0</v>
      </c>
      <c r="O54" s="72">
        <f>+L54</f>
        <v>7.6799999999999993E-2</v>
      </c>
      <c r="P54" s="92"/>
      <c r="Q54" s="97">
        <f>+Q53*O54</f>
        <v>0</v>
      </c>
      <c r="R54" s="72">
        <f>+L54</f>
        <v>7.6799999999999993E-2</v>
      </c>
      <c r="S54" s="92"/>
      <c r="T54" s="97">
        <f>+T53*R54</f>
        <v>0</v>
      </c>
      <c r="U54" s="72">
        <f>+L54</f>
        <v>7.6799999999999993E-2</v>
      </c>
      <c r="V54" s="92"/>
      <c r="W54" s="97">
        <f>+W53*U54</f>
        <v>0</v>
      </c>
      <c r="X54" s="72">
        <f>+L54</f>
        <v>7.6799999999999993E-2</v>
      </c>
      <c r="Y54" s="92"/>
      <c r="Z54" s="97">
        <f>+Z53*X54</f>
        <v>0</v>
      </c>
      <c r="AA54" s="72">
        <f>+L54</f>
        <v>7.6799999999999993E-2</v>
      </c>
      <c r="AB54" s="92"/>
      <c r="AC54" s="97">
        <f>+AC53*AA54</f>
        <v>0</v>
      </c>
      <c r="AD54" s="72">
        <f>+L54</f>
        <v>7.6799999999999993E-2</v>
      </c>
      <c r="AE54" s="92"/>
      <c r="AF54" s="97">
        <f>+AF53*AD54</f>
        <v>0</v>
      </c>
      <c r="AG54" s="72">
        <f>+L54</f>
        <v>7.6799999999999993E-2</v>
      </c>
      <c r="AH54" s="92"/>
      <c r="AI54" s="97">
        <f>+AI53*AG54</f>
        <v>0</v>
      </c>
      <c r="AJ54" s="72">
        <f>+L54</f>
        <v>7.6799999999999993E-2</v>
      </c>
      <c r="AK54" s="92"/>
      <c r="AL54" s="97">
        <f>+AL53*AJ54</f>
        <v>0</v>
      </c>
      <c r="AM54" s="72">
        <f>+L54</f>
        <v>7.6799999999999993E-2</v>
      </c>
      <c r="AN54" s="92"/>
      <c r="AO54" s="97">
        <f>+AO53*AM54</f>
        <v>0</v>
      </c>
      <c r="AP54" s="72">
        <f>+L54</f>
        <v>7.6799999999999993E-2</v>
      </c>
      <c r="AQ54" s="92"/>
      <c r="AR54" s="97">
        <f>+AR53*AP54</f>
        <v>0</v>
      </c>
      <c r="AS54" s="72">
        <f>+L54</f>
        <v>7.6799999999999993E-2</v>
      </c>
      <c r="AT54" s="92"/>
      <c r="AU54" s="97">
        <f>+AU53*AS54</f>
        <v>0</v>
      </c>
      <c r="AV54" s="72" t="e">
        <f>+AX54/AX53</f>
        <v>#DIV/0!</v>
      </c>
      <c r="AW54" s="92"/>
      <c r="AX54" s="97">
        <f>+E54+H54+K54+N54+Q54+T54+W54+AI75+Z54+AC54+AF54+AI54+AL54+AO54+AR54+AU54</f>
        <v>0</v>
      </c>
    </row>
    <row r="55" spans="1:51" s="86" customFormat="1" ht="14.25" customHeight="1">
      <c r="A55" s="82" t="s">
        <v>241</v>
      </c>
      <c r="B55" s="109"/>
      <c r="C55" s="101"/>
      <c r="D55" s="102"/>
      <c r="E55" s="64">
        <f>SUM(E52:E54)</f>
        <v>0</v>
      </c>
      <c r="F55" s="101"/>
      <c r="G55" s="102"/>
      <c r="H55" s="64">
        <f>SUM(H52:H54)</f>
        <v>0</v>
      </c>
      <c r="I55" s="101"/>
      <c r="J55" s="102"/>
      <c r="K55" s="64">
        <f>SUM(K52:K54)</f>
        <v>0</v>
      </c>
      <c r="L55" s="101"/>
      <c r="M55" s="102"/>
      <c r="N55" s="64">
        <f>SUM(N52:N54)</f>
        <v>0</v>
      </c>
      <c r="O55" s="101"/>
      <c r="P55" s="102"/>
      <c r="Q55" s="64">
        <f>SUM(Q52:Q54)</f>
        <v>0</v>
      </c>
      <c r="R55" s="101"/>
      <c r="S55" s="102"/>
      <c r="T55" s="64">
        <f>SUM(T52:T54)</f>
        <v>0</v>
      </c>
      <c r="U55" s="101"/>
      <c r="V55" s="102"/>
      <c r="W55" s="64">
        <f>SUM(W52:W54)</f>
        <v>0</v>
      </c>
      <c r="X55" s="101"/>
      <c r="Y55" s="102"/>
      <c r="Z55" s="64">
        <f>SUM(Z52:Z54)</f>
        <v>0</v>
      </c>
      <c r="AA55" s="101"/>
      <c r="AB55" s="102"/>
      <c r="AC55" s="64">
        <f>SUM(AC52:AC54)</f>
        <v>0</v>
      </c>
      <c r="AD55" s="101"/>
      <c r="AE55" s="102"/>
      <c r="AF55" s="64">
        <f>SUM(AF52:AF54)</f>
        <v>0</v>
      </c>
      <c r="AG55" s="101"/>
      <c r="AH55" s="102"/>
      <c r="AI55" s="64">
        <f>SUM(AI52:AI54)</f>
        <v>0</v>
      </c>
      <c r="AJ55" s="101"/>
      <c r="AK55" s="102"/>
      <c r="AL55" s="64">
        <f>SUM(AL52:AL54)</f>
        <v>0</v>
      </c>
      <c r="AM55" s="101"/>
      <c r="AN55" s="102"/>
      <c r="AO55" s="64">
        <f>SUM(AO52:AO54)</f>
        <v>0</v>
      </c>
      <c r="AP55" s="101"/>
      <c r="AQ55" s="102"/>
      <c r="AR55" s="64">
        <f>SUM(AR52:AR54)</f>
        <v>0</v>
      </c>
      <c r="AS55" s="101"/>
      <c r="AT55" s="102"/>
      <c r="AU55" s="64">
        <f>SUM(AU52:AU54)</f>
        <v>0</v>
      </c>
      <c r="AV55" s="84"/>
      <c r="AW55" s="102"/>
      <c r="AX55" s="64">
        <f>SUM(AX52:AX54)</f>
        <v>0</v>
      </c>
    </row>
    <row r="56" spans="1:51" ht="14.25" customHeight="1">
      <c r="A56" s="110" t="s">
        <v>76</v>
      </c>
      <c r="B56" s="111"/>
      <c r="C56" s="112"/>
      <c r="D56" s="113"/>
      <c r="E56" s="114"/>
      <c r="F56" s="112"/>
      <c r="G56" s="113"/>
      <c r="H56" s="114"/>
      <c r="I56" s="112"/>
      <c r="J56" s="113"/>
      <c r="K56" s="114"/>
      <c r="L56" s="112"/>
      <c r="M56" s="113"/>
      <c r="N56" s="114"/>
      <c r="O56" s="112"/>
      <c r="P56" s="113"/>
      <c r="Q56" s="114"/>
      <c r="R56" s="112"/>
      <c r="S56" s="113"/>
      <c r="T56" s="114"/>
      <c r="U56" s="112"/>
      <c r="V56" s="113"/>
      <c r="W56" s="114"/>
      <c r="X56" s="112"/>
      <c r="Y56" s="113"/>
      <c r="Z56" s="114"/>
      <c r="AA56" s="112"/>
      <c r="AB56" s="113"/>
      <c r="AC56" s="114"/>
      <c r="AD56" s="112"/>
      <c r="AE56" s="113"/>
      <c r="AF56" s="114"/>
      <c r="AG56" s="112"/>
      <c r="AH56" s="113"/>
      <c r="AI56" s="114"/>
      <c r="AJ56" s="112"/>
      <c r="AK56" s="113"/>
      <c r="AL56" s="114"/>
      <c r="AM56" s="112"/>
      <c r="AN56" s="113"/>
      <c r="AO56" s="114"/>
      <c r="AP56" s="112"/>
      <c r="AQ56" s="113"/>
      <c r="AR56" s="114"/>
      <c r="AS56" s="112"/>
      <c r="AT56" s="113"/>
      <c r="AU56" s="114"/>
      <c r="AV56" s="112"/>
      <c r="AW56" s="113"/>
      <c r="AX56" s="114"/>
    </row>
    <row r="57" spans="1:51" ht="14.25" customHeight="1">
      <c r="A57" s="96" t="s">
        <v>76</v>
      </c>
      <c r="B57" s="93"/>
      <c r="C57" s="67"/>
      <c r="D57" s="92"/>
      <c r="E57" s="60">
        <v>0</v>
      </c>
      <c r="F57" s="67"/>
      <c r="G57" s="92"/>
      <c r="H57" s="60">
        <v>0</v>
      </c>
      <c r="I57" s="67"/>
      <c r="J57" s="92"/>
      <c r="K57" s="60">
        <v>0</v>
      </c>
      <c r="L57" s="67"/>
      <c r="M57" s="92"/>
      <c r="N57" s="60">
        <v>0</v>
      </c>
      <c r="O57" s="67"/>
      <c r="P57" s="92"/>
      <c r="Q57" s="60">
        <v>0</v>
      </c>
      <c r="R57" s="67"/>
      <c r="S57" s="92"/>
      <c r="T57" s="60">
        <v>0</v>
      </c>
      <c r="U57" s="67"/>
      <c r="V57" s="92"/>
      <c r="W57" s="60">
        <v>0</v>
      </c>
      <c r="X57" s="67"/>
      <c r="Y57" s="92"/>
      <c r="Z57" s="60">
        <v>0</v>
      </c>
      <c r="AA57" s="67"/>
      <c r="AB57" s="92"/>
      <c r="AC57" s="60">
        <v>0</v>
      </c>
      <c r="AD57" s="67"/>
      <c r="AE57" s="92"/>
      <c r="AF57" s="60">
        <v>0</v>
      </c>
      <c r="AG57" s="67"/>
      <c r="AH57" s="92"/>
      <c r="AI57" s="60">
        <v>0</v>
      </c>
      <c r="AJ57" s="67"/>
      <c r="AK57" s="92"/>
      <c r="AL57" s="60">
        <v>0</v>
      </c>
      <c r="AM57" s="67"/>
      <c r="AN57" s="92"/>
      <c r="AO57" s="60">
        <v>0</v>
      </c>
      <c r="AP57" s="67"/>
      <c r="AQ57" s="92"/>
      <c r="AR57" s="60">
        <v>0</v>
      </c>
      <c r="AS57" s="67"/>
      <c r="AT57" s="92"/>
      <c r="AU57" s="60">
        <v>0</v>
      </c>
      <c r="AV57" s="67"/>
      <c r="AW57" s="92"/>
      <c r="AX57" s="60">
        <f>+E57+H57+K57+N57+Q57+T57+W57+AI78+Z57+AC57+AF57+AI57+AL57+AO57+AR57+AU57</f>
        <v>0</v>
      </c>
    </row>
    <row r="58" spans="1:51" ht="14.25" customHeight="1">
      <c r="A58" s="96" t="s">
        <v>72</v>
      </c>
      <c r="B58" s="93"/>
      <c r="C58" s="67">
        <f>+C53</f>
        <v>1.2800000000000001E-2</v>
      </c>
      <c r="D58" s="92"/>
      <c r="E58" s="60">
        <f>E57*C58</f>
        <v>0</v>
      </c>
      <c r="F58" s="67">
        <f>+F53</f>
        <v>1.2800000000000001E-2</v>
      </c>
      <c r="G58" s="92"/>
      <c r="H58" s="60">
        <f>H57*F58</f>
        <v>0</v>
      </c>
      <c r="I58" s="67">
        <f>+I53</f>
        <v>1.2800000000000001E-2</v>
      </c>
      <c r="J58" s="92"/>
      <c r="K58" s="60">
        <f>K57*I58</f>
        <v>0</v>
      </c>
      <c r="L58" s="67">
        <f>+L53</f>
        <v>1.2800000000000001E-2</v>
      </c>
      <c r="M58" s="92"/>
      <c r="N58" s="60">
        <f>N57*L58</f>
        <v>0</v>
      </c>
      <c r="O58" s="67">
        <f>+O53</f>
        <v>1.2800000000000001E-2</v>
      </c>
      <c r="P58" s="92"/>
      <c r="Q58" s="60">
        <f>Q57*O58</f>
        <v>0</v>
      </c>
      <c r="R58" s="67">
        <f>+R53</f>
        <v>1.2800000000000001E-2</v>
      </c>
      <c r="S58" s="92"/>
      <c r="T58" s="60">
        <f>T57*R58</f>
        <v>0</v>
      </c>
      <c r="U58" s="67">
        <f>+U53</f>
        <v>1.2800000000000001E-2</v>
      </c>
      <c r="V58" s="92"/>
      <c r="W58" s="60">
        <f>W57*U58</f>
        <v>0</v>
      </c>
      <c r="X58" s="67">
        <f>+X53</f>
        <v>1.2800000000000001E-2</v>
      </c>
      <c r="Y58" s="92"/>
      <c r="Z58" s="60">
        <f>Z57*X58</f>
        <v>0</v>
      </c>
      <c r="AA58" s="67">
        <f>+AA53</f>
        <v>1.2800000000000001E-2</v>
      </c>
      <c r="AB58" s="92"/>
      <c r="AC58" s="60">
        <f>AC57*AA58</f>
        <v>0</v>
      </c>
      <c r="AD58" s="67">
        <f>+AD53</f>
        <v>1.2800000000000001E-2</v>
      </c>
      <c r="AE58" s="92"/>
      <c r="AF58" s="60">
        <f>AF57*AD58</f>
        <v>0</v>
      </c>
      <c r="AG58" s="67">
        <f>+AG53</f>
        <v>1.2800000000000001E-2</v>
      </c>
      <c r="AH58" s="92"/>
      <c r="AI58" s="60">
        <f>AI57*AG58</f>
        <v>0</v>
      </c>
      <c r="AJ58" s="67">
        <f>+AJ53</f>
        <v>1.2800000000000001E-2</v>
      </c>
      <c r="AK58" s="92"/>
      <c r="AL58" s="60">
        <f>AL57*AJ58</f>
        <v>0</v>
      </c>
      <c r="AM58" s="67">
        <f>+AM53</f>
        <v>1.2800000000000001E-2</v>
      </c>
      <c r="AN58" s="92"/>
      <c r="AO58" s="60">
        <f>AO57*AM58</f>
        <v>0</v>
      </c>
      <c r="AP58" s="67">
        <f>+AP53</f>
        <v>1.2800000000000001E-2</v>
      </c>
      <c r="AQ58" s="92"/>
      <c r="AR58" s="60">
        <f>AR57*AP58</f>
        <v>0</v>
      </c>
      <c r="AS58" s="67">
        <f>+AS53</f>
        <v>1.2800000000000001E-2</v>
      </c>
      <c r="AT58" s="92"/>
      <c r="AU58" s="60">
        <f>AU57*AS58</f>
        <v>0</v>
      </c>
      <c r="AV58" s="67" t="e">
        <f>+AV45</f>
        <v>#DIV/0!</v>
      </c>
      <c r="AW58" s="92"/>
      <c r="AX58" s="60">
        <f>+E58+H58+K58+N58+Q58+T58+W58+AI79+Z58+AC58+AF58+AI58+AL58+AO58+AR58+AU58</f>
        <v>0</v>
      </c>
    </row>
    <row r="59" spans="1:51" ht="14.25" customHeight="1">
      <c r="A59" s="96" t="s">
        <v>69</v>
      </c>
      <c r="B59" s="93"/>
      <c r="C59" s="67">
        <f>+C54</f>
        <v>7.6799999999999993E-2</v>
      </c>
      <c r="D59" s="92"/>
      <c r="E59" s="115">
        <f>SUM(E57:E58)*C59</f>
        <v>0</v>
      </c>
      <c r="F59" s="67">
        <f>+F54</f>
        <v>7.6799999999999993E-2</v>
      </c>
      <c r="G59" s="92"/>
      <c r="H59" s="115">
        <f>SUM(H57:H58)*F59</f>
        <v>0</v>
      </c>
      <c r="I59" s="67">
        <f>+I54</f>
        <v>7.6799999999999993E-2</v>
      </c>
      <c r="J59" s="92"/>
      <c r="K59" s="115">
        <f>SUM(K57:K58)*I59</f>
        <v>0</v>
      </c>
      <c r="L59" s="67">
        <f>+L54</f>
        <v>7.6799999999999993E-2</v>
      </c>
      <c r="M59" s="92"/>
      <c r="N59" s="115">
        <f>SUM(N57:N58)*L59</f>
        <v>0</v>
      </c>
      <c r="O59" s="67">
        <f>+O54</f>
        <v>7.6799999999999993E-2</v>
      </c>
      <c r="P59" s="92"/>
      <c r="Q59" s="115">
        <f>SUM(Q57:Q58)*O59</f>
        <v>0</v>
      </c>
      <c r="R59" s="67">
        <f>+R54</f>
        <v>7.6799999999999993E-2</v>
      </c>
      <c r="S59" s="92"/>
      <c r="T59" s="115">
        <f>SUM(T57:T58)*R59</f>
        <v>0</v>
      </c>
      <c r="U59" s="67">
        <f>+U54</f>
        <v>7.6799999999999993E-2</v>
      </c>
      <c r="V59" s="92"/>
      <c r="W59" s="115">
        <f>SUM(W57:W58)*U59</f>
        <v>0</v>
      </c>
      <c r="X59" s="67">
        <f>+X54</f>
        <v>7.6799999999999993E-2</v>
      </c>
      <c r="Y59" s="92"/>
      <c r="Z59" s="115">
        <f>SUM(Z57:Z58)*X59</f>
        <v>0</v>
      </c>
      <c r="AA59" s="67">
        <f>+AA54</f>
        <v>7.6799999999999993E-2</v>
      </c>
      <c r="AB59" s="92"/>
      <c r="AC59" s="115">
        <f>SUM(AC57:AC58)*AA59</f>
        <v>0</v>
      </c>
      <c r="AD59" s="67">
        <f>+AD54</f>
        <v>7.6799999999999993E-2</v>
      </c>
      <c r="AE59" s="92"/>
      <c r="AF59" s="115">
        <f>SUM(AF57:AF58)*AD59</f>
        <v>0</v>
      </c>
      <c r="AG59" s="67">
        <f>+AG54</f>
        <v>7.6799999999999993E-2</v>
      </c>
      <c r="AH59" s="92"/>
      <c r="AI59" s="115">
        <f>SUM(AI57:AI58)*AG59</f>
        <v>0</v>
      </c>
      <c r="AJ59" s="67">
        <f>+AJ54</f>
        <v>7.6799999999999993E-2</v>
      </c>
      <c r="AK59" s="92"/>
      <c r="AL59" s="115">
        <f>SUM(AL57:AL58)*AJ59</f>
        <v>0</v>
      </c>
      <c r="AM59" s="67">
        <f>+AM54</f>
        <v>7.6799999999999993E-2</v>
      </c>
      <c r="AN59" s="92"/>
      <c r="AO59" s="115">
        <f>SUM(AO57:AO58)*AM59</f>
        <v>0</v>
      </c>
      <c r="AP59" s="67">
        <f>+AP54</f>
        <v>7.6799999999999993E-2</v>
      </c>
      <c r="AQ59" s="92"/>
      <c r="AR59" s="115">
        <f>SUM(AR57:AR58)*AP59</f>
        <v>0</v>
      </c>
      <c r="AS59" s="67">
        <f>+AS54</f>
        <v>7.6799999999999993E-2</v>
      </c>
      <c r="AT59" s="92"/>
      <c r="AU59" s="115">
        <f>SUM(AU57:AU58)*AS59</f>
        <v>0</v>
      </c>
      <c r="AV59" s="67" t="e">
        <f>+AX59/(AX58+AX57)</f>
        <v>#DIV/0!</v>
      </c>
      <c r="AW59" s="92"/>
      <c r="AX59" s="115">
        <f>+E59+H59+K59+N59+Q59+T59+W59+AI80+Z59+AC59+AF59+AI59+AL59+AO59+AR59+AU59</f>
        <v>0</v>
      </c>
    </row>
    <row r="60" spans="1:51" ht="14.25" customHeight="1">
      <c r="A60" s="99" t="s">
        <v>77</v>
      </c>
      <c r="B60" s="116"/>
      <c r="C60" s="117"/>
      <c r="D60" s="118"/>
      <c r="E60" s="64">
        <f>SUM(E57:E59)</f>
        <v>0</v>
      </c>
      <c r="F60" s="117"/>
      <c r="G60" s="118"/>
      <c r="H60" s="64">
        <f>SUM(H57:H59)</f>
        <v>0</v>
      </c>
      <c r="I60" s="117"/>
      <c r="J60" s="118"/>
      <c r="K60" s="64">
        <f>SUM(K57:K59)</f>
        <v>0</v>
      </c>
      <c r="L60" s="117"/>
      <c r="M60" s="118"/>
      <c r="N60" s="64">
        <f>SUM(N57:N59)</f>
        <v>0</v>
      </c>
      <c r="O60" s="117"/>
      <c r="P60" s="118"/>
      <c r="Q60" s="64">
        <f>SUM(Q57:Q59)</f>
        <v>0</v>
      </c>
      <c r="R60" s="117"/>
      <c r="S60" s="118"/>
      <c r="T60" s="64">
        <f>SUM(T57:T59)</f>
        <v>0</v>
      </c>
      <c r="U60" s="117"/>
      <c r="V60" s="118"/>
      <c r="W60" s="64">
        <f>SUM(W57:W59)</f>
        <v>0</v>
      </c>
      <c r="X60" s="117"/>
      <c r="Y60" s="118"/>
      <c r="Z60" s="64">
        <f>SUM(Z57:Z59)</f>
        <v>0</v>
      </c>
      <c r="AA60" s="117"/>
      <c r="AB60" s="118"/>
      <c r="AC60" s="64">
        <f>SUM(AC57:AC59)</f>
        <v>0</v>
      </c>
      <c r="AD60" s="117"/>
      <c r="AE60" s="118"/>
      <c r="AF60" s="64">
        <f>SUM(AF57:AF59)</f>
        <v>0</v>
      </c>
      <c r="AG60" s="117"/>
      <c r="AH60" s="118"/>
      <c r="AI60" s="64">
        <f>SUM(AI57:AI59)</f>
        <v>0</v>
      </c>
      <c r="AJ60" s="117"/>
      <c r="AK60" s="118"/>
      <c r="AL60" s="64">
        <f>SUM(AL57:AL59)</f>
        <v>0</v>
      </c>
      <c r="AM60" s="117"/>
      <c r="AN60" s="118"/>
      <c r="AO60" s="64">
        <f>SUM(AO57:AO59)</f>
        <v>0</v>
      </c>
      <c r="AP60" s="117"/>
      <c r="AQ60" s="118"/>
      <c r="AR60" s="64">
        <f>SUM(AR57:AR59)</f>
        <v>0</v>
      </c>
      <c r="AS60" s="117"/>
      <c r="AT60" s="118"/>
      <c r="AU60" s="64">
        <f>SUM(AU57:AU59)</f>
        <v>0</v>
      </c>
      <c r="AV60" s="117"/>
      <c r="AW60" s="118"/>
      <c r="AX60" s="64">
        <f>SUM(AX57:AX59)</f>
        <v>0</v>
      </c>
    </row>
    <row r="61" spans="1:51" ht="14.25" customHeight="1">
      <c r="A61" s="87" t="s">
        <v>78</v>
      </c>
      <c r="B61" s="119"/>
      <c r="C61" s="120"/>
      <c r="D61" s="121">
        <f>D52+D44+D26</f>
        <v>0</v>
      </c>
      <c r="E61" s="64">
        <f>SUM(E39,E55,E47,E60)</f>
        <v>0</v>
      </c>
      <c r="F61" s="120"/>
      <c r="G61" s="121">
        <f>G52+G44+G26</f>
        <v>0</v>
      </c>
      <c r="H61" s="64">
        <f>SUM(H39,H55,H47,H60)</f>
        <v>0</v>
      </c>
      <c r="I61" s="120"/>
      <c r="J61" s="121">
        <f>J52+J44+J26</f>
        <v>0</v>
      </c>
      <c r="K61" s="64">
        <f>SUM(K39,K55,K47,K60)</f>
        <v>0</v>
      </c>
      <c r="L61" s="120"/>
      <c r="M61" s="121">
        <f>M52+M44+M26</f>
        <v>0</v>
      </c>
      <c r="N61" s="64">
        <f>SUM(N39,N55,N47,N60)</f>
        <v>0</v>
      </c>
      <c r="O61" s="120"/>
      <c r="P61" s="121">
        <f>P52+P44+P26</f>
        <v>0</v>
      </c>
      <c r="Q61" s="64">
        <f>SUM(Q39,Q55,Q47,Q60)</f>
        <v>0</v>
      </c>
      <c r="R61" s="120"/>
      <c r="S61" s="121">
        <f>S52+S44+S26</f>
        <v>0</v>
      </c>
      <c r="T61" s="64">
        <f>SUM(T39,T55,T47,T60)</f>
        <v>0</v>
      </c>
      <c r="U61" s="120"/>
      <c r="V61" s="121">
        <f>V52+V44+V26</f>
        <v>0</v>
      </c>
      <c r="W61" s="64">
        <f>SUM(W39,W55,W47,W60)</f>
        <v>0</v>
      </c>
      <c r="X61" s="120"/>
      <c r="Y61" s="121">
        <f>Y52+Y44+Y26</f>
        <v>0</v>
      </c>
      <c r="Z61" s="64">
        <f>SUM(Z39,Z55,Z47,Z60)</f>
        <v>0</v>
      </c>
      <c r="AA61" s="120"/>
      <c r="AB61" s="121">
        <f>AB52+AB44+AB26</f>
        <v>0</v>
      </c>
      <c r="AC61" s="64">
        <f>SUM(AC39,AC55,AC47,AC60)</f>
        <v>0</v>
      </c>
      <c r="AD61" s="120"/>
      <c r="AE61" s="121">
        <f>AE52+AE44+AE26</f>
        <v>0</v>
      </c>
      <c r="AF61" s="64">
        <f>SUM(AF39,AF55,AF47,AF60)</f>
        <v>0</v>
      </c>
      <c r="AG61" s="120"/>
      <c r="AH61" s="121">
        <f>AH52+AH44+AH26</f>
        <v>0</v>
      </c>
      <c r="AI61" s="64">
        <f>SUM(AI39,AI55,AI47,AI60)</f>
        <v>0</v>
      </c>
      <c r="AJ61" s="120"/>
      <c r="AK61" s="121">
        <f>AK52+AK44+AK26</f>
        <v>0</v>
      </c>
      <c r="AL61" s="64">
        <f>SUM(AL39,AL55,AL47,AL60)</f>
        <v>0</v>
      </c>
      <c r="AM61" s="120"/>
      <c r="AN61" s="121">
        <f>AN52+AN44+AN26</f>
        <v>0</v>
      </c>
      <c r="AO61" s="64">
        <f>SUM(AO39,AO55,AO47,AO60)</f>
        <v>0</v>
      </c>
      <c r="AP61" s="120"/>
      <c r="AQ61" s="121">
        <f>AQ52+AQ44+AQ26</f>
        <v>0</v>
      </c>
      <c r="AR61" s="64">
        <f>SUM(AR39,AR55,AR47,AR60)</f>
        <v>0</v>
      </c>
      <c r="AS61" s="120"/>
      <c r="AT61" s="121">
        <f>AT52+AT44+AT26</f>
        <v>0</v>
      </c>
      <c r="AU61" s="64">
        <f>SUM(AU39,AU55,AU47,AU60)</f>
        <v>0</v>
      </c>
      <c r="AV61" s="120"/>
      <c r="AW61" s="121">
        <f>AW52+AW44+AW26</f>
        <v>0</v>
      </c>
      <c r="AX61" s="64">
        <f>SUM(AX39,AX55,AX47,AX60)</f>
        <v>0</v>
      </c>
      <c r="AY61" s="122"/>
    </row>
    <row r="62" spans="1:51" ht="14.25" customHeight="1">
      <c r="A62" s="87"/>
      <c r="B62" s="119"/>
      <c r="C62" s="120"/>
      <c r="D62" s="92"/>
      <c r="E62" s="80"/>
      <c r="F62" s="120"/>
      <c r="G62" s="92"/>
      <c r="H62" s="80"/>
      <c r="I62" s="120"/>
      <c r="J62" s="92"/>
      <c r="K62" s="80"/>
      <c r="L62" s="120"/>
      <c r="M62" s="92"/>
      <c r="N62" s="80"/>
      <c r="O62" s="120"/>
      <c r="P62" s="92"/>
      <c r="Q62" s="80"/>
      <c r="R62" s="120"/>
      <c r="S62" s="92"/>
      <c r="T62" s="80"/>
      <c r="U62" s="120"/>
      <c r="V62" s="92"/>
      <c r="W62" s="80"/>
      <c r="X62" s="120"/>
      <c r="Y62" s="92"/>
      <c r="Z62" s="80"/>
      <c r="AA62" s="120"/>
      <c r="AB62" s="92"/>
      <c r="AC62" s="80"/>
      <c r="AD62" s="120"/>
      <c r="AE62" s="92"/>
      <c r="AF62" s="80"/>
      <c r="AG62" s="120"/>
      <c r="AH62" s="92"/>
      <c r="AI62" s="80"/>
      <c r="AJ62" s="120"/>
      <c r="AK62" s="92"/>
      <c r="AL62" s="80"/>
      <c r="AM62" s="120"/>
      <c r="AN62" s="92"/>
      <c r="AO62" s="80"/>
      <c r="AP62" s="120"/>
      <c r="AQ62" s="92"/>
      <c r="AR62" s="80"/>
      <c r="AS62" s="120"/>
      <c r="AT62" s="92"/>
      <c r="AU62" s="80"/>
      <c r="AV62" s="120"/>
      <c r="AW62" s="92"/>
      <c r="AX62" s="80"/>
    </row>
    <row r="63" spans="1:51" ht="14.25" customHeight="1">
      <c r="A63" s="123" t="s">
        <v>79</v>
      </c>
      <c r="B63" s="124" t="s">
        <v>70</v>
      </c>
      <c r="C63" s="125">
        <f>+Indirect_Drop!M12</f>
        <v>9.0600000000000003E-3</v>
      </c>
      <c r="D63" s="92"/>
      <c r="E63" s="80">
        <f>(E26+E28)*C63</f>
        <v>0</v>
      </c>
      <c r="F63" s="125">
        <f>C63</f>
        <v>9.0600000000000003E-3</v>
      </c>
      <c r="G63" s="92"/>
      <c r="H63" s="80">
        <f>(H26+H28)*F63</f>
        <v>0</v>
      </c>
      <c r="I63" s="125">
        <f>F63</f>
        <v>9.0600000000000003E-3</v>
      </c>
      <c r="J63" s="92"/>
      <c r="K63" s="80">
        <f>(K26+K28)*I63</f>
        <v>0</v>
      </c>
      <c r="L63" s="125">
        <f>I63</f>
        <v>9.0600000000000003E-3</v>
      </c>
      <c r="M63" s="92"/>
      <c r="N63" s="80">
        <f>(N26+N28)*L63</f>
        <v>0</v>
      </c>
      <c r="O63" s="125">
        <f>L63</f>
        <v>9.0600000000000003E-3</v>
      </c>
      <c r="P63" s="92"/>
      <c r="Q63" s="80">
        <f>(Q26+Q28)*O63</f>
        <v>0</v>
      </c>
      <c r="R63" s="125">
        <f>O63</f>
        <v>9.0600000000000003E-3</v>
      </c>
      <c r="S63" s="92"/>
      <c r="T63" s="80">
        <f>(T26+T28)*R63</f>
        <v>0</v>
      </c>
      <c r="U63" s="125">
        <f>R63</f>
        <v>9.0600000000000003E-3</v>
      </c>
      <c r="V63" s="92"/>
      <c r="W63" s="80">
        <f>(W26+W28)*U63</f>
        <v>0</v>
      </c>
      <c r="X63" s="125">
        <f>U63</f>
        <v>9.0600000000000003E-3</v>
      </c>
      <c r="Y63" s="92"/>
      <c r="Z63" s="80">
        <f>(Z26+Z28)*X63</f>
        <v>0</v>
      </c>
      <c r="AA63" s="125">
        <f>X63</f>
        <v>9.0600000000000003E-3</v>
      </c>
      <c r="AB63" s="92"/>
      <c r="AC63" s="80">
        <f>(AC26+AC28)*AA63</f>
        <v>0</v>
      </c>
      <c r="AD63" s="125">
        <f>AA63</f>
        <v>9.0600000000000003E-3</v>
      </c>
      <c r="AE63" s="92"/>
      <c r="AF63" s="80">
        <f>(AF26+AF28)*AD63</f>
        <v>0</v>
      </c>
      <c r="AG63" s="125">
        <f>AD63</f>
        <v>9.0600000000000003E-3</v>
      </c>
      <c r="AH63" s="92"/>
      <c r="AI63" s="80">
        <f>(AI26+AI28)*AG63</f>
        <v>0</v>
      </c>
      <c r="AJ63" s="125">
        <f>AG63</f>
        <v>9.0600000000000003E-3</v>
      </c>
      <c r="AK63" s="92"/>
      <c r="AL63" s="80">
        <f>(AL26+AL28)*AJ63</f>
        <v>0</v>
      </c>
      <c r="AM63" s="125">
        <f>AJ63</f>
        <v>9.0600000000000003E-3</v>
      </c>
      <c r="AN63" s="92"/>
      <c r="AO63" s="80">
        <f>(AO26+AO28)*AM63</f>
        <v>0</v>
      </c>
      <c r="AP63" s="125">
        <f>AM63</f>
        <v>9.0600000000000003E-3</v>
      </c>
      <c r="AQ63" s="92"/>
      <c r="AR63" s="80">
        <f>(AR26+AR28)*AP63</f>
        <v>0</v>
      </c>
      <c r="AS63" s="125">
        <f>AP63</f>
        <v>9.0600000000000003E-3</v>
      </c>
      <c r="AT63" s="92"/>
      <c r="AU63" s="80">
        <f>(AU26+AU28)*AS63</f>
        <v>0</v>
      </c>
      <c r="AV63" s="125">
        <f>+$C$63</f>
        <v>9.0600000000000003E-3</v>
      </c>
      <c r="AW63" s="92"/>
      <c r="AX63" s="80">
        <f>+E63+H63+K63+N63+Q63+T63+W63+AI84+Z63+AC63+AF63+AI63+AL63+AO63+AR63+AU63</f>
        <v>0</v>
      </c>
    </row>
    <row r="64" spans="1:51" ht="14.25" hidden="1" customHeight="1">
      <c r="A64" s="123" t="s">
        <v>80</v>
      </c>
      <c r="B64" s="124" t="s">
        <v>70</v>
      </c>
      <c r="C64" s="126">
        <f>+'[43]Overhead Rates'!B41</f>
        <v>9.3789999999999998E-2</v>
      </c>
      <c r="D64" s="92"/>
      <c r="E64" s="80">
        <f>+(D44+D52)*C64</f>
        <v>0</v>
      </c>
      <c r="F64" s="126">
        <f>C64</f>
        <v>9.3789999999999998E-2</v>
      </c>
      <c r="G64" s="92"/>
      <c r="H64" s="80">
        <f>+(G44+G52)*F64</f>
        <v>0</v>
      </c>
      <c r="I64" s="126">
        <f>F64</f>
        <v>9.3789999999999998E-2</v>
      </c>
      <c r="J64" s="92"/>
      <c r="K64" s="80">
        <f>+(J44+J52)*I64</f>
        <v>0</v>
      </c>
      <c r="L64" s="126">
        <f>I64</f>
        <v>9.3789999999999998E-2</v>
      </c>
      <c r="M64" s="92"/>
      <c r="N64" s="80">
        <f>+(M44+M52)*L64</f>
        <v>0</v>
      </c>
      <c r="O64" s="126">
        <f>L64</f>
        <v>9.3789999999999998E-2</v>
      </c>
      <c r="P64" s="92"/>
      <c r="Q64" s="80">
        <f>+(P44+P52)*O64</f>
        <v>0</v>
      </c>
      <c r="R64" s="126">
        <f>O64</f>
        <v>9.3789999999999998E-2</v>
      </c>
      <c r="S64" s="92"/>
      <c r="T64" s="80">
        <f>+(S44+S52)*R64</f>
        <v>0</v>
      </c>
      <c r="U64" s="126">
        <f>R64</f>
        <v>9.3789999999999998E-2</v>
      </c>
      <c r="V64" s="92"/>
      <c r="W64" s="80">
        <f>+(V44+V52)*U64</f>
        <v>0</v>
      </c>
      <c r="X64" s="126">
        <f>U64</f>
        <v>9.3789999999999998E-2</v>
      </c>
      <c r="Y64" s="92"/>
      <c r="Z64" s="80">
        <f>+(Y44+Y52)*X64</f>
        <v>0</v>
      </c>
      <c r="AA64" s="126">
        <f>X64</f>
        <v>9.3789999999999998E-2</v>
      </c>
      <c r="AB64" s="92"/>
      <c r="AC64" s="80">
        <f>+(AB44+AB52)*AA64</f>
        <v>0</v>
      </c>
      <c r="AD64" s="126">
        <f>AA64</f>
        <v>9.3789999999999998E-2</v>
      </c>
      <c r="AE64" s="92"/>
      <c r="AF64" s="80">
        <f>+(AE44+AE52)*AD64</f>
        <v>0</v>
      </c>
      <c r="AG64" s="126">
        <f>AD64</f>
        <v>9.3789999999999998E-2</v>
      </c>
      <c r="AH64" s="92"/>
      <c r="AI64" s="80">
        <f>+(AH44+AH52)*AG64</f>
        <v>0</v>
      </c>
      <c r="AJ64" s="126">
        <f>AG64</f>
        <v>9.3789999999999998E-2</v>
      </c>
      <c r="AK64" s="92"/>
      <c r="AL64" s="80">
        <f>+(AK44+AK52)*AJ64</f>
        <v>0</v>
      </c>
      <c r="AM64" s="126">
        <f>AJ64</f>
        <v>9.3789999999999998E-2</v>
      </c>
      <c r="AN64" s="92"/>
      <c r="AO64" s="80">
        <f>+(AN44+AN52)*AM64</f>
        <v>0</v>
      </c>
      <c r="AP64" s="126">
        <f>AM64</f>
        <v>9.3789999999999998E-2</v>
      </c>
      <c r="AQ64" s="92"/>
      <c r="AR64" s="80">
        <f>+(AQ44+AQ52)*AP64</f>
        <v>0</v>
      </c>
      <c r="AS64" s="126">
        <f>AP64</f>
        <v>9.3789999999999998E-2</v>
      </c>
      <c r="AT64" s="92"/>
      <c r="AU64" s="80">
        <f>+(AT44+AT52)*AS64</f>
        <v>0</v>
      </c>
      <c r="AV64" s="126">
        <f>+$C$64</f>
        <v>9.3789999999999998E-2</v>
      </c>
      <c r="AW64" s="92"/>
      <c r="AX64" s="80">
        <f>+E64+H64+K64+N64+Q64+T64+W64+AI85+Z64+AC64+AF64+AI64+AL64+AO64+AR64+AU64</f>
        <v>0</v>
      </c>
    </row>
    <row r="65" spans="1:51" ht="14.25" customHeight="1">
      <c r="A65" s="127" t="s">
        <v>81</v>
      </c>
      <c r="B65" s="128" t="s">
        <v>70</v>
      </c>
      <c r="C65" s="129">
        <f>+Indirect_Drop!$M$30</f>
        <v>4.0999999999999999E-4</v>
      </c>
      <c r="D65" s="118"/>
      <c r="E65" s="98">
        <f>SUM(E36,E45,E53,E58,E59)*C65</f>
        <v>0</v>
      </c>
      <c r="F65" s="129">
        <f>C65</f>
        <v>4.0999999999999999E-4</v>
      </c>
      <c r="G65" s="118"/>
      <c r="H65" s="98">
        <f>SUM(H36,H45,H53,H58,H59)*F65</f>
        <v>0</v>
      </c>
      <c r="I65" s="129">
        <f>F65</f>
        <v>4.0999999999999999E-4</v>
      </c>
      <c r="J65" s="118"/>
      <c r="K65" s="98">
        <f>SUM(K36,K45,K53,K58,K59)*I65</f>
        <v>0</v>
      </c>
      <c r="L65" s="129">
        <f>I65</f>
        <v>4.0999999999999999E-4</v>
      </c>
      <c r="M65" s="118"/>
      <c r="N65" s="98">
        <f>SUM(N36,N45,N53,N58,N59)*L65</f>
        <v>0</v>
      </c>
      <c r="O65" s="129">
        <f>L65</f>
        <v>4.0999999999999999E-4</v>
      </c>
      <c r="P65" s="118"/>
      <c r="Q65" s="98">
        <f>SUM(Q36,Q45,Q53,Q58,Q59)*O65</f>
        <v>0</v>
      </c>
      <c r="R65" s="129">
        <f>O65</f>
        <v>4.0999999999999999E-4</v>
      </c>
      <c r="S65" s="118"/>
      <c r="T65" s="98">
        <f>SUM(T36,T45,T53,T58,T59)*R65</f>
        <v>0</v>
      </c>
      <c r="U65" s="129">
        <f>R65</f>
        <v>4.0999999999999999E-4</v>
      </c>
      <c r="V65" s="118"/>
      <c r="W65" s="98">
        <f>SUM(W36,W45,W53,W58,W59)*U65</f>
        <v>0</v>
      </c>
      <c r="X65" s="129">
        <f>U65</f>
        <v>4.0999999999999999E-4</v>
      </c>
      <c r="Y65" s="118"/>
      <c r="Z65" s="98">
        <f>SUM(Z36,Z45,Z53,Z58,Z59)*X65</f>
        <v>0</v>
      </c>
      <c r="AA65" s="129">
        <f>X65</f>
        <v>4.0999999999999999E-4</v>
      </c>
      <c r="AB65" s="118"/>
      <c r="AC65" s="98">
        <f>SUM(AC36,AC45,AC53,AC58,AC59)*AA65</f>
        <v>0</v>
      </c>
      <c r="AD65" s="129">
        <f>AA65</f>
        <v>4.0999999999999999E-4</v>
      </c>
      <c r="AE65" s="118"/>
      <c r="AF65" s="98">
        <f>SUM(AF36,AF45,AF53,AF58,AF59)*AD65</f>
        <v>0</v>
      </c>
      <c r="AG65" s="129">
        <f>AD65</f>
        <v>4.0999999999999999E-4</v>
      </c>
      <c r="AH65" s="118"/>
      <c r="AI65" s="98">
        <f>SUM(AI36,AI45,AI53,AI58,AI59)*AG65</f>
        <v>0</v>
      </c>
      <c r="AJ65" s="129">
        <f>AG65</f>
        <v>4.0999999999999999E-4</v>
      </c>
      <c r="AK65" s="118"/>
      <c r="AL65" s="98">
        <f>SUM(AL36,AL45,AL53,AL58,AL59)*AJ65</f>
        <v>0</v>
      </c>
      <c r="AM65" s="129">
        <f>AJ65</f>
        <v>4.0999999999999999E-4</v>
      </c>
      <c r="AN65" s="118"/>
      <c r="AO65" s="98">
        <f>SUM(AO36,AO45,AO53,AO58,AO59)*AM65</f>
        <v>0</v>
      </c>
      <c r="AP65" s="129">
        <f>AM65</f>
        <v>4.0999999999999999E-4</v>
      </c>
      <c r="AQ65" s="118"/>
      <c r="AR65" s="98">
        <f>SUM(AR36,AR45,AR53,AR58,AR59)*AP65</f>
        <v>0</v>
      </c>
      <c r="AS65" s="129">
        <f>AP65</f>
        <v>4.0999999999999999E-4</v>
      </c>
      <c r="AT65" s="118"/>
      <c r="AU65" s="98">
        <f>SUM(AU36,AU45,AU53,AU58,AU59)*AS65</f>
        <v>0</v>
      </c>
      <c r="AV65" s="129">
        <f>+$C$65</f>
        <v>4.0999999999999999E-4</v>
      </c>
      <c r="AW65" s="118"/>
      <c r="AX65" s="98">
        <f>+E65+H65+K65+N65+Q65+T65+W65+AI86+Z65+AC65+AF65+AI65+AL65+AO65+AR65+AU65</f>
        <v>0</v>
      </c>
    </row>
    <row r="66" spans="1:51" s="86" customFormat="1" ht="18" customHeight="1" thickBot="1">
      <c r="A66" s="130" t="s">
        <v>82</v>
      </c>
      <c r="B66" s="131"/>
      <c r="C66" s="132">
        <v>0.2</v>
      </c>
      <c r="D66" s="133"/>
      <c r="E66" s="78">
        <f>(E61-E47)*$C$66</f>
        <v>0</v>
      </c>
      <c r="F66" s="132">
        <f>+C66</f>
        <v>0.2</v>
      </c>
      <c r="G66" s="133"/>
      <c r="H66" s="78">
        <f>(H61-H47)*$C$66</f>
        <v>0</v>
      </c>
      <c r="I66" s="132">
        <f>+C66</f>
        <v>0.2</v>
      </c>
      <c r="J66" s="133"/>
      <c r="K66" s="78">
        <f>(K61-K47)*$C$66</f>
        <v>0</v>
      </c>
      <c r="L66" s="132">
        <f>+C66</f>
        <v>0.2</v>
      </c>
      <c r="M66" s="133"/>
      <c r="N66" s="78">
        <f>(N61-N47)*$C$66</f>
        <v>0</v>
      </c>
      <c r="O66" s="132">
        <f>+C66</f>
        <v>0.2</v>
      </c>
      <c r="P66" s="133"/>
      <c r="Q66" s="78">
        <f>(Q61-Q47)*$C$66</f>
        <v>0</v>
      </c>
      <c r="R66" s="132">
        <f>+C66</f>
        <v>0.2</v>
      </c>
      <c r="S66" s="133"/>
      <c r="T66" s="78">
        <f>(T61-T47)*$C$66</f>
        <v>0</v>
      </c>
      <c r="U66" s="132">
        <f>+C66</f>
        <v>0.2</v>
      </c>
      <c r="V66" s="133"/>
      <c r="W66" s="78">
        <f>(W61-W47)*$C$66</f>
        <v>0</v>
      </c>
      <c r="X66" s="132">
        <f>+C66</f>
        <v>0.2</v>
      </c>
      <c r="Y66" s="133"/>
      <c r="Z66" s="78">
        <f>(Z61-Z47)*$C$66</f>
        <v>0</v>
      </c>
      <c r="AA66" s="132">
        <f>+C66</f>
        <v>0.2</v>
      </c>
      <c r="AB66" s="133"/>
      <c r="AC66" s="78">
        <f>(AC61-AC47)*$C$66</f>
        <v>0</v>
      </c>
      <c r="AD66" s="132">
        <f>+C66</f>
        <v>0.2</v>
      </c>
      <c r="AE66" s="133"/>
      <c r="AF66" s="78">
        <f>(AF61-AF47)*$C$66</f>
        <v>0</v>
      </c>
      <c r="AG66" s="132">
        <f>+C66</f>
        <v>0.2</v>
      </c>
      <c r="AH66" s="133"/>
      <c r="AI66" s="78">
        <f>(AI61-AI47)*$C$66</f>
        <v>0</v>
      </c>
      <c r="AJ66" s="132">
        <f>+C66</f>
        <v>0.2</v>
      </c>
      <c r="AK66" s="133"/>
      <c r="AL66" s="78">
        <f>(AL61-AL47)*$C$66</f>
        <v>0</v>
      </c>
      <c r="AM66" s="132">
        <f>+C66</f>
        <v>0.2</v>
      </c>
      <c r="AN66" s="133"/>
      <c r="AO66" s="78">
        <f>(AO61-AO47)*$C$66</f>
        <v>0</v>
      </c>
      <c r="AP66" s="132">
        <f>+C66</f>
        <v>0.2</v>
      </c>
      <c r="AQ66" s="133"/>
      <c r="AR66" s="78">
        <f>(AR61-AR47)*$C$66</f>
        <v>0</v>
      </c>
      <c r="AS66" s="132">
        <f>+C66</f>
        <v>0.2</v>
      </c>
      <c r="AT66" s="133"/>
      <c r="AU66" s="78">
        <f>(AU61-AU47)*$C$66</f>
        <v>0</v>
      </c>
      <c r="AV66" s="132"/>
      <c r="AW66" s="133"/>
      <c r="AX66" s="78">
        <f>+E66+H66+K66+N66+Q66+T66+W66+AI87+Z66+AC66+AF66+AI66+AL66+AO66+AR66+AU66</f>
        <v>0</v>
      </c>
      <c r="AY66" s="134"/>
    </row>
    <row r="67" spans="1:51" s="86" customFormat="1" ht="18" customHeight="1" thickBot="1">
      <c r="A67" s="135" t="s">
        <v>83</v>
      </c>
      <c r="B67" s="136"/>
      <c r="C67" s="137"/>
      <c r="D67" s="138"/>
      <c r="E67" s="139">
        <f>SUM(E61:E66)</f>
        <v>0</v>
      </c>
      <c r="F67" s="137"/>
      <c r="G67" s="138"/>
      <c r="H67" s="139">
        <f>SUM(H61:H66)</f>
        <v>0</v>
      </c>
      <c r="I67" s="137"/>
      <c r="J67" s="138"/>
      <c r="K67" s="139">
        <f>SUM(K61:K66)</f>
        <v>0</v>
      </c>
      <c r="L67" s="137"/>
      <c r="M67" s="138"/>
      <c r="N67" s="139">
        <f>SUM(N61:N66)</f>
        <v>0</v>
      </c>
      <c r="O67" s="137"/>
      <c r="P67" s="138"/>
      <c r="Q67" s="139">
        <f>SUM(Q61:Q66)</f>
        <v>0</v>
      </c>
      <c r="R67" s="137"/>
      <c r="S67" s="138"/>
      <c r="T67" s="139">
        <f>SUM(T61:T66)</f>
        <v>0</v>
      </c>
      <c r="U67" s="137"/>
      <c r="V67" s="138"/>
      <c r="W67" s="139">
        <f>SUM(W61:W66)</f>
        <v>0</v>
      </c>
      <c r="X67" s="137"/>
      <c r="Y67" s="138"/>
      <c r="Z67" s="139">
        <f>SUM(Z61:Z66)</f>
        <v>0</v>
      </c>
      <c r="AA67" s="137"/>
      <c r="AB67" s="138"/>
      <c r="AC67" s="139">
        <f>SUM(AC61:AC66)</f>
        <v>0</v>
      </c>
      <c r="AD67" s="137"/>
      <c r="AE67" s="138"/>
      <c r="AF67" s="139">
        <f>SUM(AF61:AF66)</f>
        <v>0</v>
      </c>
      <c r="AG67" s="137"/>
      <c r="AH67" s="138"/>
      <c r="AI67" s="139">
        <f>SUM(AI61:AI66)</f>
        <v>0</v>
      </c>
      <c r="AJ67" s="137"/>
      <c r="AK67" s="138"/>
      <c r="AL67" s="139">
        <f>SUM(AL61:AL66)</f>
        <v>0</v>
      </c>
      <c r="AM67" s="137"/>
      <c r="AN67" s="138"/>
      <c r="AO67" s="139">
        <f>SUM(AO61:AO66)</f>
        <v>0</v>
      </c>
      <c r="AP67" s="137"/>
      <c r="AQ67" s="138"/>
      <c r="AR67" s="139">
        <f>SUM(AR61:AR66)</f>
        <v>0</v>
      </c>
      <c r="AS67" s="137"/>
      <c r="AT67" s="138"/>
      <c r="AU67" s="139">
        <f>SUM(AU61:AU66)</f>
        <v>0</v>
      </c>
      <c r="AV67" s="137"/>
      <c r="AW67" s="138"/>
      <c r="AX67" s="139">
        <f>SUM(AX61:AX66)</f>
        <v>0</v>
      </c>
    </row>
    <row r="69" spans="1:51" s="86" customFormat="1" ht="11.25" customHeight="1">
      <c r="E69" s="140"/>
      <c r="H69" s="140"/>
      <c r="K69" s="140"/>
      <c r="N69" s="140"/>
      <c r="Q69" s="140"/>
      <c r="T69" s="140"/>
      <c r="W69" s="140"/>
      <c r="Z69" s="140"/>
      <c r="AC69" s="140"/>
      <c r="AF69" s="140"/>
      <c r="AI69" s="140"/>
      <c r="AL69" s="140"/>
      <c r="AO69" s="140"/>
      <c r="AR69" s="140"/>
      <c r="AU69" s="140"/>
      <c r="AX69" s="140"/>
    </row>
    <row r="74" spans="1:51" ht="11.25" customHeight="1">
      <c r="AX74" s="86"/>
    </row>
  </sheetData>
  <mergeCells count="18">
    <mergeCell ref="A1:AX1"/>
    <mergeCell ref="AV3:AX3"/>
    <mergeCell ref="I3:K3"/>
    <mergeCell ref="C3:E3"/>
    <mergeCell ref="A3:B3"/>
    <mergeCell ref="F3:H3"/>
    <mergeCell ref="AP3:AR3"/>
    <mergeCell ref="AS3:AU3"/>
    <mergeCell ref="L3:N3"/>
    <mergeCell ref="O3:Q3"/>
    <mergeCell ref="R3:T3"/>
    <mergeCell ref="U3:W3"/>
    <mergeCell ref="X3:Z3"/>
    <mergeCell ref="AA3:AC3"/>
    <mergeCell ref="AJ3:AL3"/>
    <mergeCell ref="AM3:AO3"/>
    <mergeCell ref="AD3:AF3"/>
    <mergeCell ref="AG3:AI3"/>
  </mergeCells>
  <phoneticPr fontId="0" type="noConversion"/>
  <printOptions horizontalCentered="1"/>
  <pageMargins left="0.17" right="0.18" top="0.5" bottom="0.18" header="7.45" footer="0.18"/>
  <pageSetup scale="65" orientation="landscape" r:id="rId1"/>
  <headerFooter alignWithMargins="0">
    <oddFooter>&amp;LCSC Proprietary Data&amp;C&amp;A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AV129"/>
  <sheetViews>
    <sheetView workbookViewId="0">
      <selection activeCell="Y22" sqref="Y22"/>
    </sheetView>
  </sheetViews>
  <sheetFormatPr defaultRowHeight="12.75"/>
  <cols>
    <col min="1" max="1" width="33.42578125" customWidth="1"/>
    <col min="2" max="2" width="10.85546875" bestFit="1" customWidth="1"/>
    <col min="4" max="4" width="9.7109375" bestFit="1" customWidth="1"/>
    <col min="5" max="5" width="9.7109375" customWidth="1"/>
    <col min="6" max="6" width="6.140625" hidden="1" customWidth="1"/>
    <col min="7" max="7" width="11.28515625" hidden="1" customWidth="1"/>
    <col min="8" max="8" width="43.140625" hidden="1" customWidth="1"/>
    <col min="9" max="9" width="23.85546875" bestFit="1" customWidth="1"/>
    <col min="11" max="11" width="11.42578125" bestFit="1" customWidth="1"/>
  </cols>
  <sheetData>
    <row r="1" spans="1:28" ht="15.75">
      <c r="A1" s="1" t="s">
        <v>377</v>
      </c>
      <c r="B1" s="2"/>
      <c r="C1" s="2"/>
      <c r="D1" s="2"/>
      <c r="E1" s="2"/>
      <c r="F1" s="2"/>
      <c r="G1" s="3"/>
      <c r="H1" s="3"/>
      <c r="I1" s="2"/>
      <c r="J1" s="4" t="s">
        <v>0</v>
      </c>
      <c r="K1" s="5">
        <v>1</v>
      </c>
      <c r="L1" s="5">
        <f t="shared" ref="L1:W1" si="0">K1+1</f>
        <v>2</v>
      </c>
      <c r="M1" s="5">
        <f t="shared" si="0"/>
        <v>3</v>
      </c>
      <c r="N1" s="5">
        <f t="shared" si="0"/>
        <v>4</v>
      </c>
      <c r="O1" s="5">
        <f t="shared" si="0"/>
        <v>5</v>
      </c>
      <c r="P1" s="5">
        <f t="shared" si="0"/>
        <v>6</v>
      </c>
      <c r="Q1" s="5">
        <f t="shared" si="0"/>
        <v>7</v>
      </c>
      <c r="R1" s="5">
        <f t="shared" si="0"/>
        <v>8</v>
      </c>
      <c r="S1" s="5">
        <f t="shared" si="0"/>
        <v>9</v>
      </c>
      <c r="T1" s="5">
        <f t="shared" si="0"/>
        <v>10</v>
      </c>
      <c r="U1" s="5">
        <f t="shared" si="0"/>
        <v>11</v>
      </c>
      <c r="V1" s="5">
        <f t="shared" si="0"/>
        <v>12</v>
      </c>
      <c r="W1" s="5">
        <f t="shared" si="0"/>
        <v>13</v>
      </c>
      <c r="X1" s="5">
        <f>W1+1</f>
        <v>14</v>
      </c>
      <c r="Y1" s="5">
        <f>X1+1</f>
        <v>15</v>
      </c>
      <c r="Z1" s="5">
        <f>Y1+1</f>
        <v>16</v>
      </c>
      <c r="AA1" s="5">
        <f>Z1+1</f>
        <v>17</v>
      </c>
      <c r="AB1" s="5">
        <f>AA1+1</f>
        <v>18</v>
      </c>
    </row>
    <row r="2" spans="1:28">
      <c r="A2" s="6" t="s">
        <v>344</v>
      </c>
      <c r="B2" s="8"/>
      <c r="C2" s="8"/>
      <c r="D2" s="8"/>
      <c r="E2" s="8"/>
      <c r="F2" s="9"/>
      <c r="G2" s="10"/>
      <c r="H2" s="10"/>
      <c r="I2" s="8"/>
      <c r="J2" s="11" t="s">
        <v>1</v>
      </c>
      <c r="K2" s="12">
        <v>4</v>
      </c>
      <c r="L2" s="12">
        <v>5</v>
      </c>
      <c r="M2" s="12">
        <v>4</v>
      </c>
      <c r="N2" s="12">
        <v>4</v>
      </c>
      <c r="O2" s="12">
        <v>5</v>
      </c>
      <c r="P2" s="12">
        <v>4</v>
      </c>
      <c r="Q2" s="12">
        <v>4</v>
      </c>
      <c r="R2" s="12">
        <v>5</v>
      </c>
      <c r="S2" s="12">
        <v>4</v>
      </c>
      <c r="T2" s="12">
        <v>4</v>
      </c>
      <c r="U2" s="12">
        <v>5</v>
      </c>
      <c r="V2" s="12">
        <v>4</v>
      </c>
      <c r="W2" s="12">
        <v>4</v>
      </c>
      <c r="X2" s="12">
        <v>4</v>
      </c>
      <c r="Y2" s="12">
        <v>4</v>
      </c>
      <c r="Z2" s="12">
        <v>4</v>
      </c>
      <c r="AA2" s="12">
        <v>4</v>
      </c>
      <c r="AB2" s="12">
        <v>4</v>
      </c>
    </row>
    <row r="3" spans="1:28">
      <c r="A3" s="7" t="s">
        <v>377</v>
      </c>
      <c r="B3" s="8"/>
      <c r="C3" s="8"/>
      <c r="D3" s="30" t="s">
        <v>51</v>
      </c>
      <c r="E3" s="30"/>
      <c r="F3" s="9"/>
      <c r="G3" s="10"/>
      <c r="H3" s="10"/>
      <c r="I3" s="8"/>
      <c r="J3" s="11" t="s">
        <v>2</v>
      </c>
      <c r="K3" s="13">
        <v>200</v>
      </c>
      <c r="L3" s="13">
        <v>155</v>
      </c>
      <c r="M3" s="13">
        <v>147</v>
      </c>
      <c r="N3" s="13">
        <v>188</v>
      </c>
      <c r="O3" s="13">
        <v>148</v>
      </c>
      <c r="P3" s="13">
        <v>150</v>
      </c>
      <c r="Q3" s="13">
        <v>190</v>
      </c>
      <c r="R3" s="13">
        <v>152</v>
      </c>
      <c r="S3" s="13">
        <v>136</v>
      </c>
      <c r="T3" s="13">
        <v>151</v>
      </c>
      <c r="U3" s="13">
        <v>136</v>
      </c>
      <c r="V3" s="13">
        <v>162</v>
      </c>
      <c r="W3" s="13">
        <v>154</v>
      </c>
      <c r="X3" s="13">
        <v>149</v>
      </c>
      <c r="Y3" s="13">
        <v>198</v>
      </c>
      <c r="Z3" s="13">
        <v>153</v>
      </c>
      <c r="AA3" s="13">
        <v>147</v>
      </c>
      <c r="AB3" s="13">
        <v>186</v>
      </c>
    </row>
    <row r="4" spans="1:28">
      <c r="A4" s="14" t="s">
        <v>3</v>
      </c>
      <c r="B4" s="15" t="s">
        <v>4</v>
      </c>
      <c r="C4" s="15" t="s">
        <v>5</v>
      </c>
      <c r="D4" s="15" t="s">
        <v>6</v>
      </c>
      <c r="E4" s="15" t="s">
        <v>125</v>
      </c>
      <c r="F4" s="15" t="s">
        <v>7</v>
      </c>
      <c r="G4" s="16" t="s">
        <v>8</v>
      </c>
      <c r="H4" s="16" t="s">
        <v>59</v>
      </c>
      <c r="I4" s="17" t="s">
        <v>9</v>
      </c>
      <c r="J4" s="18" t="s">
        <v>10</v>
      </c>
      <c r="K4" s="19">
        <v>40179</v>
      </c>
      <c r="L4" s="19">
        <v>40210</v>
      </c>
      <c r="M4" s="19">
        <v>40238</v>
      </c>
      <c r="N4" s="19">
        <v>40269</v>
      </c>
      <c r="O4" s="19">
        <v>40299</v>
      </c>
      <c r="P4" s="19">
        <v>40330</v>
      </c>
      <c r="Q4" s="19">
        <v>40360</v>
      </c>
      <c r="R4" s="19">
        <v>40391</v>
      </c>
      <c r="S4" s="19">
        <v>40422</v>
      </c>
      <c r="T4" s="19">
        <v>40452</v>
      </c>
      <c r="U4" s="19">
        <v>40483</v>
      </c>
      <c r="V4" s="19">
        <v>40513</v>
      </c>
      <c r="W4" s="19">
        <v>40544</v>
      </c>
      <c r="X4" s="19">
        <v>40575</v>
      </c>
      <c r="Y4" s="19">
        <v>40603</v>
      </c>
      <c r="Z4" s="19">
        <v>40634</v>
      </c>
      <c r="AA4" s="19">
        <v>40664</v>
      </c>
      <c r="AB4" s="19">
        <v>40695</v>
      </c>
    </row>
    <row r="5" spans="1:28" s="601" customFormat="1">
      <c r="A5" s="592" t="s">
        <v>11</v>
      </c>
      <c r="B5" s="593" t="s">
        <v>39</v>
      </c>
      <c r="C5" s="594" t="s">
        <v>40</v>
      </c>
      <c r="D5" s="595">
        <v>29.23</v>
      </c>
      <c r="E5" s="595">
        <f>+D5*Escalation!$O$14</f>
        <v>29.940289</v>
      </c>
      <c r="F5" s="596" t="s">
        <v>12</v>
      </c>
      <c r="G5" s="597" t="s">
        <v>58</v>
      </c>
      <c r="H5" s="598" t="s">
        <v>86</v>
      </c>
      <c r="I5" s="594" t="s">
        <v>11</v>
      </c>
      <c r="J5" s="599">
        <f>SUM(K5:Y5)</f>
        <v>5</v>
      </c>
      <c r="K5" s="600"/>
      <c r="L5" s="600"/>
      <c r="M5" s="600"/>
      <c r="N5" s="600"/>
      <c r="O5" s="600"/>
      <c r="P5" s="600"/>
      <c r="Q5" s="600"/>
      <c r="R5" s="600"/>
      <c r="S5" s="600"/>
      <c r="T5" s="600"/>
      <c r="U5" s="600"/>
      <c r="V5" s="600">
        <v>5</v>
      </c>
      <c r="W5" s="600"/>
      <c r="X5" s="600"/>
      <c r="Y5" s="600"/>
      <c r="Z5" s="600"/>
      <c r="AA5" s="600"/>
      <c r="AB5" s="600"/>
    </row>
    <row r="6" spans="1:28" s="601" customFormat="1">
      <c r="A6" s="592" t="s">
        <v>11</v>
      </c>
      <c r="B6" s="593" t="s">
        <v>41</v>
      </c>
      <c r="C6" s="594" t="s">
        <v>42</v>
      </c>
      <c r="D6" s="595">
        <v>40.769199999999998</v>
      </c>
      <c r="E6" s="595">
        <f>+D6*Escalation!$O$14</f>
        <v>41.75989156</v>
      </c>
      <c r="F6" s="596" t="s">
        <v>12</v>
      </c>
      <c r="G6" s="597" t="s">
        <v>57</v>
      </c>
      <c r="H6" s="598" t="s">
        <v>93</v>
      </c>
      <c r="I6" s="594" t="s">
        <v>11</v>
      </c>
      <c r="J6" s="599">
        <f t="shared" ref="J6:J22" si="1">SUM(K6:Y6)</f>
        <v>15</v>
      </c>
      <c r="K6" s="600"/>
      <c r="L6" s="600"/>
      <c r="M6" s="600"/>
      <c r="N6" s="600"/>
      <c r="O6" s="600"/>
      <c r="P6" s="600"/>
      <c r="Q6" s="600"/>
      <c r="R6" s="600"/>
      <c r="S6" s="600"/>
      <c r="T6" s="600"/>
      <c r="U6" s="600"/>
      <c r="V6" s="600">
        <v>15</v>
      </c>
      <c r="W6" s="600"/>
      <c r="X6" s="600"/>
      <c r="Y6" s="600"/>
      <c r="Z6" s="600"/>
      <c r="AA6" s="600"/>
      <c r="AB6" s="600"/>
    </row>
    <row r="7" spans="1:28">
      <c r="A7" s="20" t="s">
        <v>11</v>
      </c>
      <c r="B7" s="22" t="s">
        <v>43</v>
      </c>
      <c r="C7" s="21" t="s">
        <v>44</v>
      </c>
      <c r="D7" s="32">
        <v>77.6922</v>
      </c>
      <c r="E7" s="595">
        <f>+D7*Escalation!$O$14</f>
        <v>79.580120460000003</v>
      </c>
      <c r="F7" s="33" t="s">
        <v>12</v>
      </c>
      <c r="G7" s="34" t="s">
        <v>56</v>
      </c>
      <c r="H7" s="36" t="s">
        <v>91</v>
      </c>
      <c r="I7" s="23" t="s">
        <v>11</v>
      </c>
      <c r="J7" s="24">
        <f t="shared" si="1"/>
        <v>0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>
      <c r="A8" s="20" t="s">
        <v>11</v>
      </c>
      <c r="B8" s="22" t="s">
        <v>45</v>
      </c>
      <c r="C8" s="21" t="s">
        <v>46</v>
      </c>
      <c r="D8" s="32">
        <v>42.395200000000003</v>
      </c>
      <c r="E8" s="595">
        <f>+D8*Escalation!$O$14</f>
        <v>43.425403360000004</v>
      </c>
      <c r="F8" s="33" t="s">
        <v>12</v>
      </c>
      <c r="G8" s="34" t="s">
        <v>53</v>
      </c>
      <c r="H8" s="36" t="s">
        <v>88</v>
      </c>
      <c r="I8" s="23" t="s">
        <v>11</v>
      </c>
      <c r="J8" s="24">
        <f t="shared" si="1"/>
        <v>0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20" t="s">
        <v>11</v>
      </c>
      <c r="B9" s="31" t="s">
        <v>340</v>
      </c>
      <c r="C9" s="21" t="s">
        <v>341</v>
      </c>
      <c r="D9" s="595">
        <v>23.2499</v>
      </c>
      <c r="E9" s="595">
        <f>+D9*Escalation!$O$14</f>
        <v>23.814872569999999</v>
      </c>
      <c r="F9" s="33" t="s">
        <v>12</v>
      </c>
      <c r="G9" s="34" t="s">
        <v>55</v>
      </c>
      <c r="H9" s="36" t="s">
        <v>94</v>
      </c>
      <c r="I9" s="23" t="s">
        <v>11</v>
      </c>
      <c r="J9" s="24">
        <f t="shared" si="1"/>
        <v>6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>
        <v>6</v>
      </c>
      <c r="W9" s="25"/>
      <c r="X9" s="25"/>
      <c r="Y9" s="25"/>
      <c r="Z9" s="25"/>
      <c r="AA9" s="25"/>
      <c r="AB9" s="25"/>
    </row>
    <row r="10" spans="1:28">
      <c r="A10" s="20" t="s">
        <v>11</v>
      </c>
      <c r="B10" s="31" t="s">
        <v>342</v>
      </c>
      <c r="C10" s="21" t="s">
        <v>343</v>
      </c>
      <c r="D10" s="595">
        <v>28.8461</v>
      </c>
      <c r="E10" s="595">
        <f>+D10*Escalation!$O$14</f>
        <v>29.54706023</v>
      </c>
      <c r="F10" s="33" t="s">
        <v>12</v>
      </c>
      <c r="G10" s="34" t="s">
        <v>54</v>
      </c>
      <c r="H10" s="36" t="s">
        <v>87</v>
      </c>
      <c r="I10" s="23" t="s">
        <v>11</v>
      </c>
      <c r="J10" s="24">
        <f t="shared" si="1"/>
        <v>4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>
        <v>4</v>
      </c>
      <c r="W10" s="25"/>
      <c r="X10" s="25"/>
      <c r="Y10" s="25"/>
      <c r="Z10" s="25"/>
      <c r="AA10" s="25"/>
      <c r="AB10" s="25"/>
    </row>
    <row r="11" spans="1:28">
      <c r="A11" s="21" t="s">
        <v>13</v>
      </c>
      <c r="B11" s="22" t="s">
        <v>14</v>
      </c>
      <c r="C11" s="22" t="s">
        <v>15</v>
      </c>
      <c r="D11" s="35">
        <v>33.639499999999998</v>
      </c>
      <c r="E11" s="595">
        <f>+D11*Escalation!$O$14</f>
        <v>34.456939849999998</v>
      </c>
      <c r="F11" s="33" t="s">
        <v>12</v>
      </c>
      <c r="G11" s="36" t="s">
        <v>16</v>
      </c>
      <c r="H11" s="36" t="s">
        <v>90</v>
      </c>
      <c r="I11" s="23" t="s">
        <v>17</v>
      </c>
      <c r="J11" s="24">
        <f t="shared" si="1"/>
        <v>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>
      <c r="A12" s="21" t="s">
        <v>13</v>
      </c>
      <c r="B12" s="31" t="s">
        <v>19</v>
      </c>
      <c r="C12" s="31" t="s">
        <v>20</v>
      </c>
      <c r="D12" s="35">
        <v>61.6828</v>
      </c>
      <c r="E12" s="595">
        <f>+D12*Escalation!$O$14</f>
        <v>63.181692040000001</v>
      </c>
      <c r="F12" s="33" t="s">
        <v>12</v>
      </c>
      <c r="G12" s="36" t="s">
        <v>21</v>
      </c>
      <c r="H12" s="36" t="s">
        <v>85</v>
      </c>
      <c r="I12" s="23" t="s">
        <v>17</v>
      </c>
      <c r="J12" s="24">
        <f t="shared" si="1"/>
        <v>0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>
      <c r="A13" s="21" t="s">
        <v>18</v>
      </c>
      <c r="B13" s="22" t="s">
        <v>19</v>
      </c>
      <c r="C13" s="22" t="s">
        <v>20</v>
      </c>
      <c r="D13" s="35">
        <v>61.6828</v>
      </c>
      <c r="E13" s="595">
        <f>+D13*Escalation!$O$14</f>
        <v>63.181692040000001</v>
      </c>
      <c r="F13" s="33" t="s">
        <v>12</v>
      </c>
      <c r="G13" s="36" t="s">
        <v>21</v>
      </c>
      <c r="H13" s="36" t="s">
        <v>85</v>
      </c>
      <c r="I13" s="23" t="s">
        <v>22</v>
      </c>
      <c r="J13" s="24">
        <f t="shared" si="1"/>
        <v>0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s="601" customFormat="1">
      <c r="A14" s="594" t="s">
        <v>18</v>
      </c>
      <c r="B14" s="593" t="s">
        <v>23</v>
      </c>
      <c r="C14" s="593" t="s">
        <v>24</v>
      </c>
      <c r="D14" s="602">
        <v>52.451900000000002</v>
      </c>
      <c r="E14" s="595">
        <f>+D14*Escalation!$O$14</f>
        <v>53.72648117</v>
      </c>
      <c r="F14" s="596" t="s">
        <v>12</v>
      </c>
      <c r="G14" s="598" t="s">
        <v>25</v>
      </c>
      <c r="H14" s="598" t="s">
        <v>89</v>
      </c>
      <c r="I14" s="594" t="s">
        <v>22</v>
      </c>
      <c r="J14" s="599">
        <f t="shared" si="1"/>
        <v>322</v>
      </c>
      <c r="K14" s="600"/>
      <c r="L14" s="600"/>
      <c r="M14" s="600"/>
      <c r="N14" s="600"/>
      <c r="O14" s="600"/>
      <c r="P14" s="600"/>
      <c r="Q14" s="600"/>
      <c r="R14" s="600"/>
      <c r="S14" s="600"/>
      <c r="T14" s="600"/>
      <c r="U14" s="600"/>
      <c r="V14" s="600">
        <v>130</v>
      </c>
      <c r="W14" s="600">
        <v>154</v>
      </c>
      <c r="X14" s="600">
        <v>20</v>
      </c>
      <c r="Y14" s="600">
        <v>18</v>
      </c>
      <c r="Z14" s="600"/>
      <c r="AA14" s="600"/>
      <c r="AB14" s="600"/>
    </row>
    <row r="15" spans="1:28">
      <c r="A15" s="21" t="s">
        <v>18</v>
      </c>
      <c r="B15" s="22" t="s">
        <v>26</v>
      </c>
      <c r="C15" s="22" t="s">
        <v>27</v>
      </c>
      <c r="D15" s="35">
        <v>58.826099999999997</v>
      </c>
      <c r="E15" s="595">
        <f>+D15*Escalation!$O$14</f>
        <v>60.255574229999993</v>
      </c>
      <c r="F15" s="33" t="s">
        <v>12</v>
      </c>
      <c r="G15" s="36" t="s">
        <v>28</v>
      </c>
      <c r="H15" s="36" t="s">
        <v>92</v>
      </c>
      <c r="I15" s="23" t="s">
        <v>22</v>
      </c>
      <c r="J15" s="24">
        <f t="shared" si="1"/>
        <v>0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>
      <c r="A16" s="21" t="s">
        <v>29</v>
      </c>
      <c r="B16" s="22" t="s">
        <v>14</v>
      </c>
      <c r="C16" s="22" t="s">
        <v>15</v>
      </c>
      <c r="D16" s="35">
        <v>33.639499999999998</v>
      </c>
      <c r="E16" s="595">
        <f>+D16*Escalation!$O$14</f>
        <v>34.456939849999998</v>
      </c>
      <c r="F16" s="33" t="s">
        <v>12</v>
      </c>
      <c r="G16" s="36" t="s">
        <v>16</v>
      </c>
      <c r="H16" s="36" t="s">
        <v>90</v>
      </c>
      <c r="I16" s="23" t="s">
        <v>30</v>
      </c>
      <c r="J16" s="24">
        <f t="shared" si="1"/>
        <v>0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s="601" customFormat="1">
      <c r="A17" s="594" t="s">
        <v>29</v>
      </c>
      <c r="B17" s="592" t="s">
        <v>346</v>
      </c>
      <c r="C17" s="592" t="s">
        <v>341</v>
      </c>
      <c r="D17" s="602">
        <v>56.166600000000003</v>
      </c>
      <c r="E17" s="595">
        <f>+D17*Escalation!$O$14</f>
        <v>57.53144838</v>
      </c>
      <c r="F17" s="596" t="s">
        <v>12</v>
      </c>
      <c r="G17" s="598" t="s">
        <v>21</v>
      </c>
      <c r="H17" s="598" t="s">
        <v>85</v>
      </c>
      <c r="I17" s="594" t="s">
        <v>345</v>
      </c>
      <c r="J17" s="599">
        <f t="shared" si="1"/>
        <v>0</v>
      </c>
      <c r="K17" s="600"/>
      <c r="L17" s="600"/>
      <c r="M17" s="600"/>
      <c r="N17" s="600"/>
      <c r="O17" s="600"/>
      <c r="P17" s="600"/>
      <c r="Q17" s="600"/>
      <c r="R17" s="600"/>
      <c r="S17" s="600"/>
      <c r="T17" s="600"/>
      <c r="U17" s="600"/>
      <c r="V17" s="600"/>
      <c r="W17" s="600"/>
      <c r="X17" s="600"/>
      <c r="Y17" s="600"/>
      <c r="Z17" s="600"/>
      <c r="AA17" s="600"/>
      <c r="AB17" s="600"/>
    </row>
    <row r="18" spans="1:28" s="601" customFormat="1">
      <c r="A18" s="594" t="s">
        <v>29</v>
      </c>
      <c r="B18" s="593" t="s">
        <v>32</v>
      </c>
      <c r="C18" s="593" t="s">
        <v>33</v>
      </c>
      <c r="D18" s="602">
        <v>60</v>
      </c>
      <c r="E18" s="595">
        <f>+D18*Escalation!$O$14</f>
        <v>61.457999999999998</v>
      </c>
      <c r="F18" s="603" t="s">
        <v>12</v>
      </c>
      <c r="G18" s="598" t="s">
        <v>34</v>
      </c>
      <c r="H18" s="598" t="s">
        <v>84</v>
      </c>
      <c r="I18" s="594" t="s">
        <v>345</v>
      </c>
      <c r="J18" s="599">
        <f t="shared" si="1"/>
        <v>0</v>
      </c>
      <c r="K18" s="600"/>
      <c r="L18" s="600"/>
      <c r="M18" s="600"/>
      <c r="N18" s="600"/>
      <c r="O18" s="600"/>
      <c r="P18" s="600"/>
      <c r="Q18" s="600"/>
      <c r="R18" s="600"/>
      <c r="S18" s="600"/>
      <c r="T18" s="600"/>
      <c r="U18" s="600"/>
      <c r="V18" s="600"/>
      <c r="W18" s="600"/>
      <c r="X18" s="600"/>
      <c r="Y18" s="600"/>
      <c r="Z18" s="600"/>
      <c r="AA18" s="600"/>
      <c r="AB18" s="600"/>
    </row>
    <row r="19" spans="1:28">
      <c r="A19" s="594" t="s">
        <v>29</v>
      </c>
      <c r="B19" s="31" t="s">
        <v>370</v>
      </c>
      <c r="C19" s="31" t="s">
        <v>371</v>
      </c>
      <c r="D19" s="35">
        <v>70.865399999999994</v>
      </c>
      <c r="E19" s="595">
        <f>+D19*Escalation!$O$14</f>
        <v>72.58742921999999</v>
      </c>
      <c r="F19" s="37" t="s">
        <v>12</v>
      </c>
      <c r="G19" s="36" t="s">
        <v>34</v>
      </c>
      <c r="H19" s="36" t="s">
        <v>84</v>
      </c>
      <c r="I19" s="594" t="s">
        <v>345</v>
      </c>
      <c r="J19" s="24">
        <f t="shared" si="1"/>
        <v>255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>
        <v>130</v>
      </c>
      <c r="W19" s="25">
        <v>125</v>
      </c>
      <c r="X19" s="25"/>
      <c r="Y19" s="25"/>
      <c r="Z19" s="25"/>
      <c r="AA19" s="25"/>
      <c r="AB19" s="25"/>
    </row>
    <row r="20" spans="1:28">
      <c r="A20" s="21" t="s">
        <v>31</v>
      </c>
      <c r="B20" s="22" t="s">
        <v>36</v>
      </c>
      <c r="C20" s="22" t="s">
        <v>37</v>
      </c>
      <c r="D20" s="35">
        <v>60</v>
      </c>
      <c r="E20" s="595">
        <f>+D20*Escalation!$O$14</f>
        <v>61.457999999999998</v>
      </c>
      <c r="F20" s="33" t="s">
        <v>12</v>
      </c>
      <c r="G20" s="36" t="s">
        <v>34</v>
      </c>
      <c r="H20" s="36" t="s">
        <v>84</v>
      </c>
      <c r="I20" s="23" t="s">
        <v>35</v>
      </c>
      <c r="J20" s="24">
        <f t="shared" si="1"/>
        <v>0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>
      <c r="A21" s="21" t="s">
        <v>31</v>
      </c>
      <c r="B21" s="22" t="s">
        <v>38</v>
      </c>
      <c r="C21" s="22" t="s">
        <v>37</v>
      </c>
      <c r="D21" s="35">
        <v>55</v>
      </c>
      <c r="E21" s="595">
        <f>+D21*Escalation!$O$14</f>
        <v>56.336500000000001</v>
      </c>
      <c r="F21" s="33" t="s">
        <v>12</v>
      </c>
      <c r="G21" s="36" t="s">
        <v>34</v>
      </c>
      <c r="H21" s="36" t="s">
        <v>84</v>
      </c>
      <c r="I21" s="23" t="s">
        <v>35</v>
      </c>
      <c r="J21" s="24">
        <f t="shared" si="1"/>
        <v>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>
      <c r="A22" s="21" t="s">
        <v>52</v>
      </c>
      <c r="B22" s="22" t="s">
        <v>14</v>
      </c>
      <c r="C22" s="22" t="s">
        <v>15</v>
      </c>
      <c r="D22" s="35">
        <v>33.639499999999998</v>
      </c>
      <c r="E22" s="595">
        <f>+D22*Escalation!$O$14</f>
        <v>34.456939849999998</v>
      </c>
      <c r="F22" s="37" t="s">
        <v>12</v>
      </c>
      <c r="G22" s="36" t="s">
        <v>34</v>
      </c>
      <c r="H22" s="36" t="s">
        <v>84</v>
      </c>
      <c r="I22" s="21" t="s">
        <v>52</v>
      </c>
      <c r="J22" s="24">
        <f t="shared" si="1"/>
        <v>33.75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>
        <v>10.75</v>
      </c>
      <c r="Y22" s="25">
        <v>23</v>
      </c>
      <c r="Z22" s="25"/>
      <c r="AA22" s="25"/>
      <c r="AB22" s="25"/>
    </row>
    <row r="23" spans="1:28">
      <c r="A23" s="26"/>
      <c r="B23" s="27"/>
      <c r="C23" s="27"/>
      <c r="D23" s="27"/>
      <c r="E23" s="27"/>
      <c r="F23" s="27"/>
      <c r="G23" s="27"/>
      <c r="H23" s="27"/>
      <c r="I23" s="28" t="s">
        <v>350</v>
      </c>
      <c r="J23" s="29">
        <f>SUM(J5:J22)</f>
        <v>640.75</v>
      </c>
      <c r="K23" s="29">
        <f>SUM(K5:K22)</f>
        <v>0</v>
      </c>
      <c r="L23" s="29">
        <f t="shared" ref="L23:Y23" si="2">SUM(L5:L21)</f>
        <v>0</v>
      </c>
      <c r="M23" s="29">
        <f t="shared" si="2"/>
        <v>0</v>
      </c>
      <c r="N23" s="29">
        <f t="shared" si="2"/>
        <v>0</v>
      </c>
      <c r="O23" s="29">
        <f t="shared" si="2"/>
        <v>0</v>
      </c>
      <c r="P23" s="29">
        <f t="shared" si="2"/>
        <v>0</v>
      </c>
      <c r="Q23" s="29">
        <f t="shared" si="2"/>
        <v>0</v>
      </c>
      <c r="R23" s="29">
        <f t="shared" si="2"/>
        <v>0</v>
      </c>
      <c r="S23" s="29">
        <f t="shared" si="2"/>
        <v>0</v>
      </c>
      <c r="T23" s="29">
        <f t="shared" si="2"/>
        <v>0</v>
      </c>
      <c r="U23" s="29">
        <f t="shared" si="2"/>
        <v>0</v>
      </c>
      <c r="V23" s="29">
        <f t="shared" si="2"/>
        <v>290</v>
      </c>
      <c r="W23" s="29">
        <f t="shared" si="2"/>
        <v>279</v>
      </c>
      <c r="X23" s="29">
        <f t="shared" si="2"/>
        <v>20</v>
      </c>
      <c r="Y23" s="29">
        <f t="shared" si="2"/>
        <v>18</v>
      </c>
      <c r="Z23" s="29">
        <f>SUM(Z5:Z21)</f>
        <v>0</v>
      </c>
      <c r="AA23" s="29">
        <f>SUM(AA5:AA21)</f>
        <v>0</v>
      </c>
      <c r="AB23" s="29">
        <f>SUM(AB5:AB21)</f>
        <v>0</v>
      </c>
    </row>
    <row r="25" spans="1:28" ht="15.75" hidden="1">
      <c r="A25" s="1" t="s">
        <v>349</v>
      </c>
      <c r="B25" s="2"/>
      <c r="C25" s="2"/>
      <c r="D25" s="2"/>
      <c r="E25" s="2"/>
      <c r="F25" s="2"/>
      <c r="G25" s="3"/>
      <c r="H25" s="3"/>
      <c r="I25" s="2"/>
      <c r="J25" s="4" t="s">
        <v>0</v>
      </c>
      <c r="K25" s="5">
        <v>1</v>
      </c>
      <c r="L25" s="5">
        <f t="shared" ref="L25:Y25" si="3">K25+1</f>
        <v>2</v>
      </c>
      <c r="M25" s="5">
        <f t="shared" si="3"/>
        <v>3</v>
      </c>
      <c r="N25" s="5">
        <f t="shared" si="3"/>
        <v>4</v>
      </c>
      <c r="O25" s="5">
        <f t="shared" si="3"/>
        <v>5</v>
      </c>
      <c r="P25" s="5">
        <f t="shared" si="3"/>
        <v>6</v>
      </c>
      <c r="Q25" s="5">
        <f t="shared" si="3"/>
        <v>7</v>
      </c>
      <c r="R25" s="5">
        <f t="shared" si="3"/>
        <v>8</v>
      </c>
      <c r="S25" s="5">
        <f t="shared" si="3"/>
        <v>9</v>
      </c>
      <c r="T25" s="5">
        <f t="shared" si="3"/>
        <v>10</v>
      </c>
      <c r="U25" s="5">
        <f t="shared" si="3"/>
        <v>11</v>
      </c>
      <c r="V25" s="5">
        <f t="shared" si="3"/>
        <v>12</v>
      </c>
      <c r="W25" s="5">
        <f t="shared" si="3"/>
        <v>13</v>
      </c>
      <c r="X25" s="5">
        <f t="shared" si="3"/>
        <v>14</v>
      </c>
      <c r="Y25" s="5">
        <f t="shared" si="3"/>
        <v>15</v>
      </c>
      <c r="Z25" s="5">
        <f>Y25+1</f>
        <v>16</v>
      </c>
      <c r="AA25" s="5">
        <f>Z25+1</f>
        <v>17</v>
      </c>
      <c r="AB25" s="5">
        <f>AA25+1</f>
        <v>18</v>
      </c>
    </row>
    <row r="26" spans="1:28" hidden="1">
      <c r="A26" s="6" t="s">
        <v>347</v>
      </c>
      <c r="B26" s="8"/>
      <c r="C26" s="8"/>
      <c r="D26" s="8"/>
      <c r="E26" s="8"/>
      <c r="F26" s="9"/>
      <c r="G26" s="10"/>
      <c r="H26" s="10"/>
      <c r="I26" s="8"/>
      <c r="J26" s="11" t="s">
        <v>1</v>
      </c>
      <c r="K26" s="12">
        <v>4</v>
      </c>
      <c r="L26" s="12">
        <v>5</v>
      </c>
      <c r="M26" s="12">
        <v>4</v>
      </c>
      <c r="N26" s="12">
        <v>4</v>
      </c>
      <c r="O26" s="12">
        <v>5</v>
      </c>
      <c r="P26" s="12">
        <v>4</v>
      </c>
      <c r="Q26" s="12">
        <v>4</v>
      </c>
      <c r="R26" s="12">
        <v>5</v>
      </c>
      <c r="S26" s="12">
        <v>4</v>
      </c>
      <c r="T26" s="12">
        <v>4</v>
      </c>
      <c r="U26" s="12">
        <v>5</v>
      </c>
      <c r="V26" s="12">
        <v>4</v>
      </c>
      <c r="W26" s="12">
        <v>4</v>
      </c>
      <c r="X26" s="12">
        <v>4</v>
      </c>
      <c r="Y26" s="12">
        <v>4</v>
      </c>
      <c r="Z26" s="12">
        <v>4</v>
      </c>
      <c r="AA26" s="12">
        <v>4</v>
      </c>
      <c r="AB26" s="12">
        <v>4</v>
      </c>
    </row>
    <row r="27" spans="1:28" hidden="1">
      <c r="A27" s="7" t="s">
        <v>348</v>
      </c>
      <c r="B27" s="8"/>
      <c r="C27" s="8"/>
      <c r="D27" s="30" t="s">
        <v>51</v>
      </c>
      <c r="E27" s="30"/>
      <c r="F27" s="9"/>
      <c r="G27" s="10"/>
      <c r="H27" s="10"/>
      <c r="I27" s="8"/>
      <c r="J27" s="11" t="s">
        <v>2</v>
      </c>
      <c r="K27" s="13">
        <v>200</v>
      </c>
      <c r="L27" s="13">
        <v>155</v>
      </c>
      <c r="M27" s="13">
        <v>147</v>
      </c>
      <c r="N27" s="13">
        <v>188</v>
      </c>
      <c r="O27" s="13">
        <v>148</v>
      </c>
      <c r="P27" s="13">
        <v>150</v>
      </c>
      <c r="Q27" s="13">
        <v>190</v>
      </c>
      <c r="R27" s="13">
        <v>152</v>
      </c>
      <c r="S27" s="13">
        <v>136</v>
      </c>
      <c r="T27" s="13">
        <v>164</v>
      </c>
      <c r="U27" s="13">
        <v>155</v>
      </c>
      <c r="V27" s="13">
        <v>150</v>
      </c>
      <c r="W27" s="13">
        <v>200</v>
      </c>
      <c r="X27" s="13">
        <v>155</v>
      </c>
      <c r="Y27" s="13">
        <v>147</v>
      </c>
      <c r="Z27" s="13">
        <v>188</v>
      </c>
      <c r="AA27" s="13">
        <v>148</v>
      </c>
      <c r="AB27" s="13">
        <v>150</v>
      </c>
    </row>
    <row r="28" spans="1:28" hidden="1">
      <c r="A28" s="14" t="s">
        <v>3</v>
      </c>
      <c r="B28" s="15" t="s">
        <v>4</v>
      </c>
      <c r="C28" s="15" t="s">
        <v>5</v>
      </c>
      <c r="D28" s="15" t="s">
        <v>6</v>
      </c>
      <c r="E28" s="15" t="s">
        <v>125</v>
      </c>
      <c r="F28" s="15" t="s">
        <v>7</v>
      </c>
      <c r="G28" s="16" t="s">
        <v>8</v>
      </c>
      <c r="H28" s="16"/>
      <c r="I28" s="17" t="s">
        <v>9</v>
      </c>
      <c r="J28" s="18" t="s">
        <v>10</v>
      </c>
      <c r="K28" s="19">
        <v>40179</v>
      </c>
      <c r="L28" s="19">
        <v>40210</v>
      </c>
      <c r="M28" s="19">
        <v>40238</v>
      </c>
      <c r="N28" s="19">
        <v>40269</v>
      </c>
      <c r="O28" s="19">
        <v>40299</v>
      </c>
      <c r="P28" s="19">
        <v>40330</v>
      </c>
      <c r="Q28" s="19">
        <v>40360</v>
      </c>
      <c r="R28" s="19">
        <v>40391</v>
      </c>
      <c r="S28" s="19">
        <v>40422</v>
      </c>
      <c r="T28" s="19">
        <v>40452</v>
      </c>
      <c r="U28" s="19">
        <v>40483</v>
      </c>
      <c r="V28" s="19">
        <v>40513</v>
      </c>
      <c r="W28" s="19">
        <v>40544</v>
      </c>
      <c r="X28" s="19">
        <v>40575</v>
      </c>
      <c r="Y28" s="19">
        <v>40603</v>
      </c>
      <c r="Z28" s="19">
        <v>40634</v>
      </c>
      <c r="AA28" s="19">
        <v>40664</v>
      </c>
      <c r="AB28" s="19">
        <v>40695</v>
      </c>
    </row>
    <row r="29" spans="1:28" s="601" customFormat="1" hidden="1">
      <c r="A29" s="592" t="s">
        <v>11</v>
      </c>
      <c r="B29" s="593" t="s">
        <v>39</v>
      </c>
      <c r="C29" s="594" t="s">
        <v>40</v>
      </c>
      <c r="D29" s="595">
        <v>29.23</v>
      </c>
      <c r="E29" s="595">
        <f>+D29*Escalation!$N$14</f>
        <v>29.23</v>
      </c>
      <c r="F29" s="596" t="s">
        <v>12</v>
      </c>
      <c r="G29" s="597" t="s">
        <v>58</v>
      </c>
      <c r="H29" s="598" t="s">
        <v>86</v>
      </c>
      <c r="I29" s="594" t="s">
        <v>11</v>
      </c>
      <c r="J29" s="599">
        <f t="shared" ref="J29:J46" si="4">SUM(K29:Y29)</f>
        <v>5</v>
      </c>
      <c r="K29" s="600"/>
      <c r="L29" s="600"/>
      <c r="M29" s="600"/>
      <c r="N29" s="600"/>
      <c r="O29" s="600"/>
      <c r="P29" s="600"/>
      <c r="Q29" s="600"/>
      <c r="R29" s="600"/>
      <c r="S29" s="600"/>
      <c r="T29" s="600"/>
      <c r="U29" s="600">
        <v>5</v>
      </c>
      <c r="V29" s="600"/>
      <c r="W29" s="600"/>
      <c r="X29" s="600"/>
      <c r="Y29" s="600"/>
      <c r="Z29" s="600"/>
      <c r="AA29" s="600"/>
      <c r="AB29" s="600"/>
    </row>
    <row r="30" spans="1:28" s="601" customFormat="1" hidden="1">
      <c r="A30" s="592" t="s">
        <v>11</v>
      </c>
      <c r="B30" s="593" t="s">
        <v>41</v>
      </c>
      <c r="C30" s="594" t="s">
        <v>42</v>
      </c>
      <c r="D30" s="595">
        <v>40.769199999999998</v>
      </c>
      <c r="E30" s="595">
        <f>+D30*Escalation!$N$14</f>
        <v>40.769199999999998</v>
      </c>
      <c r="F30" s="596" t="s">
        <v>12</v>
      </c>
      <c r="G30" s="597" t="s">
        <v>57</v>
      </c>
      <c r="H30" s="598" t="s">
        <v>93</v>
      </c>
      <c r="I30" s="594" t="s">
        <v>11</v>
      </c>
      <c r="J30" s="599">
        <f t="shared" si="4"/>
        <v>5</v>
      </c>
      <c r="K30" s="600"/>
      <c r="L30" s="600"/>
      <c r="M30" s="600"/>
      <c r="N30" s="600"/>
      <c r="O30" s="600"/>
      <c r="P30" s="600"/>
      <c r="Q30" s="600"/>
      <c r="R30" s="600"/>
      <c r="S30" s="600"/>
      <c r="T30" s="600"/>
      <c r="U30" s="600">
        <v>5</v>
      </c>
      <c r="V30" s="600"/>
      <c r="W30" s="600"/>
      <c r="X30" s="600"/>
      <c r="Y30" s="600"/>
      <c r="Z30" s="600"/>
      <c r="AA30" s="600"/>
      <c r="AB30" s="600"/>
    </row>
    <row r="31" spans="1:28" s="601" customFormat="1" hidden="1">
      <c r="A31" s="594" t="s">
        <v>29</v>
      </c>
      <c r="B31" s="592" t="s">
        <v>346</v>
      </c>
      <c r="C31" s="592" t="s">
        <v>341</v>
      </c>
      <c r="D31" s="602">
        <v>56.166600000000003</v>
      </c>
      <c r="E31" s="595">
        <f>+D31*Escalation!$N$14</f>
        <v>56.166600000000003</v>
      </c>
      <c r="F31" s="596" t="s">
        <v>12</v>
      </c>
      <c r="G31" s="598" t="s">
        <v>21</v>
      </c>
      <c r="H31" s="598" t="s">
        <v>85</v>
      </c>
      <c r="I31" s="594" t="s">
        <v>345</v>
      </c>
      <c r="J31" s="599">
        <f t="shared" si="4"/>
        <v>95</v>
      </c>
      <c r="K31" s="600"/>
      <c r="L31" s="600"/>
      <c r="M31" s="600"/>
      <c r="N31" s="600"/>
      <c r="O31" s="600"/>
      <c r="P31" s="600"/>
      <c r="Q31" s="600"/>
      <c r="R31" s="600"/>
      <c r="S31" s="600"/>
      <c r="T31" s="600"/>
      <c r="U31" s="600"/>
      <c r="V31" s="600">
        <v>95</v>
      </c>
      <c r="W31" s="600"/>
      <c r="X31" s="600"/>
      <c r="Y31" s="600"/>
      <c r="Z31" s="600"/>
      <c r="AA31" s="600"/>
      <c r="AB31" s="600"/>
    </row>
    <row r="32" spans="1:28" s="601" customFormat="1" hidden="1">
      <c r="A32" s="594" t="s">
        <v>29</v>
      </c>
      <c r="B32" s="593" t="s">
        <v>32</v>
      </c>
      <c r="C32" s="593" t="s">
        <v>33</v>
      </c>
      <c r="D32" s="602">
        <v>60</v>
      </c>
      <c r="E32" s="595">
        <f>+D32*Escalation!$N$14</f>
        <v>60</v>
      </c>
      <c r="F32" s="603" t="s">
        <v>12</v>
      </c>
      <c r="G32" s="598" t="s">
        <v>34</v>
      </c>
      <c r="H32" s="598" t="s">
        <v>84</v>
      </c>
      <c r="I32" s="594" t="s">
        <v>345</v>
      </c>
      <c r="J32" s="599">
        <f t="shared" si="4"/>
        <v>169</v>
      </c>
      <c r="K32" s="600"/>
      <c r="L32" s="600"/>
      <c r="M32" s="600"/>
      <c r="N32" s="600"/>
      <c r="O32" s="600"/>
      <c r="P32" s="600"/>
      <c r="Q32" s="600"/>
      <c r="R32" s="600"/>
      <c r="S32" s="600"/>
      <c r="T32" s="600"/>
      <c r="U32" s="600"/>
      <c r="V32" s="600">
        <v>138</v>
      </c>
      <c r="W32" s="600">
        <v>31</v>
      </c>
      <c r="X32" s="600"/>
      <c r="Y32" s="600"/>
      <c r="Z32" s="600"/>
      <c r="AA32" s="600"/>
      <c r="AB32" s="600"/>
    </row>
    <row r="33" spans="1:28" hidden="1">
      <c r="A33" s="20" t="s">
        <v>11</v>
      </c>
      <c r="B33" s="22" t="s">
        <v>47</v>
      </c>
      <c r="C33" s="21" t="s">
        <v>48</v>
      </c>
      <c r="D33" s="32">
        <v>25.6051</v>
      </c>
      <c r="E33" s="32">
        <f>+D33*Escalation!$N$14</f>
        <v>25.6051</v>
      </c>
      <c r="F33" s="33" t="s">
        <v>12</v>
      </c>
      <c r="G33" s="34" t="s">
        <v>55</v>
      </c>
      <c r="H33" s="36" t="s">
        <v>94</v>
      </c>
      <c r="I33" s="23" t="s">
        <v>11</v>
      </c>
      <c r="J33" s="24">
        <f t="shared" si="4"/>
        <v>0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idden="1">
      <c r="A34" s="20" t="s">
        <v>11</v>
      </c>
      <c r="B34" s="22" t="s">
        <v>49</v>
      </c>
      <c r="C34" s="21" t="s">
        <v>50</v>
      </c>
      <c r="D34" s="32">
        <v>54.793999999999997</v>
      </c>
      <c r="E34" s="32">
        <f>+D34*Escalation!$N$14</f>
        <v>54.793999999999997</v>
      </c>
      <c r="F34" s="33" t="s">
        <v>12</v>
      </c>
      <c r="G34" s="34" t="s">
        <v>54</v>
      </c>
      <c r="H34" s="36" t="s">
        <v>87</v>
      </c>
      <c r="I34" s="23" t="s">
        <v>11</v>
      </c>
      <c r="J34" s="24">
        <f t="shared" si="4"/>
        <v>0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idden="1">
      <c r="A35" s="21" t="s">
        <v>13</v>
      </c>
      <c r="B35" s="22" t="s">
        <v>14</v>
      </c>
      <c r="C35" s="22" t="s">
        <v>15</v>
      </c>
      <c r="D35" s="35">
        <v>32.3078</v>
      </c>
      <c r="E35" s="32">
        <f>+D35*Escalation!$N$14</f>
        <v>32.3078</v>
      </c>
      <c r="F35" s="33" t="s">
        <v>12</v>
      </c>
      <c r="G35" s="36" t="s">
        <v>16</v>
      </c>
      <c r="H35" s="36" t="s">
        <v>90</v>
      </c>
      <c r="I35" s="23" t="s">
        <v>17</v>
      </c>
      <c r="J35" s="24">
        <f t="shared" si="4"/>
        <v>0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idden="1">
      <c r="A36" s="21" t="s">
        <v>13</v>
      </c>
      <c r="B36" s="31" t="s">
        <v>19</v>
      </c>
      <c r="C36" s="31" t="s">
        <v>20</v>
      </c>
      <c r="D36" s="35">
        <v>60.7211</v>
      </c>
      <c r="E36" s="32">
        <f>+D36*Escalation!$N$14</f>
        <v>60.7211</v>
      </c>
      <c r="F36" s="33" t="s">
        <v>12</v>
      </c>
      <c r="G36" s="36" t="s">
        <v>21</v>
      </c>
      <c r="H36" s="36" t="s">
        <v>85</v>
      </c>
      <c r="I36" s="23" t="s">
        <v>17</v>
      </c>
      <c r="J36" s="24">
        <f t="shared" si="4"/>
        <v>0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idden="1">
      <c r="A37" s="21" t="s">
        <v>18</v>
      </c>
      <c r="B37" s="22" t="s">
        <v>19</v>
      </c>
      <c r="C37" s="22" t="s">
        <v>20</v>
      </c>
      <c r="D37" s="35">
        <v>60.7211</v>
      </c>
      <c r="E37" s="32">
        <f>+D37*Escalation!$N$14</f>
        <v>60.7211</v>
      </c>
      <c r="F37" s="33" t="s">
        <v>12</v>
      </c>
      <c r="G37" s="36" t="s">
        <v>21</v>
      </c>
      <c r="H37" s="36" t="s">
        <v>85</v>
      </c>
      <c r="I37" s="23" t="s">
        <v>22</v>
      </c>
      <c r="J37" s="24">
        <f t="shared" si="4"/>
        <v>0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idden="1">
      <c r="A38" s="21" t="s">
        <v>18</v>
      </c>
      <c r="B38" s="22" t="s">
        <v>23</v>
      </c>
      <c r="C38" s="22" t="s">
        <v>24</v>
      </c>
      <c r="D38" s="35">
        <v>50.769199999999998</v>
      </c>
      <c r="E38" s="32">
        <f>+D38*Escalation!$N$14</f>
        <v>50.769199999999998</v>
      </c>
      <c r="F38" s="33" t="s">
        <v>12</v>
      </c>
      <c r="G38" s="36" t="s">
        <v>25</v>
      </c>
      <c r="H38" s="36" t="s">
        <v>89</v>
      </c>
      <c r="I38" s="23" t="s">
        <v>22</v>
      </c>
      <c r="J38" s="24">
        <f t="shared" si="4"/>
        <v>0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idden="1">
      <c r="A39" s="21" t="s">
        <v>18</v>
      </c>
      <c r="B39" s="22" t="s">
        <v>26</v>
      </c>
      <c r="C39" s="22" t="s">
        <v>27</v>
      </c>
      <c r="D39" s="35">
        <v>58.956800000000001</v>
      </c>
      <c r="E39" s="32">
        <f>+D39*Escalation!$N$14</f>
        <v>58.956800000000001</v>
      </c>
      <c r="F39" s="33" t="s">
        <v>12</v>
      </c>
      <c r="G39" s="36" t="s">
        <v>28</v>
      </c>
      <c r="H39" s="36" t="s">
        <v>92</v>
      </c>
      <c r="I39" s="23" t="s">
        <v>22</v>
      </c>
      <c r="J39" s="24">
        <f t="shared" si="4"/>
        <v>0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idden="1">
      <c r="A40" s="21" t="s">
        <v>29</v>
      </c>
      <c r="B40" s="22" t="s">
        <v>14</v>
      </c>
      <c r="C40" s="22" t="s">
        <v>15</v>
      </c>
      <c r="D40" s="35">
        <v>32.3078</v>
      </c>
      <c r="E40" s="32">
        <f>+D40*Escalation!$N$14</f>
        <v>32.3078</v>
      </c>
      <c r="F40" s="33" t="s">
        <v>12</v>
      </c>
      <c r="G40" s="36" t="s">
        <v>16</v>
      </c>
      <c r="H40" s="36" t="s">
        <v>90</v>
      </c>
      <c r="I40" s="23" t="s">
        <v>30</v>
      </c>
      <c r="J40" s="24">
        <f t="shared" si="4"/>
        <v>0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idden="1">
      <c r="A41" s="21" t="s">
        <v>29</v>
      </c>
      <c r="B41" s="22" t="s">
        <v>19</v>
      </c>
      <c r="C41" s="22" t="s">
        <v>20</v>
      </c>
      <c r="D41" s="35">
        <v>60.7211</v>
      </c>
      <c r="E41" s="32">
        <f>+D41*Escalation!$N$14</f>
        <v>60.7211</v>
      </c>
      <c r="F41" s="33" t="s">
        <v>12</v>
      </c>
      <c r="G41" s="36" t="s">
        <v>21</v>
      </c>
      <c r="H41" s="36" t="s">
        <v>85</v>
      </c>
      <c r="I41" s="23" t="s">
        <v>30</v>
      </c>
      <c r="J41" s="24">
        <f t="shared" si="4"/>
        <v>0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idden="1">
      <c r="A42" s="21" t="s">
        <v>29</v>
      </c>
      <c r="B42" s="22" t="s">
        <v>32</v>
      </c>
      <c r="C42" s="22" t="s">
        <v>33</v>
      </c>
      <c r="D42" s="35">
        <v>60</v>
      </c>
      <c r="E42" s="32">
        <f>+D42*Escalation!$N$14</f>
        <v>60</v>
      </c>
      <c r="F42" s="37" t="s">
        <v>12</v>
      </c>
      <c r="G42" s="36" t="s">
        <v>34</v>
      </c>
      <c r="H42" s="36" t="s">
        <v>84</v>
      </c>
      <c r="I42" s="23" t="s">
        <v>30</v>
      </c>
      <c r="J42" s="24">
        <f t="shared" si="4"/>
        <v>0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idden="1">
      <c r="A43" s="21" t="s">
        <v>31</v>
      </c>
      <c r="B43" s="31" t="s">
        <v>32</v>
      </c>
      <c r="C43" s="22" t="s">
        <v>33</v>
      </c>
      <c r="D43" s="35">
        <v>60</v>
      </c>
      <c r="E43" s="32">
        <f>+D43*Escalation!$N$14</f>
        <v>60</v>
      </c>
      <c r="F43" s="37" t="s">
        <v>12</v>
      </c>
      <c r="G43" s="36" t="s">
        <v>34</v>
      </c>
      <c r="H43" s="36" t="s">
        <v>84</v>
      </c>
      <c r="I43" s="23" t="s">
        <v>35</v>
      </c>
      <c r="J43" s="24">
        <f t="shared" si="4"/>
        <v>0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idden="1">
      <c r="A44" s="21" t="s">
        <v>31</v>
      </c>
      <c r="B44" s="22" t="s">
        <v>36</v>
      </c>
      <c r="C44" s="22" t="s">
        <v>37</v>
      </c>
      <c r="D44" s="35">
        <v>60</v>
      </c>
      <c r="E44" s="32">
        <f>+D44*Escalation!$N$14</f>
        <v>60</v>
      </c>
      <c r="F44" s="33" t="s">
        <v>12</v>
      </c>
      <c r="G44" s="36" t="s">
        <v>34</v>
      </c>
      <c r="H44" s="36" t="s">
        <v>84</v>
      </c>
      <c r="I44" s="23" t="s">
        <v>35</v>
      </c>
      <c r="J44" s="24">
        <f t="shared" si="4"/>
        <v>0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idden="1">
      <c r="A45" s="21" t="s">
        <v>31</v>
      </c>
      <c r="B45" s="22" t="s">
        <v>38</v>
      </c>
      <c r="C45" s="22" t="s">
        <v>37</v>
      </c>
      <c r="D45" s="35">
        <v>55</v>
      </c>
      <c r="E45" s="32">
        <f>+D45*Escalation!$N$14</f>
        <v>55</v>
      </c>
      <c r="F45" s="33" t="s">
        <v>12</v>
      </c>
      <c r="G45" s="36" t="s">
        <v>34</v>
      </c>
      <c r="H45" s="36" t="s">
        <v>84</v>
      </c>
      <c r="I45" s="23" t="s">
        <v>35</v>
      </c>
      <c r="J45" s="24">
        <f t="shared" si="4"/>
        <v>0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idden="1">
      <c r="A46" s="21" t="s">
        <v>52</v>
      </c>
      <c r="B46" s="31" t="s">
        <v>32</v>
      </c>
      <c r="C46" s="31" t="s">
        <v>33</v>
      </c>
      <c r="D46" s="35">
        <v>60</v>
      </c>
      <c r="E46" s="32">
        <f>+D46*Escalation!$N$14</f>
        <v>60</v>
      </c>
      <c r="F46" s="37" t="s">
        <v>12</v>
      </c>
      <c r="G46" s="36" t="s">
        <v>34</v>
      </c>
      <c r="H46" s="36" t="s">
        <v>84</v>
      </c>
      <c r="I46" s="23"/>
      <c r="J46" s="24">
        <f t="shared" si="4"/>
        <v>0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idden="1">
      <c r="A47" s="26"/>
      <c r="B47" s="27"/>
      <c r="C47" s="27"/>
      <c r="D47" s="27"/>
      <c r="E47" s="27"/>
      <c r="F47" s="27"/>
      <c r="G47" s="27"/>
      <c r="H47" s="27"/>
      <c r="I47" s="28" t="s">
        <v>350</v>
      </c>
      <c r="J47" s="29">
        <f>SUM(J29:J46)</f>
        <v>274</v>
      </c>
      <c r="K47" s="29">
        <f t="shared" ref="K47:Y47" si="5">SUM(K29:K46)</f>
        <v>0</v>
      </c>
      <c r="L47" s="29">
        <f t="shared" si="5"/>
        <v>0</v>
      </c>
      <c r="M47" s="29">
        <f t="shared" si="5"/>
        <v>0</v>
      </c>
      <c r="N47" s="29">
        <f t="shared" si="5"/>
        <v>0</v>
      </c>
      <c r="O47" s="29">
        <f t="shared" si="5"/>
        <v>0</v>
      </c>
      <c r="P47" s="29">
        <f t="shared" si="5"/>
        <v>0</v>
      </c>
      <c r="Q47" s="29">
        <f t="shared" si="5"/>
        <v>0</v>
      </c>
      <c r="R47" s="29">
        <f t="shared" si="5"/>
        <v>0</v>
      </c>
      <c r="S47" s="29">
        <f t="shared" si="5"/>
        <v>0</v>
      </c>
      <c r="T47" s="29">
        <f t="shared" si="5"/>
        <v>0</v>
      </c>
      <c r="U47" s="29">
        <f t="shared" si="5"/>
        <v>10</v>
      </c>
      <c r="V47" s="29">
        <f t="shared" si="5"/>
        <v>233</v>
      </c>
      <c r="W47" s="29">
        <f t="shared" si="5"/>
        <v>31</v>
      </c>
      <c r="X47" s="29">
        <f t="shared" si="5"/>
        <v>0</v>
      </c>
      <c r="Y47" s="29">
        <f t="shared" si="5"/>
        <v>0</v>
      </c>
      <c r="Z47" s="29">
        <f>SUM(Z29:Z46)</f>
        <v>0</v>
      </c>
      <c r="AA47" s="29">
        <f>SUM(AA29:AA46)</f>
        <v>0</v>
      </c>
      <c r="AB47" s="29">
        <f>SUM(AB29:AB46)</f>
        <v>0</v>
      </c>
    </row>
    <row r="48" spans="1:28" hidden="1"/>
    <row r="49" spans="1:48" ht="15.75" hidden="1">
      <c r="A49" s="1" t="s">
        <v>349</v>
      </c>
      <c r="B49" s="2"/>
      <c r="C49" s="2"/>
      <c r="D49" s="2"/>
      <c r="E49" s="2"/>
      <c r="F49" s="2"/>
      <c r="G49" s="3"/>
      <c r="H49" s="3"/>
      <c r="I49" s="2"/>
      <c r="J49" s="4" t="s">
        <v>0</v>
      </c>
      <c r="K49" s="5">
        <v>1</v>
      </c>
      <c r="L49" s="5">
        <f t="shared" ref="L49:Y49" si="6">K49+1</f>
        <v>2</v>
      </c>
      <c r="M49" s="5">
        <f t="shared" si="6"/>
        <v>3</v>
      </c>
      <c r="N49" s="5">
        <f t="shared" si="6"/>
        <v>4</v>
      </c>
      <c r="O49" s="5">
        <f t="shared" si="6"/>
        <v>5</v>
      </c>
      <c r="P49" s="5">
        <f t="shared" si="6"/>
        <v>6</v>
      </c>
      <c r="Q49" s="5">
        <f t="shared" si="6"/>
        <v>7</v>
      </c>
      <c r="R49" s="5">
        <f t="shared" si="6"/>
        <v>8</v>
      </c>
      <c r="S49" s="5">
        <f t="shared" si="6"/>
        <v>9</v>
      </c>
      <c r="T49" s="5">
        <f t="shared" si="6"/>
        <v>10</v>
      </c>
      <c r="U49" s="5">
        <f t="shared" si="6"/>
        <v>11</v>
      </c>
      <c r="V49" s="5">
        <f t="shared" si="6"/>
        <v>12</v>
      </c>
      <c r="W49" s="5">
        <f t="shared" si="6"/>
        <v>13</v>
      </c>
      <c r="X49" s="5">
        <f t="shared" si="6"/>
        <v>14</v>
      </c>
      <c r="Y49" s="5">
        <f t="shared" si="6"/>
        <v>15</v>
      </c>
      <c r="Z49" s="5">
        <f>Y49+1</f>
        <v>16</v>
      </c>
      <c r="AA49" s="5">
        <f>Z49+1</f>
        <v>17</v>
      </c>
      <c r="AB49" s="5">
        <f>AA49+1</f>
        <v>18</v>
      </c>
    </row>
    <row r="50" spans="1:48" hidden="1">
      <c r="A50" s="6" t="s">
        <v>347</v>
      </c>
      <c r="B50" s="8"/>
      <c r="C50" s="8"/>
      <c r="D50" s="8"/>
      <c r="E50" s="8"/>
      <c r="F50" s="9"/>
      <c r="G50" s="10"/>
      <c r="H50" s="10"/>
      <c r="I50" s="8"/>
      <c r="J50" s="11" t="s">
        <v>1</v>
      </c>
      <c r="K50" s="12">
        <v>4</v>
      </c>
      <c r="L50" s="12">
        <v>5</v>
      </c>
      <c r="M50" s="12">
        <v>4</v>
      </c>
      <c r="N50" s="12">
        <v>4</v>
      </c>
      <c r="O50" s="12">
        <v>5</v>
      </c>
      <c r="P50" s="12">
        <v>4</v>
      </c>
      <c r="Q50" s="12">
        <v>4</v>
      </c>
      <c r="R50" s="12">
        <v>5</v>
      </c>
      <c r="S50" s="12">
        <v>4</v>
      </c>
      <c r="T50" s="12">
        <v>4</v>
      </c>
      <c r="U50" s="12">
        <v>5</v>
      </c>
      <c r="V50" s="12">
        <v>4</v>
      </c>
      <c r="W50" s="12">
        <v>4</v>
      </c>
      <c r="X50" s="12">
        <v>4</v>
      </c>
      <c r="Y50" s="12">
        <v>4</v>
      </c>
      <c r="Z50" s="12">
        <v>4</v>
      </c>
      <c r="AA50" s="12">
        <v>4</v>
      </c>
      <c r="AB50" s="12">
        <v>4</v>
      </c>
    </row>
    <row r="51" spans="1:48" hidden="1">
      <c r="A51" s="7" t="s">
        <v>351</v>
      </c>
      <c r="B51" s="8"/>
      <c r="C51" s="8"/>
      <c r="D51" s="30" t="s">
        <v>51</v>
      </c>
      <c r="E51" s="30"/>
      <c r="F51" s="9"/>
      <c r="G51" s="10"/>
      <c r="H51" s="10"/>
      <c r="I51" s="8"/>
      <c r="J51" s="11" t="s">
        <v>2</v>
      </c>
      <c r="K51" s="13">
        <v>200</v>
      </c>
      <c r="L51" s="13">
        <v>155</v>
      </c>
      <c r="M51" s="13">
        <v>147</v>
      </c>
      <c r="N51" s="13">
        <v>188</v>
      </c>
      <c r="O51" s="13">
        <v>148</v>
      </c>
      <c r="P51" s="13">
        <v>150</v>
      </c>
      <c r="Q51" s="13">
        <v>190</v>
      </c>
      <c r="R51" s="13">
        <v>152</v>
      </c>
      <c r="S51" s="13">
        <v>136</v>
      </c>
      <c r="T51" s="13">
        <v>164</v>
      </c>
      <c r="U51" s="13">
        <v>155</v>
      </c>
      <c r="V51" s="13">
        <v>150</v>
      </c>
      <c r="W51" s="13">
        <v>200</v>
      </c>
      <c r="X51" s="13">
        <v>155</v>
      </c>
      <c r="Y51" s="13">
        <v>147</v>
      </c>
      <c r="Z51" s="13">
        <v>188</v>
      </c>
      <c r="AA51" s="13">
        <v>148</v>
      </c>
      <c r="AB51" s="13">
        <v>150</v>
      </c>
    </row>
    <row r="52" spans="1:48" hidden="1">
      <c r="A52" s="14" t="s">
        <v>3</v>
      </c>
      <c r="B52" s="15" t="s">
        <v>4</v>
      </c>
      <c r="C52" s="15" t="s">
        <v>5</v>
      </c>
      <c r="D52" s="15" t="s">
        <v>6</v>
      </c>
      <c r="E52" s="15" t="s">
        <v>125</v>
      </c>
      <c r="F52" s="15" t="s">
        <v>7</v>
      </c>
      <c r="G52" s="16" t="s">
        <v>8</v>
      </c>
      <c r="H52" s="16"/>
      <c r="I52" s="17" t="s">
        <v>9</v>
      </c>
      <c r="J52" s="18" t="s">
        <v>10</v>
      </c>
      <c r="K52" s="19">
        <v>40179</v>
      </c>
      <c r="L52" s="19">
        <v>40210</v>
      </c>
      <c r="M52" s="19">
        <v>40238</v>
      </c>
      <c r="N52" s="19">
        <v>40269</v>
      </c>
      <c r="O52" s="19">
        <v>40299</v>
      </c>
      <c r="P52" s="19">
        <v>40330</v>
      </c>
      <c r="Q52" s="19">
        <v>40360</v>
      </c>
      <c r="R52" s="19">
        <v>40391</v>
      </c>
      <c r="S52" s="19">
        <v>40422</v>
      </c>
      <c r="T52" s="19">
        <v>40452</v>
      </c>
      <c r="U52" s="19">
        <v>40483</v>
      </c>
      <c r="V52" s="19">
        <v>40513</v>
      </c>
      <c r="W52" s="19">
        <v>40544</v>
      </c>
      <c r="X52" s="19">
        <v>40575</v>
      </c>
      <c r="Y52" s="19">
        <v>40603</v>
      </c>
      <c r="Z52" s="19">
        <v>40634</v>
      </c>
      <c r="AA52" s="19">
        <v>40664</v>
      </c>
      <c r="AB52" s="19">
        <v>40695</v>
      </c>
    </row>
    <row r="53" spans="1:48" s="601" customFormat="1" hidden="1">
      <c r="A53" s="592" t="s">
        <v>11</v>
      </c>
      <c r="B53" s="593" t="s">
        <v>39</v>
      </c>
      <c r="C53" s="594" t="s">
        <v>40</v>
      </c>
      <c r="D53" s="595">
        <v>29.23</v>
      </c>
      <c r="E53" s="595">
        <f>+D53*Escalation!$N$14</f>
        <v>29.23</v>
      </c>
      <c r="F53" s="596" t="s">
        <v>12</v>
      </c>
      <c r="G53" s="597" t="s">
        <v>58</v>
      </c>
      <c r="H53" s="598" t="s">
        <v>86</v>
      </c>
      <c r="I53" s="594" t="s">
        <v>11</v>
      </c>
      <c r="J53" s="599">
        <f t="shared" ref="J53:J56" si="7">SUM(K53:Y53)</f>
        <v>5</v>
      </c>
      <c r="K53" s="600"/>
      <c r="L53" s="600"/>
      <c r="M53" s="600"/>
      <c r="N53" s="600"/>
      <c r="O53" s="600"/>
      <c r="P53" s="600"/>
      <c r="Q53" s="600"/>
      <c r="R53" s="600"/>
      <c r="S53" s="600"/>
      <c r="T53" s="600"/>
      <c r="U53" s="600">
        <v>5</v>
      </c>
      <c r="V53" s="600"/>
      <c r="W53" s="600"/>
      <c r="X53" s="600"/>
      <c r="Y53" s="600"/>
      <c r="Z53" s="600"/>
      <c r="AA53" s="600"/>
      <c r="AB53" s="600"/>
    </row>
    <row r="54" spans="1:48" s="601" customFormat="1" hidden="1">
      <c r="A54" s="592" t="s">
        <v>11</v>
      </c>
      <c r="B54" s="593" t="s">
        <v>41</v>
      </c>
      <c r="C54" s="594" t="s">
        <v>42</v>
      </c>
      <c r="D54" s="595">
        <v>40.769199999999998</v>
      </c>
      <c r="E54" s="595">
        <f>+D54*Escalation!$N$14</f>
        <v>40.769199999999998</v>
      </c>
      <c r="F54" s="596" t="s">
        <v>12</v>
      </c>
      <c r="G54" s="597" t="s">
        <v>57</v>
      </c>
      <c r="H54" s="598" t="s">
        <v>93</v>
      </c>
      <c r="I54" s="594" t="s">
        <v>11</v>
      </c>
      <c r="J54" s="599">
        <f t="shared" si="7"/>
        <v>5</v>
      </c>
      <c r="K54" s="600"/>
      <c r="L54" s="600"/>
      <c r="M54" s="600"/>
      <c r="N54" s="600"/>
      <c r="O54" s="600"/>
      <c r="P54" s="600"/>
      <c r="Q54" s="600"/>
      <c r="R54" s="600"/>
      <c r="S54" s="600"/>
      <c r="T54" s="600"/>
      <c r="U54" s="600">
        <v>5</v>
      </c>
      <c r="V54" s="600"/>
      <c r="W54" s="600"/>
      <c r="X54" s="600"/>
      <c r="Y54" s="600"/>
      <c r="Z54" s="600"/>
      <c r="AA54" s="600"/>
      <c r="AB54" s="600"/>
    </row>
    <row r="55" spans="1:48" s="601" customFormat="1" hidden="1">
      <c r="A55" s="594" t="s">
        <v>29</v>
      </c>
      <c r="B55" s="592" t="s">
        <v>346</v>
      </c>
      <c r="C55" s="592" t="s">
        <v>341</v>
      </c>
      <c r="D55" s="602">
        <v>56.166600000000003</v>
      </c>
      <c r="E55" s="595">
        <f>+D55*Escalation!$N$14</f>
        <v>56.166600000000003</v>
      </c>
      <c r="F55" s="596" t="s">
        <v>12</v>
      </c>
      <c r="G55" s="598" t="s">
        <v>21</v>
      </c>
      <c r="H55" s="598" t="s">
        <v>85</v>
      </c>
      <c r="I55" s="594" t="s">
        <v>345</v>
      </c>
      <c r="J55" s="599">
        <f t="shared" si="7"/>
        <v>59</v>
      </c>
      <c r="K55" s="600"/>
      <c r="L55" s="600"/>
      <c r="M55" s="600"/>
      <c r="N55" s="600"/>
      <c r="O55" s="600"/>
      <c r="P55" s="600"/>
      <c r="Q55" s="600"/>
      <c r="R55" s="600"/>
      <c r="S55" s="600"/>
      <c r="T55" s="600"/>
      <c r="U55" s="600"/>
      <c r="V55" s="600"/>
      <c r="W55" s="600">
        <v>59</v>
      </c>
      <c r="X55" s="600"/>
      <c r="Y55" s="600"/>
      <c r="Z55" s="600"/>
      <c r="AA55" s="600"/>
      <c r="AB55" s="600"/>
    </row>
    <row r="56" spans="1:48" s="601" customFormat="1" hidden="1">
      <c r="A56" s="594" t="s">
        <v>29</v>
      </c>
      <c r="B56" s="593" t="s">
        <v>32</v>
      </c>
      <c r="C56" s="593" t="s">
        <v>33</v>
      </c>
      <c r="D56" s="602">
        <v>60</v>
      </c>
      <c r="E56" s="595">
        <f>+D56*Escalation!$N$14</f>
        <v>60</v>
      </c>
      <c r="F56" s="603" t="s">
        <v>12</v>
      </c>
      <c r="G56" s="598" t="s">
        <v>34</v>
      </c>
      <c r="H56" s="598" t="s">
        <v>84</v>
      </c>
      <c r="I56" s="594" t="s">
        <v>345</v>
      </c>
      <c r="J56" s="599">
        <f t="shared" si="7"/>
        <v>105</v>
      </c>
      <c r="K56" s="600"/>
      <c r="L56" s="600"/>
      <c r="M56" s="600"/>
      <c r="N56" s="600"/>
      <c r="O56" s="600"/>
      <c r="P56" s="600"/>
      <c r="Q56" s="600"/>
      <c r="R56" s="600"/>
      <c r="S56" s="600"/>
      <c r="T56" s="600"/>
      <c r="U56" s="600"/>
      <c r="V56" s="600"/>
      <c r="W56" s="600">
        <v>105</v>
      </c>
      <c r="X56" s="600"/>
      <c r="Y56" s="600"/>
      <c r="Z56" s="600"/>
      <c r="AA56" s="600"/>
      <c r="AB56" s="600"/>
    </row>
    <row r="57" spans="1:48" hidden="1">
      <c r="A57" s="20" t="s">
        <v>11</v>
      </c>
      <c r="B57" s="22" t="s">
        <v>47</v>
      </c>
      <c r="C57" s="21" t="s">
        <v>48</v>
      </c>
      <c r="D57" s="32">
        <v>25.6051</v>
      </c>
      <c r="E57" s="32">
        <f>+D57*Escalation!$N$14</f>
        <v>25.6051</v>
      </c>
      <c r="F57" s="33" t="s">
        <v>12</v>
      </c>
      <c r="G57" s="34" t="s">
        <v>55</v>
      </c>
      <c r="H57" s="36" t="s">
        <v>94</v>
      </c>
      <c r="I57" s="23" t="s">
        <v>11</v>
      </c>
      <c r="J57" s="24">
        <f t="shared" ref="J57:J70" si="8">SUM(K57:Y57)</f>
        <v>0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48" hidden="1">
      <c r="A58" s="20" t="s">
        <v>11</v>
      </c>
      <c r="B58" s="22" t="s">
        <v>49</v>
      </c>
      <c r="C58" s="21" t="s">
        <v>50</v>
      </c>
      <c r="D58" s="32">
        <v>54.793999999999997</v>
      </c>
      <c r="E58" s="32">
        <f>+D58*Escalation!$N$14</f>
        <v>54.793999999999997</v>
      </c>
      <c r="F58" s="33" t="s">
        <v>12</v>
      </c>
      <c r="G58" s="34" t="s">
        <v>54</v>
      </c>
      <c r="H58" s="36" t="s">
        <v>87</v>
      </c>
      <c r="I58" s="23" t="s">
        <v>11</v>
      </c>
      <c r="J58" s="24">
        <f t="shared" si="8"/>
        <v>0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48" hidden="1">
      <c r="A59" s="21" t="s">
        <v>13</v>
      </c>
      <c r="B59" s="22" t="s">
        <v>14</v>
      </c>
      <c r="C59" s="22" t="s">
        <v>15</v>
      </c>
      <c r="D59" s="35">
        <v>32.3078</v>
      </c>
      <c r="E59" s="32">
        <f>+D59*Escalation!$N$14</f>
        <v>32.3078</v>
      </c>
      <c r="F59" s="33" t="s">
        <v>12</v>
      </c>
      <c r="G59" s="36" t="s">
        <v>16</v>
      </c>
      <c r="H59" s="36" t="s">
        <v>90</v>
      </c>
      <c r="I59" s="23" t="s">
        <v>17</v>
      </c>
      <c r="J59" s="24">
        <f t="shared" si="8"/>
        <v>0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V59" t="e">
        <f>+AX59/(AX58+AX57)</f>
        <v>#DIV/0!</v>
      </c>
    </row>
    <row r="60" spans="1:48" hidden="1">
      <c r="A60" s="21" t="s">
        <v>13</v>
      </c>
      <c r="B60" s="31" t="s">
        <v>19</v>
      </c>
      <c r="C60" s="31" t="s">
        <v>20</v>
      </c>
      <c r="D60" s="35">
        <v>60.7211</v>
      </c>
      <c r="E60" s="32">
        <f>+D60*Escalation!$N$14</f>
        <v>60.7211</v>
      </c>
      <c r="F60" s="33" t="s">
        <v>12</v>
      </c>
      <c r="G60" s="36" t="s">
        <v>21</v>
      </c>
      <c r="H60" s="36" t="s">
        <v>85</v>
      </c>
      <c r="I60" s="23" t="s">
        <v>17</v>
      </c>
      <c r="J60" s="24">
        <f t="shared" si="8"/>
        <v>0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48" hidden="1">
      <c r="A61" s="21" t="s">
        <v>18</v>
      </c>
      <c r="B61" s="22" t="s">
        <v>19</v>
      </c>
      <c r="C61" s="22" t="s">
        <v>20</v>
      </c>
      <c r="D61" s="35">
        <v>60.7211</v>
      </c>
      <c r="E61" s="32">
        <f>+D61*Escalation!$N$14</f>
        <v>60.7211</v>
      </c>
      <c r="F61" s="33" t="s">
        <v>12</v>
      </c>
      <c r="G61" s="36" t="s">
        <v>21</v>
      </c>
      <c r="H61" s="36" t="s">
        <v>85</v>
      </c>
      <c r="I61" s="23" t="s">
        <v>22</v>
      </c>
      <c r="J61" s="24">
        <f t="shared" si="8"/>
        <v>0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48" hidden="1">
      <c r="A62" s="21" t="s">
        <v>18</v>
      </c>
      <c r="B62" s="22" t="s">
        <v>23</v>
      </c>
      <c r="C62" s="22" t="s">
        <v>24</v>
      </c>
      <c r="D62" s="35">
        <v>50.769199999999998</v>
      </c>
      <c r="E62" s="32">
        <f>+D62*Escalation!$N$14</f>
        <v>50.769199999999998</v>
      </c>
      <c r="F62" s="33" t="s">
        <v>12</v>
      </c>
      <c r="G62" s="36" t="s">
        <v>25</v>
      </c>
      <c r="H62" s="36" t="s">
        <v>89</v>
      </c>
      <c r="I62" s="23" t="s">
        <v>22</v>
      </c>
      <c r="J62" s="24">
        <f t="shared" si="8"/>
        <v>0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48" hidden="1">
      <c r="A63" s="21" t="s">
        <v>18</v>
      </c>
      <c r="B63" s="22" t="s">
        <v>26</v>
      </c>
      <c r="C63" s="22" t="s">
        <v>27</v>
      </c>
      <c r="D63" s="35">
        <v>58.956800000000001</v>
      </c>
      <c r="E63" s="32">
        <f>+D63*Escalation!$N$14</f>
        <v>58.956800000000001</v>
      </c>
      <c r="F63" s="33" t="s">
        <v>12</v>
      </c>
      <c r="G63" s="36" t="s">
        <v>28</v>
      </c>
      <c r="H63" s="36" t="s">
        <v>92</v>
      </c>
      <c r="I63" s="23" t="s">
        <v>22</v>
      </c>
      <c r="J63" s="24">
        <f t="shared" si="8"/>
        <v>0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48" hidden="1">
      <c r="A64" s="21" t="s">
        <v>29</v>
      </c>
      <c r="B64" s="22" t="s">
        <v>14</v>
      </c>
      <c r="C64" s="22" t="s">
        <v>15</v>
      </c>
      <c r="D64" s="35">
        <v>32.3078</v>
      </c>
      <c r="E64" s="32">
        <f>+D64*Escalation!$N$14</f>
        <v>32.3078</v>
      </c>
      <c r="F64" s="33" t="s">
        <v>12</v>
      </c>
      <c r="G64" s="36" t="s">
        <v>16</v>
      </c>
      <c r="H64" s="36" t="s">
        <v>90</v>
      </c>
      <c r="I64" s="23" t="s">
        <v>30</v>
      </c>
      <c r="J64" s="24">
        <f t="shared" si="8"/>
        <v>0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idden="1">
      <c r="A65" s="21" t="s">
        <v>29</v>
      </c>
      <c r="B65" s="22" t="s">
        <v>19</v>
      </c>
      <c r="C65" s="22" t="s">
        <v>20</v>
      </c>
      <c r="D65" s="35">
        <v>60.7211</v>
      </c>
      <c r="E65" s="32">
        <f>+D65*Escalation!$N$14</f>
        <v>60.7211</v>
      </c>
      <c r="F65" s="33" t="s">
        <v>12</v>
      </c>
      <c r="G65" s="36" t="s">
        <v>21</v>
      </c>
      <c r="H65" s="36" t="s">
        <v>85</v>
      </c>
      <c r="I65" s="23" t="s">
        <v>30</v>
      </c>
      <c r="J65" s="24">
        <f t="shared" si="8"/>
        <v>0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idden="1">
      <c r="A66" s="21" t="s">
        <v>29</v>
      </c>
      <c r="B66" s="22" t="s">
        <v>32</v>
      </c>
      <c r="C66" s="22" t="s">
        <v>33</v>
      </c>
      <c r="D66" s="35">
        <v>60</v>
      </c>
      <c r="E66" s="32">
        <f>+D66*Escalation!$N$14</f>
        <v>60</v>
      </c>
      <c r="F66" s="37" t="s">
        <v>12</v>
      </c>
      <c r="G66" s="36" t="s">
        <v>34</v>
      </c>
      <c r="H66" s="36" t="s">
        <v>84</v>
      </c>
      <c r="I66" s="23" t="s">
        <v>30</v>
      </c>
      <c r="J66" s="24">
        <f t="shared" si="8"/>
        <v>0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idden="1">
      <c r="A67" s="21" t="s">
        <v>31</v>
      </c>
      <c r="B67" s="31" t="s">
        <v>32</v>
      </c>
      <c r="C67" s="22" t="s">
        <v>33</v>
      </c>
      <c r="D67" s="35">
        <v>60</v>
      </c>
      <c r="E67" s="32">
        <f>+D67*Escalation!$N$14</f>
        <v>60</v>
      </c>
      <c r="F67" s="37" t="s">
        <v>12</v>
      </c>
      <c r="G67" s="36" t="s">
        <v>34</v>
      </c>
      <c r="H67" s="36" t="s">
        <v>84</v>
      </c>
      <c r="I67" s="23" t="s">
        <v>35</v>
      </c>
      <c r="J67" s="24">
        <f t="shared" si="8"/>
        <v>0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idden="1">
      <c r="A68" s="21" t="s">
        <v>31</v>
      </c>
      <c r="B68" s="22" t="s">
        <v>36</v>
      </c>
      <c r="C68" s="22" t="s">
        <v>37</v>
      </c>
      <c r="D68" s="35">
        <v>60</v>
      </c>
      <c r="E68" s="32">
        <f>+D68*Escalation!$N$14</f>
        <v>60</v>
      </c>
      <c r="F68" s="33" t="s">
        <v>12</v>
      </c>
      <c r="G68" s="36" t="s">
        <v>34</v>
      </c>
      <c r="H68" s="36" t="s">
        <v>84</v>
      </c>
      <c r="I68" s="23" t="s">
        <v>35</v>
      </c>
      <c r="J68" s="24">
        <f t="shared" si="8"/>
        <v>0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idden="1">
      <c r="A69" s="21" t="s">
        <v>31</v>
      </c>
      <c r="B69" s="22" t="s">
        <v>38</v>
      </c>
      <c r="C69" s="22" t="s">
        <v>37</v>
      </c>
      <c r="D69" s="35">
        <v>55</v>
      </c>
      <c r="E69" s="32">
        <f>+D69*Escalation!$N$14</f>
        <v>55</v>
      </c>
      <c r="F69" s="33" t="s">
        <v>12</v>
      </c>
      <c r="G69" s="36" t="s">
        <v>34</v>
      </c>
      <c r="H69" s="36" t="s">
        <v>84</v>
      </c>
      <c r="I69" s="23" t="s">
        <v>35</v>
      </c>
      <c r="J69" s="24">
        <f t="shared" si="8"/>
        <v>0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idden="1">
      <c r="A70" s="21" t="s">
        <v>52</v>
      </c>
      <c r="B70" s="31" t="s">
        <v>32</v>
      </c>
      <c r="C70" s="31" t="s">
        <v>33</v>
      </c>
      <c r="D70" s="35">
        <v>60</v>
      </c>
      <c r="E70" s="32">
        <f>+D70*Escalation!$N$14</f>
        <v>60</v>
      </c>
      <c r="F70" s="37" t="s">
        <v>12</v>
      </c>
      <c r="G70" s="36" t="s">
        <v>34</v>
      </c>
      <c r="H70" s="36" t="s">
        <v>84</v>
      </c>
      <c r="I70" s="23"/>
      <c r="J70" s="24">
        <f t="shared" si="8"/>
        <v>0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idden="1">
      <c r="A71" s="26"/>
      <c r="B71" s="27"/>
      <c r="C71" s="27"/>
      <c r="D71" s="27"/>
      <c r="E71" s="27"/>
      <c r="F71" s="27"/>
      <c r="G71" s="27"/>
      <c r="H71" s="27"/>
      <c r="I71" s="28" t="s">
        <v>350</v>
      </c>
      <c r="J71" s="29">
        <f t="shared" ref="J71:Y71" si="9">SUM(J53:J70)</f>
        <v>174</v>
      </c>
      <c r="K71" s="29">
        <f t="shared" si="9"/>
        <v>0</v>
      </c>
      <c r="L71" s="29">
        <f t="shared" si="9"/>
        <v>0</v>
      </c>
      <c r="M71" s="29">
        <f t="shared" si="9"/>
        <v>0</v>
      </c>
      <c r="N71" s="29">
        <f t="shared" si="9"/>
        <v>0</v>
      </c>
      <c r="O71" s="29">
        <f t="shared" si="9"/>
        <v>0</v>
      </c>
      <c r="P71" s="29">
        <f t="shared" si="9"/>
        <v>0</v>
      </c>
      <c r="Q71" s="29">
        <f t="shared" si="9"/>
        <v>0</v>
      </c>
      <c r="R71" s="29">
        <f t="shared" si="9"/>
        <v>0</v>
      </c>
      <c r="S71" s="29">
        <f t="shared" si="9"/>
        <v>0</v>
      </c>
      <c r="T71" s="29">
        <f t="shared" si="9"/>
        <v>0</v>
      </c>
      <c r="U71" s="29">
        <f t="shared" si="9"/>
        <v>10</v>
      </c>
      <c r="V71" s="29">
        <f t="shared" si="9"/>
        <v>0</v>
      </c>
      <c r="W71" s="29">
        <f t="shared" si="9"/>
        <v>164</v>
      </c>
      <c r="X71" s="29">
        <f t="shared" si="9"/>
        <v>0</v>
      </c>
      <c r="Y71" s="29">
        <f t="shared" si="9"/>
        <v>0</v>
      </c>
      <c r="Z71" s="29">
        <f>SUM(Z53:Z70)</f>
        <v>0</v>
      </c>
      <c r="AA71" s="29">
        <f>SUM(AA53:AA70)</f>
        <v>0</v>
      </c>
      <c r="AB71" s="29">
        <f>SUM(AB53:AB70)</f>
        <v>0</v>
      </c>
    </row>
    <row r="72" spans="1:28" hidden="1"/>
    <row r="73" spans="1:28" ht="15.75" hidden="1">
      <c r="A73" s="1" t="s">
        <v>349</v>
      </c>
      <c r="B73" s="2"/>
      <c r="C73" s="2"/>
      <c r="D73" s="2"/>
      <c r="E73" s="2"/>
      <c r="F73" s="2"/>
      <c r="G73" s="3"/>
      <c r="H73" s="3"/>
      <c r="I73" s="2"/>
      <c r="J73" s="4" t="s">
        <v>0</v>
      </c>
      <c r="K73" s="5">
        <v>1</v>
      </c>
      <c r="L73" s="5">
        <f t="shared" ref="L73:Y73" si="10">K73+1</f>
        <v>2</v>
      </c>
      <c r="M73" s="5">
        <f t="shared" si="10"/>
        <v>3</v>
      </c>
      <c r="N73" s="5">
        <f t="shared" si="10"/>
        <v>4</v>
      </c>
      <c r="O73" s="5">
        <f t="shared" si="10"/>
        <v>5</v>
      </c>
      <c r="P73" s="5">
        <f t="shared" si="10"/>
        <v>6</v>
      </c>
      <c r="Q73" s="5">
        <f t="shared" si="10"/>
        <v>7</v>
      </c>
      <c r="R73" s="5">
        <f t="shared" si="10"/>
        <v>8</v>
      </c>
      <c r="S73" s="5">
        <f t="shared" si="10"/>
        <v>9</v>
      </c>
      <c r="T73" s="5">
        <f t="shared" si="10"/>
        <v>10</v>
      </c>
      <c r="U73" s="5">
        <f t="shared" si="10"/>
        <v>11</v>
      </c>
      <c r="V73" s="5">
        <f t="shared" si="10"/>
        <v>12</v>
      </c>
      <c r="W73" s="5">
        <f t="shared" si="10"/>
        <v>13</v>
      </c>
      <c r="X73" s="5">
        <f t="shared" si="10"/>
        <v>14</v>
      </c>
      <c r="Y73" s="5">
        <f t="shared" si="10"/>
        <v>15</v>
      </c>
      <c r="Z73" s="5">
        <f>Y73+1</f>
        <v>16</v>
      </c>
      <c r="AA73" s="5">
        <f>Z73+1</f>
        <v>17</v>
      </c>
      <c r="AB73" s="5">
        <f>AA73+1</f>
        <v>18</v>
      </c>
    </row>
    <row r="74" spans="1:28" hidden="1">
      <c r="A74" s="6" t="s">
        <v>347</v>
      </c>
      <c r="B74" s="8"/>
      <c r="C74" s="8"/>
      <c r="D74" s="8"/>
      <c r="E74" s="8"/>
      <c r="F74" s="9"/>
      <c r="G74" s="10"/>
      <c r="H74" s="10"/>
      <c r="I74" s="8"/>
      <c r="J74" s="11" t="s">
        <v>1</v>
      </c>
      <c r="K74" s="12">
        <v>4</v>
      </c>
      <c r="L74" s="12">
        <v>5</v>
      </c>
      <c r="M74" s="12">
        <v>4</v>
      </c>
      <c r="N74" s="12">
        <v>4</v>
      </c>
      <c r="O74" s="12">
        <v>5</v>
      </c>
      <c r="P74" s="12">
        <v>4</v>
      </c>
      <c r="Q74" s="12">
        <v>4</v>
      </c>
      <c r="R74" s="12">
        <v>5</v>
      </c>
      <c r="S74" s="12">
        <v>4</v>
      </c>
      <c r="T74" s="12">
        <v>4</v>
      </c>
      <c r="U74" s="12">
        <v>5</v>
      </c>
      <c r="V74" s="12">
        <v>4</v>
      </c>
      <c r="W74" s="12">
        <v>4</v>
      </c>
      <c r="X74" s="12">
        <v>4</v>
      </c>
      <c r="Y74" s="12">
        <v>4</v>
      </c>
      <c r="Z74" s="12">
        <v>4</v>
      </c>
      <c r="AA74" s="12">
        <v>4</v>
      </c>
      <c r="AB74" s="12">
        <v>4</v>
      </c>
    </row>
    <row r="75" spans="1:28" hidden="1">
      <c r="A75" s="7" t="s">
        <v>352</v>
      </c>
      <c r="B75" s="8"/>
      <c r="C75" s="8"/>
      <c r="D75" s="30" t="s">
        <v>51</v>
      </c>
      <c r="E75" s="30"/>
      <c r="F75" s="9"/>
      <c r="G75" s="10"/>
      <c r="H75" s="10"/>
      <c r="I75" s="8"/>
      <c r="J75" s="11" t="s">
        <v>2</v>
      </c>
      <c r="K75" s="13">
        <v>200</v>
      </c>
      <c r="L75" s="13">
        <v>155</v>
      </c>
      <c r="M75" s="13">
        <v>147</v>
      </c>
      <c r="N75" s="13">
        <v>188</v>
      </c>
      <c r="O75" s="13">
        <v>148</v>
      </c>
      <c r="P75" s="13">
        <v>150</v>
      </c>
      <c r="Q75" s="13">
        <v>190</v>
      </c>
      <c r="R75" s="13">
        <v>152</v>
      </c>
      <c r="S75" s="13">
        <v>136</v>
      </c>
      <c r="T75" s="13">
        <v>164</v>
      </c>
      <c r="U75" s="13">
        <v>155</v>
      </c>
      <c r="V75" s="13">
        <v>150</v>
      </c>
      <c r="W75" s="13">
        <v>200</v>
      </c>
      <c r="X75" s="13">
        <v>155</v>
      </c>
      <c r="Y75" s="13">
        <v>147</v>
      </c>
      <c r="Z75" s="13">
        <v>188</v>
      </c>
      <c r="AA75" s="13">
        <v>148</v>
      </c>
      <c r="AB75" s="13">
        <v>150</v>
      </c>
    </row>
    <row r="76" spans="1:28" hidden="1">
      <c r="A76" s="14" t="s">
        <v>3</v>
      </c>
      <c r="B76" s="15" t="s">
        <v>4</v>
      </c>
      <c r="C76" s="15" t="s">
        <v>5</v>
      </c>
      <c r="D76" s="15" t="s">
        <v>6</v>
      </c>
      <c r="E76" s="15" t="s">
        <v>125</v>
      </c>
      <c r="F76" s="15" t="s">
        <v>7</v>
      </c>
      <c r="G76" s="16" t="s">
        <v>8</v>
      </c>
      <c r="H76" s="16"/>
      <c r="I76" s="17" t="s">
        <v>9</v>
      </c>
      <c r="J76" s="18" t="s">
        <v>10</v>
      </c>
      <c r="K76" s="19">
        <v>40179</v>
      </c>
      <c r="L76" s="19">
        <v>40210</v>
      </c>
      <c r="M76" s="19">
        <v>40238</v>
      </c>
      <c r="N76" s="19">
        <v>40269</v>
      </c>
      <c r="O76" s="19">
        <v>40299</v>
      </c>
      <c r="P76" s="19">
        <v>40330</v>
      </c>
      <c r="Q76" s="19">
        <v>40360</v>
      </c>
      <c r="R76" s="19">
        <v>40391</v>
      </c>
      <c r="S76" s="19">
        <v>40422</v>
      </c>
      <c r="T76" s="19">
        <v>40452</v>
      </c>
      <c r="U76" s="19">
        <v>40483</v>
      </c>
      <c r="V76" s="19">
        <v>40513</v>
      </c>
      <c r="W76" s="19">
        <v>40544</v>
      </c>
      <c r="X76" s="19">
        <v>40575</v>
      </c>
      <c r="Y76" s="19">
        <v>40603</v>
      </c>
      <c r="Z76" s="19">
        <v>40634</v>
      </c>
      <c r="AA76" s="19">
        <v>40664</v>
      </c>
      <c r="AB76" s="19">
        <v>40695</v>
      </c>
    </row>
    <row r="77" spans="1:28" s="601" customFormat="1" hidden="1">
      <c r="A77" s="592" t="s">
        <v>11</v>
      </c>
      <c r="B77" s="593" t="s">
        <v>39</v>
      </c>
      <c r="C77" s="594" t="s">
        <v>40</v>
      </c>
      <c r="D77" s="595">
        <v>29.23</v>
      </c>
      <c r="E77" s="595">
        <f>+D77*Escalation!$N$14</f>
        <v>29.23</v>
      </c>
      <c r="F77" s="596" t="s">
        <v>12</v>
      </c>
      <c r="G77" s="597" t="s">
        <v>58</v>
      </c>
      <c r="H77" s="598" t="s">
        <v>86</v>
      </c>
      <c r="I77" s="594" t="s">
        <v>11</v>
      </c>
      <c r="J77" s="599">
        <f t="shared" ref="J77:J80" si="11">SUM(K77:Y77)</f>
        <v>5</v>
      </c>
      <c r="K77" s="600"/>
      <c r="L77" s="600"/>
      <c r="M77" s="600"/>
      <c r="N77" s="600"/>
      <c r="O77" s="600"/>
      <c r="P77" s="600"/>
      <c r="Q77" s="600"/>
      <c r="R77" s="600"/>
      <c r="S77" s="600"/>
      <c r="T77" s="600"/>
      <c r="U77" s="600">
        <v>5</v>
      </c>
      <c r="V77" s="600"/>
      <c r="W77" s="600"/>
      <c r="X77" s="600"/>
      <c r="Y77" s="600"/>
      <c r="Z77" s="600"/>
      <c r="AA77" s="600"/>
      <c r="AB77" s="600"/>
    </row>
    <row r="78" spans="1:28" s="601" customFormat="1" hidden="1">
      <c r="A78" s="592" t="s">
        <v>11</v>
      </c>
      <c r="B78" s="593" t="s">
        <v>41</v>
      </c>
      <c r="C78" s="594" t="s">
        <v>42</v>
      </c>
      <c r="D78" s="595">
        <v>40.769199999999998</v>
      </c>
      <c r="E78" s="595">
        <f>+D78*Escalation!$N$14</f>
        <v>40.769199999999998</v>
      </c>
      <c r="F78" s="596" t="s">
        <v>12</v>
      </c>
      <c r="G78" s="597" t="s">
        <v>57</v>
      </c>
      <c r="H78" s="598" t="s">
        <v>93</v>
      </c>
      <c r="I78" s="594" t="s">
        <v>11</v>
      </c>
      <c r="J78" s="599">
        <f t="shared" si="11"/>
        <v>5</v>
      </c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>
        <v>5</v>
      </c>
      <c r="V78" s="600"/>
      <c r="W78" s="600"/>
      <c r="X78" s="600"/>
      <c r="Y78" s="600"/>
      <c r="Z78" s="600"/>
      <c r="AA78" s="600"/>
      <c r="AB78" s="600"/>
    </row>
    <row r="79" spans="1:28" s="601" customFormat="1" hidden="1">
      <c r="A79" s="594" t="s">
        <v>29</v>
      </c>
      <c r="B79" s="592" t="s">
        <v>346</v>
      </c>
      <c r="C79" s="592" t="s">
        <v>341</v>
      </c>
      <c r="D79" s="602">
        <v>56.166600000000003</v>
      </c>
      <c r="E79" s="595">
        <f>+D79*Escalation!$N$14</f>
        <v>56.166600000000003</v>
      </c>
      <c r="F79" s="596" t="s">
        <v>12</v>
      </c>
      <c r="G79" s="598" t="s">
        <v>21</v>
      </c>
      <c r="H79" s="598" t="s">
        <v>85</v>
      </c>
      <c r="I79" s="594" t="s">
        <v>345</v>
      </c>
      <c r="J79" s="599">
        <f t="shared" si="11"/>
        <v>59</v>
      </c>
      <c r="K79" s="600"/>
      <c r="L79" s="600"/>
      <c r="M79" s="600"/>
      <c r="N79" s="600"/>
      <c r="O79" s="600"/>
      <c r="P79" s="600"/>
      <c r="Q79" s="600"/>
      <c r="R79" s="600"/>
      <c r="S79" s="600"/>
      <c r="T79" s="600"/>
      <c r="U79" s="600"/>
      <c r="V79" s="600"/>
      <c r="W79" s="600"/>
      <c r="X79" s="600">
        <v>59</v>
      </c>
      <c r="Y79" s="600"/>
      <c r="Z79" s="600"/>
      <c r="AA79" s="600"/>
      <c r="AB79" s="600"/>
    </row>
    <row r="80" spans="1:28" s="601" customFormat="1" hidden="1">
      <c r="A80" s="594" t="s">
        <v>29</v>
      </c>
      <c r="B80" s="593" t="s">
        <v>32</v>
      </c>
      <c r="C80" s="593" t="s">
        <v>33</v>
      </c>
      <c r="D80" s="602">
        <v>60</v>
      </c>
      <c r="E80" s="595">
        <f>+D80*Escalation!$N$14</f>
        <v>60</v>
      </c>
      <c r="F80" s="603" t="s">
        <v>12</v>
      </c>
      <c r="G80" s="598" t="s">
        <v>34</v>
      </c>
      <c r="H80" s="598" t="s">
        <v>84</v>
      </c>
      <c r="I80" s="594" t="s">
        <v>345</v>
      </c>
      <c r="J80" s="599">
        <f t="shared" si="11"/>
        <v>105</v>
      </c>
      <c r="K80" s="600"/>
      <c r="L80" s="600"/>
      <c r="M80" s="600"/>
      <c r="N80" s="600"/>
      <c r="O80" s="600"/>
      <c r="P80" s="600"/>
      <c r="Q80" s="600"/>
      <c r="R80" s="600"/>
      <c r="S80" s="600"/>
      <c r="T80" s="600"/>
      <c r="U80" s="600"/>
      <c r="V80" s="600"/>
      <c r="W80" s="600"/>
      <c r="X80" s="600">
        <v>81</v>
      </c>
      <c r="Y80" s="600">
        <v>24</v>
      </c>
      <c r="Z80" s="600"/>
      <c r="AA80" s="600"/>
      <c r="AB80" s="600"/>
    </row>
    <row r="81" spans="1:28" hidden="1">
      <c r="A81" s="20" t="s">
        <v>11</v>
      </c>
      <c r="B81" s="22" t="s">
        <v>41</v>
      </c>
      <c r="C81" s="21" t="s">
        <v>42</v>
      </c>
      <c r="D81" s="32">
        <v>39.423099999999998</v>
      </c>
      <c r="E81" s="32">
        <f>+D81*Escalation!$N$14</f>
        <v>39.423099999999998</v>
      </c>
      <c r="F81" s="33" t="s">
        <v>12</v>
      </c>
      <c r="G81" s="34" t="s">
        <v>57</v>
      </c>
      <c r="H81" s="36" t="s">
        <v>93</v>
      </c>
      <c r="I81" s="23" t="s">
        <v>11</v>
      </c>
      <c r="J81" s="24">
        <f t="shared" ref="J81:J84" si="12">SUM(K81:Y81)</f>
        <v>0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idden="1">
      <c r="A82" s="21" t="s">
        <v>29</v>
      </c>
      <c r="B82" s="22" t="s">
        <v>14</v>
      </c>
      <c r="C82" s="22" t="s">
        <v>15</v>
      </c>
      <c r="D82" s="35">
        <v>32.3078</v>
      </c>
      <c r="E82" s="32">
        <f>+D82*Escalation!$N$14</f>
        <v>32.3078</v>
      </c>
      <c r="F82" s="33" t="s">
        <v>12</v>
      </c>
      <c r="G82" s="36" t="s">
        <v>16</v>
      </c>
      <c r="H82" s="36" t="s">
        <v>90</v>
      </c>
      <c r="I82" s="23" t="s">
        <v>30</v>
      </c>
      <c r="J82" s="24">
        <f t="shared" si="12"/>
        <v>0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idden="1">
      <c r="A83" s="21" t="s">
        <v>29</v>
      </c>
      <c r="B83" s="22" t="s">
        <v>19</v>
      </c>
      <c r="C83" s="22" t="s">
        <v>20</v>
      </c>
      <c r="D83" s="35">
        <v>60.7211</v>
      </c>
      <c r="E83" s="32">
        <f>+D83*Escalation!$N$14</f>
        <v>60.7211</v>
      </c>
      <c r="F83" s="33" t="s">
        <v>12</v>
      </c>
      <c r="G83" s="36" t="s">
        <v>21</v>
      </c>
      <c r="H83" s="36" t="s">
        <v>85</v>
      </c>
      <c r="I83" s="23" t="s">
        <v>30</v>
      </c>
      <c r="J83" s="24">
        <f t="shared" si="12"/>
        <v>0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idden="1">
      <c r="A84" s="21" t="s">
        <v>29</v>
      </c>
      <c r="B84" s="22" t="s">
        <v>32</v>
      </c>
      <c r="C84" s="22" t="s">
        <v>33</v>
      </c>
      <c r="D84" s="35">
        <v>60</v>
      </c>
      <c r="E84" s="32">
        <f>+D84*Escalation!$N$14</f>
        <v>60</v>
      </c>
      <c r="F84" s="37" t="s">
        <v>12</v>
      </c>
      <c r="G84" s="36" t="s">
        <v>34</v>
      </c>
      <c r="H84" s="36" t="s">
        <v>84</v>
      </c>
      <c r="I84" s="23" t="s">
        <v>30</v>
      </c>
      <c r="J84" s="24">
        <f t="shared" si="12"/>
        <v>0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idden="1">
      <c r="A85" s="26"/>
      <c r="B85" s="27"/>
      <c r="C85" s="27"/>
      <c r="D85" s="27"/>
      <c r="E85" s="27"/>
      <c r="F85" s="27"/>
      <c r="G85" s="27"/>
      <c r="H85" s="27"/>
      <c r="I85" s="28" t="s">
        <v>350</v>
      </c>
      <c r="J85" s="29">
        <f t="shared" ref="J85:Y85" si="13">SUM(J77:J84)</f>
        <v>174</v>
      </c>
      <c r="K85" s="29">
        <f t="shared" si="13"/>
        <v>0</v>
      </c>
      <c r="L85" s="29">
        <f t="shared" si="13"/>
        <v>0</v>
      </c>
      <c r="M85" s="29">
        <f t="shared" si="13"/>
        <v>0</v>
      </c>
      <c r="N85" s="29">
        <f t="shared" si="13"/>
        <v>0</v>
      </c>
      <c r="O85" s="29">
        <f t="shared" si="13"/>
        <v>0</v>
      </c>
      <c r="P85" s="29">
        <f t="shared" si="13"/>
        <v>0</v>
      </c>
      <c r="Q85" s="29">
        <f t="shared" si="13"/>
        <v>0</v>
      </c>
      <c r="R85" s="29">
        <f t="shared" si="13"/>
        <v>0</v>
      </c>
      <c r="S85" s="29">
        <f t="shared" si="13"/>
        <v>0</v>
      </c>
      <c r="T85" s="29">
        <f t="shared" si="13"/>
        <v>0</v>
      </c>
      <c r="U85" s="29">
        <f t="shared" si="13"/>
        <v>10</v>
      </c>
      <c r="V85" s="29">
        <f t="shared" si="13"/>
        <v>0</v>
      </c>
      <c r="W85" s="29">
        <f t="shared" si="13"/>
        <v>0</v>
      </c>
      <c r="X85" s="29">
        <f t="shared" si="13"/>
        <v>140</v>
      </c>
      <c r="Y85" s="29">
        <f t="shared" si="13"/>
        <v>24</v>
      </c>
      <c r="Z85" s="29">
        <f>SUM(Z77:Z84)</f>
        <v>0</v>
      </c>
      <c r="AA85" s="29">
        <f>SUM(AA77:AA84)</f>
        <v>0</v>
      </c>
      <c r="AB85" s="29">
        <f>SUM(AB77:AB84)</f>
        <v>0</v>
      </c>
    </row>
    <row r="86" spans="1:28" hidden="1"/>
    <row r="87" spans="1:28" ht="15.75" hidden="1">
      <c r="A87" s="1" t="s">
        <v>349</v>
      </c>
      <c r="B87" s="2"/>
      <c r="C87" s="2"/>
      <c r="D87" s="2"/>
      <c r="E87" s="2"/>
      <c r="F87" s="2"/>
      <c r="G87" s="3"/>
      <c r="H87" s="3"/>
      <c r="I87" s="2"/>
      <c r="J87" s="4" t="s">
        <v>0</v>
      </c>
      <c r="K87" s="5">
        <v>1</v>
      </c>
      <c r="L87" s="5">
        <f t="shared" ref="L87:Y87" si="14">K87+1</f>
        <v>2</v>
      </c>
      <c r="M87" s="5">
        <f t="shared" si="14"/>
        <v>3</v>
      </c>
      <c r="N87" s="5">
        <f t="shared" si="14"/>
        <v>4</v>
      </c>
      <c r="O87" s="5">
        <f t="shared" si="14"/>
        <v>5</v>
      </c>
      <c r="P87" s="5">
        <f t="shared" si="14"/>
        <v>6</v>
      </c>
      <c r="Q87" s="5">
        <f t="shared" si="14"/>
        <v>7</v>
      </c>
      <c r="R87" s="5">
        <f t="shared" si="14"/>
        <v>8</v>
      </c>
      <c r="S87" s="5">
        <f t="shared" si="14"/>
        <v>9</v>
      </c>
      <c r="T87" s="5">
        <f t="shared" si="14"/>
        <v>10</v>
      </c>
      <c r="U87" s="5">
        <f t="shared" si="14"/>
        <v>11</v>
      </c>
      <c r="V87" s="5">
        <f t="shared" si="14"/>
        <v>12</v>
      </c>
      <c r="W87" s="5">
        <f t="shared" si="14"/>
        <v>13</v>
      </c>
      <c r="X87" s="5">
        <f t="shared" si="14"/>
        <v>14</v>
      </c>
      <c r="Y87" s="5">
        <f t="shared" si="14"/>
        <v>15</v>
      </c>
      <c r="Z87" s="5">
        <f>Y87+1</f>
        <v>16</v>
      </c>
      <c r="AA87" s="5">
        <f>Z87+1</f>
        <v>17</v>
      </c>
      <c r="AB87" s="5">
        <f>AA87+1</f>
        <v>18</v>
      </c>
    </row>
    <row r="88" spans="1:28" hidden="1">
      <c r="A88" s="6" t="s">
        <v>347</v>
      </c>
      <c r="B88" s="8"/>
      <c r="C88" s="8"/>
      <c r="D88" s="8"/>
      <c r="E88" s="8"/>
      <c r="F88" s="9"/>
      <c r="G88" s="10"/>
      <c r="H88" s="10"/>
      <c r="I88" s="8"/>
      <c r="J88" s="11" t="s">
        <v>1</v>
      </c>
      <c r="K88" s="12">
        <v>4</v>
      </c>
      <c r="L88" s="12">
        <v>5</v>
      </c>
      <c r="M88" s="12">
        <v>4</v>
      </c>
      <c r="N88" s="12">
        <v>4</v>
      </c>
      <c r="O88" s="12">
        <v>5</v>
      </c>
      <c r="P88" s="12">
        <v>4</v>
      </c>
      <c r="Q88" s="12">
        <v>4</v>
      </c>
      <c r="R88" s="12">
        <v>5</v>
      </c>
      <c r="S88" s="12">
        <v>4</v>
      </c>
      <c r="T88" s="12">
        <v>4</v>
      </c>
      <c r="U88" s="12">
        <v>5</v>
      </c>
      <c r="V88" s="12">
        <v>4</v>
      </c>
      <c r="W88" s="12">
        <v>4</v>
      </c>
      <c r="X88" s="12">
        <v>4</v>
      </c>
      <c r="Y88" s="12">
        <v>4</v>
      </c>
      <c r="Z88" s="12">
        <v>4</v>
      </c>
      <c r="AA88" s="12">
        <v>4</v>
      </c>
      <c r="AB88" s="12">
        <v>4</v>
      </c>
    </row>
    <row r="89" spans="1:28" hidden="1">
      <c r="A89" s="7" t="s">
        <v>358</v>
      </c>
      <c r="B89" s="8"/>
      <c r="C89" s="8"/>
      <c r="D89" s="30" t="s">
        <v>51</v>
      </c>
      <c r="E89" s="30"/>
      <c r="F89" s="9"/>
      <c r="G89" s="10"/>
      <c r="H89" s="10"/>
      <c r="I89" s="8"/>
      <c r="J89" s="11" t="s">
        <v>2</v>
      </c>
      <c r="K89" s="13">
        <v>200</v>
      </c>
      <c r="L89" s="13">
        <v>155</v>
      </c>
      <c r="M89" s="13">
        <v>147</v>
      </c>
      <c r="N89" s="13">
        <v>188</v>
      </c>
      <c r="O89" s="13">
        <v>148</v>
      </c>
      <c r="P89" s="13">
        <v>150</v>
      </c>
      <c r="Q89" s="13">
        <v>190</v>
      </c>
      <c r="R89" s="13">
        <v>152</v>
      </c>
      <c r="S89" s="13">
        <v>136</v>
      </c>
      <c r="T89" s="13">
        <v>164</v>
      </c>
      <c r="U89" s="13">
        <v>155</v>
      </c>
      <c r="V89" s="13">
        <v>150</v>
      </c>
      <c r="W89" s="13">
        <v>200</v>
      </c>
      <c r="X89" s="13">
        <v>155</v>
      </c>
      <c r="Y89" s="13">
        <v>147</v>
      </c>
      <c r="Z89" s="13">
        <v>188</v>
      </c>
      <c r="AA89" s="13">
        <v>148</v>
      </c>
      <c r="AB89" s="13">
        <v>150</v>
      </c>
    </row>
    <row r="90" spans="1:28" hidden="1">
      <c r="A90" s="14" t="s">
        <v>3</v>
      </c>
      <c r="B90" s="15" t="s">
        <v>4</v>
      </c>
      <c r="C90" s="15" t="s">
        <v>5</v>
      </c>
      <c r="D90" s="15" t="s">
        <v>6</v>
      </c>
      <c r="E90" s="15" t="s">
        <v>125</v>
      </c>
      <c r="F90" s="15" t="s">
        <v>7</v>
      </c>
      <c r="G90" s="16" t="s">
        <v>8</v>
      </c>
      <c r="H90" s="16"/>
      <c r="I90" s="17" t="s">
        <v>9</v>
      </c>
      <c r="J90" s="18" t="s">
        <v>10</v>
      </c>
      <c r="K90" s="19">
        <v>40179</v>
      </c>
      <c r="L90" s="19">
        <v>40210</v>
      </c>
      <c r="M90" s="19">
        <v>40238</v>
      </c>
      <c r="N90" s="19">
        <v>40269</v>
      </c>
      <c r="O90" s="19">
        <v>40299</v>
      </c>
      <c r="P90" s="19">
        <v>40330</v>
      </c>
      <c r="Q90" s="19">
        <v>40360</v>
      </c>
      <c r="R90" s="19">
        <v>40391</v>
      </c>
      <c r="S90" s="19">
        <v>40422</v>
      </c>
      <c r="T90" s="19">
        <v>40452</v>
      </c>
      <c r="U90" s="19">
        <v>40483</v>
      </c>
      <c r="V90" s="19">
        <v>40513</v>
      </c>
      <c r="W90" s="19">
        <v>40544</v>
      </c>
      <c r="X90" s="19">
        <v>40575</v>
      </c>
      <c r="Y90" s="19">
        <v>40603</v>
      </c>
      <c r="Z90" s="19">
        <v>40634</v>
      </c>
      <c r="AA90" s="19">
        <v>40664</v>
      </c>
      <c r="AB90" s="19">
        <v>40695</v>
      </c>
    </row>
    <row r="91" spans="1:28" hidden="1">
      <c r="A91" s="21" t="s">
        <v>13</v>
      </c>
      <c r="B91" s="22" t="s">
        <v>14</v>
      </c>
      <c r="C91" s="22" t="s">
        <v>15</v>
      </c>
      <c r="D91" s="35">
        <v>32.3078</v>
      </c>
      <c r="E91" s="32">
        <f>+D91*Escalation!$N$14</f>
        <v>32.3078</v>
      </c>
      <c r="F91" s="33" t="s">
        <v>12</v>
      </c>
      <c r="G91" s="36" t="s">
        <v>16</v>
      </c>
      <c r="H91" s="36" t="s">
        <v>90</v>
      </c>
      <c r="I91" s="23" t="s">
        <v>17</v>
      </c>
      <c r="J91" s="24">
        <f t="shared" ref="J91:J98" si="15">SUM(K91:Y91)</f>
        <v>0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idden="1">
      <c r="A92" s="21" t="s">
        <v>13</v>
      </c>
      <c r="B92" s="31" t="s">
        <v>19</v>
      </c>
      <c r="C92" s="31" t="s">
        <v>20</v>
      </c>
      <c r="D92" s="35">
        <v>60.7211</v>
      </c>
      <c r="E92" s="32">
        <f>+D92*Escalation!$N$14</f>
        <v>60.7211</v>
      </c>
      <c r="F92" s="33" t="s">
        <v>12</v>
      </c>
      <c r="G92" s="36" t="s">
        <v>21</v>
      </c>
      <c r="H92" s="36" t="s">
        <v>85</v>
      </c>
      <c r="I92" s="23" t="s">
        <v>17</v>
      </c>
      <c r="J92" s="24">
        <f t="shared" si="15"/>
        <v>0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idden="1">
      <c r="A93" s="21" t="s">
        <v>18</v>
      </c>
      <c r="B93" s="22" t="s">
        <v>19</v>
      </c>
      <c r="C93" s="22" t="s">
        <v>20</v>
      </c>
      <c r="D93" s="35">
        <v>60.7211</v>
      </c>
      <c r="E93" s="32">
        <f>+D93*Escalation!$N$14</f>
        <v>60.7211</v>
      </c>
      <c r="F93" s="33" t="s">
        <v>12</v>
      </c>
      <c r="G93" s="36" t="s">
        <v>21</v>
      </c>
      <c r="H93" s="36" t="s">
        <v>85</v>
      </c>
      <c r="I93" s="23" t="s">
        <v>22</v>
      </c>
      <c r="J93" s="24">
        <f t="shared" si="15"/>
        <v>0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idden="1">
      <c r="A94" s="21" t="s">
        <v>18</v>
      </c>
      <c r="B94" s="22" t="s">
        <v>23</v>
      </c>
      <c r="C94" s="22" t="s">
        <v>24</v>
      </c>
      <c r="D94" s="35">
        <v>50.769199999999998</v>
      </c>
      <c r="E94" s="32">
        <f>+D94*Escalation!$N$14</f>
        <v>50.769199999999998</v>
      </c>
      <c r="F94" s="33" t="s">
        <v>12</v>
      </c>
      <c r="G94" s="36" t="s">
        <v>25</v>
      </c>
      <c r="H94" s="36" t="s">
        <v>89</v>
      </c>
      <c r="I94" s="23" t="s">
        <v>22</v>
      </c>
      <c r="J94" s="24">
        <f t="shared" si="15"/>
        <v>0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idden="1">
      <c r="A95" s="21" t="s">
        <v>18</v>
      </c>
      <c r="B95" s="22" t="s">
        <v>26</v>
      </c>
      <c r="C95" s="22" t="s">
        <v>27</v>
      </c>
      <c r="D95" s="35">
        <v>58.956800000000001</v>
      </c>
      <c r="E95" s="32">
        <f>+D95*Escalation!$N$14</f>
        <v>58.956800000000001</v>
      </c>
      <c r="F95" s="33" t="s">
        <v>12</v>
      </c>
      <c r="G95" s="36" t="s">
        <v>28</v>
      </c>
      <c r="H95" s="36" t="s">
        <v>92</v>
      </c>
      <c r="I95" s="23" t="s">
        <v>22</v>
      </c>
      <c r="J95" s="24">
        <f t="shared" si="15"/>
        <v>0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idden="1">
      <c r="A96" s="21" t="s">
        <v>29</v>
      </c>
      <c r="B96" s="22" t="s">
        <v>14</v>
      </c>
      <c r="C96" s="22" t="s">
        <v>15</v>
      </c>
      <c r="D96" s="35">
        <v>32.3078</v>
      </c>
      <c r="E96" s="32">
        <f>+D96*Escalation!$N$14</f>
        <v>32.3078</v>
      </c>
      <c r="F96" s="33" t="s">
        <v>12</v>
      </c>
      <c r="G96" s="36" t="s">
        <v>16</v>
      </c>
      <c r="H96" s="36" t="s">
        <v>90</v>
      </c>
      <c r="I96" s="23" t="s">
        <v>30</v>
      </c>
      <c r="J96" s="24">
        <f t="shared" si="15"/>
        <v>0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idden="1">
      <c r="A97" s="21" t="s">
        <v>29</v>
      </c>
      <c r="B97" s="22" t="s">
        <v>19</v>
      </c>
      <c r="C97" s="22" t="s">
        <v>20</v>
      </c>
      <c r="D97" s="35">
        <v>60.7211</v>
      </c>
      <c r="E97" s="32">
        <f>+D97*Escalation!$N$14</f>
        <v>60.7211</v>
      </c>
      <c r="F97" s="33" t="s">
        <v>12</v>
      </c>
      <c r="G97" s="36" t="s">
        <v>21</v>
      </c>
      <c r="H97" s="36" t="s">
        <v>85</v>
      </c>
      <c r="I97" s="23" t="s">
        <v>30</v>
      </c>
      <c r="J97" s="24">
        <f t="shared" si="15"/>
        <v>0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idden="1">
      <c r="A98" s="21" t="s">
        <v>29</v>
      </c>
      <c r="B98" s="22" t="s">
        <v>32</v>
      </c>
      <c r="C98" s="22" t="s">
        <v>33</v>
      </c>
      <c r="D98" s="35">
        <v>60</v>
      </c>
      <c r="E98" s="32">
        <f>+D98*Escalation!$N$14</f>
        <v>60</v>
      </c>
      <c r="F98" s="37" t="s">
        <v>12</v>
      </c>
      <c r="G98" s="36" t="s">
        <v>34</v>
      </c>
      <c r="H98" s="36" t="s">
        <v>84</v>
      </c>
      <c r="I98" s="23" t="s">
        <v>30</v>
      </c>
      <c r="J98" s="24">
        <f t="shared" si="15"/>
        <v>0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idden="1">
      <c r="A99" s="26"/>
      <c r="B99" s="27"/>
      <c r="C99" s="27"/>
      <c r="D99" s="27"/>
      <c r="E99" s="27"/>
      <c r="F99" s="27"/>
      <c r="G99" s="27"/>
      <c r="H99" s="27"/>
      <c r="I99" s="28" t="s">
        <v>350</v>
      </c>
      <c r="J99" s="29">
        <f t="shared" ref="J99:Y99" si="16">SUM(J91:J98)</f>
        <v>0</v>
      </c>
      <c r="K99" s="29">
        <f t="shared" si="16"/>
        <v>0</v>
      </c>
      <c r="L99" s="29">
        <f t="shared" si="16"/>
        <v>0</v>
      </c>
      <c r="M99" s="29">
        <f t="shared" si="16"/>
        <v>0</v>
      </c>
      <c r="N99" s="29">
        <f t="shared" si="16"/>
        <v>0</v>
      </c>
      <c r="O99" s="29">
        <f t="shared" si="16"/>
        <v>0</v>
      </c>
      <c r="P99" s="29">
        <f t="shared" si="16"/>
        <v>0</v>
      </c>
      <c r="Q99" s="29">
        <f t="shared" si="16"/>
        <v>0</v>
      </c>
      <c r="R99" s="29">
        <f t="shared" si="16"/>
        <v>0</v>
      </c>
      <c r="S99" s="29">
        <f t="shared" si="16"/>
        <v>0</v>
      </c>
      <c r="T99" s="29">
        <f t="shared" si="16"/>
        <v>0</v>
      </c>
      <c r="U99" s="29">
        <f t="shared" si="16"/>
        <v>0</v>
      </c>
      <c r="V99" s="29">
        <f t="shared" si="16"/>
        <v>0</v>
      </c>
      <c r="W99" s="29">
        <f t="shared" si="16"/>
        <v>0</v>
      </c>
      <c r="X99" s="29">
        <f t="shared" si="16"/>
        <v>0</v>
      </c>
      <c r="Y99" s="29">
        <f t="shared" si="16"/>
        <v>0</v>
      </c>
      <c r="Z99" s="29">
        <f>SUM(Z91:Z98)</f>
        <v>0</v>
      </c>
      <c r="AA99" s="29">
        <f>SUM(AA91:AA98)</f>
        <v>0</v>
      </c>
      <c r="AB99" s="29">
        <f>SUM(AB91:AB98)</f>
        <v>0</v>
      </c>
    </row>
    <row r="100" spans="1:28" hidden="1"/>
    <row r="101" spans="1:28" ht="15.75" hidden="1">
      <c r="A101" s="1" t="s">
        <v>349</v>
      </c>
      <c r="B101" s="2"/>
      <c r="C101" s="2"/>
      <c r="D101" s="2"/>
      <c r="E101" s="2"/>
      <c r="F101" s="2"/>
      <c r="G101" s="3"/>
      <c r="H101" s="3"/>
      <c r="I101" s="2"/>
      <c r="J101" s="4" t="s">
        <v>0</v>
      </c>
      <c r="K101" s="5">
        <v>1</v>
      </c>
      <c r="L101" s="5">
        <f t="shared" ref="L101:Y101" si="17">K101+1</f>
        <v>2</v>
      </c>
      <c r="M101" s="5">
        <f t="shared" si="17"/>
        <v>3</v>
      </c>
      <c r="N101" s="5">
        <f t="shared" si="17"/>
        <v>4</v>
      </c>
      <c r="O101" s="5">
        <f t="shared" si="17"/>
        <v>5</v>
      </c>
      <c r="P101" s="5">
        <f t="shared" si="17"/>
        <v>6</v>
      </c>
      <c r="Q101" s="5">
        <f t="shared" si="17"/>
        <v>7</v>
      </c>
      <c r="R101" s="5">
        <f t="shared" si="17"/>
        <v>8</v>
      </c>
      <c r="S101" s="5">
        <f t="shared" si="17"/>
        <v>9</v>
      </c>
      <c r="T101" s="5">
        <f t="shared" si="17"/>
        <v>10</v>
      </c>
      <c r="U101" s="5">
        <f t="shared" si="17"/>
        <v>11</v>
      </c>
      <c r="V101" s="5">
        <f t="shared" si="17"/>
        <v>12</v>
      </c>
      <c r="W101" s="5">
        <f t="shared" si="17"/>
        <v>13</v>
      </c>
      <c r="X101" s="5">
        <f t="shared" si="17"/>
        <v>14</v>
      </c>
      <c r="Y101" s="5">
        <f t="shared" si="17"/>
        <v>15</v>
      </c>
      <c r="Z101" s="5">
        <f>Y101+1</f>
        <v>16</v>
      </c>
      <c r="AA101" s="5">
        <f>Z101+1</f>
        <v>17</v>
      </c>
      <c r="AB101" s="5">
        <f>AA101+1</f>
        <v>18</v>
      </c>
    </row>
    <row r="102" spans="1:28" hidden="1">
      <c r="A102" s="6" t="s">
        <v>347</v>
      </c>
      <c r="B102" s="8"/>
      <c r="C102" s="8"/>
      <c r="D102" s="8"/>
      <c r="E102" s="8"/>
      <c r="F102" s="9"/>
      <c r="G102" s="10"/>
      <c r="H102" s="10"/>
      <c r="I102" s="8"/>
      <c r="J102" s="11" t="s">
        <v>1</v>
      </c>
      <c r="K102" s="12">
        <v>4</v>
      </c>
      <c r="L102" s="12">
        <v>5</v>
      </c>
      <c r="M102" s="12">
        <v>4</v>
      </c>
      <c r="N102" s="12">
        <v>4</v>
      </c>
      <c r="O102" s="12">
        <v>5</v>
      </c>
      <c r="P102" s="12">
        <v>4</v>
      </c>
      <c r="Q102" s="12">
        <v>4</v>
      </c>
      <c r="R102" s="12">
        <v>5</v>
      </c>
      <c r="S102" s="12">
        <v>4</v>
      </c>
      <c r="T102" s="12">
        <v>4</v>
      </c>
      <c r="U102" s="12">
        <v>5</v>
      </c>
      <c r="V102" s="12">
        <v>4</v>
      </c>
      <c r="W102" s="12">
        <v>4</v>
      </c>
      <c r="X102" s="12">
        <v>4</v>
      </c>
      <c r="Y102" s="12">
        <v>4</v>
      </c>
      <c r="Z102" s="12">
        <v>4</v>
      </c>
      <c r="AA102" s="12">
        <v>4</v>
      </c>
      <c r="AB102" s="12">
        <v>4</v>
      </c>
    </row>
    <row r="103" spans="1:28" hidden="1">
      <c r="A103" s="7" t="s">
        <v>357</v>
      </c>
      <c r="B103" s="8"/>
      <c r="C103" s="8"/>
      <c r="D103" s="30" t="s">
        <v>51</v>
      </c>
      <c r="E103" s="30"/>
      <c r="F103" s="9"/>
      <c r="G103" s="10"/>
      <c r="H103" s="10"/>
      <c r="I103" s="8"/>
      <c r="J103" s="11" t="s">
        <v>2</v>
      </c>
      <c r="K103" s="13">
        <v>200</v>
      </c>
      <c r="L103" s="13">
        <v>155</v>
      </c>
      <c r="M103" s="13">
        <v>147</v>
      </c>
      <c r="N103" s="13">
        <v>188</v>
      </c>
      <c r="O103" s="13">
        <v>148</v>
      </c>
      <c r="P103" s="13">
        <v>150</v>
      </c>
      <c r="Q103" s="13">
        <v>190</v>
      </c>
      <c r="R103" s="13">
        <v>152</v>
      </c>
      <c r="S103" s="13">
        <v>136</v>
      </c>
      <c r="T103" s="13">
        <v>164</v>
      </c>
      <c r="U103" s="13">
        <v>155</v>
      </c>
      <c r="V103" s="13">
        <v>150</v>
      </c>
      <c r="W103" s="13">
        <v>200</v>
      </c>
      <c r="X103" s="13">
        <v>155</v>
      </c>
      <c r="Y103" s="13">
        <v>147</v>
      </c>
      <c r="Z103" s="13">
        <v>188</v>
      </c>
      <c r="AA103" s="13">
        <v>148</v>
      </c>
      <c r="AB103" s="13">
        <v>150</v>
      </c>
    </row>
    <row r="104" spans="1:28" hidden="1">
      <c r="A104" s="14" t="s">
        <v>3</v>
      </c>
      <c r="B104" s="15" t="s">
        <v>4</v>
      </c>
      <c r="C104" s="15" t="s">
        <v>5</v>
      </c>
      <c r="D104" s="15" t="s">
        <v>6</v>
      </c>
      <c r="E104" s="15" t="s">
        <v>125</v>
      </c>
      <c r="F104" s="15" t="s">
        <v>7</v>
      </c>
      <c r="G104" s="16" t="s">
        <v>8</v>
      </c>
      <c r="H104" s="16"/>
      <c r="I104" s="17" t="s">
        <v>9</v>
      </c>
      <c r="J104" s="18" t="s">
        <v>10</v>
      </c>
      <c r="K104" s="19">
        <v>40179</v>
      </c>
      <c r="L104" s="19">
        <v>40210</v>
      </c>
      <c r="M104" s="19">
        <v>40238</v>
      </c>
      <c r="N104" s="19">
        <v>40269</v>
      </c>
      <c r="O104" s="19">
        <v>40299</v>
      </c>
      <c r="P104" s="19">
        <v>40330</v>
      </c>
      <c r="Q104" s="19">
        <v>40360</v>
      </c>
      <c r="R104" s="19">
        <v>40391</v>
      </c>
      <c r="S104" s="19">
        <v>40422</v>
      </c>
      <c r="T104" s="19">
        <v>40452</v>
      </c>
      <c r="U104" s="19">
        <v>40483</v>
      </c>
      <c r="V104" s="19">
        <v>40513</v>
      </c>
      <c r="W104" s="19">
        <v>40544</v>
      </c>
      <c r="X104" s="19">
        <v>40575</v>
      </c>
      <c r="Y104" s="19">
        <v>40603</v>
      </c>
      <c r="Z104" s="19">
        <v>40634</v>
      </c>
      <c r="AA104" s="19">
        <v>40664</v>
      </c>
      <c r="AB104" s="19">
        <v>40695</v>
      </c>
    </row>
    <row r="105" spans="1:28" hidden="1">
      <c r="A105" s="592" t="s">
        <v>11</v>
      </c>
      <c r="B105" s="593" t="s">
        <v>39</v>
      </c>
      <c r="C105" s="594" t="s">
        <v>40</v>
      </c>
      <c r="D105" s="595">
        <v>29.23</v>
      </c>
      <c r="E105" s="595">
        <f>+D105*Escalation!$N$14</f>
        <v>29.23</v>
      </c>
      <c r="F105" s="596" t="s">
        <v>12</v>
      </c>
      <c r="G105" s="597" t="s">
        <v>58</v>
      </c>
      <c r="H105" s="598" t="s">
        <v>86</v>
      </c>
      <c r="I105" s="594" t="s">
        <v>11</v>
      </c>
      <c r="J105" s="24">
        <f t="shared" ref="J105:J112" si="18">SUM(K105:Y105)</f>
        <v>2</v>
      </c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>
        <v>2</v>
      </c>
      <c r="Z105" s="25"/>
      <c r="AA105" s="25"/>
      <c r="AB105" s="25"/>
    </row>
    <row r="106" spans="1:28" hidden="1">
      <c r="A106" s="21" t="s">
        <v>13</v>
      </c>
      <c r="B106" s="31" t="s">
        <v>342</v>
      </c>
      <c r="C106" s="31" t="s">
        <v>343</v>
      </c>
      <c r="D106" s="35">
        <v>28.8461</v>
      </c>
      <c r="E106" s="32">
        <f>+D106*Escalation!$N$14</f>
        <v>28.8461</v>
      </c>
      <c r="F106" s="33" t="s">
        <v>12</v>
      </c>
      <c r="G106" s="36" t="s">
        <v>21</v>
      </c>
      <c r="H106" s="36" t="s">
        <v>85</v>
      </c>
      <c r="I106" s="23" t="s">
        <v>17</v>
      </c>
      <c r="J106" s="24">
        <f t="shared" si="18"/>
        <v>2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>
        <v>2</v>
      </c>
      <c r="Z106" s="25"/>
      <c r="AA106" s="25"/>
      <c r="AB106" s="25"/>
    </row>
    <row r="107" spans="1:28" hidden="1">
      <c r="A107" s="21" t="s">
        <v>18</v>
      </c>
      <c r="B107" s="22" t="s">
        <v>19</v>
      </c>
      <c r="C107" s="22" t="s">
        <v>20</v>
      </c>
      <c r="D107" s="35">
        <v>60.7211</v>
      </c>
      <c r="E107" s="32">
        <f>+D107*Escalation!$N$14</f>
        <v>60.7211</v>
      </c>
      <c r="F107" s="33" t="s">
        <v>12</v>
      </c>
      <c r="G107" s="36" t="s">
        <v>21</v>
      </c>
      <c r="H107" s="36" t="s">
        <v>85</v>
      </c>
      <c r="I107" s="23" t="s">
        <v>22</v>
      </c>
      <c r="J107" s="24">
        <f t="shared" si="18"/>
        <v>0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idden="1">
      <c r="A108" s="21" t="s">
        <v>18</v>
      </c>
      <c r="B108" s="22" t="s">
        <v>23</v>
      </c>
      <c r="C108" s="22" t="s">
        <v>24</v>
      </c>
      <c r="D108" s="35">
        <v>50.769199999999998</v>
      </c>
      <c r="E108" s="32">
        <f>+D108*Escalation!$N$14</f>
        <v>50.769199999999998</v>
      </c>
      <c r="F108" s="33" t="s">
        <v>12</v>
      </c>
      <c r="G108" s="36" t="s">
        <v>25</v>
      </c>
      <c r="H108" s="36" t="s">
        <v>89</v>
      </c>
      <c r="I108" s="23" t="s">
        <v>22</v>
      </c>
      <c r="J108" s="24">
        <f t="shared" si="18"/>
        <v>0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idden="1">
      <c r="A109" s="21" t="s">
        <v>18</v>
      </c>
      <c r="B109" s="22" t="s">
        <v>26</v>
      </c>
      <c r="C109" s="22" t="s">
        <v>27</v>
      </c>
      <c r="D109" s="35">
        <v>58.956800000000001</v>
      </c>
      <c r="E109" s="32">
        <f>+D109*Escalation!$N$14</f>
        <v>58.956800000000001</v>
      </c>
      <c r="F109" s="33" t="s">
        <v>12</v>
      </c>
      <c r="G109" s="36" t="s">
        <v>28</v>
      </c>
      <c r="H109" s="36" t="s">
        <v>92</v>
      </c>
      <c r="I109" s="23" t="s">
        <v>22</v>
      </c>
      <c r="J109" s="24">
        <f t="shared" si="18"/>
        <v>0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idden="1">
      <c r="A110" s="21" t="s">
        <v>29</v>
      </c>
      <c r="B110" s="22" t="s">
        <v>14</v>
      </c>
      <c r="C110" s="22" t="s">
        <v>15</v>
      </c>
      <c r="D110" s="35">
        <v>32.3078</v>
      </c>
      <c r="E110" s="32">
        <f>+D110*Escalation!$N$14</f>
        <v>32.3078</v>
      </c>
      <c r="F110" s="33" t="s">
        <v>12</v>
      </c>
      <c r="G110" s="36" t="s">
        <v>16</v>
      </c>
      <c r="H110" s="36" t="s">
        <v>90</v>
      </c>
      <c r="I110" s="23" t="s">
        <v>30</v>
      </c>
      <c r="J110" s="24">
        <f t="shared" si="18"/>
        <v>16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>
        <v>16</v>
      </c>
      <c r="Z110" s="25"/>
      <c r="AA110" s="25"/>
      <c r="AB110" s="25"/>
    </row>
    <row r="111" spans="1:28" hidden="1">
      <c r="A111" s="21" t="s">
        <v>29</v>
      </c>
      <c r="B111" s="22" t="s">
        <v>19</v>
      </c>
      <c r="C111" s="22" t="s">
        <v>20</v>
      </c>
      <c r="D111" s="35">
        <v>60.7211</v>
      </c>
      <c r="E111" s="32">
        <f>+D111*Escalation!$N$14</f>
        <v>60.7211</v>
      </c>
      <c r="F111" s="33" t="s">
        <v>12</v>
      </c>
      <c r="G111" s="36" t="s">
        <v>21</v>
      </c>
      <c r="H111" s="36" t="s">
        <v>85</v>
      </c>
      <c r="I111" s="23" t="s">
        <v>30</v>
      </c>
      <c r="J111" s="24">
        <f t="shared" si="18"/>
        <v>0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idden="1">
      <c r="A112" s="21" t="s">
        <v>29</v>
      </c>
      <c r="B112" s="22" t="s">
        <v>32</v>
      </c>
      <c r="C112" s="22" t="s">
        <v>33</v>
      </c>
      <c r="D112" s="35">
        <v>60</v>
      </c>
      <c r="E112" s="32">
        <f>+D112*Escalation!$N$14</f>
        <v>60</v>
      </c>
      <c r="F112" s="37" t="s">
        <v>12</v>
      </c>
      <c r="G112" s="36" t="s">
        <v>34</v>
      </c>
      <c r="H112" s="36" t="s">
        <v>84</v>
      </c>
      <c r="I112" s="23" t="s">
        <v>30</v>
      </c>
      <c r="J112" s="24">
        <f t="shared" si="18"/>
        <v>0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idden="1">
      <c r="A113" s="26"/>
      <c r="B113" s="27"/>
      <c r="C113" s="27"/>
      <c r="D113" s="27"/>
      <c r="E113" s="27"/>
      <c r="F113" s="27"/>
      <c r="G113" s="27"/>
      <c r="H113" s="27"/>
      <c r="I113" s="28" t="s">
        <v>350</v>
      </c>
      <c r="J113" s="29">
        <f t="shared" ref="J113:Y113" si="19">SUM(J105:J112)</f>
        <v>20</v>
      </c>
      <c r="K113" s="29">
        <f t="shared" si="19"/>
        <v>0</v>
      </c>
      <c r="L113" s="29">
        <f t="shared" si="19"/>
        <v>0</v>
      </c>
      <c r="M113" s="29">
        <f t="shared" si="19"/>
        <v>0</v>
      </c>
      <c r="N113" s="29">
        <f t="shared" si="19"/>
        <v>0</v>
      </c>
      <c r="O113" s="29">
        <f t="shared" si="19"/>
        <v>0</v>
      </c>
      <c r="P113" s="29">
        <f t="shared" si="19"/>
        <v>0</v>
      </c>
      <c r="Q113" s="29">
        <f t="shared" si="19"/>
        <v>0</v>
      </c>
      <c r="R113" s="29">
        <f t="shared" si="19"/>
        <v>0</v>
      </c>
      <c r="S113" s="29">
        <f t="shared" si="19"/>
        <v>0</v>
      </c>
      <c r="T113" s="29">
        <f t="shared" si="19"/>
        <v>0</v>
      </c>
      <c r="U113" s="29">
        <f t="shared" si="19"/>
        <v>0</v>
      </c>
      <c r="V113" s="29">
        <f t="shared" si="19"/>
        <v>0</v>
      </c>
      <c r="W113" s="29">
        <f t="shared" si="19"/>
        <v>0</v>
      </c>
      <c r="X113" s="29">
        <f t="shared" si="19"/>
        <v>0</v>
      </c>
      <c r="Y113" s="29">
        <f t="shared" si="19"/>
        <v>20</v>
      </c>
      <c r="Z113" s="29">
        <f>SUM(Z105:Z112)</f>
        <v>0</v>
      </c>
      <c r="AA113" s="29">
        <f>SUM(AA105:AA112)</f>
        <v>0</v>
      </c>
      <c r="AB113" s="29">
        <f>SUM(AB105:AB112)</f>
        <v>0</v>
      </c>
    </row>
    <row r="114" spans="1:28" hidden="1"/>
    <row r="115" spans="1:28" ht="15.75" hidden="1">
      <c r="A115" s="1" t="s">
        <v>349</v>
      </c>
    </row>
    <row r="116" spans="1:28" hidden="1">
      <c r="A116" s="6" t="s">
        <v>347</v>
      </c>
    </row>
    <row r="117" spans="1:28" hidden="1">
      <c r="A117" s="7"/>
    </row>
    <row r="118" spans="1:28" hidden="1">
      <c r="A118" s="14" t="s">
        <v>3</v>
      </c>
      <c r="B118" s="15" t="s">
        <v>4</v>
      </c>
      <c r="C118" s="15" t="s">
        <v>5</v>
      </c>
      <c r="D118" s="15" t="s">
        <v>6</v>
      </c>
      <c r="E118" s="15" t="s">
        <v>125</v>
      </c>
      <c r="F118" s="15" t="s">
        <v>7</v>
      </c>
      <c r="G118" s="16" t="s">
        <v>8</v>
      </c>
      <c r="H118" s="16"/>
      <c r="I118" s="17" t="s">
        <v>9</v>
      </c>
      <c r="J118" s="18" t="s">
        <v>10</v>
      </c>
      <c r="K118" s="19">
        <v>40179</v>
      </c>
      <c r="L118" s="19">
        <v>40210</v>
      </c>
      <c r="M118" s="19">
        <v>40238</v>
      </c>
      <c r="N118" s="19">
        <v>40269</v>
      </c>
      <c r="O118" s="19">
        <v>40299</v>
      </c>
      <c r="P118" s="19">
        <v>40330</v>
      </c>
      <c r="Q118" s="19">
        <v>40360</v>
      </c>
      <c r="R118" s="19">
        <v>40391</v>
      </c>
      <c r="S118" s="19">
        <v>40422</v>
      </c>
      <c r="T118" s="19">
        <v>40452</v>
      </c>
      <c r="U118" s="19">
        <v>40483</v>
      </c>
      <c r="V118" s="19">
        <v>40513</v>
      </c>
      <c r="W118" s="19">
        <v>40544</v>
      </c>
      <c r="X118" s="19">
        <v>40575</v>
      </c>
      <c r="Y118" s="19">
        <v>40603</v>
      </c>
      <c r="Z118" s="19">
        <v>40634</v>
      </c>
      <c r="AA118" s="19">
        <v>40664</v>
      </c>
      <c r="AB118" s="19">
        <v>40695</v>
      </c>
    </row>
    <row r="119" spans="1:28" hidden="1">
      <c r="A119" s="21" t="s">
        <v>13</v>
      </c>
      <c r="B119" s="22" t="s">
        <v>14</v>
      </c>
      <c r="C119" s="22" t="s">
        <v>15</v>
      </c>
      <c r="D119" s="35">
        <v>32.3078</v>
      </c>
      <c r="E119" s="32">
        <f>+D119*Escalation!$N$14</f>
        <v>32.3078</v>
      </c>
      <c r="F119" s="33" t="s">
        <v>12</v>
      </c>
      <c r="G119" s="36" t="s">
        <v>16</v>
      </c>
      <c r="H119" s="36" t="s">
        <v>90</v>
      </c>
      <c r="I119" s="23" t="s">
        <v>17</v>
      </c>
      <c r="J119" s="24">
        <f t="shared" ref="J119:J126" si="20">SUM(K119:Y119)</f>
        <v>0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idden="1">
      <c r="A120" s="21" t="s">
        <v>13</v>
      </c>
      <c r="B120" s="31" t="s">
        <v>19</v>
      </c>
      <c r="C120" s="31" t="s">
        <v>20</v>
      </c>
      <c r="D120" s="35">
        <v>60.7211</v>
      </c>
      <c r="E120" s="32">
        <f>+D120*Escalation!$N$14</f>
        <v>60.7211</v>
      </c>
      <c r="F120" s="33" t="s">
        <v>12</v>
      </c>
      <c r="G120" s="36" t="s">
        <v>21</v>
      </c>
      <c r="H120" s="36" t="s">
        <v>85</v>
      </c>
      <c r="I120" s="23" t="s">
        <v>17</v>
      </c>
      <c r="J120" s="24">
        <f t="shared" si="20"/>
        <v>0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idden="1">
      <c r="A121" s="21" t="s">
        <v>18</v>
      </c>
      <c r="B121" s="22" t="s">
        <v>19</v>
      </c>
      <c r="C121" s="22" t="s">
        <v>20</v>
      </c>
      <c r="D121" s="35">
        <v>60.7211</v>
      </c>
      <c r="E121" s="32">
        <f>+D121*Escalation!$N$14</f>
        <v>60.7211</v>
      </c>
      <c r="F121" s="33" t="s">
        <v>12</v>
      </c>
      <c r="G121" s="36" t="s">
        <v>21</v>
      </c>
      <c r="H121" s="36" t="s">
        <v>85</v>
      </c>
      <c r="I121" s="23" t="s">
        <v>22</v>
      </c>
      <c r="J121" s="24">
        <f t="shared" si="20"/>
        <v>0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idden="1">
      <c r="A122" s="21" t="s">
        <v>18</v>
      </c>
      <c r="B122" s="22" t="s">
        <v>23</v>
      </c>
      <c r="C122" s="22" t="s">
        <v>24</v>
      </c>
      <c r="D122" s="35">
        <v>50.769199999999998</v>
      </c>
      <c r="E122" s="32">
        <f>+D122*Escalation!$N$14</f>
        <v>50.769199999999998</v>
      </c>
      <c r="F122" s="33" t="s">
        <v>12</v>
      </c>
      <c r="G122" s="36" t="s">
        <v>25</v>
      </c>
      <c r="H122" s="36" t="s">
        <v>89</v>
      </c>
      <c r="I122" s="23" t="s">
        <v>22</v>
      </c>
      <c r="J122" s="24">
        <f t="shared" si="20"/>
        <v>0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idden="1">
      <c r="A123" s="21" t="s">
        <v>18</v>
      </c>
      <c r="B123" s="22" t="s">
        <v>26</v>
      </c>
      <c r="C123" s="22" t="s">
        <v>27</v>
      </c>
      <c r="D123" s="35">
        <v>58.956800000000001</v>
      </c>
      <c r="E123" s="32">
        <f>+D123*Escalation!$N$14</f>
        <v>58.956800000000001</v>
      </c>
      <c r="F123" s="33" t="s">
        <v>12</v>
      </c>
      <c r="G123" s="36" t="s">
        <v>28</v>
      </c>
      <c r="H123" s="36" t="s">
        <v>92</v>
      </c>
      <c r="I123" s="23" t="s">
        <v>22</v>
      </c>
      <c r="J123" s="24">
        <f t="shared" si="20"/>
        <v>0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idden="1">
      <c r="A124" s="21" t="s">
        <v>29</v>
      </c>
      <c r="B124" s="22" t="s">
        <v>14</v>
      </c>
      <c r="C124" s="22" t="s">
        <v>15</v>
      </c>
      <c r="D124" s="35">
        <v>32.3078</v>
      </c>
      <c r="E124" s="32">
        <f>+D124*Escalation!$N$14</f>
        <v>32.3078</v>
      </c>
      <c r="F124" s="33" t="s">
        <v>12</v>
      </c>
      <c r="G124" s="36" t="s">
        <v>16</v>
      </c>
      <c r="H124" s="36" t="s">
        <v>90</v>
      </c>
      <c r="I124" s="23" t="s">
        <v>30</v>
      </c>
      <c r="J124" s="24">
        <f t="shared" si="20"/>
        <v>0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idden="1">
      <c r="A125" s="21" t="s">
        <v>29</v>
      </c>
      <c r="B125" s="22" t="s">
        <v>19</v>
      </c>
      <c r="C125" s="22" t="s">
        <v>20</v>
      </c>
      <c r="D125" s="35">
        <v>60.7211</v>
      </c>
      <c r="E125" s="32">
        <f>+D125*Escalation!$N$14</f>
        <v>60.7211</v>
      </c>
      <c r="F125" s="33" t="s">
        <v>12</v>
      </c>
      <c r="G125" s="36" t="s">
        <v>21</v>
      </c>
      <c r="H125" s="36" t="s">
        <v>85</v>
      </c>
      <c r="I125" s="23" t="s">
        <v>30</v>
      </c>
      <c r="J125" s="24">
        <f t="shared" si="20"/>
        <v>0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idden="1">
      <c r="A126" s="21" t="s">
        <v>29</v>
      </c>
      <c r="B126" s="22" t="s">
        <v>32</v>
      </c>
      <c r="C126" s="22" t="s">
        <v>33</v>
      </c>
      <c r="D126" s="35">
        <v>60</v>
      </c>
      <c r="E126" s="32">
        <f>+D126*Escalation!$N$14</f>
        <v>60</v>
      </c>
      <c r="F126" s="37" t="s">
        <v>12</v>
      </c>
      <c r="G126" s="36" t="s">
        <v>34</v>
      </c>
      <c r="H126" s="36" t="s">
        <v>84</v>
      </c>
      <c r="I126" s="23" t="s">
        <v>30</v>
      </c>
      <c r="J126" s="24">
        <f t="shared" si="20"/>
        <v>0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idden="1">
      <c r="A127" s="26"/>
      <c r="B127" s="27"/>
      <c r="C127" s="27"/>
      <c r="D127" s="27"/>
      <c r="E127" s="27"/>
      <c r="F127" s="27"/>
      <c r="G127" s="27"/>
      <c r="H127" s="27"/>
      <c r="I127" s="28" t="s">
        <v>350</v>
      </c>
      <c r="J127" s="29">
        <f t="shared" ref="J127:Y127" si="21">SUM(J119:J126)</f>
        <v>0</v>
      </c>
      <c r="K127" s="29">
        <f t="shared" si="21"/>
        <v>0</v>
      </c>
      <c r="L127" s="29">
        <f t="shared" si="21"/>
        <v>0</v>
      </c>
      <c r="M127" s="29">
        <f t="shared" si="21"/>
        <v>0</v>
      </c>
      <c r="N127" s="29">
        <f t="shared" si="21"/>
        <v>0</v>
      </c>
      <c r="O127" s="29">
        <f t="shared" si="21"/>
        <v>0</v>
      </c>
      <c r="P127" s="29">
        <f t="shared" si="21"/>
        <v>0</v>
      </c>
      <c r="Q127" s="29">
        <f t="shared" si="21"/>
        <v>0</v>
      </c>
      <c r="R127" s="29">
        <f t="shared" si="21"/>
        <v>0</v>
      </c>
      <c r="S127" s="29">
        <f t="shared" si="21"/>
        <v>0</v>
      </c>
      <c r="T127" s="29">
        <f t="shared" si="21"/>
        <v>0</v>
      </c>
      <c r="U127" s="29">
        <f t="shared" si="21"/>
        <v>0</v>
      </c>
      <c r="V127" s="29">
        <f t="shared" si="21"/>
        <v>0</v>
      </c>
      <c r="W127" s="29">
        <f t="shared" si="21"/>
        <v>0</v>
      </c>
      <c r="X127" s="29">
        <f t="shared" si="21"/>
        <v>0</v>
      </c>
      <c r="Y127" s="29">
        <f t="shared" si="21"/>
        <v>0</v>
      </c>
      <c r="Z127" s="29">
        <f>SUM(Z119:Z126)</f>
        <v>0</v>
      </c>
      <c r="AA127" s="29">
        <f>SUM(AA119:AA126)</f>
        <v>0</v>
      </c>
      <c r="AB127" s="29">
        <f>SUM(AB119:AB126)</f>
        <v>0</v>
      </c>
    </row>
    <row r="128" spans="1:28" hidden="1"/>
    <row r="129" hidden="1"/>
  </sheetData>
  <autoFilter ref="A4:Y113"/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"/>
  <dimension ref="B5:U77"/>
  <sheetViews>
    <sheetView showGridLines="0" topLeftCell="E1" workbookViewId="0">
      <selection activeCell="K19" sqref="K19"/>
    </sheetView>
  </sheetViews>
  <sheetFormatPr defaultRowHeight="12.75"/>
  <cols>
    <col min="2" max="2" width="29.42578125" customWidth="1"/>
    <col min="3" max="3" width="3" customWidth="1"/>
    <col min="4" max="12" width="10" customWidth="1"/>
    <col min="13" max="13" width="10.28515625" bestFit="1" customWidth="1"/>
    <col min="16" max="16" width="10.85546875" customWidth="1"/>
  </cols>
  <sheetData>
    <row r="5" spans="2:20" ht="15.75">
      <c r="B5" s="142"/>
      <c r="D5" s="143" t="s">
        <v>95</v>
      </c>
      <c r="E5" s="144"/>
      <c r="F5" s="144"/>
      <c r="G5" s="144"/>
      <c r="H5" s="144"/>
      <c r="I5" s="144"/>
      <c r="J5" s="144"/>
      <c r="L5" s="145"/>
    </row>
    <row r="6" spans="2:20" ht="15.75">
      <c r="D6" s="144"/>
      <c r="E6" s="142" t="s">
        <v>96</v>
      </c>
      <c r="F6" s="144"/>
      <c r="G6" s="144"/>
      <c r="H6" s="144"/>
      <c r="I6" s="144"/>
      <c r="J6" s="144"/>
      <c r="K6" s="144"/>
    </row>
    <row r="7" spans="2:20" ht="15.75">
      <c r="D7" s="146" t="s">
        <v>97</v>
      </c>
      <c r="E7" s="147"/>
      <c r="F7" s="146"/>
      <c r="G7" s="146"/>
      <c r="H7" s="146"/>
      <c r="I7" s="144"/>
      <c r="J7" s="144"/>
      <c r="K7" s="144"/>
    </row>
    <row r="8" spans="2:20" ht="15.75">
      <c r="D8" s="144"/>
      <c r="E8" s="144"/>
      <c r="F8" s="144"/>
      <c r="G8" s="144"/>
      <c r="H8" s="144"/>
      <c r="I8" s="144"/>
      <c r="J8" s="144"/>
      <c r="K8" s="144"/>
    </row>
    <row r="9" spans="2:20" ht="15.75">
      <c r="B9" s="148" t="s">
        <v>98</v>
      </c>
      <c r="D9" s="144"/>
      <c r="E9" s="144"/>
      <c r="F9" s="144"/>
      <c r="G9" s="144"/>
      <c r="H9" s="144"/>
      <c r="I9" s="144"/>
      <c r="J9" s="144"/>
      <c r="K9" s="144"/>
    </row>
    <row r="10" spans="2:20" ht="15.75">
      <c r="D10" s="144"/>
      <c r="E10" s="144"/>
      <c r="F10" s="144"/>
      <c r="G10" s="144"/>
      <c r="H10" s="144"/>
      <c r="I10" s="144"/>
      <c r="J10" s="144"/>
      <c r="K10" s="144"/>
    </row>
    <row r="11" spans="2:20">
      <c r="B11" s="149" t="s">
        <v>99</v>
      </c>
      <c r="C11" s="150" t="s">
        <v>100</v>
      </c>
      <c r="D11" s="151" t="s">
        <v>101</v>
      </c>
      <c r="E11" s="151" t="s">
        <v>102</v>
      </c>
      <c r="F11" s="151" t="s">
        <v>103</v>
      </c>
      <c r="G11" s="151" t="s">
        <v>104</v>
      </c>
      <c r="H11" s="151" t="s">
        <v>105</v>
      </c>
      <c r="I11" s="151" t="s">
        <v>106</v>
      </c>
      <c r="J11" s="151" t="s">
        <v>107</v>
      </c>
      <c r="K11" s="151" t="s">
        <v>108</v>
      </c>
      <c r="L11" s="151" t="s">
        <v>109</v>
      </c>
      <c r="M11" s="151" t="s">
        <v>110</v>
      </c>
      <c r="N11" s="151" t="s">
        <v>111</v>
      </c>
      <c r="O11" s="151" t="s">
        <v>112</v>
      </c>
      <c r="P11" s="151" t="s">
        <v>113</v>
      </c>
      <c r="Q11" s="151" t="s">
        <v>114</v>
      </c>
      <c r="R11" s="151" t="s">
        <v>115</v>
      </c>
      <c r="S11" s="151" t="s">
        <v>116</v>
      </c>
      <c r="T11" s="151" t="s">
        <v>117</v>
      </c>
    </row>
    <row r="12" spans="2:20" ht="15.75">
      <c r="B12" s="149" t="s">
        <v>118</v>
      </c>
      <c r="C12" s="152" t="s">
        <v>119</v>
      </c>
      <c r="D12" s="153">
        <v>36678</v>
      </c>
      <c r="E12" s="153">
        <v>37043</v>
      </c>
      <c r="F12" s="153">
        <v>37438</v>
      </c>
      <c r="G12" s="153">
        <v>37803</v>
      </c>
      <c r="H12" s="153">
        <v>38169</v>
      </c>
      <c r="I12" s="153">
        <v>38534</v>
      </c>
      <c r="J12" s="153">
        <v>38899</v>
      </c>
      <c r="K12" s="153">
        <v>39264</v>
      </c>
      <c r="L12" s="153">
        <v>39630</v>
      </c>
      <c r="M12" s="153">
        <v>39995</v>
      </c>
      <c r="N12" s="153">
        <v>40360</v>
      </c>
      <c r="O12" s="153">
        <v>40725</v>
      </c>
      <c r="P12" s="153">
        <v>41091</v>
      </c>
      <c r="Q12" s="153">
        <v>41456</v>
      </c>
      <c r="R12" s="153">
        <v>41821</v>
      </c>
      <c r="S12" s="153">
        <v>42186</v>
      </c>
      <c r="T12" s="153">
        <v>42552</v>
      </c>
    </row>
    <row r="13" spans="2:20" ht="15.75">
      <c r="B13" s="149" t="s">
        <v>120</v>
      </c>
      <c r="C13" s="152" t="s">
        <v>121</v>
      </c>
      <c r="D13" s="153">
        <v>37042</v>
      </c>
      <c r="E13" s="153">
        <v>37408</v>
      </c>
      <c r="F13" s="153">
        <v>37773</v>
      </c>
      <c r="G13" s="153">
        <v>38139</v>
      </c>
      <c r="H13" s="153">
        <v>38504</v>
      </c>
      <c r="I13" s="153">
        <v>38869</v>
      </c>
      <c r="J13" s="153">
        <v>39234</v>
      </c>
      <c r="K13" s="153">
        <v>39600</v>
      </c>
      <c r="L13" s="153">
        <v>39965</v>
      </c>
      <c r="M13" s="153">
        <v>40330</v>
      </c>
      <c r="N13" s="153">
        <v>40695</v>
      </c>
      <c r="O13" s="153">
        <v>41061</v>
      </c>
      <c r="P13" s="153">
        <v>41426</v>
      </c>
      <c r="Q13" s="153">
        <v>41791</v>
      </c>
      <c r="R13" s="153">
        <v>42156</v>
      </c>
      <c r="S13" s="153">
        <v>42522</v>
      </c>
      <c r="T13" s="153">
        <v>42887</v>
      </c>
    </row>
    <row r="14" spans="2:20" ht="15.75">
      <c r="B14" s="149" t="s">
        <v>122</v>
      </c>
      <c r="C14" s="154">
        <v>1</v>
      </c>
      <c r="D14" s="155">
        <v>1</v>
      </c>
      <c r="E14" s="155">
        <v>1</v>
      </c>
      <c r="F14" s="155">
        <v>1</v>
      </c>
      <c r="G14" s="155">
        <v>1</v>
      </c>
      <c r="H14" s="155">
        <v>1</v>
      </c>
      <c r="I14" s="155">
        <v>1</v>
      </c>
      <c r="J14" s="155">
        <v>1</v>
      </c>
      <c r="K14" s="155">
        <v>1</v>
      </c>
      <c r="L14" s="155">
        <v>1</v>
      </c>
      <c r="M14" s="155">
        <v>1</v>
      </c>
      <c r="N14" s="155">
        <v>1</v>
      </c>
      <c r="O14" s="155">
        <v>1.0243</v>
      </c>
      <c r="P14" s="155">
        <v>1.0267999999999999</v>
      </c>
      <c r="Q14" s="155">
        <v>1.0306</v>
      </c>
      <c r="R14" s="155">
        <v>1.0296000000000001</v>
      </c>
      <c r="S14" s="155">
        <v>1.0294000000000001</v>
      </c>
      <c r="T14" s="155">
        <v>1.0301</v>
      </c>
    </row>
    <row r="15" spans="2:20" ht="15.75">
      <c r="B15" s="156" t="s">
        <v>123</v>
      </c>
      <c r="C15" s="157">
        <v>1</v>
      </c>
      <c r="D15" s="155">
        <v>1</v>
      </c>
      <c r="E15" s="155">
        <v>1</v>
      </c>
      <c r="F15" s="155">
        <v>1</v>
      </c>
      <c r="G15" s="155">
        <v>1</v>
      </c>
      <c r="H15" s="155">
        <v>1</v>
      </c>
      <c r="I15" s="155">
        <v>1</v>
      </c>
      <c r="J15" s="155">
        <v>1</v>
      </c>
      <c r="K15" s="155">
        <v>1</v>
      </c>
      <c r="L15" s="155">
        <v>1</v>
      </c>
      <c r="M15" s="155">
        <v>1</v>
      </c>
      <c r="N15" s="155">
        <f>N14</f>
        <v>1</v>
      </c>
      <c r="O15" s="155">
        <f t="shared" ref="O15:T15" si="0">(N15*O14)</f>
        <v>1.0243</v>
      </c>
      <c r="P15" s="155">
        <f t="shared" si="0"/>
        <v>1.05175124</v>
      </c>
      <c r="Q15" s="155">
        <f t="shared" si="0"/>
        <v>1.083934827944</v>
      </c>
      <c r="R15" s="155">
        <f t="shared" si="0"/>
        <v>1.1160192988511424</v>
      </c>
      <c r="S15" s="155">
        <f t="shared" si="0"/>
        <v>1.1488302662373662</v>
      </c>
      <c r="T15" s="155">
        <f t="shared" si="0"/>
        <v>1.1834100572511108</v>
      </c>
    </row>
    <row r="16" spans="2:20">
      <c r="B16" s="158" t="s">
        <v>124</v>
      </c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</row>
    <row r="18" spans="2:21">
      <c r="G18" s="160"/>
      <c r="H18" s="160"/>
      <c r="I18" s="160"/>
      <c r="J18" s="160"/>
      <c r="K18" s="160"/>
      <c r="L18" s="160"/>
      <c r="M18" s="160"/>
      <c r="N18" s="160"/>
      <c r="O18" s="160"/>
    </row>
    <row r="19" spans="2:21">
      <c r="G19" s="160"/>
      <c r="H19" s="160"/>
      <c r="I19" s="160"/>
      <c r="J19" s="160"/>
      <c r="K19" s="160"/>
      <c r="L19" s="160"/>
      <c r="M19" s="160"/>
      <c r="N19" s="160"/>
      <c r="O19" s="160"/>
    </row>
    <row r="24" spans="2:21" ht="15.75">
      <c r="B24" s="142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61"/>
    </row>
    <row r="25" spans="2:21" ht="15.75"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</row>
    <row r="28" spans="2:21">
      <c r="U28" s="162"/>
    </row>
    <row r="64" spans="2:16" ht="15.75">
      <c r="B64" s="163"/>
      <c r="C64" s="164"/>
      <c r="D64" s="165"/>
      <c r="E64" s="166"/>
      <c r="F64" s="167"/>
      <c r="G64" s="164"/>
      <c r="H64" s="165"/>
      <c r="I64" s="166"/>
      <c r="J64" s="167"/>
      <c r="K64" s="164"/>
      <c r="L64" s="165"/>
      <c r="M64" s="166"/>
      <c r="N64" s="168"/>
      <c r="O64" s="164"/>
      <c r="P64" s="169"/>
    </row>
    <row r="65" spans="2:16" ht="15.75">
      <c r="B65" s="163"/>
      <c r="C65" s="164"/>
      <c r="D65" s="165"/>
      <c r="E65" s="166"/>
      <c r="F65" s="167"/>
      <c r="G65" s="164"/>
      <c r="H65" s="165"/>
      <c r="I65" s="166"/>
      <c r="J65" s="167"/>
      <c r="K65" s="164"/>
      <c r="L65" s="165"/>
      <c r="M65" s="166"/>
      <c r="N65" s="168"/>
      <c r="O65" s="164"/>
      <c r="P65" s="169"/>
    </row>
    <row r="66" spans="2:16" ht="15.75">
      <c r="B66" s="163"/>
      <c r="C66" s="164"/>
      <c r="D66" s="165"/>
      <c r="E66" s="166"/>
      <c r="F66" s="167"/>
      <c r="G66" s="164"/>
      <c r="H66" s="165"/>
      <c r="I66" s="166"/>
      <c r="J66" s="167"/>
      <c r="K66" s="164"/>
      <c r="L66" s="165"/>
      <c r="M66" s="166"/>
      <c r="N66" s="168"/>
      <c r="O66" s="164"/>
      <c r="P66" s="169"/>
    </row>
    <row r="67" spans="2:16" ht="15.75">
      <c r="B67" s="163"/>
      <c r="C67" s="164"/>
      <c r="D67" s="165"/>
      <c r="E67" s="166"/>
      <c r="F67" s="167"/>
      <c r="G67" s="164"/>
      <c r="H67" s="165"/>
      <c r="I67" s="166"/>
      <c r="J67" s="167"/>
      <c r="K67" s="164"/>
      <c r="L67" s="165"/>
      <c r="M67" s="166"/>
      <c r="N67" s="168"/>
      <c r="O67" s="164"/>
      <c r="P67" s="169"/>
    </row>
    <row r="68" spans="2:16" ht="15.75">
      <c r="B68" s="163"/>
      <c r="C68" s="164"/>
      <c r="D68" s="165"/>
      <c r="E68" s="166"/>
      <c r="F68" s="167"/>
      <c r="G68" s="164"/>
      <c r="H68" s="165"/>
      <c r="I68" s="166"/>
      <c r="J68" s="167"/>
      <c r="K68" s="164"/>
      <c r="L68" s="165"/>
      <c r="M68" s="166"/>
      <c r="N68" s="168"/>
      <c r="O68" s="164"/>
      <c r="P68" s="169"/>
    </row>
    <row r="69" spans="2:16" ht="15.75">
      <c r="B69" s="163"/>
      <c r="C69" s="164"/>
      <c r="D69" s="165"/>
      <c r="E69" s="166"/>
      <c r="F69" s="167"/>
      <c r="G69" s="164"/>
      <c r="H69" s="165"/>
      <c r="I69" s="166"/>
      <c r="J69" s="167"/>
      <c r="K69" s="164"/>
      <c r="L69" s="165"/>
      <c r="M69" s="166"/>
      <c r="N69" s="168"/>
      <c r="O69" s="164"/>
      <c r="P69" s="169"/>
    </row>
    <row r="70" spans="2:16" ht="15.75">
      <c r="B70" s="163"/>
      <c r="C70" s="164"/>
      <c r="D70" s="165"/>
      <c r="E70" s="166"/>
      <c r="F70" s="167"/>
      <c r="G70" s="164"/>
      <c r="H70" s="165"/>
      <c r="I70" s="166"/>
      <c r="J70" s="167"/>
      <c r="K70" s="164"/>
      <c r="L70" s="165"/>
      <c r="M70" s="166"/>
      <c r="N70" s="168"/>
      <c r="O70" s="164"/>
      <c r="P70" s="169"/>
    </row>
    <row r="71" spans="2:16" ht="15.75">
      <c r="B71" s="163"/>
      <c r="C71" s="164"/>
      <c r="D71" s="165"/>
      <c r="E71" s="166"/>
      <c r="F71" s="167"/>
      <c r="G71" s="164"/>
      <c r="H71" s="165"/>
      <c r="I71" s="166"/>
      <c r="J71" s="167"/>
      <c r="K71" s="164"/>
      <c r="L71" s="165"/>
      <c r="M71" s="166"/>
      <c r="N71" s="168"/>
      <c r="O71" s="164"/>
      <c r="P71" s="169"/>
    </row>
    <row r="72" spans="2:16" ht="15.75">
      <c r="B72" s="163"/>
      <c r="C72" s="164"/>
      <c r="D72" s="165"/>
      <c r="E72" s="166"/>
      <c r="F72" s="167"/>
      <c r="G72" s="164"/>
      <c r="H72" s="165"/>
      <c r="I72" s="166"/>
      <c r="J72" s="167"/>
      <c r="K72" s="164"/>
      <c r="L72" s="165"/>
      <c r="M72" s="166"/>
      <c r="N72" s="168"/>
      <c r="O72" s="164"/>
      <c r="P72" s="169"/>
    </row>
    <row r="73" spans="2:16" ht="15.75">
      <c r="B73" s="163"/>
      <c r="C73" s="164"/>
      <c r="D73" s="165"/>
      <c r="E73" s="166"/>
      <c r="F73" s="167"/>
      <c r="G73" s="164"/>
      <c r="H73" s="165"/>
      <c r="I73" s="166"/>
      <c r="J73" s="167"/>
      <c r="K73" s="164"/>
      <c r="L73" s="165"/>
      <c r="M73" s="166"/>
      <c r="N73" s="168"/>
      <c r="O73" s="164"/>
      <c r="P73" s="169"/>
    </row>
    <row r="74" spans="2:16" ht="16.5" thickBot="1">
      <c r="B74" s="170"/>
      <c r="C74" s="164"/>
      <c r="D74" s="171"/>
      <c r="E74" s="172"/>
      <c r="F74" s="173"/>
      <c r="G74" s="164"/>
      <c r="H74" s="171"/>
      <c r="I74" s="172"/>
      <c r="J74" s="173"/>
      <c r="K74" s="164"/>
      <c r="L74" s="171"/>
      <c r="M74" s="172"/>
      <c r="N74" s="168"/>
      <c r="O74" s="164"/>
      <c r="P74" s="169"/>
    </row>
    <row r="75" spans="2:16" ht="15.75">
      <c r="B75" s="174"/>
      <c r="C75" s="144"/>
      <c r="D75" s="144"/>
      <c r="E75" s="142"/>
      <c r="F75" s="175"/>
      <c r="G75" s="144"/>
      <c r="H75" s="144"/>
      <c r="I75" s="144"/>
      <c r="J75" s="175"/>
      <c r="K75" s="144"/>
      <c r="L75" s="144"/>
      <c r="M75" s="144"/>
      <c r="N75" s="175"/>
      <c r="O75" s="144"/>
      <c r="P75" s="176"/>
    </row>
    <row r="76" spans="2:16" ht="15.75">
      <c r="B76" s="177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76"/>
    </row>
    <row r="77" spans="2:16" ht="16.5" thickBot="1">
      <c r="B77" s="178"/>
      <c r="C77" s="179"/>
      <c r="D77" s="179"/>
      <c r="E77" s="179"/>
      <c r="F77" s="179"/>
      <c r="G77" s="179"/>
      <c r="H77" s="180"/>
      <c r="I77" s="180"/>
      <c r="J77" s="181"/>
      <c r="K77" s="182"/>
      <c r="L77" s="181"/>
      <c r="M77" s="182"/>
      <c r="N77" s="181"/>
      <c r="O77" s="179"/>
      <c r="P77" s="183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FY174"/>
  <sheetViews>
    <sheetView showGridLines="0" topLeftCell="A3" zoomScale="70" workbookViewId="0">
      <selection activeCell="DA17" sqref="DA17"/>
    </sheetView>
  </sheetViews>
  <sheetFormatPr defaultRowHeight="12.75"/>
  <cols>
    <col min="1" max="1" width="1.42578125" customWidth="1"/>
    <col min="2" max="2" width="35.28515625" bestFit="1" customWidth="1"/>
    <col min="3" max="3" width="7.140625" customWidth="1"/>
    <col min="4" max="12" width="14" customWidth="1"/>
    <col min="13" max="13" width="12.5703125" style="184" customWidth="1"/>
    <col min="14" max="14" width="1.5703125" customWidth="1"/>
    <col min="16" max="16" width="36.42578125" customWidth="1"/>
    <col min="17" max="17" width="14.28515625" customWidth="1"/>
    <col min="18" max="52" width="9.5703125" hidden="1" customWidth="1"/>
    <col min="53" max="54" width="9.5703125" style="245" hidden="1" customWidth="1"/>
    <col min="55" max="65" width="9.5703125" hidden="1" customWidth="1"/>
    <col min="66" max="113" width="9.5703125" customWidth="1"/>
    <col min="114" max="114" width="9.42578125" style="225" customWidth="1"/>
  </cols>
  <sheetData>
    <row r="1" spans="1:181" ht="15.75">
      <c r="H1" t="s">
        <v>74</v>
      </c>
      <c r="P1" s="185" t="s">
        <v>126</v>
      </c>
      <c r="R1" s="186"/>
      <c r="BA1" s="187"/>
      <c r="BB1" s="188"/>
      <c r="DJ1"/>
    </row>
    <row r="2" spans="1:181">
      <c r="BA2" s="187"/>
      <c r="BB2" s="188"/>
      <c r="DJ2"/>
    </row>
    <row r="3" spans="1:181">
      <c r="R3" s="189"/>
      <c r="S3" s="190"/>
      <c r="T3" s="190"/>
      <c r="U3" s="190"/>
      <c r="V3" s="190"/>
      <c r="W3" s="191" t="e">
        <f>+#REF!</f>
        <v>#REF!</v>
      </c>
      <c r="X3" s="192"/>
      <c r="Y3" s="190"/>
      <c r="Z3" s="190"/>
      <c r="AA3" s="190"/>
      <c r="AB3" s="190"/>
      <c r="AC3" s="193"/>
      <c r="AD3" s="189"/>
      <c r="AE3" s="190"/>
      <c r="AF3" s="190"/>
      <c r="AG3" s="190"/>
      <c r="AH3" s="190"/>
      <c r="AI3" s="191" t="str">
        <f>+D8</f>
        <v>CFY 2005</v>
      </c>
      <c r="AJ3" s="192"/>
      <c r="AK3" s="190"/>
      <c r="AL3" s="190"/>
      <c r="AM3" s="190"/>
      <c r="AN3" s="190"/>
      <c r="AO3" s="193"/>
      <c r="AP3" s="189"/>
      <c r="AQ3" s="190"/>
      <c r="AR3" s="190"/>
      <c r="AS3" s="190"/>
      <c r="AT3" s="190"/>
      <c r="AU3" s="191" t="str">
        <f>+E8</f>
        <v>CFY 2006</v>
      </c>
      <c r="AV3" s="192"/>
      <c r="AW3" s="190"/>
      <c r="AX3" s="190"/>
      <c r="AY3" s="190"/>
      <c r="AZ3" s="190"/>
      <c r="BA3" s="193"/>
      <c r="BB3" s="194"/>
      <c r="BC3" s="195"/>
      <c r="BD3" s="195"/>
      <c r="BE3" s="195"/>
      <c r="BF3" s="195"/>
      <c r="BG3" s="196" t="str">
        <f>F8</f>
        <v>CFY 2007</v>
      </c>
      <c r="BH3" s="195"/>
      <c r="BI3" s="195"/>
      <c r="BJ3" s="195"/>
      <c r="BK3" s="195"/>
      <c r="BL3" s="195"/>
      <c r="BM3" s="197"/>
      <c r="BN3" s="190"/>
      <c r="BO3" s="190"/>
      <c r="BP3" s="190"/>
      <c r="BQ3" s="190"/>
      <c r="BR3" s="190"/>
      <c r="BS3" s="198"/>
      <c r="BT3" s="192"/>
      <c r="BU3" s="190"/>
      <c r="BV3" s="190"/>
      <c r="BW3" s="190"/>
      <c r="BX3" s="190"/>
      <c r="BY3" s="193"/>
      <c r="BZ3" s="189"/>
      <c r="CA3" s="190"/>
      <c r="CB3" s="190"/>
      <c r="CC3" s="190"/>
      <c r="CD3" s="190"/>
      <c r="CE3" s="199"/>
      <c r="CF3" s="192"/>
      <c r="CG3" s="190"/>
      <c r="CH3" s="190"/>
      <c r="CI3" s="190"/>
      <c r="CJ3" s="190"/>
      <c r="CK3" s="193"/>
      <c r="CL3" s="189"/>
      <c r="CM3" s="190"/>
      <c r="CN3" s="190"/>
      <c r="CO3" s="190"/>
      <c r="CP3" s="190"/>
      <c r="CQ3" s="196"/>
      <c r="CR3" s="192"/>
      <c r="CS3" s="190"/>
      <c r="CT3" s="190"/>
      <c r="CU3" s="190"/>
      <c r="CV3" s="190"/>
      <c r="CW3" s="193"/>
      <c r="CX3" s="189"/>
      <c r="CY3" s="190"/>
      <c r="CZ3" s="190"/>
      <c r="DA3" s="190"/>
      <c r="DB3" s="190"/>
      <c r="DC3" s="196"/>
      <c r="DD3" s="192"/>
      <c r="DE3" s="190"/>
      <c r="DF3" s="190"/>
      <c r="DG3" s="190"/>
      <c r="DH3" s="190"/>
      <c r="DI3" s="193"/>
      <c r="DJ3" s="200"/>
      <c r="DK3" s="200"/>
      <c r="DL3" s="200"/>
      <c r="DM3" s="200"/>
      <c r="DN3" s="200"/>
      <c r="DO3" s="201"/>
      <c r="DP3" s="200"/>
      <c r="DQ3" s="200"/>
      <c r="DR3" s="200"/>
      <c r="DS3" s="200"/>
      <c r="DT3" s="200"/>
      <c r="DU3" s="200"/>
      <c r="DV3" s="202"/>
      <c r="DW3" s="202"/>
      <c r="DX3" s="202"/>
      <c r="DY3" s="202"/>
      <c r="DZ3" s="202"/>
      <c r="EA3" s="203"/>
      <c r="EB3" s="202"/>
      <c r="EC3" s="202"/>
      <c r="ED3" s="202"/>
      <c r="EE3" s="202"/>
      <c r="EF3" s="202"/>
      <c r="EG3" s="202"/>
      <c r="EH3" s="204"/>
      <c r="EI3" s="204"/>
      <c r="EJ3" s="204"/>
      <c r="EK3" s="204"/>
      <c r="EL3" s="204"/>
      <c r="EM3" s="205"/>
      <c r="EN3" s="204"/>
      <c r="EO3" s="204"/>
      <c r="EP3" s="204"/>
      <c r="EQ3" s="204"/>
      <c r="ER3" s="204"/>
      <c r="ES3" s="204"/>
      <c r="ET3" s="206"/>
      <c r="EU3" s="206"/>
      <c r="EV3" s="206"/>
      <c r="EW3" s="206"/>
      <c r="EX3" s="206"/>
      <c r="EY3" s="207"/>
      <c r="EZ3" s="206"/>
      <c r="FA3" s="206"/>
      <c r="FB3" s="206"/>
      <c r="FC3" s="206"/>
      <c r="FD3" s="206"/>
      <c r="FE3" s="206"/>
      <c r="FF3" s="208"/>
      <c r="FG3" s="208"/>
      <c r="FH3" s="208"/>
      <c r="FI3" s="208"/>
      <c r="FJ3" s="208"/>
      <c r="FK3" s="209"/>
      <c r="FL3" s="208"/>
      <c r="FM3" s="208"/>
      <c r="FN3" s="208"/>
      <c r="FO3" s="208"/>
      <c r="FP3" s="208"/>
      <c r="FQ3" s="208"/>
      <c r="FR3" s="210"/>
      <c r="FS3" s="210"/>
      <c r="FT3" s="210"/>
      <c r="FU3" s="211"/>
      <c r="FV3" s="210"/>
      <c r="FW3" s="210"/>
    </row>
    <row r="4" spans="1:181">
      <c r="P4" s="212" t="s">
        <v>127</v>
      </c>
      <c r="Q4" s="212" t="s">
        <v>128</v>
      </c>
      <c r="R4" s="213">
        <v>37712</v>
      </c>
      <c r="S4" s="214">
        <v>37742</v>
      </c>
      <c r="T4" s="214">
        <v>37773</v>
      </c>
      <c r="U4" s="214">
        <v>37803</v>
      </c>
      <c r="V4" s="214">
        <v>37834</v>
      </c>
      <c r="W4" s="214">
        <v>37865</v>
      </c>
      <c r="X4" s="214">
        <v>37895</v>
      </c>
      <c r="Y4" s="214">
        <v>37926</v>
      </c>
      <c r="Z4" s="214">
        <v>37956</v>
      </c>
      <c r="AA4" s="214">
        <v>37987</v>
      </c>
      <c r="AB4" s="214">
        <v>38018</v>
      </c>
      <c r="AC4" s="215">
        <v>38047</v>
      </c>
      <c r="AD4" s="216">
        <v>38078</v>
      </c>
      <c r="AE4" s="217">
        <v>38108</v>
      </c>
      <c r="AF4" s="217">
        <v>38139</v>
      </c>
      <c r="AG4" s="217">
        <v>38169</v>
      </c>
      <c r="AH4" s="217">
        <v>38200</v>
      </c>
      <c r="AI4" s="217">
        <v>38231</v>
      </c>
      <c r="AJ4" s="217">
        <v>38261</v>
      </c>
      <c r="AK4" s="217">
        <v>38292</v>
      </c>
      <c r="AL4" s="217">
        <v>38322</v>
      </c>
      <c r="AM4" s="217">
        <v>38353</v>
      </c>
      <c r="AN4" s="217">
        <v>38384</v>
      </c>
      <c r="AO4" s="218">
        <v>38412</v>
      </c>
      <c r="AP4" s="213">
        <v>38443</v>
      </c>
      <c r="AQ4" s="214">
        <v>38473</v>
      </c>
      <c r="AR4" s="214">
        <v>38504</v>
      </c>
      <c r="AS4" s="214">
        <v>38534</v>
      </c>
      <c r="AT4" s="214">
        <v>38565</v>
      </c>
      <c r="AU4" s="214">
        <v>38596</v>
      </c>
      <c r="AV4" s="214">
        <v>38626</v>
      </c>
      <c r="AW4" s="214">
        <v>38657</v>
      </c>
      <c r="AX4" s="214">
        <v>38687</v>
      </c>
      <c r="AY4" s="214">
        <v>38718</v>
      </c>
      <c r="AZ4" s="214">
        <v>38749</v>
      </c>
      <c r="BA4" s="214">
        <v>38777</v>
      </c>
      <c r="BB4" s="216">
        <v>38808</v>
      </c>
      <c r="BC4" s="217">
        <v>38838</v>
      </c>
      <c r="BD4" s="217">
        <v>38869</v>
      </c>
      <c r="BE4" s="217">
        <v>38899</v>
      </c>
      <c r="BF4" s="217">
        <v>38930</v>
      </c>
      <c r="BG4" s="217">
        <v>38961</v>
      </c>
      <c r="BH4" s="217">
        <v>38991</v>
      </c>
      <c r="BI4" s="217">
        <v>39022</v>
      </c>
      <c r="BJ4" s="217">
        <v>39052</v>
      </c>
      <c r="BK4" s="217">
        <v>39083</v>
      </c>
      <c r="BL4" s="217">
        <v>39114</v>
      </c>
      <c r="BM4" s="218">
        <v>39142</v>
      </c>
      <c r="BN4" s="214">
        <v>39173</v>
      </c>
      <c r="BO4" s="214">
        <v>39203</v>
      </c>
      <c r="BP4" s="214">
        <v>39234</v>
      </c>
      <c r="BQ4" s="214">
        <v>39264</v>
      </c>
      <c r="BR4" s="214">
        <v>39295</v>
      </c>
      <c r="BS4" s="214">
        <v>39326</v>
      </c>
      <c r="BT4" s="214">
        <v>39356</v>
      </c>
      <c r="BU4" s="214">
        <v>39387</v>
      </c>
      <c r="BV4" s="214">
        <v>39417</v>
      </c>
      <c r="BW4" s="214">
        <v>39448</v>
      </c>
      <c r="BX4" s="214">
        <v>39479</v>
      </c>
      <c r="BY4" s="215">
        <v>39508</v>
      </c>
      <c r="BZ4" s="216">
        <v>39539</v>
      </c>
      <c r="CA4" s="217">
        <v>39569</v>
      </c>
      <c r="CB4" s="217">
        <v>39600</v>
      </c>
      <c r="CC4" s="217">
        <v>39630</v>
      </c>
      <c r="CD4" s="217">
        <v>39661</v>
      </c>
      <c r="CE4" s="217">
        <v>39692</v>
      </c>
      <c r="CF4" s="217">
        <v>39722</v>
      </c>
      <c r="CG4" s="217">
        <v>39753</v>
      </c>
      <c r="CH4" s="217">
        <v>39783</v>
      </c>
      <c r="CI4" s="217">
        <v>39814</v>
      </c>
      <c r="CJ4" s="217">
        <v>39845</v>
      </c>
      <c r="CK4" s="218">
        <v>39873</v>
      </c>
      <c r="CL4" s="213">
        <v>39904</v>
      </c>
      <c r="CM4" s="214">
        <v>39934</v>
      </c>
      <c r="CN4" s="214">
        <v>39965</v>
      </c>
      <c r="CO4" s="214">
        <v>39995</v>
      </c>
      <c r="CP4" s="214">
        <v>40026</v>
      </c>
      <c r="CQ4" s="214">
        <v>40057</v>
      </c>
      <c r="CR4" s="214">
        <v>40087</v>
      </c>
      <c r="CS4" s="214">
        <v>40118</v>
      </c>
      <c r="CT4" s="214">
        <v>40148</v>
      </c>
      <c r="CU4" s="214">
        <v>40179</v>
      </c>
      <c r="CV4" s="214">
        <v>40210</v>
      </c>
      <c r="CW4" s="215">
        <v>40238</v>
      </c>
      <c r="CX4" s="216">
        <v>40269</v>
      </c>
      <c r="CY4" s="217">
        <v>40299</v>
      </c>
      <c r="CZ4" s="217">
        <v>40330</v>
      </c>
      <c r="DA4" s="217">
        <v>40360</v>
      </c>
      <c r="DB4" s="217">
        <v>40391</v>
      </c>
      <c r="DC4" s="217">
        <v>40422</v>
      </c>
      <c r="DD4" s="217">
        <v>40452</v>
      </c>
      <c r="DE4" s="217">
        <v>40483</v>
      </c>
      <c r="DF4" s="217">
        <v>40513</v>
      </c>
      <c r="DG4" s="217">
        <v>40544</v>
      </c>
      <c r="DH4" s="217">
        <v>40575</v>
      </c>
      <c r="DI4" s="218">
        <v>40603</v>
      </c>
      <c r="DJ4" s="217">
        <v>40634</v>
      </c>
      <c r="DK4" s="218">
        <v>40664</v>
      </c>
      <c r="DL4" s="217">
        <v>40695</v>
      </c>
      <c r="DM4" s="218">
        <v>40725</v>
      </c>
      <c r="DN4" s="217">
        <v>40756</v>
      </c>
      <c r="DO4" s="218">
        <v>40787</v>
      </c>
      <c r="DP4" s="217">
        <v>40817</v>
      </c>
      <c r="DQ4" s="218">
        <v>40848</v>
      </c>
      <c r="DR4" s="217">
        <v>40878</v>
      </c>
      <c r="DS4" s="218">
        <v>40909</v>
      </c>
      <c r="DT4" s="217">
        <v>40940</v>
      </c>
      <c r="DU4" s="218">
        <v>40969</v>
      </c>
      <c r="DV4" s="217">
        <v>41000</v>
      </c>
      <c r="DW4" s="218">
        <v>41030</v>
      </c>
      <c r="DX4" s="217">
        <v>41061</v>
      </c>
      <c r="DY4" s="218">
        <v>41091</v>
      </c>
      <c r="DZ4" s="217">
        <v>41122</v>
      </c>
      <c r="EA4" s="218">
        <v>41153</v>
      </c>
      <c r="EB4" s="217">
        <v>41183</v>
      </c>
      <c r="EC4" s="218">
        <v>41214</v>
      </c>
      <c r="ED4" s="217">
        <v>41244</v>
      </c>
      <c r="EE4" s="218">
        <v>41275</v>
      </c>
      <c r="EF4" s="217">
        <v>41306</v>
      </c>
      <c r="EG4" s="218">
        <v>41334</v>
      </c>
      <c r="EH4" s="217">
        <v>41365</v>
      </c>
      <c r="EI4" s="218">
        <v>41395</v>
      </c>
      <c r="EJ4" s="217">
        <v>41426</v>
      </c>
      <c r="EK4" s="218">
        <v>41456</v>
      </c>
      <c r="EL4" s="217">
        <v>41487</v>
      </c>
      <c r="EM4" s="218">
        <v>41518</v>
      </c>
      <c r="EN4" s="217">
        <v>41548</v>
      </c>
      <c r="EO4" s="218">
        <v>41579</v>
      </c>
      <c r="EP4" s="217">
        <v>41609</v>
      </c>
      <c r="EQ4" s="218">
        <v>42005</v>
      </c>
      <c r="ER4" s="217">
        <v>42036</v>
      </c>
      <c r="ES4" s="218">
        <v>42064</v>
      </c>
      <c r="ET4" s="217">
        <v>42095</v>
      </c>
      <c r="EU4" s="218">
        <v>42125</v>
      </c>
      <c r="EV4" s="217">
        <v>42156</v>
      </c>
      <c r="EW4" s="218">
        <v>42186</v>
      </c>
      <c r="EX4" s="217">
        <v>42217</v>
      </c>
      <c r="EY4" s="218">
        <v>42248</v>
      </c>
      <c r="EZ4" s="217">
        <v>42278</v>
      </c>
      <c r="FA4" s="218">
        <v>42309</v>
      </c>
      <c r="FB4" s="217">
        <v>42339</v>
      </c>
      <c r="FC4" s="218">
        <v>42370</v>
      </c>
      <c r="FD4" s="217">
        <v>42401</v>
      </c>
      <c r="FE4" s="218">
        <v>42430</v>
      </c>
      <c r="FF4" s="217">
        <v>42461</v>
      </c>
      <c r="FG4" s="218">
        <v>42491</v>
      </c>
      <c r="FH4" s="217">
        <v>42522</v>
      </c>
      <c r="FI4" s="218">
        <v>42552</v>
      </c>
      <c r="FJ4" s="217">
        <v>42583</v>
      </c>
      <c r="FK4" s="218">
        <v>42614</v>
      </c>
      <c r="FL4" s="217">
        <v>42644</v>
      </c>
      <c r="FM4" s="218">
        <v>42675</v>
      </c>
      <c r="FN4" s="217">
        <v>42705</v>
      </c>
      <c r="FO4" s="218">
        <v>42736</v>
      </c>
      <c r="FP4" s="217">
        <v>42767</v>
      </c>
      <c r="FQ4" s="218">
        <v>42795</v>
      </c>
      <c r="FR4" s="217">
        <v>42826</v>
      </c>
      <c r="FS4" s="218">
        <v>42856</v>
      </c>
      <c r="FT4" s="217">
        <v>42887</v>
      </c>
      <c r="FU4" s="218">
        <v>42917</v>
      </c>
      <c r="FV4" s="217">
        <v>42948</v>
      </c>
      <c r="FW4" s="218">
        <v>42979</v>
      </c>
    </row>
    <row r="5" spans="1:181">
      <c r="R5" s="219">
        <f>IF(R4=[17]Calibration!$G10,1,IF(Q5=0,0,Q5+1))</f>
        <v>0</v>
      </c>
      <c r="S5" s="219">
        <f>IF(S4=[17]Calibration!$G10,1,IF(R5=0,0,R5+1))</f>
        <v>0</v>
      </c>
      <c r="T5" s="219">
        <f>IF(T4=[17]Calibration!$G10,1,IF(S5=0,0,S5+1))</f>
        <v>0</v>
      </c>
      <c r="U5" s="219">
        <f>IF(U4=[17]Calibration!$G10,1,IF(T5=0,0,T5+1))</f>
        <v>0</v>
      </c>
      <c r="V5" s="219">
        <f>IF(V4=[17]Calibration!$G10,1,IF(U5=0,0,U5+1))</f>
        <v>0</v>
      </c>
      <c r="W5" s="219">
        <f>IF(W4=[17]Calibration!$G10,1,IF(V5=0,0,V5+1))</f>
        <v>0</v>
      </c>
      <c r="X5" s="219">
        <f>IF(X4=[17]Calibration!$G10,1,IF(W5=0,0,W5+1))</f>
        <v>0</v>
      </c>
      <c r="Y5" s="219">
        <f>IF(Y4=[17]Calibration!$G10,1,IF(X5=0,0,X5+1))</f>
        <v>0</v>
      </c>
      <c r="Z5" s="219">
        <f>IF(Z4=[17]Calibration!$G10,1,IF(Y5=0,0,Y5+1))</f>
        <v>0</v>
      </c>
      <c r="AA5" s="219">
        <f>IF(AA4=[17]Calibration!$G10,1,IF(Z5=0,0,Z5+1))</f>
        <v>0</v>
      </c>
      <c r="AB5" s="219">
        <f>IF(AB4=[17]Calibration!$G10,1,IF(AA5=0,0,AA5+1))</f>
        <v>0</v>
      </c>
      <c r="AC5" s="219">
        <f>IF(AC4=[17]Calibration!$G10,1,IF(AB5=0,0,AB5+1))</f>
        <v>0</v>
      </c>
      <c r="AD5" s="219">
        <f>IF(AD4=[17]Calibration!$G10,1,IF(AC5=0,0,AC5+1))</f>
        <v>0</v>
      </c>
      <c r="AE5" s="219">
        <f>IF(AE4=[17]Calibration!$G10,1,IF(AD5=0,0,AD5+1))</f>
        <v>0</v>
      </c>
      <c r="AF5" s="219">
        <f>IF(AF4=[17]Calibration!$G10,1,IF(AE5=0,0,AE5+1))</f>
        <v>0</v>
      </c>
      <c r="AG5" s="219">
        <f>IF(AG4=[17]Calibration!$G10,1,IF(AF5=0,0,AF5+1))</f>
        <v>0</v>
      </c>
      <c r="AH5" s="219">
        <f>IF(AH4=[17]Calibration!$G10,1,IF(AG5=0,0,AG5+1))</f>
        <v>0</v>
      </c>
      <c r="AI5" s="219">
        <f>IF(AI4=[17]Calibration!$G10,1,IF(AH5=0,0,AH5+1))</f>
        <v>0</v>
      </c>
      <c r="AJ5" s="219">
        <f>IF(AJ4=[17]Calibration!$G10,1,IF(AI5=0,0,AI5+1))</f>
        <v>0</v>
      </c>
      <c r="AK5" s="219">
        <f>IF(AK4=[17]Calibration!$G10,1,IF(AJ5=0,0,AJ5+1))</f>
        <v>0</v>
      </c>
      <c r="AL5" s="219">
        <f>IF(AL4=[17]Calibration!$G10,1,IF(AK5=0,0,AK5+1))</f>
        <v>0</v>
      </c>
      <c r="AM5" s="219">
        <f>IF(AM4=[17]Calibration!$G10,1,IF(AL5=0,0,AL5+1))</f>
        <v>0</v>
      </c>
      <c r="AN5" s="219">
        <f>IF(AN4=[17]Calibration!$G10,1,IF(AM5=0,0,AM5+1))</f>
        <v>0</v>
      </c>
      <c r="AO5" s="219">
        <f>IF(AO4=[17]Calibration!$G10,1,IF(AN5=0,0,AN5+1))</f>
        <v>0</v>
      </c>
      <c r="AP5" s="219">
        <v>0</v>
      </c>
      <c r="AQ5" s="219">
        <f>IF(AQ4=[17]Calibration!$G10,1,IF(AP5=0,0,AP5+1))</f>
        <v>0</v>
      </c>
      <c r="AR5" s="219">
        <f>IF(AR4=[17]Calibration!$G10,1,IF(AQ5=0,0,AQ5+1))</f>
        <v>0</v>
      </c>
      <c r="AS5" s="219">
        <f>IF(AS4=[17]Calibration!$G10,1,IF(AR5=0,0,AR5+1))</f>
        <v>0</v>
      </c>
      <c r="AT5" s="219">
        <f>IF(AT4=[17]Calibration!$G10,1,IF(AS5=0,0,AS5+1))</f>
        <v>0</v>
      </c>
      <c r="AU5" s="219">
        <f>IF(AU4=[17]Calibration!$G10,1,IF(AT5=0,0,AT5+1))</f>
        <v>0</v>
      </c>
      <c r="AV5" s="219">
        <f>IF(AV4=[17]Calibration!$G10,1,IF(AU5=0,0,AU5+1))</f>
        <v>0</v>
      </c>
      <c r="AW5" s="219">
        <f>IF(AW4=[17]Calibration!$G10,1,IF(AV5=0,0,AV5+1))</f>
        <v>0</v>
      </c>
      <c r="AX5" s="219">
        <f>IF(AX4=[17]Calibration!$G10,1,IF(AW5=0,0,AW5+1))</f>
        <v>0</v>
      </c>
      <c r="AY5" s="219">
        <f>IF(AY4=[17]Calibration!$G10,1,IF(AX5=0,0,AX5+1))</f>
        <v>0</v>
      </c>
      <c r="AZ5" s="219">
        <f>IF(AZ4=[17]Calibration!$G10,1,IF(AY5=0,0,AY5+1))</f>
        <v>0</v>
      </c>
      <c r="BA5" s="219">
        <f>IF(BA4=[17]Calibration!$G10,1,IF(AZ5=0,0,AZ5+1))</f>
        <v>0</v>
      </c>
      <c r="BB5" s="219">
        <v>0</v>
      </c>
      <c r="BC5" s="219">
        <f>IF(BC4=[17]Calibration!$G10,1,IF(BB5=0,0,BB5+1))</f>
        <v>0</v>
      </c>
      <c r="BD5" s="219">
        <f>IF(BD4=[17]Calibration!$G10,1,IF(BC5=0,0,BC5+1))</f>
        <v>0</v>
      </c>
      <c r="BE5" s="219">
        <f>IF(BE4=[17]Calibration!$G10,1,IF(BD5=0,0,BD5+1))</f>
        <v>0</v>
      </c>
      <c r="BF5" s="219">
        <f>IF(BF4=[17]Calibration!$G10,1,IF(BE5=0,0,BE5+1))</f>
        <v>0</v>
      </c>
      <c r="BG5" s="219">
        <f>IF(BG4=[17]Calibration!$G10,1,IF(BF5=0,0,BF5+1))</f>
        <v>0</v>
      </c>
      <c r="BH5" s="219">
        <f>IF(BH4=[17]Calibration!$G10,1,IF(BG5=0,0,BG5+1))</f>
        <v>0</v>
      </c>
      <c r="BI5" s="219">
        <f>IF(BI4=[17]Calibration!$G10,1,IF(BH5=0,0,BH5+1))</f>
        <v>0</v>
      </c>
      <c r="BJ5" s="219">
        <f>IF(BJ4=[17]Calibration!$G10,1,IF(BI5=0,0,BI5+1))</f>
        <v>0</v>
      </c>
      <c r="BK5" s="219">
        <f>IF(BK4=[17]Calibration!$G10,1,IF(BJ5=0,0,BJ5+1))</f>
        <v>0</v>
      </c>
      <c r="BL5" s="219">
        <f>IF(BL4=[17]Calibration!$G10,1,IF(BK5=0,0,BK5+1))</f>
        <v>0</v>
      </c>
      <c r="BM5" s="219">
        <f>IF(BM4=[17]Calibration!$G10,1,IF(BL5=0,0,BL5+1))</f>
        <v>0</v>
      </c>
      <c r="BN5" s="219">
        <f>IF(BN4=[17]Calibration!$G10,1,IF(BM5=0,0,BM5+1))</f>
        <v>0</v>
      </c>
      <c r="BO5" s="219">
        <f>IF(BO4=[17]Calibration!$G10,1,IF(BN5=0,0,BN5+1))</f>
        <v>0</v>
      </c>
      <c r="BP5" s="219">
        <f>IF(BP4=[17]Calibration!$G10,1,IF(BO5=0,0,BO5+1))</f>
        <v>0</v>
      </c>
      <c r="BQ5" s="219">
        <f>IF(BQ4=[17]Calibration!$G10,1,IF(BP5=0,0,BP5+1))</f>
        <v>0</v>
      </c>
      <c r="BR5" s="219">
        <f>IF(BR4=[17]Calibration!$G10,1,IF(BQ5=0,0,BQ5+1))</f>
        <v>0</v>
      </c>
      <c r="BS5" s="219">
        <f>IF(BS4=[17]Calibration!$G10,1,IF(BR5=0,0,BR5+1))</f>
        <v>0</v>
      </c>
      <c r="BT5" s="219">
        <f>IF(BT4=[17]Calibration!$G10,1,IF(BS5=0,0,BS5+1))</f>
        <v>0</v>
      </c>
      <c r="BU5" s="219">
        <f>IF(BU4=[17]Calibration!$G10,1,IF(BT5=0,0,BT5+1))</f>
        <v>0</v>
      </c>
      <c r="BV5" s="219">
        <f>IF(BV4=[17]Calibration!$G10,1,IF(BU5=0,0,BU5+1))</f>
        <v>0</v>
      </c>
      <c r="BW5" s="219">
        <f>IF(BW4=[17]Calibration!$G10,1,IF(BV5=0,0,BV5+1))</f>
        <v>0</v>
      </c>
      <c r="BX5" s="219">
        <f>IF(BX4=[17]Calibration!$G10,1,IF(BW5=0,0,BW5+1))</f>
        <v>0</v>
      </c>
      <c r="BY5" s="219">
        <f>IF(BY4=[17]Calibration!$G10,1,IF(BX5=0,0,BX5+1))</f>
        <v>0</v>
      </c>
      <c r="BZ5" s="219">
        <f>IF(BZ4=[17]Calibration!$G10,1,IF(BY5=0,0,BY5+1))</f>
        <v>0</v>
      </c>
      <c r="CA5" s="219">
        <f>IF(CA4=[17]Calibration!$G10,1,IF(BZ5=0,0,BZ5+1))</f>
        <v>0</v>
      </c>
      <c r="CB5" s="219">
        <f>IF(CB4=[17]Calibration!$G10,1,IF(CA5=0,0,CA5+1))</f>
        <v>0</v>
      </c>
      <c r="CC5" s="219">
        <f>IF(CC4=[17]Calibration!$G10,1,IF(CB5=0,0,CB5+1))</f>
        <v>0</v>
      </c>
      <c r="CD5" s="219">
        <f>IF(CD4=[17]Calibration!$G10,1,IF(CC5=0,0,CC5+1))</f>
        <v>0</v>
      </c>
      <c r="CE5" s="219">
        <f>IF(CE4=[17]Calibration!$G10,1,IF(CD5=0,0,CD5+1))</f>
        <v>0</v>
      </c>
      <c r="CF5" s="219">
        <f>IF(CF4=[17]Calibration!$G10,1,IF(CE5=0,0,CE5+1))</f>
        <v>0</v>
      </c>
      <c r="CG5" s="219">
        <f>IF(CG4=[17]Calibration!$G10,1,IF(CF5=0,0,CF5+1))</f>
        <v>0</v>
      </c>
      <c r="CH5" s="219">
        <f>IF(CH4=[17]Calibration!$G10,1,IF(CG5=0,0,CG5+1))</f>
        <v>0</v>
      </c>
      <c r="CI5" s="219">
        <f>IF(CI4=[17]Calibration!$G10,1,IF(CH5=0,0,CH5+1))</f>
        <v>0</v>
      </c>
      <c r="CJ5" s="219">
        <f>IF(CJ4=[17]Calibration!$G10,1,IF(CI5=0,0,CI5+1))</f>
        <v>0</v>
      </c>
      <c r="CK5" s="219">
        <f>IF(CK4=[17]Calibration!$G10,1,IF(CJ5=0,0,CJ5+1))</f>
        <v>0</v>
      </c>
      <c r="CL5" s="219">
        <f>IF(CL4=[17]Calibration!$G10,1,IF(CK5=0,0,CK5+1))</f>
        <v>0</v>
      </c>
      <c r="CM5" s="219">
        <f>IF(CM4=[17]Calibration!$G10,1,IF(CL5=0,0,CL5+1))</f>
        <v>0</v>
      </c>
      <c r="CN5" s="219">
        <f>IF(CN4=[17]Calibration!$G10,1,IF(CM5=0,0,CM5+1))</f>
        <v>0</v>
      </c>
      <c r="CO5" s="219">
        <f>IF(CO4=[17]Calibration!$G10,1,IF(CN5=0,0,CN5+1))</f>
        <v>0</v>
      </c>
      <c r="CP5" s="219">
        <f>IF(CP4=[17]Calibration!$G10,1,IF(CO5=0,0,CO5+1))</f>
        <v>0</v>
      </c>
      <c r="CQ5" s="219">
        <f>IF(CQ4=[17]Calibration!$G10,1,IF(CP5=0,0,CP5+1))</f>
        <v>0</v>
      </c>
      <c r="CR5" s="219">
        <f>IF(CR4=[17]Calibration!$G10,1,IF(CQ5=0,0,CQ5+1))</f>
        <v>0</v>
      </c>
      <c r="CS5" s="219">
        <f>IF(CS4=[17]Calibration!$G10,1,IF(CR5=0,0,CR5+1))</f>
        <v>0</v>
      </c>
      <c r="CT5" s="219">
        <f>IF(CT4=[17]Calibration!$G10,1,IF(CS5=0,0,CS5+1))</f>
        <v>0</v>
      </c>
      <c r="CU5" s="219">
        <f>IF(CU4=[17]Calibration!$G10,1,IF(CT5=0,0,CT5+1))</f>
        <v>1</v>
      </c>
      <c r="CV5" s="219">
        <f>IF(CV4=[17]Calibration!$G10,1,IF(CU5=0,0,CU5+1))</f>
        <v>2</v>
      </c>
      <c r="CW5" s="219">
        <f>IF(CW4=[17]Calibration!$G10,1,IF(CV5=0,0,CV5+1))</f>
        <v>3</v>
      </c>
      <c r="CX5" s="219">
        <f>IF(CX4=[17]Calibration!$G10,1,IF(CW5=0,0,CW5+1))</f>
        <v>4</v>
      </c>
      <c r="CY5" s="219">
        <f>IF(CY4=[17]Calibration!$G10,1,IF(CX5=0,0,CX5+1))</f>
        <v>5</v>
      </c>
      <c r="CZ5" s="219">
        <f>IF(CZ4=[17]Calibration!$G10,1,IF(CY5=0,0,CY5+1))</f>
        <v>6</v>
      </c>
      <c r="DA5" s="219">
        <f>IF(DA4=[17]Calibration!$G10,1,IF(CZ5=0,0,CZ5+1))</f>
        <v>7</v>
      </c>
      <c r="DB5" s="219">
        <f>IF(DB4=[17]Calibration!$G10,1,IF(DA5=0,0,DA5+1))</f>
        <v>8</v>
      </c>
      <c r="DC5" s="219">
        <f>IF(DC4=[17]Calibration!$G10,1,IF(DB5=0,0,DB5+1))</f>
        <v>9</v>
      </c>
      <c r="DD5" s="219">
        <f>IF(DD4=[17]Calibration!$G10,1,IF(DC5=0,0,DC5+1))</f>
        <v>10</v>
      </c>
      <c r="DE5" s="219">
        <f>IF(DE4=[17]Calibration!$G10,1,IF(DD5=0,0,DD5+1))</f>
        <v>11</v>
      </c>
      <c r="DF5" s="219">
        <f>IF(DF4=[17]Calibration!$G10,1,IF(DE5=0,0,DE5+1))</f>
        <v>12</v>
      </c>
      <c r="DG5" s="219">
        <f>IF(DG4=[17]Calibration!$G10,1,IF(DF5=0,0,DF5+1))</f>
        <v>13</v>
      </c>
      <c r="DH5" s="219">
        <f>IF(DH4=[17]Calibration!$G10,1,IF(DG5=0,0,DG5+1))</f>
        <v>14</v>
      </c>
      <c r="DI5" s="219">
        <f>IF(DI4=[17]Calibration!$G10,1,IF(DH5=0,0,DH5+1))</f>
        <v>15</v>
      </c>
      <c r="DJ5" s="219">
        <f>IF(DJ4=[17]Calibration!$G10,1,IF(DI5=0,0,DI5+1))</f>
        <v>16</v>
      </c>
      <c r="DK5" s="219">
        <f>IF(DK4=[17]Calibration!$G10,1,IF(DJ5=0,0,DJ5+1))</f>
        <v>17</v>
      </c>
      <c r="DL5" s="219">
        <f>IF(DL4=[17]Calibration!$G10,1,IF(DK5=0,0,DK5+1))</f>
        <v>18</v>
      </c>
      <c r="DM5" s="219">
        <f>IF(DM4=[17]Calibration!$G10,1,IF(DL5=0,0,DL5+1))</f>
        <v>19</v>
      </c>
      <c r="DN5" s="219">
        <f>IF(DN4=[17]Calibration!$G10,1,IF(DM5=0,0,DM5+1))</f>
        <v>20</v>
      </c>
      <c r="DO5" s="219">
        <f>IF(DO4=[17]Calibration!$G10,1,IF(DN5=0,0,DN5+1))</f>
        <v>21</v>
      </c>
      <c r="DP5" s="219">
        <f>IF(DP4=[17]Calibration!$G10,1,IF(DO5=0,0,DO5+1))</f>
        <v>22</v>
      </c>
      <c r="DQ5" s="219">
        <f>IF(DQ4=[17]Calibration!$G10,1,IF(DP5=0,0,DP5+1))</f>
        <v>23</v>
      </c>
      <c r="DR5" s="219">
        <f>IF(DR4=[17]Calibration!$G10,1,IF(DQ5=0,0,DQ5+1))</f>
        <v>24</v>
      </c>
      <c r="DS5" s="219">
        <f>IF(DS4=[17]Calibration!$G10,1,IF(DR5=0,0,DR5+1))</f>
        <v>25</v>
      </c>
      <c r="DT5" s="219">
        <f>IF(DT4=[17]Calibration!$G10,1,IF(DS5=0,0,DS5+1))</f>
        <v>26</v>
      </c>
      <c r="DU5" s="219">
        <f>IF(DU4=[17]Calibration!$G10,1,IF(DT5=0,0,DT5+1))</f>
        <v>27</v>
      </c>
      <c r="DV5" s="219">
        <f>IF(DV4=[17]Calibration!$G10,1,IF(DU5=0,0,DU5+1))</f>
        <v>28</v>
      </c>
      <c r="DW5" s="219">
        <f>IF(DW4=[17]Calibration!$G10,1,IF(DV5=0,0,DV5+1))</f>
        <v>29</v>
      </c>
      <c r="DX5" s="219">
        <f>IF(DX4=[17]Calibration!$G10,1,IF(DW5=0,0,DW5+1))</f>
        <v>30</v>
      </c>
      <c r="DY5" s="219">
        <f>IF(DY4=[17]Calibration!$G10,1,IF(DX5=0,0,DX5+1))</f>
        <v>31</v>
      </c>
      <c r="DZ5" s="219">
        <f>IF(DZ4=[17]Calibration!$G10,1,IF(DY5=0,0,DY5+1))</f>
        <v>32</v>
      </c>
      <c r="EA5" s="219">
        <f>IF(EA4=[17]Calibration!$G10,1,IF(DZ5=0,0,DZ5+1))</f>
        <v>33</v>
      </c>
      <c r="EB5" s="219">
        <f>IF(EB4=[17]Calibration!$G10,1,IF(EA5=0,0,EA5+1))</f>
        <v>34</v>
      </c>
      <c r="EC5" s="219">
        <f>IF(EC4=[17]Calibration!$G10,1,IF(EB5=0,0,EB5+1))</f>
        <v>35</v>
      </c>
      <c r="ED5" s="219">
        <f>IF(ED4=[17]Calibration!$G10,1,IF(EC5=0,0,EC5+1))</f>
        <v>36</v>
      </c>
      <c r="EE5" s="219">
        <f>IF(EE4=[17]Calibration!$G10,1,IF(ED5=0,0,ED5+1))</f>
        <v>37</v>
      </c>
      <c r="EF5" s="219">
        <f>IF(EF4=[17]Calibration!$G10,1,IF(EE5=0,0,EE5+1))</f>
        <v>38</v>
      </c>
      <c r="EG5" s="219">
        <f>IF(EG4=[17]Calibration!$G10,1,IF(EF5=0,0,EF5+1))</f>
        <v>39</v>
      </c>
      <c r="EH5" s="219">
        <f>IF(EH4=[17]Calibration!$G10,1,IF(EG5=0,0,EG5+1))</f>
        <v>40</v>
      </c>
      <c r="EI5" s="219">
        <f>IF(EI4=[17]Calibration!$G10,1,IF(EH5=0,0,EH5+1))</f>
        <v>41</v>
      </c>
      <c r="EJ5" s="219">
        <f>IF(EJ4=[17]Calibration!$G10,1,IF(EI5=0,0,EI5+1))</f>
        <v>42</v>
      </c>
      <c r="EK5" s="219">
        <f>IF(EK4=[17]Calibration!$G10,1,IF(EJ5=0,0,EJ5+1))</f>
        <v>43</v>
      </c>
      <c r="EL5" s="219">
        <f>IF(EL4=[17]Calibration!$G10,1,IF(EK5=0,0,EK5+1))</f>
        <v>44</v>
      </c>
      <c r="EM5" s="219">
        <f>IF(EM4=[17]Calibration!$G10,1,IF(EL5=0,0,EL5+1))</f>
        <v>45</v>
      </c>
      <c r="EN5" s="219">
        <f>IF(EN4=[17]Calibration!$G10,1,IF(EM5=0,0,EM5+1))</f>
        <v>46</v>
      </c>
      <c r="EO5" s="219">
        <f>IF(EO4=[17]Calibration!$G10,1,IF(EN5=0,0,EN5+1))</f>
        <v>47</v>
      </c>
      <c r="EP5" s="219">
        <f>IF(EP4=[17]Calibration!$G10,1,IF(EO5=0,0,EO5+1))</f>
        <v>48</v>
      </c>
      <c r="EQ5" s="219">
        <f>IF(EQ4=[17]Calibration!$G10,1,IF(EP5=0,0,EP5+1))</f>
        <v>49</v>
      </c>
      <c r="ER5" s="219">
        <f>IF(ER4=[17]Calibration!$G10,1,IF(EQ5=0,0,EQ5+1))</f>
        <v>50</v>
      </c>
      <c r="ES5" s="219">
        <f>IF(ES4=[17]Calibration!$G10,1,IF(ER5=0,0,ER5+1))</f>
        <v>51</v>
      </c>
      <c r="ET5" s="219">
        <f>IF(ET4=[17]Calibration!$G10,1,IF(ES5=0,0,ES5+1))</f>
        <v>52</v>
      </c>
      <c r="EU5" s="219">
        <f>IF(EU4=[17]Calibration!$G10,1,IF(ET5=0,0,ET5+1))</f>
        <v>53</v>
      </c>
      <c r="EV5" s="219">
        <f>IF(EV4=[17]Calibration!$G10,1,IF(EU5=0,0,EU5+1))</f>
        <v>54</v>
      </c>
      <c r="EW5" s="219">
        <f>IF(EW4=[17]Calibration!$G10,1,IF(EV5=0,0,EV5+1))</f>
        <v>55</v>
      </c>
      <c r="EX5" s="219">
        <f>IF(EX4=[17]Calibration!$G10,1,IF(EW5=0,0,EW5+1))</f>
        <v>56</v>
      </c>
      <c r="EY5" s="219">
        <f>IF(EY4=[17]Calibration!$G10,1,IF(EX5=0,0,EX5+1))</f>
        <v>57</v>
      </c>
      <c r="EZ5" s="219">
        <f>IF(EZ4=[17]Calibration!$G10,1,IF(EY5=0,0,EY5+1))</f>
        <v>58</v>
      </c>
      <c r="FA5" s="219">
        <f>IF(FA4=[17]Calibration!$G10,1,IF(EZ5=0,0,EZ5+1))</f>
        <v>59</v>
      </c>
      <c r="FB5" s="219">
        <f>IF(FB4=[17]Calibration!$G10,1,IF(FA5=0,0,FA5+1))</f>
        <v>60</v>
      </c>
      <c r="FC5" s="219">
        <f>IF(FC4=[17]Calibration!$G10,1,IF(FB5=0,0,FB5+1))</f>
        <v>61</v>
      </c>
      <c r="FD5" s="219">
        <f>IF(FD4=[17]Calibration!$G10,1,IF(FC5=0,0,FC5+1))</f>
        <v>62</v>
      </c>
      <c r="FE5" s="219">
        <f>IF(FE4=[17]Calibration!$G10,1,IF(FD5=0,0,FD5+1))</f>
        <v>63</v>
      </c>
      <c r="FF5" s="219">
        <f>IF(FF4=[17]Calibration!$G10,1,IF(FE5=0,0,FE5+1))</f>
        <v>64</v>
      </c>
      <c r="FG5" s="219">
        <f>IF(FG4=[17]Calibration!$G10,1,IF(FF5=0,0,FF5+1))</f>
        <v>65</v>
      </c>
      <c r="FH5" s="219">
        <f>IF(FH4=[17]Calibration!$G10,1,IF(FG5=0,0,FG5+1))</f>
        <v>66</v>
      </c>
      <c r="FI5" s="219">
        <f>IF(FI4=[17]Calibration!$G10,1,IF(FH5=0,0,FH5+1))</f>
        <v>67</v>
      </c>
      <c r="FJ5" s="219">
        <f>IF(FJ4=[17]Calibration!$G10,1,IF(FI5=0,0,FI5+1))</f>
        <v>68</v>
      </c>
      <c r="FK5" s="219">
        <f>IF(FK4=[17]Calibration!$G10,1,IF(FJ5=0,0,FJ5+1))</f>
        <v>69</v>
      </c>
      <c r="FL5" s="219">
        <f>IF(FL4=[17]Calibration!$G10,1,IF(FK5=0,0,FK5+1))</f>
        <v>70</v>
      </c>
      <c r="FM5" s="219">
        <f>IF(FM4=[17]Calibration!$G10,1,IF(FL5=0,0,FL5+1))</f>
        <v>71</v>
      </c>
      <c r="FN5" s="219">
        <f>IF(FN4=[17]Calibration!$G10,1,IF(FM5=0,0,FM5+1))</f>
        <v>72</v>
      </c>
      <c r="FO5" s="219">
        <f>IF(FO4=[17]Calibration!$G10,1,IF(FN5=0,0,FN5+1))</f>
        <v>73</v>
      </c>
      <c r="FP5" s="219">
        <f>IF(FP4=[17]Calibration!$G10,1,IF(FO5=0,0,FO5+1))</f>
        <v>74</v>
      </c>
      <c r="FQ5" s="219">
        <f>IF(FQ4=[17]Calibration!$G10,1,IF(FP5=0,0,FP5+1))</f>
        <v>75</v>
      </c>
      <c r="FR5" s="219">
        <f>IF(FR4=[17]Calibration!$G10,1,IF(FQ5=0,0,FQ5+1))</f>
        <v>76</v>
      </c>
      <c r="FS5" s="219">
        <f>IF(FS4=[17]Calibration!$G10,1,IF(FR5=0,0,FR5+1))</f>
        <v>77</v>
      </c>
      <c r="FT5" s="219">
        <f>IF(FT4=[17]Calibration!$G10,1,IF(FS5=0,0,FS5+1))</f>
        <v>78</v>
      </c>
      <c r="FU5" s="219">
        <f>IF(FU4=[17]Calibration!$G10,1,IF(FT5=0,0,FT5+1))</f>
        <v>79</v>
      </c>
      <c r="FV5" s="219">
        <f>IF(FV4=[17]Calibration!$G10,1,IF(FU5=0,0,FU5+1))</f>
        <v>80</v>
      </c>
      <c r="FW5" s="219">
        <f>IF(FW4=[17]Calibration!$G10,1,IF(FV5=0,0,FV5+1))</f>
        <v>81</v>
      </c>
    </row>
    <row r="6" spans="1:181">
      <c r="B6" s="220"/>
      <c r="Q6" s="221" t="s">
        <v>129</v>
      </c>
      <c r="R6" s="222">
        <v>2</v>
      </c>
      <c r="S6" s="222">
        <v>3</v>
      </c>
      <c r="T6" s="222">
        <v>4</v>
      </c>
      <c r="U6" s="222">
        <v>5</v>
      </c>
      <c r="V6" s="222">
        <v>6</v>
      </c>
      <c r="W6" s="222">
        <v>7</v>
      </c>
      <c r="X6" s="222">
        <v>8</v>
      </c>
      <c r="Y6" s="222">
        <v>9</v>
      </c>
      <c r="Z6" s="222">
        <v>10</v>
      </c>
      <c r="AA6" s="222">
        <v>11</v>
      </c>
      <c r="AB6" s="222">
        <v>12</v>
      </c>
      <c r="AC6" s="222">
        <v>13</v>
      </c>
      <c r="AD6" s="222">
        <v>14</v>
      </c>
      <c r="AE6" s="222">
        <v>15</v>
      </c>
      <c r="AF6" s="222">
        <v>16</v>
      </c>
      <c r="AG6" s="222">
        <v>17</v>
      </c>
      <c r="AH6" s="222">
        <v>18</v>
      </c>
      <c r="AI6" s="222">
        <v>19</v>
      </c>
      <c r="AJ6" s="222">
        <v>20</v>
      </c>
      <c r="AK6" s="222">
        <v>21</v>
      </c>
      <c r="AL6" s="222">
        <v>22</v>
      </c>
      <c r="AM6" s="222">
        <v>23</v>
      </c>
      <c r="AN6" s="222">
        <v>24</v>
      </c>
      <c r="AO6" s="222">
        <v>25</v>
      </c>
      <c r="AP6" s="222">
        <v>26</v>
      </c>
      <c r="AQ6" s="222">
        <v>27</v>
      </c>
      <c r="AR6" s="222">
        <v>28</v>
      </c>
      <c r="AS6" s="222">
        <v>29</v>
      </c>
      <c r="AT6" s="222">
        <v>30</v>
      </c>
      <c r="AU6" s="222">
        <v>31</v>
      </c>
      <c r="AV6" s="222">
        <v>32</v>
      </c>
      <c r="AW6" s="222">
        <v>33</v>
      </c>
      <c r="AX6" s="222">
        <v>34</v>
      </c>
      <c r="AY6" s="222">
        <v>35</v>
      </c>
      <c r="AZ6" s="222">
        <v>36</v>
      </c>
      <c r="BA6" s="222">
        <v>37</v>
      </c>
      <c r="BB6" s="222">
        <v>38</v>
      </c>
      <c r="BC6" s="222">
        <v>39</v>
      </c>
      <c r="BD6" s="222">
        <v>40</v>
      </c>
      <c r="BE6" s="222">
        <v>41</v>
      </c>
      <c r="BF6" s="222">
        <v>42</v>
      </c>
      <c r="BG6" s="222">
        <v>43</v>
      </c>
      <c r="BH6" s="222">
        <v>44</v>
      </c>
      <c r="BI6" s="222">
        <v>45</v>
      </c>
      <c r="BJ6" s="222">
        <v>46</v>
      </c>
      <c r="BK6" s="222">
        <v>47</v>
      </c>
      <c r="BL6" s="222">
        <v>48</v>
      </c>
      <c r="BM6" s="222">
        <v>49</v>
      </c>
      <c r="BN6" s="222">
        <v>50</v>
      </c>
      <c r="BO6" s="222">
        <v>51</v>
      </c>
      <c r="BP6" s="222">
        <v>52</v>
      </c>
      <c r="BQ6" s="222">
        <v>53</v>
      </c>
      <c r="BR6" s="222">
        <v>54</v>
      </c>
      <c r="BS6" s="222">
        <v>55</v>
      </c>
      <c r="BT6" s="222">
        <v>56</v>
      </c>
      <c r="BU6" s="222">
        <v>57</v>
      </c>
      <c r="BV6" s="222">
        <v>58</v>
      </c>
      <c r="BW6" s="222">
        <v>59</v>
      </c>
      <c r="BX6" s="222">
        <v>60</v>
      </c>
      <c r="BY6" s="223">
        <v>61</v>
      </c>
      <c r="BZ6" s="224">
        <v>62</v>
      </c>
      <c r="CA6" s="222">
        <v>63</v>
      </c>
      <c r="CB6" s="222">
        <v>64</v>
      </c>
      <c r="CC6" s="222">
        <v>65</v>
      </c>
      <c r="CD6" s="222">
        <v>66</v>
      </c>
      <c r="CE6" s="222">
        <v>67</v>
      </c>
      <c r="CF6" s="222">
        <v>68</v>
      </c>
      <c r="CG6" s="222">
        <v>69</v>
      </c>
      <c r="CH6" s="222">
        <v>70</v>
      </c>
      <c r="CI6" s="222">
        <v>71</v>
      </c>
      <c r="CJ6" s="222">
        <v>72</v>
      </c>
      <c r="CK6" s="223">
        <v>73</v>
      </c>
      <c r="CL6" s="222">
        <v>74</v>
      </c>
      <c r="CM6" s="222">
        <v>75</v>
      </c>
      <c r="CN6" s="222">
        <v>76</v>
      </c>
      <c r="CO6" s="222">
        <v>77</v>
      </c>
      <c r="CP6" s="222">
        <v>78</v>
      </c>
      <c r="CQ6" s="222">
        <v>79</v>
      </c>
      <c r="CR6" s="222">
        <v>80</v>
      </c>
      <c r="CS6" s="222">
        <v>81</v>
      </c>
      <c r="CT6" s="222">
        <v>82</v>
      </c>
      <c r="CU6" s="222">
        <v>83</v>
      </c>
      <c r="CV6" s="222">
        <v>84</v>
      </c>
      <c r="CW6" s="222">
        <v>85</v>
      </c>
      <c r="CX6" s="222">
        <v>86</v>
      </c>
      <c r="CY6" s="222">
        <v>87</v>
      </c>
      <c r="CZ6" s="222">
        <v>88</v>
      </c>
      <c r="DA6" s="222">
        <v>89</v>
      </c>
      <c r="DB6" s="222">
        <v>90</v>
      </c>
      <c r="DC6" s="222">
        <v>91</v>
      </c>
      <c r="DD6" s="222">
        <v>92</v>
      </c>
      <c r="DE6" s="222">
        <v>93</v>
      </c>
      <c r="DF6" s="222">
        <v>94</v>
      </c>
      <c r="DG6" s="222">
        <v>95</v>
      </c>
      <c r="DH6" s="222">
        <v>96</v>
      </c>
      <c r="DI6" s="222">
        <v>97</v>
      </c>
      <c r="DJ6" s="222">
        <v>98</v>
      </c>
      <c r="DK6" s="222">
        <v>99</v>
      </c>
      <c r="DL6" s="222">
        <v>100</v>
      </c>
      <c r="DM6" s="222">
        <v>101</v>
      </c>
      <c r="DN6" s="222">
        <v>102</v>
      </c>
      <c r="DO6" s="222">
        <v>103</v>
      </c>
      <c r="DP6" s="222">
        <v>104</v>
      </c>
      <c r="DQ6" s="222">
        <v>105</v>
      </c>
      <c r="DR6" s="222">
        <v>106</v>
      </c>
      <c r="DS6" s="222">
        <v>107</v>
      </c>
      <c r="DT6" s="222">
        <v>108</v>
      </c>
      <c r="DU6" s="222">
        <v>109</v>
      </c>
      <c r="DV6" s="222">
        <v>110</v>
      </c>
      <c r="DW6" s="222">
        <v>111</v>
      </c>
      <c r="DX6" s="222">
        <v>112</v>
      </c>
      <c r="DY6" s="222">
        <v>113</v>
      </c>
      <c r="DZ6" s="222">
        <v>114</v>
      </c>
      <c r="EA6" s="222">
        <v>115</v>
      </c>
      <c r="EB6" s="222">
        <v>116</v>
      </c>
      <c r="EC6" s="222">
        <v>117</v>
      </c>
      <c r="ED6" s="222">
        <v>118</v>
      </c>
      <c r="EE6" s="222">
        <v>119</v>
      </c>
      <c r="EF6" s="222">
        <v>120</v>
      </c>
      <c r="EG6" s="222">
        <v>121</v>
      </c>
      <c r="EH6" s="222">
        <v>122</v>
      </c>
      <c r="EI6" s="222">
        <v>123</v>
      </c>
      <c r="EJ6" s="222">
        <v>124</v>
      </c>
      <c r="EK6" s="222">
        <v>125</v>
      </c>
      <c r="EL6" s="222">
        <v>126</v>
      </c>
      <c r="EM6" s="222">
        <v>127</v>
      </c>
      <c r="EN6" s="222">
        <v>128</v>
      </c>
      <c r="EO6" s="222">
        <v>129</v>
      </c>
      <c r="EP6" s="222">
        <v>130</v>
      </c>
      <c r="EQ6" s="222">
        <v>131</v>
      </c>
      <c r="ER6" s="222">
        <v>132</v>
      </c>
      <c r="ES6" s="222">
        <v>133</v>
      </c>
      <c r="ET6" s="222">
        <v>134</v>
      </c>
      <c r="EU6" s="222">
        <v>135</v>
      </c>
      <c r="EV6" s="222">
        <v>136</v>
      </c>
      <c r="EW6" s="222">
        <v>137</v>
      </c>
      <c r="EX6" s="222">
        <v>138</v>
      </c>
      <c r="EY6" s="222">
        <v>139</v>
      </c>
      <c r="EZ6" s="222">
        <v>140</v>
      </c>
      <c r="FA6" s="222">
        <v>141</v>
      </c>
      <c r="FB6" s="222">
        <v>142</v>
      </c>
      <c r="FC6" s="222">
        <v>143</v>
      </c>
      <c r="FD6" s="222">
        <v>144</v>
      </c>
      <c r="FE6" s="222">
        <v>145</v>
      </c>
      <c r="FF6" s="222">
        <v>146</v>
      </c>
      <c r="FG6" s="222">
        <v>147</v>
      </c>
      <c r="FH6" s="222">
        <v>148</v>
      </c>
      <c r="FI6" s="222">
        <v>149</v>
      </c>
      <c r="FJ6" s="222">
        <v>150</v>
      </c>
      <c r="FK6" s="222">
        <v>151</v>
      </c>
      <c r="FL6" s="222">
        <v>152</v>
      </c>
      <c r="FM6" s="222">
        <v>153</v>
      </c>
      <c r="FN6" s="222">
        <v>154</v>
      </c>
      <c r="FO6" s="222">
        <v>155</v>
      </c>
      <c r="FP6" s="222">
        <v>156</v>
      </c>
      <c r="FQ6" s="222">
        <v>157</v>
      </c>
      <c r="FR6" s="222">
        <v>158</v>
      </c>
      <c r="FS6" s="222">
        <v>159</v>
      </c>
      <c r="FT6" s="222">
        <v>160</v>
      </c>
      <c r="FU6" s="222">
        <v>161</v>
      </c>
      <c r="FV6" s="222">
        <v>162</v>
      </c>
      <c r="FW6" s="222">
        <v>163</v>
      </c>
    </row>
    <row r="7" spans="1:181" ht="15.75" thickBot="1">
      <c r="A7" s="225"/>
      <c r="B7" s="225"/>
      <c r="C7" s="225"/>
      <c r="D7" s="226"/>
      <c r="E7" s="226"/>
      <c r="F7" s="226"/>
      <c r="G7" s="226"/>
      <c r="H7" s="226"/>
      <c r="I7" s="226"/>
      <c r="J7" s="226"/>
      <c r="K7" s="226"/>
      <c r="L7" s="226"/>
      <c r="M7" s="227"/>
      <c r="N7" s="225"/>
      <c r="P7" s="228" t="s">
        <v>130</v>
      </c>
      <c r="Q7" s="229"/>
      <c r="R7" s="230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2"/>
      <c r="AD7" s="230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2"/>
      <c r="AP7" s="230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2"/>
      <c r="BB7" s="230"/>
      <c r="BC7" s="231"/>
      <c r="BD7" s="231"/>
      <c r="BE7" s="231"/>
      <c r="BF7" s="231"/>
      <c r="BG7" s="231"/>
      <c r="BH7" s="231"/>
      <c r="BI7" s="231"/>
      <c r="BJ7" s="231"/>
      <c r="BK7" s="231"/>
      <c r="BL7" s="231"/>
      <c r="BM7" s="232"/>
      <c r="BN7" s="231"/>
      <c r="BO7" s="231"/>
      <c r="BP7" s="231"/>
      <c r="BQ7" s="231"/>
      <c r="BR7" s="231"/>
      <c r="BS7" s="231"/>
      <c r="BT7" s="231"/>
      <c r="BU7" s="231"/>
      <c r="BV7" s="231"/>
      <c r="BW7" s="231"/>
      <c r="BX7" s="231"/>
      <c r="BY7" s="231"/>
      <c r="BZ7" s="231"/>
      <c r="CA7" s="231"/>
      <c r="CB7" s="231"/>
      <c r="CC7" s="231"/>
      <c r="CD7" s="231"/>
      <c r="CE7" s="231"/>
      <c r="CF7" s="231"/>
      <c r="CG7" s="231"/>
      <c r="CH7" s="231"/>
      <c r="CI7" s="231"/>
      <c r="CJ7" s="231"/>
      <c r="CK7" s="231"/>
      <c r="CL7" s="231"/>
      <c r="CM7" s="231"/>
      <c r="CN7" s="231"/>
      <c r="CO7" s="231"/>
      <c r="CP7" s="231"/>
      <c r="CQ7" s="231"/>
      <c r="CR7" s="231"/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  <c r="DU7" s="231"/>
      <c r="DV7" s="231"/>
      <c r="DW7" s="231"/>
      <c r="DX7" s="231"/>
      <c r="DY7" s="231"/>
      <c r="DZ7" s="231"/>
      <c r="EA7" s="231"/>
      <c r="EB7" s="231"/>
      <c r="EC7" s="231"/>
      <c r="ED7" s="231"/>
      <c r="EE7" s="231"/>
      <c r="EF7" s="231"/>
      <c r="EG7" s="231"/>
      <c r="EH7" s="231"/>
      <c r="EI7" s="231"/>
      <c r="EJ7" s="231"/>
      <c r="EK7" s="231"/>
      <c r="EL7" s="231"/>
      <c r="EM7" s="231"/>
      <c r="EN7" s="231"/>
      <c r="EO7" s="231"/>
      <c r="EP7" s="231"/>
      <c r="EQ7" s="231"/>
      <c r="ER7" s="231"/>
      <c r="ES7" s="231"/>
      <c r="ET7" s="231"/>
      <c r="EU7" s="231"/>
      <c r="EV7" s="231"/>
      <c r="EW7" s="231"/>
      <c r="EX7" s="231"/>
      <c r="EY7" s="231"/>
      <c r="EZ7" s="231"/>
      <c r="FA7" s="231"/>
      <c r="FB7" s="231"/>
      <c r="FC7" s="231"/>
      <c r="FD7" s="231"/>
      <c r="FE7" s="231"/>
      <c r="FF7" s="231"/>
      <c r="FG7" s="231"/>
      <c r="FH7" s="231"/>
      <c r="FI7" s="231"/>
      <c r="FJ7" s="231"/>
      <c r="FK7" s="231"/>
      <c r="FL7" s="231"/>
      <c r="FM7" s="231"/>
      <c r="FN7" s="231"/>
      <c r="FO7" s="231"/>
      <c r="FP7" s="231"/>
      <c r="FQ7" s="231"/>
      <c r="FR7" s="231"/>
      <c r="FS7" s="231"/>
      <c r="FT7" s="231"/>
      <c r="FU7" s="231"/>
      <c r="FV7" s="231"/>
      <c r="FW7" s="231"/>
    </row>
    <row r="8" spans="1:181">
      <c r="A8" s="225"/>
      <c r="B8" s="233"/>
      <c r="C8" s="234"/>
      <c r="D8" s="235" t="s">
        <v>131</v>
      </c>
      <c r="E8" s="235" t="s">
        <v>132</v>
      </c>
      <c r="F8" s="235" t="s">
        <v>133</v>
      </c>
      <c r="G8" s="235" t="s">
        <v>134</v>
      </c>
      <c r="H8" s="235" t="s">
        <v>135</v>
      </c>
      <c r="I8" s="235" t="s">
        <v>136</v>
      </c>
      <c r="J8" s="235" t="s">
        <v>137</v>
      </c>
      <c r="K8" s="235" t="s">
        <v>138</v>
      </c>
      <c r="L8" s="235" t="s">
        <v>139</v>
      </c>
      <c r="M8" s="236" t="s">
        <v>140</v>
      </c>
      <c r="N8" s="225"/>
      <c r="P8" s="237" t="s">
        <v>141</v>
      </c>
      <c r="Q8" s="238" t="s">
        <v>142</v>
      </c>
      <c r="R8" s="239" t="e">
        <f>#REF!</f>
        <v>#REF!</v>
      </c>
      <c r="S8" s="240" t="e">
        <f t="shared" ref="S8:S13" si="0">+R8</f>
        <v>#REF!</v>
      </c>
      <c r="T8" s="240" t="e">
        <f t="shared" ref="T8:T13" si="1">+R8</f>
        <v>#REF!</v>
      </c>
      <c r="U8" s="240" t="e">
        <f t="shared" ref="U8:U13" si="2">+R8</f>
        <v>#REF!</v>
      </c>
      <c r="V8" s="240" t="e">
        <f t="shared" ref="V8:V13" si="3">+R8</f>
        <v>#REF!</v>
      </c>
      <c r="W8" s="240" t="e">
        <f t="shared" ref="W8:W13" si="4">+R8</f>
        <v>#REF!</v>
      </c>
      <c r="X8" s="240" t="e">
        <f t="shared" ref="X8:X13" si="5">+R8</f>
        <v>#REF!</v>
      </c>
      <c r="Y8" s="240" t="e">
        <f t="shared" ref="Y8:Y13" si="6">+R8</f>
        <v>#REF!</v>
      </c>
      <c r="Z8" s="240" t="e">
        <f t="shared" ref="Z8:Z13" si="7">+R8</f>
        <v>#REF!</v>
      </c>
      <c r="AA8" s="240" t="e">
        <f t="shared" ref="AA8:AA13" si="8">+R8</f>
        <v>#REF!</v>
      </c>
      <c r="AB8" s="240" t="e">
        <f t="shared" ref="AB8:AB13" si="9">+R8</f>
        <v>#REF!</v>
      </c>
      <c r="AC8" s="241" t="e">
        <f t="shared" ref="AC8:AC13" si="10">+R8</f>
        <v>#REF!</v>
      </c>
      <c r="AD8" s="239">
        <f>D12</f>
        <v>0.9345</v>
      </c>
      <c r="AE8" s="240">
        <f t="shared" ref="AE8:AE13" si="11">+AD8</f>
        <v>0.9345</v>
      </c>
      <c r="AF8" s="240">
        <f t="shared" ref="AF8:AF13" si="12">+AD8</f>
        <v>0.9345</v>
      </c>
      <c r="AG8" s="240">
        <f t="shared" ref="AG8:AG13" si="13">+AD8</f>
        <v>0.9345</v>
      </c>
      <c r="AH8" s="240">
        <f t="shared" ref="AH8:AH13" si="14">+AD8</f>
        <v>0.9345</v>
      </c>
      <c r="AI8" s="240">
        <f t="shared" ref="AI8:AI13" si="15">+AD8</f>
        <v>0.9345</v>
      </c>
      <c r="AJ8" s="240">
        <f t="shared" ref="AJ8:AJ13" si="16">+AD8</f>
        <v>0.9345</v>
      </c>
      <c r="AK8" s="240">
        <f t="shared" ref="AK8:AK13" si="17">+AD8</f>
        <v>0.9345</v>
      </c>
      <c r="AL8" s="240">
        <f t="shared" ref="AL8:AL13" si="18">+AD8</f>
        <v>0.9345</v>
      </c>
      <c r="AM8" s="240">
        <f t="shared" ref="AM8:AM13" si="19">+AD8</f>
        <v>0.9345</v>
      </c>
      <c r="AN8" s="240">
        <f t="shared" ref="AN8:AN13" si="20">+AD8</f>
        <v>0.9345</v>
      </c>
      <c r="AO8" s="241">
        <f t="shared" ref="AO8:AO13" si="21">+AD8</f>
        <v>0.9345</v>
      </c>
      <c r="AP8" s="239">
        <f>E12</f>
        <v>1.0135000000000001</v>
      </c>
      <c r="AQ8" s="240">
        <f t="shared" ref="AQ8:AQ13" si="22">+AP8</f>
        <v>1.0135000000000001</v>
      </c>
      <c r="AR8" s="240">
        <f t="shared" ref="AR8:AR13" si="23">+AP8</f>
        <v>1.0135000000000001</v>
      </c>
      <c r="AS8" s="240">
        <f t="shared" ref="AS8:AS13" si="24">+AP8</f>
        <v>1.0135000000000001</v>
      </c>
      <c r="AT8" s="240">
        <f t="shared" ref="AT8:AT13" si="25">+AP8</f>
        <v>1.0135000000000001</v>
      </c>
      <c r="AU8" s="240">
        <f t="shared" ref="AU8:AU13" si="26">+AP8</f>
        <v>1.0135000000000001</v>
      </c>
      <c r="AV8" s="240">
        <f>E12</f>
        <v>1.0135000000000001</v>
      </c>
      <c r="AW8" s="240">
        <f>AV8</f>
        <v>1.0135000000000001</v>
      </c>
      <c r="AX8" s="240">
        <f>AW8</f>
        <v>1.0135000000000001</v>
      </c>
      <c r="AY8" s="240">
        <f>AX8</f>
        <v>1.0135000000000001</v>
      </c>
      <c r="AZ8" s="240">
        <f>AY8</f>
        <v>1.0135000000000001</v>
      </c>
      <c r="BA8" s="241">
        <f>AZ8</f>
        <v>1.0135000000000001</v>
      </c>
      <c r="BB8" s="242">
        <f>F12</f>
        <v>0.93010000000000004</v>
      </c>
      <c r="BC8" s="240">
        <f t="shared" ref="BC8:BC13" si="27">+BB8</f>
        <v>0.93010000000000004</v>
      </c>
      <c r="BD8" s="240">
        <f t="shared" ref="BD8:BD13" si="28">+BB8</f>
        <v>0.93010000000000004</v>
      </c>
      <c r="BE8" s="240">
        <f t="shared" ref="BE8:BE13" si="29">+BB8</f>
        <v>0.93010000000000004</v>
      </c>
      <c r="BF8" s="240">
        <f t="shared" ref="BF8:BF13" si="30">+BB8</f>
        <v>0.93010000000000004</v>
      </c>
      <c r="BG8" s="240">
        <f t="shared" ref="BG8:BG13" si="31">+BB8</f>
        <v>0.93010000000000004</v>
      </c>
      <c r="BH8" s="240">
        <f t="shared" ref="BH8:BH13" si="32">+BB8</f>
        <v>0.93010000000000004</v>
      </c>
      <c r="BI8" s="240">
        <f t="shared" ref="BI8:BI13" si="33">+BB8</f>
        <v>0.93010000000000004</v>
      </c>
      <c r="BJ8" s="240">
        <f t="shared" ref="BJ8:BJ13" si="34">+BB8</f>
        <v>0.93010000000000004</v>
      </c>
      <c r="BK8" s="240">
        <f t="shared" ref="BK8:BK13" si="35">+BB8</f>
        <v>0.93010000000000004</v>
      </c>
      <c r="BL8" s="240">
        <f t="shared" ref="BL8:BL13" si="36">+BB8</f>
        <v>0.93010000000000004</v>
      </c>
      <c r="BM8" s="241">
        <f t="shared" ref="BM8:BM13" si="37">+BB8</f>
        <v>0.93010000000000004</v>
      </c>
      <c r="BN8" s="240">
        <f>G12</f>
        <v>0.84909999999999997</v>
      </c>
      <c r="BO8" s="240">
        <f t="shared" ref="BO8:BO13" si="38">+BN8</f>
        <v>0.84909999999999997</v>
      </c>
      <c r="BP8" s="240">
        <f t="shared" ref="BP8:BP13" si="39">+BN8</f>
        <v>0.84909999999999997</v>
      </c>
      <c r="BQ8" s="240">
        <f t="shared" ref="BQ8:BQ13" si="40">+BN8</f>
        <v>0.84909999999999997</v>
      </c>
      <c r="BR8" s="240">
        <f t="shared" ref="BR8:BR13" si="41">+BN8</f>
        <v>0.84909999999999997</v>
      </c>
      <c r="BS8" s="241">
        <f t="shared" ref="BS8:BS13" si="42">+BN8</f>
        <v>0.84909999999999997</v>
      </c>
      <c r="BT8" s="243">
        <f t="shared" ref="BT8:BT13" si="43">+BN8</f>
        <v>0.84909999999999997</v>
      </c>
      <c r="BU8" s="240">
        <f t="shared" ref="BU8:BU13" si="44">+BN8</f>
        <v>0.84909999999999997</v>
      </c>
      <c r="BV8" s="240">
        <f t="shared" ref="BV8:BV13" si="45">+BN8</f>
        <v>0.84909999999999997</v>
      </c>
      <c r="BW8" s="240">
        <f t="shared" ref="BW8:BW13" si="46">+BN8</f>
        <v>0.84909999999999997</v>
      </c>
      <c r="BX8" s="240">
        <f t="shared" ref="BX8:BX13" si="47">+BN8</f>
        <v>0.84909999999999997</v>
      </c>
      <c r="BY8" s="240">
        <f t="shared" ref="BY8:BY13" si="48">+BN8</f>
        <v>0.84909999999999997</v>
      </c>
      <c r="BZ8" s="240">
        <f>H12</f>
        <v>0.87060000000000004</v>
      </c>
      <c r="CA8" s="240">
        <f t="shared" ref="CA8:CA13" si="49">+BZ8</f>
        <v>0.87060000000000004</v>
      </c>
      <c r="CB8" s="240">
        <f t="shared" ref="CB8:CB13" si="50">+BZ8</f>
        <v>0.87060000000000004</v>
      </c>
      <c r="CC8" s="240">
        <f t="shared" ref="CC8:CC13" si="51">+BZ8</f>
        <v>0.87060000000000004</v>
      </c>
      <c r="CD8" s="240">
        <f t="shared" ref="CD8:CD13" si="52">+BZ8</f>
        <v>0.87060000000000004</v>
      </c>
      <c r="CE8" s="241">
        <f t="shared" ref="CE8:CE13" si="53">+BZ8</f>
        <v>0.87060000000000004</v>
      </c>
      <c r="CF8" s="243">
        <f t="shared" ref="CF8:CF13" si="54">+BZ8</f>
        <v>0.87060000000000004</v>
      </c>
      <c r="CG8" s="240">
        <f t="shared" ref="CG8:CG13" si="55">+BZ8</f>
        <v>0.87060000000000004</v>
      </c>
      <c r="CH8" s="240">
        <f t="shared" ref="CH8:CH13" si="56">+BZ8</f>
        <v>0.87060000000000004</v>
      </c>
      <c r="CI8" s="240">
        <f t="shared" ref="CI8:CI13" si="57">+BZ8</f>
        <v>0.87060000000000004</v>
      </c>
      <c r="CJ8" s="240">
        <f t="shared" ref="CJ8:CJ13" si="58">+BZ8</f>
        <v>0.87060000000000004</v>
      </c>
      <c r="CK8" s="240">
        <f t="shared" ref="CK8:CK13" si="59">+BZ8</f>
        <v>0.87060000000000004</v>
      </c>
      <c r="CL8" s="240">
        <f>I12</f>
        <v>0.91799999999999993</v>
      </c>
      <c r="CM8" s="240">
        <f t="shared" ref="CM8:CW8" si="60">+CL8</f>
        <v>0.91799999999999993</v>
      </c>
      <c r="CN8" s="240">
        <f t="shared" si="60"/>
        <v>0.91799999999999993</v>
      </c>
      <c r="CO8" s="240">
        <f t="shared" si="60"/>
        <v>0.91799999999999993</v>
      </c>
      <c r="CP8" s="240">
        <f t="shared" si="60"/>
        <v>0.91799999999999993</v>
      </c>
      <c r="CQ8" s="240">
        <f t="shared" si="60"/>
        <v>0.91799999999999993</v>
      </c>
      <c r="CR8" s="240">
        <f t="shared" si="60"/>
        <v>0.91799999999999993</v>
      </c>
      <c r="CS8" s="240">
        <f t="shared" si="60"/>
        <v>0.91799999999999993</v>
      </c>
      <c r="CT8" s="240">
        <f t="shared" si="60"/>
        <v>0.91799999999999993</v>
      </c>
      <c r="CU8" s="240">
        <f t="shared" si="60"/>
        <v>0.91799999999999993</v>
      </c>
      <c r="CV8" s="240">
        <f t="shared" si="60"/>
        <v>0.91799999999999993</v>
      </c>
      <c r="CW8" s="240">
        <f t="shared" si="60"/>
        <v>0.91799999999999993</v>
      </c>
      <c r="CX8" s="240">
        <f>J12</f>
        <v>0.91799999999999993</v>
      </c>
      <c r="CY8" s="240">
        <f t="shared" ref="CY8:DI8" si="61">+CX8</f>
        <v>0.91799999999999993</v>
      </c>
      <c r="CZ8" s="240">
        <f t="shared" si="61"/>
        <v>0.91799999999999993</v>
      </c>
      <c r="DA8" s="240">
        <f t="shared" si="61"/>
        <v>0.91799999999999993</v>
      </c>
      <c r="DB8" s="240">
        <f t="shared" si="61"/>
        <v>0.91799999999999993</v>
      </c>
      <c r="DC8" s="240">
        <f t="shared" si="61"/>
        <v>0.91799999999999993</v>
      </c>
      <c r="DD8" s="240">
        <f t="shared" si="61"/>
        <v>0.91799999999999993</v>
      </c>
      <c r="DE8" s="240">
        <f t="shared" si="61"/>
        <v>0.91799999999999993</v>
      </c>
      <c r="DF8" s="240">
        <f t="shared" si="61"/>
        <v>0.91799999999999993</v>
      </c>
      <c r="DG8" s="240">
        <f t="shared" si="61"/>
        <v>0.91799999999999993</v>
      </c>
      <c r="DH8" s="240">
        <f t="shared" si="61"/>
        <v>0.91799999999999993</v>
      </c>
      <c r="DI8" s="240">
        <f t="shared" si="61"/>
        <v>0.91799999999999993</v>
      </c>
      <c r="DJ8" s="240">
        <f>K12</f>
        <v>0.9161999999999999</v>
      </c>
      <c r="DK8" s="240">
        <f t="shared" ref="DK8:DU8" si="62">+DJ8</f>
        <v>0.9161999999999999</v>
      </c>
      <c r="DL8" s="240">
        <f t="shared" si="62"/>
        <v>0.9161999999999999</v>
      </c>
      <c r="DM8" s="240">
        <f t="shared" si="62"/>
        <v>0.9161999999999999</v>
      </c>
      <c r="DN8" s="240">
        <f t="shared" si="62"/>
        <v>0.9161999999999999</v>
      </c>
      <c r="DO8" s="240">
        <f t="shared" si="62"/>
        <v>0.9161999999999999</v>
      </c>
      <c r="DP8" s="240">
        <f t="shared" si="62"/>
        <v>0.9161999999999999</v>
      </c>
      <c r="DQ8" s="240">
        <f t="shared" si="62"/>
        <v>0.9161999999999999</v>
      </c>
      <c r="DR8" s="240">
        <f t="shared" si="62"/>
        <v>0.9161999999999999</v>
      </c>
      <c r="DS8" s="240">
        <f t="shared" si="62"/>
        <v>0.9161999999999999</v>
      </c>
      <c r="DT8" s="240">
        <f t="shared" si="62"/>
        <v>0.9161999999999999</v>
      </c>
      <c r="DU8" s="240">
        <f t="shared" si="62"/>
        <v>0.9161999999999999</v>
      </c>
      <c r="DV8" s="240">
        <f>L12</f>
        <v>0.91460000000000008</v>
      </c>
      <c r="DW8" s="240">
        <f t="shared" ref="DW8:FB8" si="63">+DV8</f>
        <v>0.91460000000000008</v>
      </c>
      <c r="DX8" s="240">
        <f t="shared" si="63"/>
        <v>0.91460000000000008</v>
      </c>
      <c r="DY8" s="240">
        <f t="shared" si="63"/>
        <v>0.91460000000000008</v>
      </c>
      <c r="DZ8" s="240">
        <f t="shared" si="63"/>
        <v>0.91460000000000008</v>
      </c>
      <c r="EA8" s="240">
        <f t="shared" si="63"/>
        <v>0.91460000000000008</v>
      </c>
      <c r="EB8" s="240">
        <f t="shared" si="63"/>
        <v>0.91460000000000008</v>
      </c>
      <c r="EC8" s="240">
        <f t="shared" si="63"/>
        <v>0.91460000000000008</v>
      </c>
      <c r="ED8" s="240">
        <f t="shared" si="63"/>
        <v>0.91460000000000008</v>
      </c>
      <c r="EE8" s="240">
        <f t="shared" si="63"/>
        <v>0.91460000000000008</v>
      </c>
      <c r="EF8" s="240">
        <f t="shared" si="63"/>
        <v>0.91460000000000008</v>
      </c>
      <c r="EG8" s="240">
        <f t="shared" si="63"/>
        <v>0.91460000000000008</v>
      </c>
      <c r="EH8" s="240">
        <f t="shared" si="63"/>
        <v>0.91460000000000008</v>
      </c>
      <c r="EI8" s="240">
        <f t="shared" si="63"/>
        <v>0.91460000000000008</v>
      </c>
      <c r="EJ8" s="240">
        <f t="shared" si="63"/>
        <v>0.91460000000000008</v>
      </c>
      <c r="EK8" s="240">
        <f t="shared" si="63"/>
        <v>0.91460000000000008</v>
      </c>
      <c r="EL8" s="240">
        <f t="shared" si="63"/>
        <v>0.91460000000000008</v>
      </c>
      <c r="EM8" s="240">
        <f t="shared" si="63"/>
        <v>0.91460000000000008</v>
      </c>
      <c r="EN8" s="240">
        <f t="shared" si="63"/>
        <v>0.91460000000000008</v>
      </c>
      <c r="EO8" s="240">
        <f t="shared" si="63"/>
        <v>0.91460000000000008</v>
      </c>
      <c r="EP8" s="240">
        <f t="shared" si="63"/>
        <v>0.91460000000000008</v>
      </c>
      <c r="EQ8" s="240">
        <f t="shared" si="63"/>
        <v>0.91460000000000008</v>
      </c>
      <c r="ER8" s="240">
        <f t="shared" si="63"/>
        <v>0.91460000000000008</v>
      </c>
      <c r="ES8" s="240">
        <f t="shared" si="63"/>
        <v>0.91460000000000008</v>
      </c>
      <c r="ET8" s="240">
        <f t="shared" si="63"/>
        <v>0.91460000000000008</v>
      </c>
      <c r="EU8" s="240">
        <f t="shared" si="63"/>
        <v>0.91460000000000008</v>
      </c>
      <c r="EV8" s="240">
        <f t="shared" si="63"/>
        <v>0.91460000000000008</v>
      </c>
      <c r="EW8" s="240">
        <f t="shared" si="63"/>
        <v>0.91460000000000008</v>
      </c>
      <c r="EX8" s="240">
        <f t="shared" si="63"/>
        <v>0.91460000000000008</v>
      </c>
      <c r="EY8" s="240">
        <f t="shared" si="63"/>
        <v>0.91460000000000008</v>
      </c>
      <c r="EZ8" s="240">
        <f t="shared" si="63"/>
        <v>0.91460000000000008</v>
      </c>
      <c r="FA8" s="240">
        <f t="shared" si="63"/>
        <v>0.91460000000000008</v>
      </c>
      <c r="FB8" s="240">
        <f t="shared" si="63"/>
        <v>0.91460000000000008</v>
      </c>
      <c r="FC8" s="240">
        <f t="shared" ref="FC8:FW8" si="64">+FB8</f>
        <v>0.91460000000000008</v>
      </c>
      <c r="FD8" s="240">
        <f t="shared" si="64"/>
        <v>0.91460000000000008</v>
      </c>
      <c r="FE8" s="240">
        <f t="shared" si="64"/>
        <v>0.91460000000000008</v>
      </c>
      <c r="FF8" s="240">
        <f t="shared" si="64"/>
        <v>0.91460000000000008</v>
      </c>
      <c r="FG8" s="240">
        <f t="shared" si="64"/>
        <v>0.91460000000000008</v>
      </c>
      <c r="FH8" s="240">
        <f t="shared" si="64"/>
        <v>0.91460000000000008</v>
      </c>
      <c r="FI8" s="240">
        <f t="shared" si="64"/>
        <v>0.91460000000000008</v>
      </c>
      <c r="FJ8" s="240">
        <f t="shared" si="64"/>
        <v>0.91460000000000008</v>
      </c>
      <c r="FK8" s="240">
        <f t="shared" si="64"/>
        <v>0.91460000000000008</v>
      </c>
      <c r="FL8" s="240">
        <f t="shared" si="64"/>
        <v>0.91460000000000008</v>
      </c>
      <c r="FM8" s="240">
        <f t="shared" si="64"/>
        <v>0.91460000000000008</v>
      </c>
      <c r="FN8" s="240">
        <f t="shared" si="64"/>
        <v>0.91460000000000008</v>
      </c>
      <c r="FO8" s="240">
        <f t="shared" si="64"/>
        <v>0.91460000000000008</v>
      </c>
      <c r="FP8" s="240">
        <f t="shared" si="64"/>
        <v>0.91460000000000008</v>
      </c>
      <c r="FQ8" s="240">
        <f t="shared" si="64"/>
        <v>0.91460000000000008</v>
      </c>
      <c r="FR8" s="240">
        <f t="shared" si="64"/>
        <v>0.91460000000000008</v>
      </c>
      <c r="FS8" s="240">
        <f t="shared" si="64"/>
        <v>0.91460000000000008</v>
      </c>
      <c r="FT8" s="240">
        <f t="shared" si="64"/>
        <v>0.91460000000000008</v>
      </c>
      <c r="FU8" s="240">
        <f t="shared" si="64"/>
        <v>0.91460000000000008</v>
      </c>
      <c r="FV8" s="240">
        <f t="shared" si="64"/>
        <v>0.91460000000000008</v>
      </c>
      <c r="FW8" s="240">
        <f t="shared" si="64"/>
        <v>0.91460000000000008</v>
      </c>
      <c r="FY8" t="str">
        <f t="shared" ref="FY8:FY13" si="65">P8</f>
        <v>PRIME/New Carrollton OH</v>
      </c>
    </row>
    <row r="9" spans="1:181">
      <c r="A9" s="225"/>
      <c r="B9" s="244"/>
      <c r="C9" s="245"/>
      <c r="D9" s="246"/>
      <c r="E9" s="246"/>
      <c r="F9" s="246"/>
      <c r="G9" s="246"/>
      <c r="H9" s="246"/>
      <c r="I9" s="246"/>
      <c r="J9" s="246"/>
      <c r="K9" s="246"/>
      <c r="L9" s="246"/>
      <c r="M9" s="247"/>
      <c r="N9" s="225"/>
      <c r="P9" s="248" t="s">
        <v>143</v>
      </c>
      <c r="Q9" s="238" t="s">
        <v>144</v>
      </c>
      <c r="R9" s="249" t="e">
        <f>#REF!</f>
        <v>#REF!</v>
      </c>
      <c r="S9" s="250" t="e">
        <f t="shared" si="0"/>
        <v>#REF!</v>
      </c>
      <c r="T9" s="250" t="e">
        <f t="shared" si="1"/>
        <v>#REF!</v>
      </c>
      <c r="U9" s="250" t="e">
        <f t="shared" si="2"/>
        <v>#REF!</v>
      </c>
      <c r="V9" s="250" t="e">
        <f t="shared" si="3"/>
        <v>#REF!</v>
      </c>
      <c r="W9" s="250" t="e">
        <f t="shared" si="4"/>
        <v>#REF!</v>
      </c>
      <c r="X9" s="250" t="e">
        <f t="shared" si="5"/>
        <v>#REF!</v>
      </c>
      <c r="Y9" s="250" t="e">
        <f t="shared" si="6"/>
        <v>#REF!</v>
      </c>
      <c r="Z9" s="250" t="e">
        <f t="shared" si="7"/>
        <v>#REF!</v>
      </c>
      <c r="AA9" s="250" t="e">
        <f t="shared" si="8"/>
        <v>#REF!</v>
      </c>
      <c r="AB9" s="250" t="e">
        <f t="shared" si="9"/>
        <v>#REF!</v>
      </c>
      <c r="AC9" s="251" t="e">
        <f t="shared" si="10"/>
        <v>#REF!</v>
      </c>
      <c r="AD9" s="249">
        <f>D13</f>
        <v>0.79179999999999995</v>
      </c>
      <c r="AE9" s="250">
        <f t="shared" si="11"/>
        <v>0.79179999999999995</v>
      </c>
      <c r="AF9" s="250">
        <f t="shared" si="12"/>
        <v>0.79179999999999995</v>
      </c>
      <c r="AG9" s="250">
        <f t="shared" si="13"/>
        <v>0.79179999999999995</v>
      </c>
      <c r="AH9" s="250">
        <f t="shared" si="14"/>
        <v>0.79179999999999995</v>
      </c>
      <c r="AI9" s="250">
        <f t="shared" si="15"/>
        <v>0.79179999999999995</v>
      </c>
      <c r="AJ9" s="250">
        <f t="shared" si="16"/>
        <v>0.79179999999999995</v>
      </c>
      <c r="AK9" s="250">
        <f t="shared" si="17"/>
        <v>0.79179999999999995</v>
      </c>
      <c r="AL9" s="250">
        <f t="shared" si="18"/>
        <v>0.79179999999999995</v>
      </c>
      <c r="AM9" s="250">
        <f t="shared" si="19"/>
        <v>0.79179999999999995</v>
      </c>
      <c r="AN9" s="250">
        <f t="shared" si="20"/>
        <v>0.79179999999999995</v>
      </c>
      <c r="AO9" s="251">
        <f t="shared" si="21"/>
        <v>0.79179999999999995</v>
      </c>
      <c r="AP9" s="249">
        <f>E13</f>
        <v>0.73960000000000004</v>
      </c>
      <c r="AQ9" s="250">
        <f t="shared" si="22"/>
        <v>0.73960000000000004</v>
      </c>
      <c r="AR9" s="250">
        <f t="shared" si="23"/>
        <v>0.73960000000000004</v>
      </c>
      <c r="AS9" s="250">
        <f t="shared" si="24"/>
        <v>0.73960000000000004</v>
      </c>
      <c r="AT9" s="250">
        <f t="shared" si="25"/>
        <v>0.73960000000000004</v>
      </c>
      <c r="AU9" s="250">
        <f t="shared" si="26"/>
        <v>0.73960000000000004</v>
      </c>
      <c r="AV9" s="250">
        <f>+AP9</f>
        <v>0.73960000000000004</v>
      </c>
      <c r="AW9" s="250">
        <f>+AP9</f>
        <v>0.73960000000000004</v>
      </c>
      <c r="AX9" s="250">
        <f>+AP9</f>
        <v>0.73960000000000004</v>
      </c>
      <c r="AY9" s="250">
        <f>+AP9</f>
        <v>0.73960000000000004</v>
      </c>
      <c r="AZ9" s="250">
        <f>+AP9</f>
        <v>0.73960000000000004</v>
      </c>
      <c r="BA9" s="251">
        <f>+AP9</f>
        <v>0.73960000000000004</v>
      </c>
      <c r="BB9" s="252">
        <f>F13</f>
        <v>0.77639999999999998</v>
      </c>
      <c r="BC9" s="250">
        <f t="shared" si="27"/>
        <v>0.77639999999999998</v>
      </c>
      <c r="BD9" s="250">
        <f t="shared" si="28"/>
        <v>0.77639999999999998</v>
      </c>
      <c r="BE9" s="250">
        <f t="shared" si="29"/>
        <v>0.77639999999999998</v>
      </c>
      <c r="BF9" s="250">
        <f t="shared" si="30"/>
        <v>0.77639999999999998</v>
      </c>
      <c r="BG9" s="250">
        <f t="shared" si="31"/>
        <v>0.77639999999999998</v>
      </c>
      <c r="BH9" s="250">
        <f t="shared" si="32"/>
        <v>0.77639999999999998</v>
      </c>
      <c r="BI9" s="250">
        <f t="shared" si="33"/>
        <v>0.77639999999999998</v>
      </c>
      <c r="BJ9" s="250">
        <f t="shared" si="34"/>
        <v>0.77639999999999998</v>
      </c>
      <c r="BK9" s="250">
        <f t="shared" si="35"/>
        <v>0.77639999999999998</v>
      </c>
      <c r="BL9" s="250">
        <f t="shared" si="36"/>
        <v>0.77639999999999998</v>
      </c>
      <c r="BM9" s="251">
        <f t="shared" si="37"/>
        <v>0.77639999999999998</v>
      </c>
      <c r="BN9" s="250">
        <f>G13</f>
        <v>0.74880000000000002</v>
      </c>
      <c r="BO9" s="250">
        <f t="shared" si="38"/>
        <v>0.74880000000000002</v>
      </c>
      <c r="BP9" s="250">
        <f t="shared" si="39"/>
        <v>0.74880000000000002</v>
      </c>
      <c r="BQ9" s="250">
        <f t="shared" si="40"/>
        <v>0.74880000000000002</v>
      </c>
      <c r="BR9" s="250">
        <f t="shared" si="41"/>
        <v>0.74880000000000002</v>
      </c>
      <c r="BS9" s="251">
        <f t="shared" si="42"/>
        <v>0.74880000000000002</v>
      </c>
      <c r="BT9" s="253">
        <f t="shared" si="43"/>
        <v>0.74880000000000002</v>
      </c>
      <c r="BU9" s="250">
        <f t="shared" si="44"/>
        <v>0.74880000000000002</v>
      </c>
      <c r="BV9" s="250">
        <f t="shared" si="45"/>
        <v>0.74880000000000002</v>
      </c>
      <c r="BW9" s="250">
        <f t="shared" si="46"/>
        <v>0.74880000000000002</v>
      </c>
      <c r="BX9" s="250">
        <f t="shared" si="47"/>
        <v>0.74880000000000002</v>
      </c>
      <c r="BY9" s="250">
        <f t="shared" si="48"/>
        <v>0.74880000000000002</v>
      </c>
      <c r="BZ9" s="250">
        <f>H13</f>
        <v>0.75670000000000004</v>
      </c>
      <c r="CA9" s="250">
        <f t="shared" si="49"/>
        <v>0.75670000000000004</v>
      </c>
      <c r="CB9" s="250">
        <f t="shared" si="50"/>
        <v>0.75670000000000004</v>
      </c>
      <c r="CC9" s="250">
        <f t="shared" si="51"/>
        <v>0.75670000000000004</v>
      </c>
      <c r="CD9" s="250">
        <f t="shared" si="52"/>
        <v>0.75670000000000004</v>
      </c>
      <c r="CE9" s="251">
        <f t="shared" si="53"/>
        <v>0.75670000000000004</v>
      </c>
      <c r="CF9" s="253">
        <f t="shared" si="54"/>
        <v>0.75670000000000004</v>
      </c>
      <c r="CG9" s="250">
        <f t="shared" si="55"/>
        <v>0.75670000000000004</v>
      </c>
      <c r="CH9" s="250">
        <f t="shared" si="56"/>
        <v>0.75670000000000004</v>
      </c>
      <c r="CI9" s="250">
        <f t="shared" si="57"/>
        <v>0.75670000000000004</v>
      </c>
      <c r="CJ9" s="250">
        <f t="shared" si="58"/>
        <v>0.75670000000000004</v>
      </c>
      <c r="CK9" s="250">
        <f t="shared" si="59"/>
        <v>0.75670000000000004</v>
      </c>
      <c r="CL9" s="240">
        <f>I13</f>
        <v>0.78339999999999999</v>
      </c>
      <c r="CM9" s="250">
        <f t="shared" ref="CM9:CW9" si="66">+CL9</f>
        <v>0.78339999999999999</v>
      </c>
      <c r="CN9" s="250">
        <f t="shared" si="66"/>
        <v>0.78339999999999999</v>
      </c>
      <c r="CO9" s="250">
        <f t="shared" si="66"/>
        <v>0.78339999999999999</v>
      </c>
      <c r="CP9" s="250">
        <f t="shared" si="66"/>
        <v>0.78339999999999999</v>
      </c>
      <c r="CQ9" s="250">
        <f t="shared" si="66"/>
        <v>0.78339999999999999</v>
      </c>
      <c r="CR9" s="250">
        <f t="shared" si="66"/>
        <v>0.78339999999999999</v>
      </c>
      <c r="CS9" s="250">
        <f t="shared" si="66"/>
        <v>0.78339999999999999</v>
      </c>
      <c r="CT9" s="250">
        <f t="shared" si="66"/>
        <v>0.78339999999999999</v>
      </c>
      <c r="CU9" s="250">
        <f t="shared" si="66"/>
        <v>0.78339999999999999</v>
      </c>
      <c r="CV9" s="250">
        <f t="shared" si="66"/>
        <v>0.78339999999999999</v>
      </c>
      <c r="CW9" s="250">
        <f t="shared" si="66"/>
        <v>0.78339999999999999</v>
      </c>
      <c r="CX9" s="240">
        <f>J13</f>
        <v>0.78339999999999999</v>
      </c>
      <c r="CY9" s="250">
        <f t="shared" ref="CY9:DI9" si="67">+CX9</f>
        <v>0.78339999999999999</v>
      </c>
      <c r="CZ9" s="250">
        <f t="shared" si="67"/>
        <v>0.78339999999999999</v>
      </c>
      <c r="DA9" s="250">
        <f t="shared" si="67"/>
        <v>0.78339999999999999</v>
      </c>
      <c r="DB9" s="250">
        <f t="shared" si="67"/>
        <v>0.78339999999999999</v>
      </c>
      <c r="DC9" s="250">
        <f t="shared" si="67"/>
        <v>0.78339999999999999</v>
      </c>
      <c r="DD9" s="250">
        <f t="shared" si="67"/>
        <v>0.78339999999999999</v>
      </c>
      <c r="DE9" s="250">
        <f t="shared" si="67"/>
        <v>0.78339999999999999</v>
      </c>
      <c r="DF9" s="250">
        <f t="shared" si="67"/>
        <v>0.78339999999999999</v>
      </c>
      <c r="DG9" s="250">
        <f t="shared" si="67"/>
        <v>0.78339999999999999</v>
      </c>
      <c r="DH9" s="250">
        <f t="shared" si="67"/>
        <v>0.78339999999999999</v>
      </c>
      <c r="DI9" s="250">
        <f t="shared" si="67"/>
        <v>0.78339999999999999</v>
      </c>
      <c r="DJ9" s="240">
        <f>K13</f>
        <v>0.78160000000000007</v>
      </c>
      <c r="DK9" s="250">
        <f t="shared" ref="DK9:DU9" si="68">+DJ9</f>
        <v>0.78160000000000007</v>
      </c>
      <c r="DL9" s="250">
        <f t="shared" si="68"/>
        <v>0.78160000000000007</v>
      </c>
      <c r="DM9" s="250">
        <f t="shared" si="68"/>
        <v>0.78160000000000007</v>
      </c>
      <c r="DN9" s="250">
        <f t="shared" si="68"/>
        <v>0.78160000000000007</v>
      </c>
      <c r="DO9" s="250">
        <f t="shared" si="68"/>
        <v>0.78160000000000007</v>
      </c>
      <c r="DP9" s="250">
        <f t="shared" si="68"/>
        <v>0.78160000000000007</v>
      </c>
      <c r="DQ9" s="250">
        <f t="shared" si="68"/>
        <v>0.78160000000000007</v>
      </c>
      <c r="DR9" s="250">
        <f t="shared" si="68"/>
        <v>0.78160000000000007</v>
      </c>
      <c r="DS9" s="250">
        <f t="shared" si="68"/>
        <v>0.78160000000000007</v>
      </c>
      <c r="DT9" s="250">
        <f t="shared" si="68"/>
        <v>0.78160000000000007</v>
      </c>
      <c r="DU9" s="250">
        <f t="shared" si="68"/>
        <v>0.78160000000000007</v>
      </c>
      <c r="DV9" s="250">
        <f>L13</f>
        <v>0.78</v>
      </c>
      <c r="DW9" s="250">
        <f t="shared" ref="DW9:FB9" si="69">+DV9</f>
        <v>0.78</v>
      </c>
      <c r="DX9" s="250">
        <f t="shared" si="69"/>
        <v>0.78</v>
      </c>
      <c r="DY9" s="250">
        <f t="shared" si="69"/>
        <v>0.78</v>
      </c>
      <c r="DZ9" s="250">
        <f t="shared" si="69"/>
        <v>0.78</v>
      </c>
      <c r="EA9" s="250">
        <f t="shared" si="69"/>
        <v>0.78</v>
      </c>
      <c r="EB9" s="250">
        <f t="shared" si="69"/>
        <v>0.78</v>
      </c>
      <c r="EC9" s="250">
        <f t="shared" si="69"/>
        <v>0.78</v>
      </c>
      <c r="ED9" s="250">
        <f t="shared" si="69"/>
        <v>0.78</v>
      </c>
      <c r="EE9" s="250">
        <f t="shared" si="69"/>
        <v>0.78</v>
      </c>
      <c r="EF9" s="250">
        <f t="shared" si="69"/>
        <v>0.78</v>
      </c>
      <c r="EG9" s="250">
        <f t="shared" si="69"/>
        <v>0.78</v>
      </c>
      <c r="EH9" s="250">
        <f t="shared" si="69"/>
        <v>0.78</v>
      </c>
      <c r="EI9" s="250">
        <f t="shared" si="69"/>
        <v>0.78</v>
      </c>
      <c r="EJ9" s="250">
        <f t="shared" si="69"/>
        <v>0.78</v>
      </c>
      <c r="EK9" s="250">
        <f t="shared" si="69"/>
        <v>0.78</v>
      </c>
      <c r="EL9" s="250">
        <f t="shared" si="69"/>
        <v>0.78</v>
      </c>
      <c r="EM9" s="250">
        <f t="shared" si="69"/>
        <v>0.78</v>
      </c>
      <c r="EN9" s="250">
        <f t="shared" si="69"/>
        <v>0.78</v>
      </c>
      <c r="EO9" s="250">
        <f t="shared" si="69"/>
        <v>0.78</v>
      </c>
      <c r="EP9" s="250">
        <f t="shared" si="69"/>
        <v>0.78</v>
      </c>
      <c r="EQ9" s="250">
        <f t="shared" si="69"/>
        <v>0.78</v>
      </c>
      <c r="ER9" s="250">
        <f t="shared" si="69"/>
        <v>0.78</v>
      </c>
      <c r="ES9" s="250">
        <f t="shared" si="69"/>
        <v>0.78</v>
      </c>
      <c r="ET9" s="250">
        <f t="shared" si="69"/>
        <v>0.78</v>
      </c>
      <c r="EU9" s="250">
        <f t="shared" si="69"/>
        <v>0.78</v>
      </c>
      <c r="EV9" s="250">
        <f t="shared" si="69"/>
        <v>0.78</v>
      </c>
      <c r="EW9" s="250">
        <f t="shared" si="69"/>
        <v>0.78</v>
      </c>
      <c r="EX9" s="250">
        <f t="shared" si="69"/>
        <v>0.78</v>
      </c>
      <c r="EY9" s="250">
        <f t="shared" si="69"/>
        <v>0.78</v>
      </c>
      <c r="EZ9" s="250">
        <f t="shared" si="69"/>
        <v>0.78</v>
      </c>
      <c r="FA9" s="250">
        <f t="shared" si="69"/>
        <v>0.78</v>
      </c>
      <c r="FB9" s="250">
        <f t="shared" si="69"/>
        <v>0.78</v>
      </c>
      <c r="FC9" s="250">
        <f t="shared" ref="FC9:FW9" si="70">+FB9</f>
        <v>0.78</v>
      </c>
      <c r="FD9" s="250">
        <f t="shared" si="70"/>
        <v>0.78</v>
      </c>
      <c r="FE9" s="250">
        <f t="shared" si="70"/>
        <v>0.78</v>
      </c>
      <c r="FF9" s="250">
        <f t="shared" si="70"/>
        <v>0.78</v>
      </c>
      <c r="FG9" s="250">
        <f t="shared" si="70"/>
        <v>0.78</v>
      </c>
      <c r="FH9" s="250">
        <f t="shared" si="70"/>
        <v>0.78</v>
      </c>
      <c r="FI9" s="250">
        <f t="shared" si="70"/>
        <v>0.78</v>
      </c>
      <c r="FJ9" s="250">
        <f t="shared" si="70"/>
        <v>0.78</v>
      </c>
      <c r="FK9" s="250">
        <f t="shared" si="70"/>
        <v>0.78</v>
      </c>
      <c r="FL9" s="250">
        <f t="shared" si="70"/>
        <v>0.78</v>
      </c>
      <c r="FM9" s="250">
        <f t="shared" si="70"/>
        <v>0.78</v>
      </c>
      <c r="FN9" s="250">
        <f t="shared" si="70"/>
        <v>0.78</v>
      </c>
      <c r="FO9" s="250">
        <f t="shared" si="70"/>
        <v>0.78</v>
      </c>
      <c r="FP9" s="250">
        <f t="shared" si="70"/>
        <v>0.78</v>
      </c>
      <c r="FQ9" s="250">
        <f t="shared" si="70"/>
        <v>0.78</v>
      </c>
      <c r="FR9" s="250">
        <f t="shared" si="70"/>
        <v>0.78</v>
      </c>
      <c r="FS9" s="250">
        <f t="shared" si="70"/>
        <v>0.78</v>
      </c>
      <c r="FT9" s="250">
        <f t="shared" si="70"/>
        <v>0.78</v>
      </c>
      <c r="FU9" s="250">
        <f t="shared" si="70"/>
        <v>0.78</v>
      </c>
      <c r="FV9" s="250">
        <f t="shared" si="70"/>
        <v>0.78</v>
      </c>
      <c r="FW9" s="250">
        <f t="shared" si="70"/>
        <v>0.78</v>
      </c>
      <c r="FY9" t="str">
        <f t="shared" si="65"/>
        <v>F/A Direct Labor</v>
      </c>
    </row>
    <row r="10" spans="1:181">
      <c r="A10" s="225"/>
      <c r="B10" s="254"/>
      <c r="C10" s="255" t="s">
        <v>145</v>
      </c>
      <c r="D10" s="256"/>
      <c r="E10" s="256"/>
      <c r="F10" s="256"/>
      <c r="G10" s="256"/>
      <c r="H10" s="256"/>
      <c r="I10" s="256"/>
      <c r="J10" s="256"/>
      <c r="K10" s="256"/>
      <c r="L10" s="256"/>
      <c r="M10" s="257"/>
      <c r="N10" s="225"/>
      <c r="P10" s="258" t="s">
        <v>146</v>
      </c>
      <c r="Q10" s="238" t="s">
        <v>147</v>
      </c>
      <c r="R10" s="249" t="e">
        <f>#REF!</f>
        <v>#REF!</v>
      </c>
      <c r="S10" s="250" t="e">
        <f t="shared" si="0"/>
        <v>#REF!</v>
      </c>
      <c r="T10" s="250" t="e">
        <f t="shared" si="1"/>
        <v>#REF!</v>
      </c>
      <c r="U10" s="250" t="e">
        <f t="shared" si="2"/>
        <v>#REF!</v>
      </c>
      <c r="V10" s="250" t="e">
        <f t="shared" si="3"/>
        <v>#REF!</v>
      </c>
      <c r="W10" s="250" t="e">
        <f t="shared" si="4"/>
        <v>#REF!</v>
      </c>
      <c r="X10" s="250" t="e">
        <f t="shared" si="5"/>
        <v>#REF!</v>
      </c>
      <c r="Y10" s="250" t="e">
        <f t="shared" si="6"/>
        <v>#REF!</v>
      </c>
      <c r="Z10" s="250" t="e">
        <f t="shared" si="7"/>
        <v>#REF!</v>
      </c>
      <c r="AA10" s="250" t="e">
        <f t="shared" si="8"/>
        <v>#REF!</v>
      </c>
      <c r="AB10" s="250" t="e">
        <f t="shared" si="9"/>
        <v>#REF!</v>
      </c>
      <c r="AC10" s="251" t="e">
        <f t="shared" si="10"/>
        <v>#REF!</v>
      </c>
      <c r="AD10" s="249">
        <f>D17</f>
        <v>0.74109999999999998</v>
      </c>
      <c r="AE10" s="250">
        <f t="shared" si="11"/>
        <v>0.74109999999999998</v>
      </c>
      <c r="AF10" s="250">
        <f t="shared" si="12"/>
        <v>0.74109999999999998</v>
      </c>
      <c r="AG10" s="250">
        <f t="shared" si="13"/>
        <v>0.74109999999999998</v>
      </c>
      <c r="AH10" s="250">
        <f t="shared" si="14"/>
        <v>0.74109999999999998</v>
      </c>
      <c r="AI10" s="250">
        <f t="shared" si="15"/>
        <v>0.74109999999999998</v>
      </c>
      <c r="AJ10" s="250">
        <f t="shared" si="16"/>
        <v>0.74109999999999998</v>
      </c>
      <c r="AK10" s="250">
        <f t="shared" si="17"/>
        <v>0.74109999999999998</v>
      </c>
      <c r="AL10" s="250">
        <f t="shared" si="18"/>
        <v>0.74109999999999998</v>
      </c>
      <c r="AM10" s="250">
        <f t="shared" si="19"/>
        <v>0.74109999999999998</v>
      </c>
      <c r="AN10" s="250">
        <f t="shared" si="20"/>
        <v>0.74109999999999998</v>
      </c>
      <c r="AO10" s="251">
        <f t="shared" si="21"/>
        <v>0.74109999999999998</v>
      </c>
      <c r="AP10" s="249">
        <f>E17</f>
        <v>0.74109999999999998</v>
      </c>
      <c r="AQ10" s="250">
        <f t="shared" si="22"/>
        <v>0.74109999999999998</v>
      </c>
      <c r="AR10" s="250">
        <f t="shared" si="23"/>
        <v>0.74109999999999998</v>
      </c>
      <c r="AS10" s="250">
        <f t="shared" si="24"/>
        <v>0.74109999999999998</v>
      </c>
      <c r="AT10" s="250">
        <f t="shared" si="25"/>
        <v>0.74109999999999998</v>
      </c>
      <c r="AU10" s="250">
        <f t="shared" si="26"/>
        <v>0.74109999999999998</v>
      </c>
      <c r="AV10" s="250">
        <f>+AP10</f>
        <v>0.74109999999999998</v>
      </c>
      <c r="AW10" s="250">
        <f>+AP10</f>
        <v>0.74109999999999998</v>
      </c>
      <c r="AX10" s="250">
        <f>+AP10</f>
        <v>0.74109999999999998</v>
      </c>
      <c r="AY10" s="250">
        <f>+AP10</f>
        <v>0.74109999999999998</v>
      </c>
      <c r="AZ10" s="250">
        <f>+AP10</f>
        <v>0.74109999999999998</v>
      </c>
      <c r="BA10" s="251">
        <f>+AP10</f>
        <v>0.74109999999999998</v>
      </c>
      <c r="BB10" s="259">
        <f>F17</f>
        <v>0.74109999999999998</v>
      </c>
      <c r="BC10" s="260">
        <f t="shared" si="27"/>
        <v>0.74109999999999998</v>
      </c>
      <c r="BD10" s="260">
        <f t="shared" si="28"/>
        <v>0.74109999999999998</v>
      </c>
      <c r="BE10" s="260">
        <f t="shared" si="29"/>
        <v>0.74109999999999998</v>
      </c>
      <c r="BF10" s="260">
        <f t="shared" si="30"/>
        <v>0.74109999999999998</v>
      </c>
      <c r="BG10" s="260">
        <f t="shared" si="31"/>
        <v>0.74109999999999998</v>
      </c>
      <c r="BH10" s="260">
        <f t="shared" si="32"/>
        <v>0.74109999999999998</v>
      </c>
      <c r="BI10" s="260">
        <f t="shared" si="33"/>
        <v>0.74109999999999998</v>
      </c>
      <c r="BJ10" s="260">
        <f t="shared" si="34"/>
        <v>0.74109999999999998</v>
      </c>
      <c r="BK10" s="260">
        <f t="shared" si="35"/>
        <v>0.74109999999999998</v>
      </c>
      <c r="BL10" s="260">
        <f t="shared" si="36"/>
        <v>0.74109999999999998</v>
      </c>
      <c r="BM10" s="261">
        <f t="shared" si="37"/>
        <v>0.74109999999999998</v>
      </c>
      <c r="BN10" s="260">
        <f>H17</f>
        <v>0.74109999999999998</v>
      </c>
      <c r="BO10" s="260">
        <f t="shared" si="38"/>
        <v>0.74109999999999998</v>
      </c>
      <c r="BP10" s="260">
        <f t="shared" si="39"/>
        <v>0.74109999999999998</v>
      </c>
      <c r="BQ10" s="260">
        <f t="shared" si="40"/>
        <v>0.74109999999999998</v>
      </c>
      <c r="BR10" s="260">
        <f t="shared" si="41"/>
        <v>0.74109999999999998</v>
      </c>
      <c r="BS10" s="261">
        <f t="shared" si="42"/>
        <v>0.74109999999999998</v>
      </c>
      <c r="BT10" s="262">
        <f t="shared" si="43"/>
        <v>0.74109999999999998</v>
      </c>
      <c r="BU10" s="260">
        <f t="shared" si="44"/>
        <v>0.74109999999999998</v>
      </c>
      <c r="BV10" s="260">
        <f t="shared" si="45"/>
        <v>0.74109999999999998</v>
      </c>
      <c r="BW10" s="260">
        <f t="shared" si="46"/>
        <v>0.74109999999999998</v>
      </c>
      <c r="BX10" s="260">
        <f t="shared" si="47"/>
        <v>0.74109999999999998</v>
      </c>
      <c r="BY10" s="260">
        <f t="shared" si="48"/>
        <v>0.74109999999999998</v>
      </c>
      <c r="BZ10" s="260">
        <f>((BN10-AP10)/2)+BN10</f>
        <v>0.74109999999999998</v>
      </c>
      <c r="CA10" s="260">
        <f t="shared" si="49"/>
        <v>0.74109999999999998</v>
      </c>
      <c r="CB10" s="260">
        <f t="shared" si="50"/>
        <v>0.74109999999999998</v>
      </c>
      <c r="CC10" s="260">
        <f t="shared" si="51"/>
        <v>0.74109999999999998</v>
      </c>
      <c r="CD10" s="260">
        <f t="shared" si="52"/>
        <v>0.74109999999999998</v>
      </c>
      <c r="CE10" s="261">
        <f t="shared" si="53"/>
        <v>0.74109999999999998</v>
      </c>
      <c r="CF10" s="262">
        <f t="shared" si="54"/>
        <v>0.74109999999999998</v>
      </c>
      <c r="CG10" s="260">
        <f t="shared" si="55"/>
        <v>0.74109999999999998</v>
      </c>
      <c r="CH10" s="260">
        <f t="shared" si="56"/>
        <v>0.74109999999999998</v>
      </c>
      <c r="CI10" s="260">
        <f t="shared" si="57"/>
        <v>0.74109999999999998</v>
      </c>
      <c r="CJ10" s="260">
        <f t="shared" si="58"/>
        <v>0.74109999999999998</v>
      </c>
      <c r="CK10" s="260">
        <f t="shared" si="59"/>
        <v>0.74109999999999998</v>
      </c>
      <c r="CL10" s="260">
        <f>((BZ10-BB10)/2)+BZ10</f>
        <v>0.74109999999999998</v>
      </c>
      <c r="CM10" s="260">
        <f>+CL10</f>
        <v>0.74109999999999998</v>
      </c>
      <c r="CN10" s="260">
        <f>+CL10</f>
        <v>0.74109999999999998</v>
      </c>
      <c r="CO10" s="260">
        <f>+CL10</f>
        <v>0.74109999999999998</v>
      </c>
      <c r="CP10" s="260">
        <f>+CL10</f>
        <v>0.74109999999999998</v>
      </c>
      <c r="CQ10" s="261">
        <f>+CL10</f>
        <v>0.74109999999999998</v>
      </c>
      <c r="CR10" s="262">
        <f>+CL10</f>
        <v>0.74109999999999998</v>
      </c>
      <c r="CS10" s="260">
        <f>+CL10</f>
        <v>0.74109999999999998</v>
      </c>
      <c r="CT10" s="260">
        <f>+CL10</f>
        <v>0.74109999999999998</v>
      </c>
      <c r="CU10" s="260">
        <f>+CL10</f>
        <v>0.74109999999999998</v>
      </c>
      <c r="CV10" s="260">
        <f>+CL10</f>
        <v>0.74109999999999998</v>
      </c>
      <c r="CW10" s="260">
        <f>+CL10</f>
        <v>0.74109999999999998</v>
      </c>
      <c r="CX10" s="260">
        <f>((CL10-BN10)/2)+CL10</f>
        <v>0.74109999999999998</v>
      </c>
      <c r="CY10" s="260">
        <f>+CX10</f>
        <v>0.74109999999999998</v>
      </c>
      <c r="CZ10" s="260">
        <f>+CX10</f>
        <v>0.74109999999999998</v>
      </c>
      <c r="DA10" s="260">
        <f>+CX10</f>
        <v>0.74109999999999998</v>
      </c>
      <c r="DB10" s="260">
        <f>+CX10</f>
        <v>0.74109999999999998</v>
      </c>
      <c r="DC10" s="261">
        <f>+CX10</f>
        <v>0.74109999999999998</v>
      </c>
      <c r="DD10" s="262">
        <f>+CX10</f>
        <v>0.74109999999999998</v>
      </c>
      <c r="DE10" s="260">
        <f>+CX10</f>
        <v>0.74109999999999998</v>
      </c>
      <c r="DF10" s="260">
        <f>+CX10</f>
        <v>0.74109999999999998</v>
      </c>
      <c r="DG10" s="260">
        <f>+CX10</f>
        <v>0.74109999999999998</v>
      </c>
      <c r="DH10" s="260">
        <f>+CX10</f>
        <v>0.74109999999999998</v>
      </c>
      <c r="DI10" s="260">
        <f>+CX10</f>
        <v>0.74109999999999998</v>
      </c>
      <c r="DJ10" s="260">
        <f>((CX10-BZ10)/2)+CX10</f>
        <v>0.74109999999999998</v>
      </c>
      <c r="DK10" s="260">
        <f t="shared" ref="DK10:DU10" si="71">+DJ10</f>
        <v>0.74109999999999998</v>
      </c>
      <c r="DL10" s="260">
        <f t="shared" si="71"/>
        <v>0.74109999999999998</v>
      </c>
      <c r="DM10" s="260">
        <f t="shared" si="71"/>
        <v>0.74109999999999998</v>
      </c>
      <c r="DN10" s="260">
        <f t="shared" si="71"/>
        <v>0.74109999999999998</v>
      </c>
      <c r="DO10" s="261">
        <f t="shared" si="71"/>
        <v>0.74109999999999998</v>
      </c>
      <c r="DP10" s="262">
        <f t="shared" si="71"/>
        <v>0.74109999999999998</v>
      </c>
      <c r="DQ10" s="260">
        <f t="shared" si="71"/>
        <v>0.74109999999999998</v>
      </c>
      <c r="DR10" s="260">
        <f t="shared" si="71"/>
        <v>0.74109999999999998</v>
      </c>
      <c r="DS10" s="260">
        <f t="shared" si="71"/>
        <v>0.74109999999999998</v>
      </c>
      <c r="DT10" s="260">
        <f t="shared" si="71"/>
        <v>0.74109999999999998</v>
      </c>
      <c r="DU10" s="260">
        <f t="shared" si="71"/>
        <v>0.74109999999999998</v>
      </c>
      <c r="DV10" s="260">
        <f>((DJ10-CL10)/2)+DJ10</f>
        <v>0.74109999999999998</v>
      </c>
      <c r="DW10" s="260">
        <f t="shared" ref="DW10:EG10" si="72">+DV10</f>
        <v>0.74109999999999998</v>
      </c>
      <c r="DX10" s="260">
        <f t="shared" si="72"/>
        <v>0.74109999999999998</v>
      </c>
      <c r="DY10" s="260">
        <f t="shared" si="72"/>
        <v>0.74109999999999998</v>
      </c>
      <c r="DZ10" s="260">
        <f t="shared" si="72"/>
        <v>0.74109999999999998</v>
      </c>
      <c r="EA10" s="260">
        <f t="shared" si="72"/>
        <v>0.74109999999999998</v>
      </c>
      <c r="EB10" s="262">
        <f t="shared" si="72"/>
        <v>0.74109999999999998</v>
      </c>
      <c r="EC10" s="260">
        <f t="shared" si="72"/>
        <v>0.74109999999999998</v>
      </c>
      <c r="ED10" s="260">
        <f t="shared" si="72"/>
        <v>0.74109999999999998</v>
      </c>
      <c r="EE10" s="260">
        <f t="shared" si="72"/>
        <v>0.74109999999999998</v>
      </c>
      <c r="EF10" s="260">
        <f t="shared" si="72"/>
        <v>0.74109999999999998</v>
      </c>
      <c r="EG10" s="260">
        <f t="shared" si="72"/>
        <v>0.74109999999999998</v>
      </c>
      <c r="EH10" s="260">
        <f>((DV10-CX10)/2)+DV10</f>
        <v>0.74109999999999998</v>
      </c>
      <c r="EI10" s="260">
        <f t="shared" ref="EI10:ES10" si="73">+EH10</f>
        <v>0.74109999999999998</v>
      </c>
      <c r="EJ10" s="260">
        <f t="shared" si="73"/>
        <v>0.74109999999999998</v>
      </c>
      <c r="EK10" s="260">
        <f t="shared" si="73"/>
        <v>0.74109999999999998</v>
      </c>
      <c r="EL10" s="260">
        <f t="shared" si="73"/>
        <v>0.74109999999999998</v>
      </c>
      <c r="EM10" s="260">
        <f t="shared" si="73"/>
        <v>0.74109999999999998</v>
      </c>
      <c r="EN10" s="262">
        <f t="shared" si="73"/>
        <v>0.74109999999999998</v>
      </c>
      <c r="EO10" s="260">
        <f t="shared" si="73"/>
        <v>0.74109999999999998</v>
      </c>
      <c r="EP10" s="260">
        <f t="shared" si="73"/>
        <v>0.74109999999999998</v>
      </c>
      <c r="EQ10" s="260">
        <f t="shared" si="73"/>
        <v>0.74109999999999998</v>
      </c>
      <c r="ER10" s="260">
        <f t="shared" si="73"/>
        <v>0.74109999999999998</v>
      </c>
      <c r="ES10" s="260">
        <f t="shared" si="73"/>
        <v>0.74109999999999998</v>
      </c>
      <c r="ET10" s="260">
        <f>((EH10-DJ10)/2)+EH10</f>
        <v>0.74109999999999998</v>
      </c>
      <c r="EU10" s="260">
        <f t="shared" ref="EU10:FE10" si="74">+ET10</f>
        <v>0.74109999999999998</v>
      </c>
      <c r="EV10" s="260">
        <f t="shared" si="74"/>
        <v>0.74109999999999998</v>
      </c>
      <c r="EW10" s="260">
        <f t="shared" si="74"/>
        <v>0.74109999999999998</v>
      </c>
      <c r="EX10" s="260">
        <f t="shared" si="74"/>
        <v>0.74109999999999998</v>
      </c>
      <c r="EY10" s="260">
        <f t="shared" si="74"/>
        <v>0.74109999999999998</v>
      </c>
      <c r="EZ10" s="262">
        <f t="shared" si="74"/>
        <v>0.74109999999999998</v>
      </c>
      <c r="FA10" s="260">
        <f t="shared" si="74"/>
        <v>0.74109999999999998</v>
      </c>
      <c r="FB10" s="260">
        <f t="shared" si="74"/>
        <v>0.74109999999999998</v>
      </c>
      <c r="FC10" s="260">
        <f t="shared" si="74"/>
        <v>0.74109999999999998</v>
      </c>
      <c r="FD10" s="260">
        <f t="shared" si="74"/>
        <v>0.74109999999999998</v>
      </c>
      <c r="FE10" s="260">
        <f t="shared" si="74"/>
        <v>0.74109999999999998</v>
      </c>
      <c r="FF10" s="260">
        <f>((ET10-DV10)/2)+ET10</f>
        <v>0.74109999999999998</v>
      </c>
      <c r="FG10" s="260">
        <f t="shared" ref="FG10:FQ10" si="75">+FF10</f>
        <v>0.74109999999999998</v>
      </c>
      <c r="FH10" s="260">
        <f t="shared" si="75"/>
        <v>0.74109999999999998</v>
      </c>
      <c r="FI10" s="260">
        <f t="shared" si="75"/>
        <v>0.74109999999999998</v>
      </c>
      <c r="FJ10" s="260">
        <f t="shared" si="75"/>
        <v>0.74109999999999998</v>
      </c>
      <c r="FK10" s="260">
        <f t="shared" si="75"/>
        <v>0.74109999999999998</v>
      </c>
      <c r="FL10" s="262">
        <f t="shared" si="75"/>
        <v>0.74109999999999998</v>
      </c>
      <c r="FM10" s="260">
        <f t="shared" si="75"/>
        <v>0.74109999999999998</v>
      </c>
      <c r="FN10" s="260">
        <f t="shared" si="75"/>
        <v>0.74109999999999998</v>
      </c>
      <c r="FO10" s="260">
        <f t="shared" si="75"/>
        <v>0.74109999999999998</v>
      </c>
      <c r="FP10" s="260">
        <f t="shared" si="75"/>
        <v>0.74109999999999998</v>
      </c>
      <c r="FQ10" s="260">
        <f t="shared" si="75"/>
        <v>0.74109999999999998</v>
      </c>
      <c r="FR10" s="260">
        <f>((FF10-EH10)/2)+FF10</f>
        <v>0.74109999999999998</v>
      </c>
      <c r="FS10" s="260">
        <f t="shared" ref="FS10:FW13" si="76">+FR10</f>
        <v>0.74109999999999998</v>
      </c>
      <c r="FT10" s="260">
        <f t="shared" si="76"/>
        <v>0.74109999999999998</v>
      </c>
      <c r="FU10" s="260">
        <f t="shared" si="76"/>
        <v>0.74109999999999998</v>
      </c>
      <c r="FV10" s="260">
        <f t="shared" si="76"/>
        <v>0.74109999999999998</v>
      </c>
      <c r="FW10" s="260">
        <f t="shared" si="76"/>
        <v>0.74109999999999998</v>
      </c>
      <c r="FY10" t="str">
        <f t="shared" si="65"/>
        <v>Metro GS OH</v>
      </c>
    </row>
    <row r="11" spans="1:181" ht="15.75">
      <c r="A11" s="225"/>
      <c r="B11" s="263" t="s">
        <v>148</v>
      </c>
      <c r="C11" s="245"/>
      <c r="D11" s="264"/>
      <c r="E11" s="264"/>
      <c r="F11" s="264"/>
      <c r="G11" s="264"/>
      <c r="H11" s="264"/>
      <c r="I11" s="264"/>
      <c r="J11" s="264"/>
      <c r="K11" s="264"/>
      <c r="L11" s="264"/>
      <c r="M11" s="265"/>
      <c r="N11" s="225"/>
      <c r="P11" s="258" t="s">
        <v>149</v>
      </c>
      <c r="Q11" s="238" t="s">
        <v>150</v>
      </c>
      <c r="R11" s="249" t="e">
        <f>#REF!</f>
        <v>#REF!</v>
      </c>
      <c r="S11" s="250" t="e">
        <f t="shared" si="0"/>
        <v>#REF!</v>
      </c>
      <c r="T11" s="250" t="e">
        <f t="shared" si="1"/>
        <v>#REF!</v>
      </c>
      <c r="U11" s="250" t="e">
        <f t="shared" si="2"/>
        <v>#REF!</v>
      </c>
      <c r="V11" s="250" t="e">
        <f t="shared" si="3"/>
        <v>#REF!</v>
      </c>
      <c r="W11" s="250" t="e">
        <f t="shared" si="4"/>
        <v>#REF!</v>
      </c>
      <c r="X11" s="250" t="e">
        <f t="shared" si="5"/>
        <v>#REF!</v>
      </c>
      <c r="Y11" s="250" t="e">
        <f t="shared" si="6"/>
        <v>#REF!</v>
      </c>
      <c r="Z11" s="250" t="e">
        <f t="shared" si="7"/>
        <v>#REF!</v>
      </c>
      <c r="AA11" s="250" t="e">
        <f t="shared" si="8"/>
        <v>#REF!</v>
      </c>
      <c r="AB11" s="250" t="e">
        <f t="shared" si="9"/>
        <v>#REF!</v>
      </c>
      <c r="AC11" s="251" t="e">
        <f t="shared" si="10"/>
        <v>#REF!</v>
      </c>
      <c r="AD11" s="249">
        <f>D18</f>
        <v>0.69540000000000002</v>
      </c>
      <c r="AE11" s="250">
        <f t="shared" si="11"/>
        <v>0.69540000000000002</v>
      </c>
      <c r="AF11" s="250">
        <f t="shared" si="12"/>
        <v>0.69540000000000002</v>
      </c>
      <c r="AG11" s="250">
        <f t="shared" si="13"/>
        <v>0.69540000000000002</v>
      </c>
      <c r="AH11" s="250">
        <f t="shared" si="14"/>
        <v>0.69540000000000002</v>
      </c>
      <c r="AI11" s="250">
        <f t="shared" si="15"/>
        <v>0.69540000000000002</v>
      </c>
      <c r="AJ11" s="250">
        <f t="shared" si="16"/>
        <v>0.69540000000000002</v>
      </c>
      <c r="AK11" s="250">
        <f t="shared" si="17"/>
        <v>0.69540000000000002</v>
      </c>
      <c r="AL11" s="250">
        <f t="shared" si="18"/>
        <v>0.69540000000000002</v>
      </c>
      <c r="AM11" s="250">
        <f t="shared" si="19"/>
        <v>0.69540000000000002</v>
      </c>
      <c r="AN11" s="250">
        <f t="shared" si="20"/>
        <v>0.69540000000000002</v>
      </c>
      <c r="AO11" s="251">
        <f t="shared" si="21"/>
        <v>0.69540000000000002</v>
      </c>
      <c r="AP11" s="249">
        <f>E18</f>
        <v>0.69540000000000002</v>
      </c>
      <c r="AQ11" s="250">
        <f t="shared" si="22"/>
        <v>0.69540000000000002</v>
      </c>
      <c r="AR11" s="250">
        <f t="shared" si="23"/>
        <v>0.69540000000000002</v>
      </c>
      <c r="AS11" s="250">
        <f t="shared" si="24"/>
        <v>0.69540000000000002</v>
      </c>
      <c r="AT11" s="250">
        <f t="shared" si="25"/>
        <v>0.69540000000000002</v>
      </c>
      <c r="AU11" s="250">
        <f t="shared" si="26"/>
        <v>0.69540000000000002</v>
      </c>
      <c r="AV11" s="250">
        <f>+AP11</f>
        <v>0.69540000000000002</v>
      </c>
      <c r="AW11" s="250">
        <f>+AP11</f>
        <v>0.69540000000000002</v>
      </c>
      <c r="AX11" s="250">
        <f>+AP11</f>
        <v>0.69540000000000002</v>
      </c>
      <c r="AY11" s="250">
        <f>+AP11</f>
        <v>0.69540000000000002</v>
      </c>
      <c r="AZ11" s="250">
        <f>+AP11</f>
        <v>0.69540000000000002</v>
      </c>
      <c r="BA11" s="251">
        <f>+AP11</f>
        <v>0.69540000000000002</v>
      </c>
      <c r="BB11" s="259">
        <f>F18</f>
        <v>0.69540000000000002</v>
      </c>
      <c r="BC11" s="260">
        <f t="shared" si="27"/>
        <v>0.69540000000000002</v>
      </c>
      <c r="BD11" s="260">
        <f t="shared" si="28"/>
        <v>0.69540000000000002</v>
      </c>
      <c r="BE11" s="260">
        <f t="shared" si="29"/>
        <v>0.69540000000000002</v>
      </c>
      <c r="BF11" s="260">
        <f t="shared" si="30"/>
        <v>0.69540000000000002</v>
      </c>
      <c r="BG11" s="260">
        <f t="shared" si="31"/>
        <v>0.69540000000000002</v>
      </c>
      <c r="BH11" s="260">
        <f t="shared" si="32"/>
        <v>0.69540000000000002</v>
      </c>
      <c r="BI11" s="260">
        <f t="shared" si="33"/>
        <v>0.69540000000000002</v>
      </c>
      <c r="BJ11" s="260">
        <f t="shared" si="34"/>
        <v>0.69540000000000002</v>
      </c>
      <c r="BK11" s="260">
        <f t="shared" si="35"/>
        <v>0.69540000000000002</v>
      </c>
      <c r="BL11" s="260">
        <f t="shared" si="36"/>
        <v>0.69540000000000002</v>
      </c>
      <c r="BM11" s="261">
        <f t="shared" si="37"/>
        <v>0.69540000000000002</v>
      </c>
      <c r="BN11" s="260">
        <f>H18</f>
        <v>0.69540000000000002</v>
      </c>
      <c r="BO11" s="260">
        <f t="shared" si="38"/>
        <v>0.69540000000000002</v>
      </c>
      <c r="BP11" s="260">
        <f t="shared" si="39"/>
        <v>0.69540000000000002</v>
      </c>
      <c r="BQ11" s="260">
        <f t="shared" si="40"/>
        <v>0.69540000000000002</v>
      </c>
      <c r="BR11" s="260">
        <f t="shared" si="41"/>
        <v>0.69540000000000002</v>
      </c>
      <c r="BS11" s="261">
        <f t="shared" si="42"/>
        <v>0.69540000000000002</v>
      </c>
      <c r="BT11" s="262">
        <f t="shared" si="43"/>
        <v>0.69540000000000002</v>
      </c>
      <c r="BU11" s="260">
        <f t="shared" si="44"/>
        <v>0.69540000000000002</v>
      </c>
      <c r="BV11" s="260">
        <f t="shared" si="45"/>
        <v>0.69540000000000002</v>
      </c>
      <c r="BW11" s="260">
        <f t="shared" si="46"/>
        <v>0.69540000000000002</v>
      </c>
      <c r="BX11" s="260">
        <f t="shared" si="47"/>
        <v>0.69540000000000002</v>
      </c>
      <c r="BY11" s="260">
        <f t="shared" si="48"/>
        <v>0.69540000000000002</v>
      </c>
      <c r="BZ11" s="260">
        <f>((BN11-AP11)/2)+BN11</f>
        <v>0.69540000000000002</v>
      </c>
      <c r="CA11" s="260">
        <f t="shared" si="49"/>
        <v>0.69540000000000002</v>
      </c>
      <c r="CB11" s="260">
        <f t="shared" si="50"/>
        <v>0.69540000000000002</v>
      </c>
      <c r="CC11" s="260">
        <f t="shared" si="51"/>
        <v>0.69540000000000002</v>
      </c>
      <c r="CD11" s="260">
        <f t="shared" si="52"/>
        <v>0.69540000000000002</v>
      </c>
      <c r="CE11" s="261">
        <f t="shared" si="53"/>
        <v>0.69540000000000002</v>
      </c>
      <c r="CF11" s="262">
        <f t="shared" si="54"/>
        <v>0.69540000000000002</v>
      </c>
      <c r="CG11" s="260">
        <f t="shared" si="55"/>
        <v>0.69540000000000002</v>
      </c>
      <c r="CH11" s="260">
        <f t="shared" si="56"/>
        <v>0.69540000000000002</v>
      </c>
      <c r="CI11" s="260">
        <f t="shared" si="57"/>
        <v>0.69540000000000002</v>
      </c>
      <c r="CJ11" s="260">
        <f t="shared" si="58"/>
        <v>0.69540000000000002</v>
      </c>
      <c r="CK11" s="260">
        <f t="shared" si="59"/>
        <v>0.69540000000000002</v>
      </c>
      <c r="CL11" s="260">
        <f>((BZ11-BB11)/2)+BZ11</f>
        <v>0.69540000000000002</v>
      </c>
      <c r="CM11" s="260">
        <f>+CL11</f>
        <v>0.69540000000000002</v>
      </c>
      <c r="CN11" s="260">
        <f>+CL11</f>
        <v>0.69540000000000002</v>
      </c>
      <c r="CO11" s="260">
        <f>+CL11</f>
        <v>0.69540000000000002</v>
      </c>
      <c r="CP11" s="260">
        <f>+CL11</f>
        <v>0.69540000000000002</v>
      </c>
      <c r="CQ11" s="261">
        <f>+CL11</f>
        <v>0.69540000000000002</v>
      </c>
      <c r="CR11" s="262">
        <f>+CL11</f>
        <v>0.69540000000000002</v>
      </c>
      <c r="CS11" s="260">
        <f>+CL11</f>
        <v>0.69540000000000002</v>
      </c>
      <c r="CT11" s="260">
        <f>+CL11</f>
        <v>0.69540000000000002</v>
      </c>
      <c r="CU11" s="260">
        <f>+CL11</f>
        <v>0.69540000000000002</v>
      </c>
      <c r="CV11" s="260">
        <f>+CL11</f>
        <v>0.69540000000000002</v>
      </c>
      <c r="CW11" s="260">
        <f>+CL11</f>
        <v>0.69540000000000002</v>
      </c>
      <c r="CX11" s="260">
        <f>((CL11-BN11)/2)+CL11</f>
        <v>0.69540000000000002</v>
      </c>
      <c r="CY11" s="260">
        <f>+CX11</f>
        <v>0.69540000000000002</v>
      </c>
      <c r="CZ11" s="260">
        <f>+CX11</f>
        <v>0.69540000000000002</v>
      </c>
      <c r="DA11" s="260">
        <f>+CX11</f>
        <v>0.69540000000000002</v>
      </c>
      <c r="DB11" s="260">
        <f>+CX11</f>
        <v>0.69540000000000002</v>
      </c>
      <c r="DC11" s="261">
        <f>+CX11</f>
        <v>0.69540000000000002</v>
      </c>
      <c r="DD11" s="262">
        <f>+CX11</f>
        <v>0.69540000000000002</v>
      </c>
      <c r="DE11" s="260">
        <f>+CX11</f>
        <v>0.69540000000000002</v>
      </c>
      <c r="DF11" s="260">
        <f>+CX11</f>
        <v>0.69540000000000002</v>
      </c>
      <c r="DG11" s="260">
        <f>+CX11</f>
        <v>0.69540000000000002</v>
      </c>
      <c r="DH11" s="260">
        <f>+CX11</f>
        <v>0.69540000000000002</v>
      </c>
      <c r="DI11" s="260">
        <f>+CX11</f>
        <v>0.69540000000000002</v>
      </c>
      <c r="DJ11" s="260">
        <f>((CX11-BZ11)/2)+CX11</f>
        <v>0.69540000000000002</v>
      </c>
      <c r="DK11" s="260">
        <f t="shared" ref="DK11:DU11" si="77">+DJ11</f>
        <v>0.69540000000000002</v>
      </c>
      <c r="DL11" s="260">
        <f t="shared" si="77"/>
        <v>0.69540000000000002</v>
      </c>
      <c r="DM11" s="260">
        <f t="shared" si="77"/>
        <v>0.69540000000000002</v>
      </c>
      <c r="DN11" s="260">
        <f t="shared" si="77"/>
        <v>0.69540000000000002</v>
      </c>
      <c r="DO11" s="261">
        <f t="shared" si="77"/>
        <v>0.69540000000000002</v>
      </c>
      <c r="DP11" s="262">
        <f t="shared" si="77"/>
        <v>0.69540000000000002</v>
      </c>
      <c r="DQ11" s="260">
        <f t="shared" si="77"/>
        <v>0.69540000000000002</v>
      </c>
      <c r="DR11" s="260">
        <f t="shared" si="77"/>
        <v>0.69540000000000002</v>
      </c>
      <c r="DS11" s="260">
        <f t="shared" si="77"/>
        <v>0.69540000000000002</v>
      </c>
      <c r="DT11" s="260">
        <f t="shared" si="77"/>
        <v>0.69540000000000002</v>
      </c>
      <c r="DU11" s="260">
        <f t="shared" si="77"/>
        <v>0.69540000000000002</v>
      </c>
      <c r="DV11" s="260">
        <f>((DJ11-CL11)/2)+DJ11</f>
        <v>0.69540000000000002</v>
      </c>
      <c r="DW11" s="260">
        <f t="shared" ref="DW11:EG11" si="78">+DV11</f>
        <v>0.69540000000000002</v>
      </c>
      <c r="DX11" s="260">
        <f t="shared" si="78"/>
        <v>0.69540000000000002</v>
      </c>
      <c r="DY11" s="260">
        <f t="shared" si="78"/>
        <v>0.69540000000000002</v>
      </c>
      <c r="DZ11" s="260">
        <f t="shared" si="78"/>
        <v>0.69540000000000002</v>
      </c>
      <c r="EA11" s="260">
        <f t="shared" si="78"/>
        <v>0.69540000000000002</v>
      </c>
      <c r="EB11" s="262">
        <f t="shared" si="78"/>
        <v>0.69540000000000002</v>
      </c>
      <c r="EC11" s="260">
        <f t="shared" si="78"/>
        <v>0.69540000000000002</v>
      </c>
      <c r="ED11" s="260">
        <f t="shared" si="78"/>
        <v>0.69540000000000002</v>
      </c>
      <c r="EE11" s="260">
        <f t="shared" si="78"/>
        <v>0.69540000000000002</v>
      </c>
      <c r="EF11" s="260">
        <f t="shared" si="78"/>
        <v>0.69540000000000002</v>
      </c>
      <c r="EG11" s="260">
        <f t="shared" si="78"/>
        <v>0.69540000000000002</v>
      </c>
      <c r="EH11" s="260">
        <f>((DV11-CX11)/2)+DV11</f>
        <v>0.69540000000000002</v>
      </c>
      <c r="EI11" s="260">
        <f t="shared" ref="EI11:ES11" si="79">+EH11</f>
        <v>0.69540000000000002</v>
      </c>
      <c r="EJ11" s="260">
        <f t="shared" si="79"/>
        <v>0.69540000000000002</v>
      </c>
      <c r="EK11" s="260">
        <f t="shared" si="79"/>
        <v>0.69540000000000002</v>
      </c>
      <c r="EL11" s="260">
        <f t="shared" si="79"/>
        <v>0.69540000000000002</v>
      </c>
      <c r="EM11" s="260">
        <f t="shared" si="79"/>
        <v>0.69540000000000002</v>
      </c>
      <c r="EN11" s="262">
        <f t="shared" si="79"/>
        <v>0.69540000000000002</v>
      </c>
      <c r="EO11" s="260">
        <f t="shared" si="79"/>
        <v>0.69540000000000002</v>
      </c>
      <c r="EP11" s="260">
        <f t="shared" si="79"/>
        <v>0.69540000000000002</v>
      </c>
      <c r="EQ11" s="260">
        <f t="shared" si="79"/>
        <v>0.69540000000000002</v>
      </c>
      <c r="ER11" s="260">
        <f t="shared" si="79"/>
        <v>0.69540000000000002</v>
      </c>
      <c r="ES11" s="260">
        <f t="shared" si="79"/>
        <v>0.69540000000000002</v>
      </c>
      <c r="ET11" s="260">
        <f>((EH11-DJ11)/2)+EH11</f>
        <v>0.69540000000000002</v>
      </c>
      <c r="EU11" s="260">
        <f t="shared" ref="EU11:FE11" si="80">+ET11</f>
        <v>0.69540000000000002</v>
      </c>
      <c r="EV11" s="260">
        <f t="shared" si="80"/>
        <v>0.69540000000000002</v>
      </c>
      <c r="EW11" s="260">
        <f t="shared" si="80"/>
        <v>0.69540000000000002</v>
      </c>
      <c r="EX11" s="260">
        <f t="shared" si="80"/>
        <v>0.69540000000000002</v>
      </c>
      <c r="EY11" s="260">
        <f t="shared" si="80"/>
        <v>0.69540000000000002</v>
      </c>
      <c r="EZ11" s="262">
        <f t="shared" si="80"/>
        <v>0.69540000000000002</v>
      </c>
      <c r="FA11" s="260">
        <f t="shared" si="80"/>
        <v>0.69540000000000002</v>
      </c>
      <c r="FB11" s="260">
        <f t="shared" si="80"/>
        <v>0.69540000000000002</v>
      </c>
      <c r="FC11" s="260">
        <f t="shared" si="80"/>
        <v>0.69540000000000002</v>
      </c>
      <c r="FD11" s="260">
        <f t="shared" si="80"/>
        <v>0.69540000000000002</v>
      </c>
      <c r="FE11" s="260">
        <f t="shared" si="80"/>
        <v>0.69540000000000002</v>
      </c>
      <c r="FF11" s="260">
        <f>((ET11-DV11)/2)+ET11</f>
        <v>0.69540000000000002</v>
      </c>
      <c r="FG11" s="260">
        <f t="shared" ref="FG11:FQ11" si="81">+FF11</f>
        <v>0.69540000000000002</v>
      </c>
      <c r="FH11" s="260">
        <f t="shared" si="81"/>
        <v>0.69540000000000002</v>
      </c>
      <c r="FI11" s="260">
        <f t="shared" si="81"/>
        <v>0.69540000000000002</v>
      </c>
      <c r="FJ11" s="260">
        <f t="shared" si="81"/>
        <v>0.69540000000000002</v>
      </c>
      <c r="FK11" s="260">
        <f t="shared" si="81"/>
        <v>0.69540000000000002</v>
      </c>
      <c r="FL11" s="262">
        <f t="shared" si="81"/>
        <v>0.69540000000000002</v>
      </c>
      <c r="FM11" s="260">
        <f t="shared" si="81"/>
        <v>0.69540000000000002</v>
      </c>
      <c r="FN11" s="260">
        <f t="shared" si="81"/>
        <v>0.69540000000000002</v>
      </c>
      <c r="FO11" s="260">
        <f t="shared" si="81"/>
        <v>0.69540000000000002</v>
      </c>
      <c r="FP11" s="260">
        <f t="shared" si="81"/>
        <v>0.69540000000000002</v>
      </c>
      <c r="FQ11" s="260">
        <f t="shared" si="81"/>
        <v>0.69540000000000002</v>
      </c>
      <c r="FR11" s="260">
        <f>((FF11-EH11)/2)+FF11</f>
        <v>0.69540000000000002</v>
      </c>
      <c r="FS11" s="260">
        <f t="shared" si="76"/>
        <v>0.69540000000000002</v>
      </c>
      <c r="FT11" s="260">
        <f t="shared" si="76"/>
        <v>0.69540000000000002</v>
      </c>
      <c r="FU11" s="260">
        <f t="shared" si="76"/>
        <v>0.69540000000000002</v>
      </c>
      <c r="FV11" s="260">
        <f t="shared" si="76"/>
        <v>0.69540000000000002</v>
      </c>
      <c r="FW11" s="260">
        <f t="shared" si="76"/>
        <v>0.69540000000000002</v>
      </c>
      <c r="FY11" t="str">
        <f t="shared" si="65"/>
        <v>Other GS OH</v>
      </c>
    </row>
    <row r="12" spans="1:181" ht="15">
      <c r="A12" s="225"/>
      <c r="B12" s="266" t="s">
        <v>151</v>
      </c>
      <c r="C12" s="267">
        <v>20</v>
      </c>
      <c r="D12" s="268">
        <v>0.9345</v>
      </c>
      <c r="E12" s="268">
        <v>1.0135000000000001</v>
      </c>
      <c r="F12" s="268">
        <v>0.93010000000000004</v>
      </c>
      <c r="G12" s="268">
        <v>0.84909999999999997</v>
      </c>
      <c r="H12" s="268">
        <v>0.87060000000000004</v>
      </c>
      <c r="I12" s="268">
        <f>0.609+0.309</f>
        <v>0.91799999999999993</v>
      </c>
      <c r="J12" s="268">
        <f>0.609+0.309</f>
        <v>0.91799999999999993</v>
      </c>
      <c r="K12" s="268">
        <f>0.6072+0.309</f>
        <v>0.9161999999999999</v>
      </c>
      <c r="L12" s="268">
        <f>0.6056+0.309</f>
        <v>0.91460000000000008</v>
      </c>
      <c r="M12" s="269">
        <v>9.0600000000000003E-3</v>
      </c>
      <c r="N12" s="225"/>
      <c r="P12" s="258" t="s">
        <v>152</v>
      </c>
      <c r="Q12" s="238" t="s">
        <v>153</v>
      </c>
      <c r="R12" s="249" t="e">
        <f>#REF!</f>
        <v>#REF!</v>
      </c>
      <c r="S12" s="250" t="e">
        <f t="shared" si="0"/>
        <v>#REF!</v>
      </c>
      <c r="T12" s="250" t="e">
        <f t="shared" si="1"/>
        <v>#REF!</v>
      </c>
      <c r="U12" s="250" t="e">
        <f t="shared" si="2"/>
        <v>#REF!</v>
      </c>
      <c r="V12" s="250" t="e">
        <f t="shared" si="3"/>
        <v>#REF!</v>
      </c>
      <c r="W12" s="250" t="e">
        <f t="shared" si="4"/>
        <v>#REF!</v>
      </c>
      <c r="X12" s="250" t="e">
        <f t="shared" si="5"/>
        <v>#REF!</v>
      </c>
      <c r="Y12" s="250" t="e">
        <f t="shared" si="6"/>
        <v>#REF!</v>
      </c>
      <c r="Z12" s="250" t="e">
        <f t="shared" si="7"/>
        <v>#REF!</v>
      </c>
      <c r="AA12" s="250" t="e">
        <f t="shared" si="8"/>
        <v>#REF!</v>
      </c>
      <c r="AB12" s="250" t="e">
        <f t="shared" si="9"/>
        <v>#REF!</v>
      </c>
      <c r="AC12" s="251" t="e">
        <f t="shared" si="10"/>
        <v>#REF!</v>
      </c>
      <c r="AD12" s="249">
        <f>D19</f>
        <v>0.68679999999999997</v>
      </c>
      <c r="AE12" s="250">
        <f t="shared" si="11"/>
        <v>0.68679999999999997</v>
      </c>
      <c r="AF12" s="250">
        <f t="shared" si="12"/>
        <v>0.68679999999999997</v>
      </c>
      <c r="AG12" s="250">
        <f t="shared" si="13"/>
        <v>0.68679999999999997</v>
      </c>
      <c r="AH12" s="250">
        <f t="shared" si="14"/>
        <v>0.68679999999999997</v>
      </c>
      <c r="AI12" s="250">
        <f t="shared" si="15"/>
        <v>0.68679999999999997</v>
      </c>
      <c r="AJ12" s="250">
        <f t="shared" si="16"/>
        <v>0.68679999999999997</v>
      </c>
      <c r="AK12" s="250">
        <f t="shared" si="17"/>
        <v>0.68679999999999997</v>
      </c>
      <c r="AL12" s="250">
        <f t="shared" si="18"/>
        <v>0.68679999999999997</v>
      </c>
      <c r="AM12" s="250">
        <f t="shared" si="19"/>
        <v>0.68679999999999997</v>
      </c>
      <c r="AN12" s="250">
        <f t="shared" si="20"/>
        <v>0.68679999999999997</v>
      </c>
      <c r="AO12" s="251">
        <f t="shared" si="21"/>
        <v>0.68679999999999997</v>
      </c>
      <c r="AP12" s="249">
        <f>E19</f>
        <v>0.68679999999999997</v>
      </c>
      <c r="AQ12" s="250">
        <f t="shared" si="22"/>
        <v>0.68679999999999997</v>
      </c>
      <c r="AR12" s="250">
        <f t="shared" si="23"/>
        <v>0.68679999999999997</v>
      </c>
      <c r="AS12" s="250">
        <f t="shared" si="24"/>
        <v>0.68679999999999997</v>
      </c>
      <c r="AT12" s="250">
        <f t="shared" si="25"/>
        <v>0.68679999999999997</v>
      </c>
      <c r="AU12" s="250">
        <f t="shared" si="26"/>
        <v>0.68679999999999997</v>
      </c>
      <c r="AV12" s="250">
        <f>+AP12</f>
        <v>0.68679999999999997</v>
      </c>
      <c r="AW12" s="250">
        <f>+AP12</f>
        <v>0.68679999999999997</v>
      </c>
      <c r="AX12" s="250">
        <f>+AP12</f>
        <v>0.68679999999999997</v>
      </c>
      <c r="AY12" s="250">
        <f>+AP12</f>
        <v>0.68679999999999997</v>
      </c>
      <c r="AZ12" s="250">
        <f>+AP12</f>
        <v>0.68679999999999997</v>
      </c>
      <c r="BA12" s="251">
        <f>+AP12</f>
        <v>0.68679999999999997</v>
      </c>
      <c r="BB12" s="259">
        <f>F19</f>
        <v>0.68679999999999997</v>
      </c>
      <c r="BC12" s="260">
        <f t="shared" si="27"/>
        <v>0.68679999999999997</v>
      </c>
      <c r="BD12" s="260">
        <f t="shared" si="28"/>
        <v>0.68679999999999997</v>
      </c>
      <c r="BE12" s="260">
        <f t="shared" si="29"/>
        <v>0.68679999999999997</v>
      </c>
      <c r="BF12" s="260">
        <f t="shared" si="30"/>
        <v>0.68679999999999997</v>
      </c>
      <c r="BG12" s="260">
        <f t="shared" si="31"/>
        <v>0.68679999999999997</v>
      </c>
      <c r="BH12" s="260">
        <f t="shared" si="32"/>
        <v>0.68679999999999997</v>
      </c>
      <c r="BI12" s="260">
        <f t="shared" si="33"/>
        <v>0.68679999999999997</v>
      </c>
      <c r="BJ12" s="260">
        <f t="shared" si="34"/>
        <v>0.68679999999999997</v>
      </c>
      <c r="BK12" s="260">
        <f t="shared" si="35"/>
        <v>0.68679999999999997</v>
      </c>
      <c r="BL12" s="260">
        <f t="shared" si="36"/>
        <v>0.68679999999999997</v>
      </c>
      <c r="BM12" s="261">
        <f t="shared" si="37"/>
        <v>0.68679999999999997</v>
      </c>
      <c r="BN12" s="260">
        <f>H19</f>
        <v>0.68679999999999997</v>
      </c>
      <c r="BO12" s="260">
        <f t="shared" si="38"/>
        <v>0.68679999999999997</v>
      </c>
      <c r="BP12" s="260">
        <f t="shared" si="39"/>
        <v>0.68679999999999997</v>
      </c>
      <c r="BQ12" s="260">
        <f t="shared" si="40"/>
        <v>0.68679999999999997</v>
      </c>
      <c r="BR12" s="260">
        <f t="shared" si="41"/>
        <v>0.68679999999999997</v>
      </c>
      <c r="BS12" s="261">
        <f t="shared" si="42"/>
        <v>0.68679999999999997</v>
      </c>
      <c r="BT12" s="262">
        <f t="shared" si="43"/>
        <v>0.68679999999999997</v>
      </c>
      <c r="BU12" s="260">
        <f t="shared" si="44"/>
        <v>0.68679999999999997</v>
      </c>
      <c r="BV12" s="260">
        <f t="shared" si="45"/>
        <v>0.68679999999999997</v>
      </c>
      <c r="BW12" s="260">
        <f t="shared" si="46"/>
        <v>0.68679999999999997</v>
      </c>
      <c r="BX12" s="260">
        <f t="shared" si="47"/>
        <v>0.68679999999999997</v>
      </c>
      <c r="BY12" s="260">
        <f t="shared" si="48"/>
        <v>0.68679999999999997</v>
      </c>
      <c r="BZ12" s="260">
        <f>((BN12-AP12)/2)+BN12</f>
        <v>0.68679999999999997</v>
      </c>
      <c r="CA12" s="260">
        <f t="shared" si="49"/>
        <v>0.68679999999999997</v>
      </c>
      <c r="CB12" s="260">
        <f t="shared" si="50"/>
        <v>0.68679999999999997</v>
      </c>
      <c r="CC12" s="260">
        <f t="shared" si="51"/>
        <v>0.68679999999999997</v>
      </c>
      <c r="CD12" s="260">
        <f t="shared" si="52"/>
        <v>0.68679999999999997</v>
      </c>
      <c r="CE12" s="261">
        <f t="shared" si="53"/>
        <v>0.68679999999999997</v>
      </c>
      <c r="CF12" s="262">
        <f t="shared" si="54"/>
        <v>0.68679999999999997</v>
      </c>
      <c r="CG12" s="260">
        <f t="shared" si="55"/>
        <v>0.68679999999999997</v>
      </c>
      <c r="CH12" s="260">
        <f t="shared" si="56"/>
        <v>0.68679999999999997</v>
      </c>
      <c r="CI12" s="260">
        <f t="shared" si="57"/>
        <v>0.68679999999999997</v>
      </c>
      <c r="CJ12" s="260">
        <f t="shared" si="58"/>
        <v>0.68679999999999997</v>
      </c>
      <c r="CK12" s="260">
        <f t="shared" si="59"/>
        <v>0.68679999999999997</v>
      </c>
      <c r="CL12" s="260">
        <f>((BZ12-BB12)/2)+BZ12</f>
        <v>0.68679999999999997</v>
      </c>
      <c r="CM12" s="260">
        <f>+CL12</f>
        <v>0.68679999999999997</v>
      </c>
      <c r="CN12" s="260">
        <f>+CL12</f>
        <v>0.68679999999999997</v>
      </c>
      <c r="CO12" s="260">
        <f>+CL12</f>
        <v>0.68679999999999997</v>
      </c>
      <c r="CP12" s="260">
        <f>+CL12</f>
        <v>0.68679999999999997</v>
      </c>
      <c r="CQ12" s="261">
        <f>+CL12</f>
        <v>0.68679999999999997</v>
      </c>
      <c r="CR12" s="262">
        <f>+CL12</f>
        <v>0.68679999999999997</v>
      </c>
      <c r="CS12" s="260">
        <f>+CL12</f>
        <v>0.68679999999999997</v>
      </c>
      <c r="CT12" s="260">
        <f>+CL12</f>
        <v>0.68679999999999997</v>
      </c>
      <c r="CU12" s="260">
        <f>+CL12</f>
        <v>0.68679999999999997</v>
      </c>
      <c r="CV12" s="260">
        <f>+CL12</f>
        <v>0.68679999999999997</v>
      </c>
      <c r="CW12" s="260">
        <f>+CL12</f>
        <v>0.68679999999999997</v>
      </c>
      <c r="CX12" s="260">
        <f>((CL12-BN12)/2)+CL12</f>
        <v>0.68679999999999997</v>
      </c>
      <c r="CY12" s="260">
        <f>+CX12</f>
        <v>0.68679999999999997</v>
      </c>
      <c r="CZ12" s="260">
        <f>+CX12</f>
        <v>0.68679999999999997</v>
      </c>
      <c r="DA12" s="260">
        <f>+CX12</f>
        <v>0.68679999999999997</v>
      </c>
      <c r="DB12" s="260">
        <f>+CX12</f>
        <v>0.68679999999999997</v>
      </c>
      <c r="DC12" s="261">
        <f>+CX12</f>
        <v>0.68679999999999997</v>
      </c>
      <c r="DD12" s="262">
        <f>+CX12</f>
        <v>0.68679999999999997</v>
      </c>
      <c r="DE12" s="260">
        <f>+CX12</f>
        <v>0.68679999999999997</v>
      </c>
      <c r="DF12" s="260">
        <f>+CX12</f>
        <v>0.68679999999999997</v>
      </c>
      <c r="DG12" s="260">
        <f>+CX12</f>
        <v>0.68679999999999997</v>
      </c>
      <c r="DH12" s="260">
        <f>+CX12</f>
        <v>0.68679999999999997</v>
      </c>
      <c r="DI12" s="260">
        <f>+CX12</f>
        <v>0.68679999999999997</v>
      </c>
      <c r="DJ12" s="260">
        <f>((CX12-BZ12)/2)+CX12</f>
        <v>0.68679999999999997</v>
      </c>
      <c r="DK12" s="260">
        <f t="shared" ref="DK12:DU12" si="82">+DJ12</f>
        <v>0.68679999999999997</v>
      </c>
      <c r="DL12" s="260">
        <f t="shared" si="82"/>
        <v>0.68679999999999997</v>
      </c>
      <c r="DM12" s="260">
        <f t="shared" si="82"/>
        <v>0.68679999999999997</v>
      </c>
      <c r="DN12" s="260">
        <f t="shared" si="82"/>
        <v>0.68679999999999997</v>
      </c>
      <c r="DO12" s="261">
        <f t="shared" si="82"/>
        <v>0.68679999999999997</v>
      </c>
      <c r="DP12" s="262">
        <f t="shared" si="82"/>
        <v>0.68679999999999997</v>
      </c>
      <c r="DQ12" s="260">
        <f t="shared" si="82"/>
        <v>0.68679999999999997</v>
      </c>
      <c r="DR12" s="260">
        <f t="shared" si="82"/>
        <v>0.68679999999999997</v>
      </c>
      <c r="DS12" s="260">
        <f t="shared" si="82"/>
        <v>0.68679999999999997</v>
      </c>
      <c r="DT12" s="260">
        <f t="shared" si="82"/>
        <v>0.68679999999999997</v>
      </c>
      <c r="DU12" s="260">
        <f t="shared" si="82"/>
        <v>0.68679999999999997</v>
      </c>
      <c r="DV12" s="260">
        <f>((DJ12-CL12)/2)+DJ12</f>
        <v>0.68679999999999997</v>
      </c>
      <c r="DW12" s="260">
        <f t="shared" ref="DW12:EG12" si="83">+DV12</f>
        <v>0.68679999999999997</v>
      </c>
      <c r="DX12" s="260">
        <f t="shared" si="83"/>
        <v>0.68679999999999997</v>
      </c>
      <c r="DY12" s="260">
        <f t="shared" si="83"/>
        <v>0.68679999999999997</v>
      </c>
      <c r="DZ12" s="260">
        <f t="shared" si="83"/>
        <v>0.68679999999999997</v>
      </c>
      <c r="EA12" s="260">
        <f t="shared" si="83"/>
        <v>0.68679999999999997</v>
      </c>
      <c r="EB12" s="262">
        <f t="shared" si="83"/>
        <v>0.68679999999999997</v>
      </c>
      <c r="EC12" s="260">
        <f t="shared" si="83"/>
        <v>0.68679999999999997</v>
      </c>
      <c r="ED12" s="260">
        <f t="shared" si="83"/>
        <v>0.68679999999999997</v>
      </c>
      <c r="EE12" s="260">
        <f t="shared" si="83"/>
        <v>0.68679999999999997</v>
      </c>
      <c r="EF12" s="260">
        <f t="shared" si="83"/>
        <v>0.68679999999999997</v>
      </c>
      <c r="EG12" s="260">
        <f t="shared" si="83"/>
        <v>0.68679999999999997</v>
      </c>
      <c r="EH12" s="260">
        <f>((DV12-CX12)/2)+DV12</f>
        <v>0.68679999999999997</v>
      </c>
      <c r="EI12" s="260">
        <f t="shared" ref="EI12:ES12" si="84">+EH12</f>
        <v>0.68679999999999997</v>
      </c>
      <c r="EJ12" s="260">
        <f t="shared" si="84"/>
        <v>0.68679999999999997</v>
      </c>
      <c r="EK12" s="260">
        <f t="shared" si="84"/>
        <v>0.68679999999999997</v>
      </c>
      <c r="EL12" s="260">
        <f t="shared" si="84"/>
        <v>0.68679999999999997</v>
      </c>
      <c r="EM12" s="260">
        <f t="shared" si="84"/>
        <v>0.68679999999999997</v>
      </c>
      <c r="EN12" s="262">
        <f t="shared" si="84"/>
        <v>0.68679999999999997</v>
      </c>
      <c r="EO12" s="260">
        <f t="shared" si="84"/>
        <v>0.68679999999999997</v>
      </c>
      <c r="EP12" s="260">
        <f t="shared" si="84"/>
        <v>0.68679999999999997</v>
      </c>
      <c r="EQ12" s="260">
        <f t="shared" si="84"/>
        <v>0.68679999999999997</v>
      </c>
      <c r="ER12" s="260">
        <f t="shared" si="84"/>
        <v>0.68679999999999997</v>
      </c>
      <c r="ES12" s="260">
        <f t="shared" si="84"/>
        <v>0.68679999999999997</v>
      </c>
      <c r="ET12" s="260">
        <f>((EH12-DJ12)/2)+EH12</f>
        <v>0.68679999999999997</v>
      </c>
      <c r="EU12" s="260">
        <f t="shared" ref="EU12:FE12" si="85">+ET12</f>
        <v>0.68679999999999997</v>
      </c>
      <c r="EV12" s="260">
        <f t="shared" si="85"/>
        <v>0.68679999999999997</v>
      </c>
      <c r="EW12" s="260">
        <f t="shared" si="85"/>
        <v>0.68679999999999997</v>
      </c>
      <c r="EX12" s="260">
        <f t="shared" si="85"/>
        <v>0.68679999999999997</v>
      </c>
      <c r="EY12" s="260">
        <f t="shared" si="85"/>
        <v>0.68679999999999997</v>
      </c>
      <c r="EZ12" s="262">
        <f t="shared" si="85"/>
        <v>0.68679999999999997</v>
      </c>
      <c r="FA12" s="260">
        <f t="shared" si="85"/>
        <v>0.68679999999999997</v>
      </c>
      <c r="FB12" s="260">
        <f t="shared" si="85"/>
        <v>0.68679999999999997</v>
      </c>
      <c r="FC12" s="260">
        <f t="shared" si="85"/>
        <v>0.68679999999999997</v>
      </c>
      <c r="FD12" s="260">
        <f t="shared" si="85"/>
        <v>0.68679999999999997</v>
      </c>
      <c r="FE12" s="260">
        <f t="shared" si="85"/>
        <v>0.68679999999999997</v>
      </c>
      <c r="FF12" s="260">
        <f>((ET12-DV12)/2)+ET12</f>
        <v>0.68679999999999997</v>
      </c>
      <c r="FG12" s="260">
        <f t="shared" ref="FG12:FQ12" si="86">+FF12</f>
        <v>0.68679999999999997</v>
      </c>
      <c r="FH12" s="260">
        <f t="shared" si="86"/>
        <v>0.68679999999999997</v>
      </c>
      <c r="FI12" s="260">
        <f t="shared" si="86"/>
        <v>0.68679999999999997</v>
      </c>
      <c r="FJ12" s="260">
        <f t="shared" si="86"/>
        <v>0.68679999999999997</v>
      </c>
      <c r="FK12" s="260">
        <f t="shared" si="86"/>
        <v>0.68679999999999997</v>
      </c>
      <c r="FL12" s="262">
        <f t="shared" si="86"/>
        <v>0.68679999999999997</v>
      </c>
      <c r="FM12" s="260">
        <f t="shared" si="86"/>
        <v>0.68679999999999997</v>
      </c>
      <c r="FN12" s="260">
        <f t="shared" si="86"/>
        <v>0.68679999999999997</v>
      </c>
      <c r="FO12" s="260">
        <f t="shared" si="86"/>
        <v>0.68679999999999997</v>
      </c>
      <c r="FP12" s="260">
        <f t="shared" si="86"/>
        <v>0.68679999999999997</v>
      </c>
      <c r="FQ12" s="260">
        <f t="shared" si="86"/>
        <v>0.68679999999999997</v>
      </c>
      <c r="FR12" s="260">
        <f>((FF12-EH12)/2)+FF12</f>
        <v>0.68679999999999997</v>
      </c>
      <c r="FS12" s="260">
        <f t="shared" si="76"/>
        <v>0.68679999999999997</v>
      </c>
      <c r="FT12" s="260">
        <f t="shared" si="76"/>
        <v>0.68679999999999997</v>
      </c>
      <c r="FU12" s="260">
        <f t="shared" si="76"/>
        <v>0.68679999999999997</v>
      </c>
      <c r="FV12" s="260">
        <f t="shared" si="76"/>
        <v>0.68679999999999997</v>
      </c>
      <c r="FW12" s="260">
        <f t="shared" si="76"/>
        <v>0.68679999999999997</v>
      </c>
      <c r="FY12" t="str">
        <f t="shared" si="65"/>
        <v>New Carrollton GS OH</v>
      </c>
    </row>
    <row r="13" spans="1:181" ht="15">
      <c r="A13" s="225"/>
      <c r="B13" s="270" t="s">
        <v>154</v>
      </c>
      <c r="C13" s="267">
        <v>21</v>
      </c>
      <c r="D13" s="268">
        <v>0.79179999999999995</v>
      </c>
      <c r="E13" s="268">
        <v>0.73960000000000004</v>
      </c>
      <c r="F13" s="268">
        <v>0.77639999999999998</v>
      </c>
      <c r="G13" s="268">
        <v>0.74880000000000002</v>
      </c>
      <c r="H13" s="268">
        <v>0.75670000000000004</v>
      </c>
      <c r="I13" s="268">
        <f>0.4744+0.309</f>
        <v>0.78339999999999999</v>
      </c>
      <c r="J13" s="268">
        <f>0.4744+0.309</f>
        <v>0.78339999999999999</v>
      </c>
      <c r="K13" s="268">
        <f>0.4726+0.309</f>
        <v>0.78160000000000007</v>
      </c>
      <c r="L13" s="268">
        <f>0.471+0.309</f>
        <v>0.78</v>
      </c>
      <c r="M13" s="271">
        <v>9.0600000000000003E-3</v>
      </c>
      <c r="N13" s="225"/>
      <c r="P13" s="258" t="s">
        <v>155</v>
      </c>
      <c r="Q13" s="238" t="s">
        <v>156</v>
      </c>
      <c r="R13" s="249" t="e">
        <f>#REF!</f>
        <v>#REF!</v>
      </c>
      <c r="S13" s="250" t="e">
        <f t="shared" si="0"/>
        <v>#REF!</v>
      </c>
      <c r="T13" s="250" t="e">
        <f t="shared" si="1"/>
        <v>#REF!</v>
      </c>
      <c r="U13" s="250" t="e">
        <f t="shared" si="2"/>
        <v>#REF!</v>
      </c>
      <c r="V13" s="250" t="e">
        <f t="shared" si="3"/>
        <v>#REF!</v>
      </c>
      <c r="W13" s="250" t="e">
        <f t="shared" si="4"/>
        <v>#REF!</v>
      </c>
      <c r="X13" s="250" t="e">
        <f t="shared" si="5"/>
        <v>#REF!</v>
      </c>
      <c r="Y13" s="250" t="e">
        <f t="shared" si="6"/>
        <v>#REF!</v>
      </c>
      <c r="Z13" s="250" t="e">
        <f t="shared" si="7"/>
        <v>#REF!</v>
      </c>
      <c r="AA13" s="250" t="e">
        <f t="shared" si="8"/>
        <v>#REF!</v>
      </c>
      <c r="AB13" s="250" t="e">
        <f t="shared" si="9"/>
        <v>#REF!</v>
      </c>
      <c r="AC13" s="251" t="e">
        <f t="shared" si="10"/>
        <v>#REF!</v>
      </c>
      <c r="AD13" s="249">
        <f>D20</f>
        <v>0.76019999999999999</v>
      </c>
      <c r="AE13" s="250">
        <f t="shared" si="11"/>
        <v>0.76019999999999999</v>
      </c>
      <c r="AF13" s="250">
        <f t="shared" si="12"/>
        <v>0.76019999999999999</v>
      </c>
      <c r="AG13" s="250">
        <f t="shared" si="13"/>
        <v>0.76019999999999999</v>
      </c>
      <c r="AH13" s="250">
        <f t="shared" si="14"/>
        <v>0.76019999999999999</v>
      </c>
      <c r="AI13" s="250">
        <f t="shared" si="15"/>
        <v>0.76019999999999999</v>
      </c>
      <c r="AJ13" s="250">
        <f t="shared" si="16"/>
        <v>0.76019999999999999</v>
      </c>
      <c r="AK13" s="250">
        <f t="shared" si="17"/>
        <v>0.76019999999999999</v>
      </c>
      <c r="AL13" s="250">
        <f t="shared" si="18"/>
        <v>0.76019999999999999</v>
      </c>
      <c r="AM13" s="250">
        <f t="shared" si="19"/>
        <v>0.76019999999999999</v>
      </c>
      <c r="AN13" s="250">
        <f t="shared" si="20"/>
        <v>0.76019999999999999</v>
      </c>
      <c r="AO13" s="251">
        <f t="shared" si="21"/>
        <v>0.76019999999999999</v>
      </c>
      <c r="AP13" s="249">
        <f>E20</f>
        <v>0.76019999999999999</v>
      </c>
      <c r="AQ13" s="250">
        <f t="shared" si="22"/>
        <v>0.76019999999999999</v>
      </c>
      <c r="AR13" s="250">
        <f t="shared" si="23"/>
        <v>0.76019999999999999</v>
      </c>
      <c r="AS13" s="250">
        <f t="shared" si="24"/>
        <v>0.76019999999999999</v>
      </c>
      <c r="AT13" s="250">
        <f t="shared" si="25"/>
        <v>0.76019999999999999</v>
      </c>
      <c r="AU13" s="250">
        <f t="shared" si="26"/>
        <v>0.76019999999999999</v>
      </c>
      <c r="AV13" s="250">
        <f>+AP13</f>
        <v>0.76019999999999999</v>
      </c>
      <c r="AW13" s="250">
        <f>+AP13</f>
        <v>0.76019999999999999</v>
      </c>
      <c r="AX13" s="250">
        <f>+AP13</f>
        <v>0.76019999999999999</v>
      </c>
      <c r="AY13" s="250">
        <f>+AP13</f>
        <v>0.76019999999999999</v>
      </c>
      <c r="AZ13" s="250">
        <f>+AP13</f>
        <v>0.76019999999999999</v>
      </c>
      <c r="BA13" s="251">
        <f>+AP13</f>
        <v>0.76019999999999999</v>
      </c>
      <c r="BB13" s="259">
        <f>F20</f>
        <v>0.76019999999999999</v>
      </c>
      <c r="BC13" s="260">
        <f t="shared" si="27"/>
        <v>0.76019999999999999</v>
      </c>
      <c r="BD13" s="260">
        <f t="shared" si="28"/>
        <v>0.76019999999999999</v>
      </c>
      <c r="BE13" s="260">
        <f t="shared" si="29"/>
        <v>0.76019999999999999</v>
      </c>
      <c r="BF13" s="260">
        <f t="shared" si="30"/>
        <v>0.76019999999999999</v>
      </c>
      <c r="BG13" s="260">
        <f t="shared" si="31"/>
        <v>0.76019999999999999</v>
      </c>
      <c r="BH13" s="260">
        <f t="shared" si="32"/>
        <v>0.76019999999999999</v>
      </c>
      <c r="BI13" s="260">
        <f t="shared" si="33"/>
        <v>0.76019999999999999</v>
      </c>
      <c r="BJ13" s="260">
        <f t="shared" si="34"/>
        <v>0.76019999999999999</v>
      </c>
      <c r="BK13" s="260">
        <f t="shared" si="35"/>
        <v>0.76019999999999999</v>
      </c>
      <c r="BL13" s="260">
        <f t="shared" si="36"/>
        <v>0.76019999999999999</v>
      </c>
      <c r="BM13" s="261">
        <f t="shared" si="37"/>
        <v>0.76019999999999999</v>
      </c>
      <c r="BN13" s="260">
        <f>H20</f>
        <v>0.76019999999999999</v>
      </c>
      <c r="BO13" s="260">
        <f t="shared" si="38"/>
        <v>0.76019999999999999</v>
      </c>
      <c r="BP13" s="260">
        <f t="shared" si="39"/>
        <v>0.76019999999999999</v>
      </c>
      <c r="BQ13" s="260">
        <f t="shared" si="40"/>
        <v>0.76019999999999999</v>
      </c>
      <c r="BR13" s="260">
        <f t="shared" si="41"/>
        <v>0.76019999999999999</v>
      </c>
      <c r="BS13" s="261">
        <f t="shared" si="42"/>
        <v>0.76019999999999999</v>
      </c>
      <c r="BT13" s="262">
        <f t="shared" si="43"/>
        <v>0.76019999999999999</v>
      </c>
      <c r="BU13" s="260">
        <f t="shared" si="44"/>
        <v>0.76019999999999999</v>
      </c>
      <c r="BV13" s="260">
        <f t="shared" si="45"/>
        <v>0.76019999999999999</v>
      </c>
      <c r="BW13" s="260">
        <f t="shared" si="46"/>
        <v>0.76019999999999999</v>
      </c>
      <c r="BX13" s="260">
        <f t="shared" si="47"/>
        <v>0.76019999999999999</v>
      </c>
      <c r="BY13" s="260">
        <f t="shared" si="48"/>
        <v>0.76019999999999999</v>
      </c>
      <c r="BZ13" s="260">
        <f>((BN13-AP13)/2)+BN13</f>
        <v>0.76019999999999999</v>
      </c>
      <c r="CA13" s="260">
        <f t="shared" si="49"/>
        <v>0.76019999999999999</v>
      </c>
      <c r="CB13" s="260">
        <f t="shared" si="50"/>
        <v>0.76019999999999999</v>
      </c>
      <c r="CC13" s="260">
        <f t="shared" si="51"/>
        <v>0.76019999999999999</v>
      </c>
      <c r="CD13" s="260">
        <f t="shared" si="52"/>
        <v>0.76019999999999999</v>
      </c>
      <c r="CE13" s="261">
        <f t="shared" si="53"/>
        <v>0.76019999999999999</v>
      </c>
      <c r="CF13" s="262">
        <f t="shared" si="54"/>
        <v>0.76019999999999999</v>
      </c>
      <c r="CG13" s="260">
        <f t="shared" si="55"/>
        <v>0.76019999999999999</v>
      </c>
      <c r="CH13" s="260">
        <f t="shared" si="56"/>
        <v>0.76019999999999999</v>
      </c>
      <c r="CI13" s="260">
        <f t="shared" si="57"/>
        <v>0.76019999999999999</v>
      </c>
      <c r="CJ13" s="260">
        <f t="shared" si="58"/>
        <v>0.76019999999999999</v>
      </c>
      <c r="CK13" s="260">
        <f t="shared" si="59"/>
        <v>0.76019999999999999</v>
      </c>
      <c r="CL13" s="260">
        <f>((BZ13-BB13)/2)+BZ13</f>
        <v>0.76019999999999999</v>
      </c>
      <c r="CM13" s="260">
        <f>+CL13</f>
        <v>0.76019999999999999</v>
      </c>
      <c r="CN13" s="260">
        <f>+CL13</f>
        <v>0.76019999999999999</v>
      </c>
      <c r="CO13" s="260">
        <f>+CL13</f>
        <v>0.76019999999999999</v>
      </c>
      <c r="CP13" s="260">
        <f>+CL13</f>
        <v>0.76019999999999999</v>
      </c>
      <c r="CQ13" s="261">
        <f>+CL13</f>
        <v>0.76019999999999999</v>
      </c>
      <c r="CR13" s="262">
        <f>+CL13</f>
        <v>0.76019999999999999</v>
      </c>
      <c r="CS13" s="260">
        <f>+CL13</f>
        <v>0.76019999999999999</v>
      </c>
      <c r="CT13" s="260">
        <f>+CL13</f>
        <v>0.76019999999999999</v>
      </c>
      <c r="CU13" s="260">
        <f>+CL13</f>
        <v>0.76019999999999999</v>
      </c>
      <c r="CV13" s="260">
        <f>+CL13</f>
        <v>0.76019999999999999</v>
      </c>
      <c r="CW13" s="260">
        <f>+CL13</f>
        <v>0.76019999999999999</v>
      </c>
      <c r="CX13" s="260">
        <f>((CL13-BN13)/2)+CL13</f>
        <v>0.76019999999999999</v>
      </c>
      <c r="CY13" s="260">
        <f>+CX13</f>
        <v>0.76019999999999999</v>
      </c>
      <c r="CZ13" s="260">
        <f>+CX13</f>
        <v>0.76019999999999999</v>
      </c>
      <c r="DA13" s="260">
        <f>+CX13</f>
        <v>0.76019999999999999</v>
      </c>
      <c r="DB13" s="260">
        <f>+CX13</f>
        <v>0.76019999999999999</v>
      </c>
      <c r="DC13" s="261">
        <f>+CX13</f>
        <v>0.76019999999999999</v>
      </c>
      <c r="DD13" s="262">
        <f>+CX13</f>
        <v>0.76019999999999999</v>
      </c>
      <c r="DE13" s="260">
        <f>+CX13</f>
        <v>0.76019999999999999</v>
      </c>
      <c r="DF13" s="260">
        <f>+CX13</f>
        <v>0.76019999999999999</v>
      </c>
      <c r="DG13" s="260">
        <f>+CX13</f>
        <v>0.76019999999999999</v>
      </c>
      <c r="DH13" s="260">
        <f>+CX13</f>
        <v>0.76019999999999999</v>
      </c>
      <c r="DI13" s="260">
        <f>+CX13</f>
        <v>0.76019999999999999</v>
      </c>
      <c r="DJ13" s="260">
        <f>((CX13-BZ13)/2)+CX13</f>
        <v>0.76019999999999999</v>
      </c>
      <c r="DK13" s="260">
        <f t="shared" ref="DK13:DU13" si="87">+DJ13</f>
        <v>0.76019999999999999</v>
      </c>
      <c r="DL13" s="260">
        <f t="shared" si="87"/>
        <v>0.76019999999999999</v>
      </c>
      <c r="DM13" s="260">
        <f t="shared" si="87"/>
        <v>0.76019999999999999</v>
      </c>
      <c r="DN13" s="260">
        <f t="shared" si="87"/>
        <v>0.76019999999999999</v>
      </c>
      <c r="DO13" s="261">
        <f t="shared" si="87"/>
        <v>0.76019999999999999</v>
      </c>
      <c r="DP13" s="262">
        <f t="shared" si="87"/>
        <v>0.76019999999999999</v>
      </c>
      <c r="DQ13" s="260">
        <f t="shared" si="87"/>
        <v>0.76019999999999999</v>
      </c>
      <c r="DR13" s="260">
        <f t="shared" si="87"/>
        <v>0.76019999999999999</v>
      </c>
      <c r="DS13" s="260">
        <f t="shared" si="87"/>
        <v>0.76019999999999999</v>
      </c>
      <c r="DT13" s="260">
        <f t="shared" si="87"/>
        <v>0.76019999999999999</v>
      </c>
      <c r="DU13" s="260">
        <f t="shared" si="87"/>
        <v>0.76019999999999999</v>
      </c>
      <c r="DV13" s="260">
        <f>((DJ13-CL13)/2)+DJ13</f>
        <v>0.76019999999999999</v>
      </c>
      <c r="DW13" s="260">
        <f t="shared" ref="DW13:EG13" si="88">+DV13</f>
        <v>0.76019999999999999</v>
      </c>
      <c r="DX13" s="260">
        <f t="shared" si="88"/>
        <v>0.76019999999999999</v>
      </c>
      <c r="DY13" s="260">
        <f t="shared" si="88"/>
        <v>0.76019999999999999</v>
      </c>
      <c r="DZ13" s="260">
        <f t="shared" si="88"/>
        <v>0.76019999999999999</v>
      </c>
      <c r="EA13" s="260">
        <f t="shared" si="88"/>
        <v>0.76019999999999999</v>
      </c>
      <c r="EB13" s="262">
        <f t="shared" si="88"/>
        <v>0.76019999999999999</v>
      </c>
      <c r="EC13" s="260">
        <f t="shared" si="88"/>
        <v>0.76019999999999999</v>
      </c>
      <c r="ED13" s="260">
        <f t="shared" si="88"/>
        <v>0.76019999999999999</v>
      </c>
      <c r="EE13" s="260">
        <f t="shared" si="88"/>
        <v>0.76019999999999999</v>
      </c>
      <c r="EF13" s="260">
        <f t="shared" si="88"/>
        <v>0.76019999999999999</v>
      </c>
      <c r="EG13" s="260">
        <f t="shared" si="88"/>
        <v>0.76019999999999999</v>
      </c>
      <c r="EH13" s="260">
        <f>((DV13-CX13)/2)+DV13</f>
        <v>0.76019999999999999</v>
      </c>
      <c r="EI13" s="260">
        <f t="shared" ref="EI13:ES13" si="89">+EH13</f>
        <v>0.76019999999999999</v>
      </c>
      <c r="EJ13" s="260">
        <f t="shared" si="89"/>
        <v>0.76019999999999999</v>
      </c>
      <c r="EK13" s="260">
        <f t="shared" si="89"/>
        <v>0.76019999999999999</v>
      </c>
      <c r="EL13" s="260">
        <f t="shared" si="89"/>
        <v>0.76019999999999999</v>
      </c>
      <c r="EM13" s="260">
        <f t="shared" si="89"/>
        <v>0.76019999999999999</v>
      </c>
      <c r="EN13" s="262">
        <f t="shared" si="89"/>
        <v>0.76019999999999999</v>
      </c>
      <c r="EO13" s="260">
        <f t="shared" si="89"/>
        <v>0.76019999999999999</v>
      </c>
      <c r="EP13" s="260">
        <f t="shared" si="89"/>
        <v>0.76019999999999999</v>
      </c>
      <c r="EQ13" s="260">
        <f t="shared" si="89"/>
        <v>0.76019999999999999</v>
      </c>
      <c r="ER13" s="260">
        <f t="shared" si="89"/>
        <v>0.76019999999999999</v>
      </c>
      <c r="ES13" s="260">
        <f t="shared" si="89"/>
        <v>0.76019999999999999</v>
      </c>
      <c r="ET13" s="260">
        <f>((EH13-DJ13)/2)+EH13</f>
        <v>0.76019999999999999</v>
      </c>
      <c r="EU13" s="260">
        <f t="shared" ref="EU13:FE13" si="90">+ET13</f>
        <v>0.76019999999999999</v>
      </c>
      <c r="EV13" s="260">
        <f t="shared" si="90"/>
        <v>0.76019999999999999</v>
      </c>
      <c r="EW13" s="260">
        <f t="shared" si="90"/>
        <v>0.76019999999999999</v>
      </c>
      <c r="EX13" s="260">
        <f t="shared" si="90"/>
        <v>0.76019999999999999</v>
      </c>
      <c r="EY13" s="260">
        <f t="shared" si="90"/>
        <v>0.76019999999999999</v>
      </c>
      <c r="EZ13" s="262">
        <f t="shared" si="90"/>
        <v>0.76019999999999999</v>
      </c>
      <c r="FA13" s="260">
        <f t="shared" si="90"/>
        <v>0.76019999999999999</v>
      </c>
      <c r="FB13" s="260">
        <f t="shared" si="90"/>
        <v>0.76019999999999999</v>
      </c>
      <c r="FC13" s="260">
        <f t="shared" si="90"/>
        <v>0.76019999999999999</v>
      </c>
      <c r="FD13" s="260">
        <f t="shared" si="90"/>
        <v>0.76019999999999999</v>
      </c>
      <c r="FE13" s="260">
        <f t="shared" si="90"/>
        <v>0.76019999999999999</v>
      </c>
      <c r="FF13" s="260">
        <f>((ET13-DV13)/2)+ET13</f>
        <v>0.76019999999999999</v>
      </c>
      <c r="FG13" s="260">
        <f t="shared" ref="FG13:FQ13" si="91">+FF13</f>
        <v>0.76019999999999999</v>
      </c>
      <c r="FH13" s="260">
        <f t="shared" si="91"/>
        <v>0.76019999999999999</v>
      </c>
      <c r="FI13" s="260">
        <f t="shared" si="91"/>
        <v>0.76019999999999999</v>
      </c>
      <c r="FJ13" s="260">
        <f t="shared" si="91"/>
        <v>0.76019999999999999</v>
      </c>
      <c r="FK13" s="260">
        <f t="shared" si="91"/>
        <v>0.76019999999999999</v>
      </c>
      <c r="FL13" s="262">
        <f t="shared" si="91"/>
        <v>0.76019999999999999</v>
      </c>
      <c r="FM13" s="260">
        <f t="shared" si="91"/>
        <v>0.76019999999999999</v>
      </c>
      <c r="FN13" s="260">
        <f t="shared" si="91"/>
        <v>0.76019999999999999</v>
      </c>
      <c r="FO13" s="260">
        <f t="shared" si="91"/>
        <v>0.76019999999999999</v>
      </c>
      <c r="FP13" s="260">
        <f t="shared" si="91"/>
        <v>0.76019999999999999</v>
      </c>
      <c r="FQ13" s="260">
        <f t="shared" si="91"/>
        <v>0.76019999999999999</v>
      </c>
      <c r="FR13" s="260">
        <f>((FF13-EH13)/2)+FF13</f>
        <v>0.76019999999999999</v>
      </c>
      <c r="FS13" s="260">
        <f t="shared" si="76"/>
        <v>0.76019999999999999</v>
      </c>
      <c r="FT13" s="260">
        <f t="shared" si="76"/>
        <v>0.76019999999999999</v>
      </c>
      <c r="FU13" s="260">
        <f t="shared" si="76"/>
        <v>0.76019999999999999</v>
      </c>
      <c r="FV13" s="260">
        <f t="shared" si="76"/>
        <v>0.76019999999999999</v>
      </c>
      <c r="FW13" s="260">
        <f t="shared" si="76"/>
        <v>0.76019999999999999</v>
      </c>
      <c r="FY13" t="str">
        <f t="shared" si="65"/>
        <v>DC GS OH</v>
      </c>
    </row>
    <row r="14" spans="1:181" ht="15">
      <c r="A14" s="225"/>
      <c r="B14" s="270" t="s">
        <v>148</v>
      </c>
      <c r="C14" s="267">
        <v>22</v>
      </c>
      <c r="D14" s="268">
        <v>0.9345</v>
      </c>
      <c r="E14" s="268">
        <v>1.0135000000000001</v>
      </c>
      <c r="F14" s="268">
        <v>0.93010000000000004</v>
      </c>
      <c r="G14" s="268">
        <v>0.92410000000000003</v>
      </c>
      <c r="H14" s="268">
        <v>0.97870000000000001</v>
      </c>
      <c r="I14" s="268">
        <v>0.92330000000000001</v>
      </c>
      <c r="J14" s="268">
        <v>0.92410000000000003</v>
      </c>
      <c r="K14" s="268">
        <v>0.92500000000000004</v>
      </c>
      <c r="L14" s="268">
        <v>0.92600000000000005</v>
      </c>
      <c r="M14" s="272">
        <v>9.0600000000000003E-3</v>
      </c>
      <c r="N14" s="225"/>
      <c r="P14" s="258"/>
      <c r="Q14" s="238"/>
      <c r="R14" s="249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1"/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1"/>
      <c r="AP14" s="249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1"/>
      <c r="BB14" s="259"/>
      <c r="BC14" s="260"/>
      <c r="BD14" s="260"/>
      <c r="BE14" s="260"/>
      <c r="BF14" s="260"/>
      <c r="BG14" s="260"/>
      <c r="BH14" s="260"/>
      <c r="BI14" s="260"/>
      <c r="BJ14" s="260"/>
      <c r="BK14" s="260"/>
      <c r="BL14" s="260"/>
      <c r="BM14" s="261"/>
      <c r="BN14" s="260"/>
      <c r="BO14" s="260"/>
      <c r="BP14" s="260"/>
      <c r="BQ14" s="260"/>
      <c r="BR14" s="260"/>
      <c r="BS14" s="261"/>
      <c r="BT14" s="262"/>
      <c r="BU14" s="260"/>
      <c r="BV14" s="260"/>
      <c r="BW14" s="260"/>
      <c r="BX14" s="260"/>
      <c r="BY14" s="260"/>
      <c r="BZ14" s="260"/>
      <c r="CA14" s="260"/>
      <c r="CB14" s="260"/>
      <c r="CC14" s="260"/>
      <c r="CD14" s="260"/>
      <c r="CE14" s="261"/>
      <c r="CF14" s="262"/>
      <c r="CG14" s="260"/>
      <c r="CH14" s="260"/>
      <c r="CI14" s="260"/>
      <c r="CJ14" s="260"/>
      <c r="CK14" s="260"/>
      <c r="CL14" s="260"/>
      <c r="CM14" s="260"/>
      <c r="CN14" s="260"/>
      <c r="CO14" s="260"/>
      <c r="CP14" s="260"/>
      <c r="CQ14" s="261"/>
      <c r="CR14" s="262"/>
      <c r="CS14" s="260"/>
      <c r="CT14" s="260"/>
      <c r="CU14" s="260"/>
      <c r="CV14" s="260"/>
      <c r="CW14" s="260"/>
      <c r="CX14" s="260"/>
      <c r="CY14" s="260"/>
      <c r="CZ14" s="260"/>
      <c r="DA14" s="260"/>
      <c r="DB14" s="260"/>
      <c r="DC14" s="261"/>
      <c r="DD14" s="262"/>
      <c r="DE14" s="260"/>
      <c r="DF14" s="260"/>
      <c r="DG14" s="260"/>
      <c r="DH14" s="260"/>
      <c r="DI14" s="260"/>
      <c r="DJ14" s="260"/>
      <c r="DK14" s="260"/>
      <c r="DL14" s="260"/>
      <c r="DM14" s="260"/>
      <c r="DN14" s="260"/>
      <c r="DO14" s="261"/>
      <c r="DP14" s="262"/>
      <c r="DQ14" s="260"/>
      <c r="DR14" s="260"/>
      <c r="DS14" s="260"/>
      <c r="DT14" s="260"/>
      <c r="DU14" s="260"/>
      <c r="DV14" s="260"/>
      <c r="DW14" s="260"/>
      <c r="DX14" s="260"/>
      <c r="DY14" s="260"/>
      <c r="DZ14" s="260"/>
      <c r="EA14" s="260"/>
      <c r="EB14" s="262"/>
      <c r="EC14" s="260"/>
      <c r="ED14" s="260"/>
      <c r="EE14" s="260"/>
      <c r="EF14" s="260"/>
      <c r="EG14" s="260"/>
      <c r="EH14" s="260"/>
      <c r="EI14" s="260"/>
      <c r="EJ14" s="260"/>
      <c r="EK14" s="260"/>
      <c r="EL14" s="260"/>
      <c r="EM14" s="260"/>
      <c r="EN14" s="262"/>
      <c r="EO14" s="260"/>
      <c r="EP14" s="260"/>
      <c r="EQ14" s="260"/>
      <c r="ER14" s="260"/>
      <c r="ES14" s="260"/>
      <c r="ET14" s="260"/>
      <c r="EU14" s="260"/>
      <c r="EV14" s="260"/>
      <c r="EW14" s="260"/>
      <c r="EX14" s="260"/>
      <c r="EY14" s="260"/>
      <c r="EZ14" s="262"/>
      <c r="FA14" s="260"/>
      <c r="FB14" s="260"/>
      <c r="FC14" s="260"/>
      <c r="FD14" s="260"/>
      <c r="FE14" s="260"/>
      <c r="FF14" s="260"/>
      <c r="FG14" s="260"/>
      <c r="FH14" s="260"/>
      <c r="FI14" s="260"/>
      <c r="FJ14" s="260"/>
      <c r="FK14" s="260"/>
      <c r="FL14" s="262"/>
      <c r="FM14" s="260"/>
      <c r="FN14" s="260"/>
      <c r="FO14" s="260"/>
      <c r="FP14" s="260"/>
      <c r="FQ14" s="260"/>
      <c r="FR14" s="260"/>
      <c r="FS14" s="260"/>
      <c r="FT14" s="260"/>
      <c r="FU14" s="260"/>
      <c r="FV14" s="260"/>
      <c r="FW14" s="260"/>
    </row>
    <row r="15" spans="1:181" ht="15">
      <c r="A15" s="225"/>
      <c r="B15" s="273"/>
      <c r="C15" s="274"/>
      <c r="D15" s="275"/>
      <c r="E15" s="275"/>
      <c r="F15" s="275"/>
      <c r="G15" s="275"/>
      <c r="H15" s="275"/>
      <c r="I15" s="275"/>
      <c r="J15" s="275"/>
      <c r="K15" s="275"/>
      <c r="L15" s="275"/>
      <c r="M15" s="276"/>
      <c r="N15" s="225"/>
      <c r="P15" s="258" t="s">
        <v>157</v>
      </c>
      <c r="Q15" s="238" t="s">
        <v>158</v>
      </c>
      <c r="R15" s="249" t="e">
        <f>#REF!</f>
        <v>#REF!</v>
      </c>
      <c r="S15" s="250" t="e">
        <f>+R15</f>
        <v>#REF!</v>
      </c>
      <c r="T15" s="250" t="e">
        <f>+R15</f>
        <v>#REF!</v>
      </c>
      <c r="U15" s="250" t="e">
        <f>+R15</f>
        <v>#REF!</v>
      </c>
      <c r="V15" s="250" t="e">
        <f>+R15</f>
        <v>#REF!</v>
      </c>
      <c r="W15" s="250" t="e">
        <f>+R15</f>
        <v>#REF!</v>
      </c>
      <c r="X15" s="250" t="e">
        <f>+R15</f>
        <v>#REF!</v>
      </c>
      <c r="Y15" s="250" t="e">
        <f>+R15</f>
        <v>#REF!</v>
      </c>
      <c r="Z15" s="250" t="e">
        <f>+R15</f>
        <v>#REF!</v>
      </c>
      <c r="AA15" s="250" t="e">
        <f>+R15</f>
        <v>#REF!</v>
      </c>
      <c r="AB15" s="250" t="e">
        <f>+R15</f>
        <v>#REF!</v>
      </c>
      <c r="AC15" s="251" t="e">
        <f>+R15</f>
        <v>#REF!</v>
      </c>
      <c r="AD15" s="249">
        <f>D23</f>
        <v>0.88829999999999998</v>
      </c>
      <c r="AE15" s="250">
        <f>+AD15</f>
        <v>0.88829999999999998</v>
      </c>
      <c r="AF15" s="250">
        <f>+AD15</f>
        <v>0.88829999999999998</v>
      </c>
      <c r="AG15" s="250">
        <f>+AD15</f>
        <v>0.88829999999999998</v>
      </c>
      <c r="AH15" s="250">
        <f>+AD15</f>
        <v>0.88829999999999998</v>
      </c>
      <c r="AI15" s="250">
        <f>+AD15</f>
        <v>0.88829999999999998</v>
      </c>
      <c r="AJ15" s="250">
        <f>+AD15</f>
        <v>0.88829999999999998</v>
      </c>
      <c r="AK15" s="250">
        <f>+AD15</f>
        <v>0.88829999999999998</v>
      </c>
      <c r="AL15" s="250">
        <f>+AD15</f>
        <v>0.88829999999999998</v>
      </c>
      <c r="AM15" s="250">
        <f>+AD15</f>
        <v>0.88829999999999998</v>
      </c>
      <c r="AN15" s="250">
        <f>+AD15</f>
        <v>0.88829999999999998</v>
      </c>
      <c r="AO15" s="251">
        <f>+AD15</f>
        <v>0.88829999999999998</v>
      </c>
      <c r="AP15" s="249">
        <f>E23</f>
        <v>0.88829999999999998</v>
      </c>
      <c r="AQ15" s="250">
        <f>+AP15</f>
        <v>0.88829999999999998</v>
      </c>
      <c r="AR15" s="250">
        <f>+AP15</f>
        <v>0.88829999999999998</v>
      </c>
      <c r="AS15" s="250">
        <f>+AP15</f>
        <v>0.88829999999999998</v>
      </c>
      <c r="AT15" s="250">
        <f>+AP15</f>
        <v>0.88829999999999998</v>
      </c>
      <c r="AU15" s="250">
        <f>+AP15</f>
        <v>0.88829999999999998</v>
      </c>
      <c r="AV15" s="250">
        <f>+AP15</f>
        <v>0.88829999999999998</v>
      </c>
      <c r="AW15" s="250">
        <f>+AP15</f>
        <v>0.88829999999999998</v>
      </c>
      <c r="AX15" s="250">
        <f>+AP15</f>
        <v>0.88829999999999998</v>
      </c>
      <c r="AY15" s="250">
        <f>+AP15</f>
        <v>0.88829999999999998</v>
      </c>
      <c r="AZ15" s="250">
        <f>+AP15</f>
        <v>0.88829999999999998</v>
      </c>
      <c r="BA15" s="251">
        <f>+AP15</f>
        <v>0.88829999999999998</v>
      </c>
      <c r="BB15" s="259">
        <f>F23</f>
        <v>0.88829999999999998</v>
      </c>
      <c r="BC15" s="260">
        <f>+BB15</f>
        <v>0.88829999999999998</v>
      </c>
      <c r="BD15" s="260">
        <f>+BB15</f>
        <v>0.88829999999999998</v>
      </c>
      <c r="BE15" s="260">
        <f>+BB15</f>
        <v>0.88829999999999998</v>
      </c>
      <c r="BF15" s="260">
        <f>+BB15</f>
        <v>0.88829999999999998</v>
      </c>
      <c r="BG15" s="260">
        <f>+BB15</f>
        <v>0.88829999999999998</v>
      </c>
      <c r="BH15" s="260">
        <f>+BB15</f>
        <v>0.88829999999999998</v>
      </c>
      <c r="BI15" s="260">
        <f>+BB15</f>
        <v>0.88829999999999998</v>
      </c>
      <c r="BJ15" s="260">
        <f>+BB15</f>
        <v>0.88829999999999998</v>
      </c>
      <c r="BK15" s="260">
        <f>+BB15</f>
        <v>0.88829999999999998</v>
      </c>
      <c r="BL15" s="260">
        <f>+BB15</f>
        <v>0.88829999999999998</v>
      </c>
      <c r="BM15" s="261">
        <f>+BB15</f>
        <v>0.88829999999999998</v>
      </c>
      <c r="BN15" s="260">
        <f>H23</f>
        <v>0.88829999999999998</v>
      </c>
      <c r="BO15" s="260">
        <f>+BN15</f>
        <v>0.88829999999999998</v>
      </c>
      <c r="BP15" s="260">
        <f>+BN15</f>
        <v>0.88829999999999998</v>
      </c>
      <c r="BQ15" s="260">
        <f>+BN15</f>
        <v>0.88829999999999998</v>
      </c>
      <c r="BR15" s="260">
        <f>+BN15</f>
        <v>0.88829999999999998</v>
      </c>
      <c r="BS15" s="261">
        <f>+BN15</f>
        <v>0.88829999999999998</v>
      </c>
      <c r="BT15" s="262">
        <f>+BN15</f>
        <v>0.88829999999999998</v>
      </c>
      <c r="BU15" s="260">
        <f>+BN15</f>
        <v>0.88829999999999998</v>
      </c>
      <c r="BV15" s="260">
        <f>+BN15</f>
        <v>0.88829999999999998</v>
      </c>
      <c r="BW15" s="260">
        <f>+BN15</f>
        <v>0.88829999999999998</v>
      </c>
      <c r="BX15" s="260">
        <f>+BN15</f>
        <v>0.88829999999999998</v>
      </c>
      <c r="BY15" s="260">
        <f>+BN15</f>
        <v>0.88829999999999998</v>
      </c>
      <c r="BZ15" s="260">
        <f>((BN15-AP15)/2)+BN15</f>
        <v>0.88829999999999998</v>
      </c>
      <c r="CA15" s="260">
        <f>+BZ15</f>
        <v>0.88829999999999998</v>
      </c>
      <c r="CB15" s="260">
        <f>+BZ15</f>
        <v>0.88829999999999998</v>
      </c>
      <c r="CC15" s="260">
        <f>+BZ15</f>
        <v>0.88829999999999998</v>
      </c>
      <c r="CD15" s="260">
        <f>+BZ15</f>
        <v>0.88829999999999998</v>
      </c>
      <c r="CE15" s="261">
        <f>+BZ15</f>
        <v>0.88829999999999998</v>
      </c>
      <c r="CF15" s="262">
        <f>+BZ15</f>
        <v>0.88829999999999998</v>
      </c>
      <c r="CG15" s="260">
        <f>+BZ15</f>
        <v>0.88829999999999998</v>
      </c>
      <c r="CH15" s="260">
        <f>+BZ15</f>
        <v>0.88829999999999998</v>
      </c>
      <c r="CI15" s="260">
        <f>+BZ15</f>
        <v>0.88829999999999998</v>
      </c>
      <c r="CJ15" s="260">
        <f>+BZ15</f>
        <v>0.88829999999999998</v>
      </c>
      <c r="CK15" s="260">
        <f>+BZ15</f>
        <v>0.88829999999999998</v>
      </c>
      <c r="CL15" s="260">
        <f>((BZ15-BB15)/2)+BZ15</f>
        <v>0.88829999999999998</v>
      </c>
      <c r="CM15" s="260">
        <f>+CL15</f>
        <v>0.88829999999999998</v>
      </c>
      <c r="CN15" s="260">
        <f>+CL15</f>
        <v>0.88829999999999998</v>
      </c>
      <c r="CO15" s="260">
        <f>+CL15</f>
        <v>0.88829999999999998</v>
      </c>
      <c r="CP15" s="260">
        <f>+CL15</f>
        <v>0.88829999999999998</v>
      </c>
      <c r="CQ15" s="261">
        <f>+CL15</f>
        <v>0.88829999999999998</v>
      </c>
      <c r="CR15" s="262">
        <f>+CL15</f>
        <v>0.88829999999999998</v>
      </c>
      <c r="CS15" s="260">
        <f>+CL15</f>
        <v>0.88829999999999998</v>
      </c>
      <c r="CT15" s="260">
        <f>+CL15</f>
        <v>0.88829999999999998</v>
      </c>
      <c r="CU15" s="260">
        <f>+CL15</f>
        <v>0.88829999999999998</v>
      </c>
      <c r="CV15" s="260">
        <f>+CL15</f>
        <v>0.88829999999999998</v>
      </c>
      <c r="CW15" s="260">
        <f>+CL15</f>
        <v>0.88829999999999998</v>
      </c>
      <c r="CX15" s="260">
        <f>((CL15-BN15)/2)+CL15</f>
        <v>0.88829999999999998</v>
      </c>
      <c r="CY15" s="260">
        <f>+CX15</f>
        <v>0.88829999999999998</v>
      </c>
      <c r="CZ15" s="260">
        <f>+CX15</f>
        <v>0.88829999999999998</v>
      </c>
      <c r="DA15" s="260">
        <f>+CX15</f>
        <v>0.88829999999999998</v>
      </c>
      <c r="DB15" s="260">
        <f>+CX15</f>
        <v>0.88829999999999998</v>
      </c>
      <c r="DC15" s="261">
        <f>+CX15</f>
        <v>0.88829999999999998</v>
      </c>
      <c r="DD15" s="262">
        <f>+CX15</f>
        <v>0.88829999999999998</v>
      </c>
      <c r="DE15" s="260">
        <f>+CX15</f>
        <v>0.88829999999999998</v>
      </c>
      <c r="DF15" s="260">
        <f>+CX15</f>
        <v>0.88829999999999998</v>
      </c>
      <c r="DG15" s="260">
        <f>+CX15</f>
        <v>0.88829999999999998</v>
      </c>
      <c r="DH15" s="260">
        <f>+CX15</f>
        <v>0.88829999999999998</v>
      </c>
      <c r="DI15" s="260">
        <f>+CX15</f>
        <v>0.88829999999999998</v>
      </c>
      <c r="DJ15" s="260">
        <f>((CX15-BZ15)/2)+CX15</f>
        <v>0.88829999999999998</v>
      </c>
      <c r="DK15" s="260">
        <f t="shared" ref="DK15:DU15" si="92">+DJ15</f>
        <v>0.88829999999999998</v>
      </c>
      <c r="DL15" s="260">
        <f t="shared" si="92"/>
        <v>0.88829999999999998</v>
      </c>
      <c r="DM15" s="260">
        <f t="shared" si="92"/>
        <v>0.88829999999999998</v>
      </c>
      <c r="DN15" s="260">
        <f t="shared" si="92"/>
        <v>0.88829999999999998</v>
      </c>
      <c r="DO15" s="261">
        <f t="shared" si="92"/>
        <v>0.88829999999999998</v>
      </c>
      <c r="DP15" s="262">
        <f t="shared" si="92"/>
        <v>0.88829999999999998</v>
      </c>
      <c r="DQ15" s="260">
        <f t="shared" si="92"/>
        <v>0.88829999999999998</v>
      </c>
      <c r="DR15" s="260">
        <f t="shared" si="92"/>
        <v>0.88829999999999998</v>
      </c>
      <c r="DS15" s="260">
        <f t="shared" si="92"/>
        <v>0.88829999999999998</v>
      </c>
      <c r="DT15" s="260">
        <f t="shared" si="92"/>
        <v>0.88829999999999998</v>
      </c>
      <c r="DU15" s="260">
        <f t="shared" si="92"/>
        <v>0.88829999999999998</v>
      </c>
      <c r="DV15" s="260">
        <f>((DJ15-CL15)/2)+DJ15</f>
        <v>0.88829999999999998</v>
      </c>
      <c r="DW15" s="260">
        <f t="shared" ref="DW15:EG15" si="93">+DV15</f>
        <v>0.88829999999999998</v>
      </c>
      <c r="DX15" s="260">
        <f t="shared" si="93"/>
        <v>0.88829999999999998</v>
      </c>
      <c r="DY15" s="260">
        <f t="shared" si="93"/>
        <v>0.88829999999999998</v>
      </c>
      <c r="DZ15" s="260">
        <f t="shared" si="93"/>
        <v>0.88829999999999998</v>
      </c>
      <c r="EA15" s="260">
        <f t="shared" si="93"/>
        <v>0.88829999999999998</v>
      </c>
      <c r="EB15" s="262">
        <f t="shared" si="93"/>
        <v>0.88829999999999998</v>
      </c>
      <c r="EC15" s="260">
        <f t="shared" si="93"/>
        <v>0.88829999999999998</v>
      </c>
      <c r="ED15" s="260">
        <f t="shared" si="93"/>
        <v>0.88829999999999998</v>
      </c>
      <c r="EE15" s="260">
        <f t="shared" si="93"/>
        <v>0.88829999999999998</v>
      </c>
      <c r="EF15" s="260">
        <f t="shared" si="93"/>
        <v>0.88829999999999998</v>
      </c>
      <c r="EG15" s="260">
        <f t="shared" si="93"/>
        <v>0.88829999999999998</v>
      </c>
      <c r="EH15" s="260">
        <f>((DV15-CX15)/2)+DV15</f>
        <v>0.88829999999999998</v>
      </c>
      <c r="EI15" s="260">
        <f t="shared" ref="EI15:ES15" si="94">+EH15</f>
        <v>0.88829999999999998</v>
      </c>
      <c r="EJ15" s="260">
        <f t="shared" si="94"/>
        <v>0.88829999999999998</v>
      </c>
      <c r="EK15" s="260">
        <f t="shared" si="94"/>
        <v>0.88829999999999998</v>
      </c>
      <c r="EL15" s="260">
        <f t="shared" si="94"/>
        <v>0.88829999999999998</v>
      </c>
      <c r="EM15" s="260">
        <f t="shared" si="94"/>
        <v>0.88829999999999998</v>
      </c>
      <c r="EN15" s="262">
        <f t="shared" si="94"/>
        <v>0.88829999999999998</v>
      </c>
      <c r="EO15" s="260">
        <f t="shared" si="94"/>
        <v>0.88829999999999998</v>
      </c>
      <c r="EP15" s="260">
        <f t="shared" si="94"/>
        <v>0.88829999999999998</v>
      </c>
      <c r="EQ15" s="260">
        <f t="shared" si="94"/>
        <v>0.88829999999999998</v>
      </c>
      <c r="ER15" s="260">
        <f t="shared" si="94"/>
        <v>0.88829999999999998</v>
      </c>
      <c r="ES15" s="260">
        <f t="shared" si="94"/>
        <v>0.88829999999999998</v>
      </c>
      <c r="ET15" s="260">
        <f>((EH15-DJ15)/2)+EH15</f>
        <v>0.88829999999999998</v>
      </c>
      <c r="EU15" s="260">
        <f t="shared" ref="EU15:FE15" si="95">+ET15</f>
        <v>0.88829999999999998</v>
      </c>
      <c r="EV15" s="260">
        <f t="shared" si="95"/>
        <v>0.88829999999999998</v>
      </c>
      <c r="EW15" s="260">
        <f t="shared" si="95"/>
        <v>0.88829999999999998</v>
      </c>
      <c r="EX15" s="260">
        <f t="shared" si="95"/>
        <v>0.88829999999999998</v>
      </c>
      <c r="EY15" s="260">
        <f t="shared" si="95"/>
        <v>0.88829999999999998</v>
      </c>
      <c r="EZ15" s="262">
        <f t="shared" si="95"/>
        <v>0.88829999999999998</v>
      </c>
      <c r="FA15" s="260">
        <f t="shared" si="95"/>
        <v>0.88829999999999998</v>
      </c>
      <c r="FB15" s="260">
        <f t="shared" si="95"/>
        <v>0.88829999999999998</v>
      </c>
      <c r="FC15" s="260">
        <f t="shared" si="95"/>
        <v>0.88829999999999998</v>
      </c>
      <c r="FD15" s="260">
        <f t="shared" si="95"/>
        <v>0.88829999999999998</v>
      </c>
      <c r="FE15" s="260">
        <f t="shared" si="95"/>
        <v>0.88829999999999998</v>
      </c>
      <c r="FF15" s="260">
        <f>((ET15-DV15)/2)+ET15</f>
        <v>0.88829999999999998</v>
      </c>
      <c r="FG15" s="260">
        <f t="shared" ref="FG15:FQ15" si="96">+FF15</f>
        <v>0.88829999999999998</v>
      </c>
      <c r="FH15" s="260">
        <f t="shared" si="96"/>
        <v>0.88829999999999998</v>
      </c>
      <c r="FI15" s="260">
        <f t="shared" si="96"/>
        <v>0.88829999999999998</v>
      </c>
      <c r="FJ15" s="260">
        <f t="shared" si="96"/>
        <v>0.88829999999999998</v>
      </c>
      <c r="FK15" s="260">
        <f t="shared" si="96"/>
        <v>0.88829999999999998</v>
      </c>
      <c r="FL15" s="262">
        <f t="shared" si="96"/>
        <v>0.88829999999999998</v>
      </c>
      <c r="FM15" s="260">
        <f t="shared" si="96"/>
        <v>0.88829999999999998</v>
      </c>
      <c r="FN15" s="260">
        <f t="shared" si="96"/>
        <v>0.88829999999999998</v>
      </c>
      <c r="FO15" s="260">
        <f t="shared" si="96"/>
        <v>0.88829999999999998</v>
      </c>
      <c r="FP15" s="260">
        <f t="shared" si="96"/>
        <v>0.88829999999999998</v>
      </c>
      <c r="FQ15" s="260">
        <f t="shared" si="96"/>
        <v>0.88829999999999998</v>
      </c>
      <c r="FR15" s="260">
        <f>((FF15-EH15)/2)+FF15</f>
        <v>0.88829999999999998</v>
      </c>
      <c r="FS15" s="260">
        <f t="shared" ref="FS15:FW16" si="97">+FR15</f>
        <v>0.88829999999999998</v>
      </c>
      <c r="FT15" s="260">
        <f t="shared" si="97"/>
        <v>0.88829999999999998</v>
      </c>
      <c r="FU15" s="260">
        <f t="shared" si="97"/>
        <v>0.88829999999999998</v>
      </c>
      <c r="FV15" s="260">
        <f t="shared" si="97"/>
        <v>0.88829999999999998</v>
      </c>
      <c r="FW15" s="260">
        <f t="shared" si="97"/>
        <v>0.88829999999999998</v>
      </c>
      <c r="FY15" t="str">
        <f t="shared" ref="FY15:FY42" si="98">P15</f>
        <v>New Carrollton EI OH</v>
      </c>
    </row>
    <row r="16" spans="1:181" ht="15.75">
      <c r="A16" s="225"/>
      <c r="B16" s="263" t="s">
        <v>159</v>
      </c>
      <c r="C16" s="274"/>
      <c r="D16" s="275"/>
      <c r="E16" s="275"/>
      <c r="F16" s="275"/>
      <c r="G16" s="275"/>
      <c r="H16" s="275"/>
      <c r="I16" s="275"/>
      <c r="J16" s="275"/>
      <c r="K16" s="275"/>
      <c r="L16" s="275"/>
      <c r="M16" s="276"/>
      <c r="N16" s="225"/>
      <c r="P16" s="258" t="s">
        <v>160</v>
      </c>
      <c r="Q16" s="238" t="s">
        <v>161</v>
      </c>
      <c r="R16" s="249" t="e">
        <f>#REF!</f>
        <v>#REF!</v>
      </c>
      <c r="S16" s="250" t="e">
        <f>+R16</f>
        <v>#REF!</v>
      </c>
      <c r="T16" s="250" t="e">
        <f>+R16</f>
        <v>#REF!</v>
      </c>
      <c r="U16" s="250" t="e">
        <f>+R16</f>
        <v>#REF!</v>
      </c>
      <c r="V16" s="250" t="e">
        <f>+R16</f>
        <v>#REF!</v>
      </c>
      <c r="W16" s="250" t="e">
        <f>+R16</f>
        <v>#REF!</v>
      </c>
      <c r="X16" s="250" t="e">
        <f>+R16</f>
        <v>#REF!</v>
      </c>
      <c r="Y16" s="250" t="e">
        <f>+R16</f>
        <v>#REF!</v>
      </c>
      <c r="Z16" s="250" t="e">
        <f>+R16</f>
        <v>#REF!</v>
      </c>
      <c r="AA16" s="250" t="e">
        <f>+R16</f>
        <v>#REF!</v>
      </c>
      <c r="AB16" s="250" t="e">
        <f>+R16</f>
        <v>#REF!</v>
      </c>
      <c r="AC16" s="251" t="e">
        <f>+R16</f>
        <v>#REF!</v>
      </c>
      <c r="AD16" s="249">
        <f>D24</f>
        <v>0.70469999999999999</v>
      </c>
      <c r="AE16" s="250">
        <f>+AD16</f>
        <v>0.70469999999999999</v>
      </c>
      <c r="AF16" s="250">
        <f>+AD16</f>
        <v>0.70469999999999999</v>
      </c>
      <c r="AG16" s="250">
        <f>+AD16</f>
        <v>0.70469999999999999</v>
      </c>
      <c r="AH16" s="250">
        <f>+AD16</f>
        <v>0.70469999999999999</v>
      </c>
      <c r="AI16" s="250">
        <f>+AD16</f>
        <v>0.70469999999999999</v>
      </c>
      <c r="AJ16" s="250">
        <f>+AD16</f>
        <v>0.70469999999999999</v>
      </c>
      <c r="AK16" s="250">
        <f>+AD16</f>
        <v>0.70469999999999999</v>
      </c>
      <c r="AL16" s="250">
        <f>+AD16</f>
        <v>0.70469999999999999</v>
      </c>
      <c r="AM16" s="250">
        <f>+AD16</f>
        <v>0.70469999999999999</v>
      </c>
      <c r="AN16" s="250">
        <f>+AD16</f>
        <v>0.70469999999999999</v>
      </c>
      <c r="AO16" s="251">
        <f>+AD16</f>
        <v>0.70469999999999999</v>
      </c>
      <c r="AP16" s="249">
        <f>E24</f>
        <v>0.70469999999999999</v>
      </c>
      <c r="AQ16" s="250">
        <f>+AP16</f>
        <v>0.70469999999999999</v>
      </c>
      <c r="AR16" s="250">
        <f>+AP16</f>
        <v>0.70469999999999999</v>
      </c>
      <c r="AS16" s="250">
        <f>+AP16</f>
        <v>0.70469999999999999</v>
      </c>
      <c r="AT16" s="250">
        <f>+AP16</f>
        <v>0.70469999999999999</v>
      </c>
      <c r="AU16" s="250">
        <f>+AP16</f>
        <v>0.70469999999999999</v>
      </c>
      <c r="AV16" s="250">
        <f>+AP16</f>
        <v>0.70469999999999999</v>
      </c>
      <c r="AW16" s="250">
        <f>+AP16</f>
        <v>0.70469999999999999</v>
      </c>
      <c r="AX16" s="250">
        <f>+AP16</f>
        <v>0.70469999999999999</v>
      </c>
      <c r="AY16" s="250">
        <f>+AP16</f>
        <v>0.70469999999999999</v>
      </c>
      <c r="AZ16" s="250">
        <f>+AP16</f>
        <v>0.70469999999999999</v>
      </c>
      <c r="BA16" s="251">
        <f>+AP16</f>
        <v>0.70469999999999999</v>
      </c>
      <c r="BB16" s="259">
        <f>F24</f>
        <v>0.70469999999999999</v>
      </c>
      <c r="BC16" s="260">
        <f>+BB16</f>
        <v>0.70469999999999999</v>
      </c>
      <c r="BD16" s="260">
        <f>+BB16</f>
        <v>0.70469999999999999</v>
      </c>
      <c r="BE16" s="260">
        <f>+BB16</f>
        <v>0.70469999999999999</v>
      </c>
      <c r="BF16" s="260">
        <f>+BB16</f>
        <v>0.70469999999999999</v>
      </c>
      <c r="BG16" s="260">
        <f>+BB16</f>
        <v>0.70469999999999999</v>
      </c>
      <c r="BH16" s="260">
        <f>+BB16</f>
        <v>0.70469999999999999</v>
      </c>
      <c r="BI16" s="260">
        <f>+BB16</f>
        <v>0.70469999999999999</v>
      </c>
      <c r="BJ16" s="260">
        <f>+BB16</f>
        <v>0.70469999999999999</v>
      </c>
      <c r="BK16" s="260">
        <f>+BB16</f>
        <v>0.70469999999999999</v>
      </c>
      <c r="BL16" s="260">
        <f>+BB16</f>
        <v>0.70469999999999999</v>
      </c>
      <c r="BM16" s="261">
        <f>+BB16</f>
        <v>0.70469999999999999</v>
      </c>
      <c r="BN16" s="260">
        <f>H24</f>
        <v>0.70469999999999999</v>
      </c>
      <c r="BO16" s="260">
        <f>+BN16</f>
        <v>0.70469999999999999</v>
      </c>
      <c r="BP16" s="260">
        <f>+BN16</f>
        <v>0.70469999999999999</v>
      </c>
      <c r="BQ16" s="260">
        <f>+BN16</f>
        <v>0.70469999999999999</v>
      </c>
      <c r="BR16" s="260">
        <f>+BN16</f>
        <v>0.70469999999999999</v>
      </c>
      <c r="BS16" s="261">
        <f>+BN16</f>
        <v>0.70469999999999999</v>
      </c>
      <c r="BT16" s="262">
        <f>+BN16</f>
        <v>0.70469999999999999</v>
      </c>
      <c r="BU16" s="260">
        <f>+BN16</f>
        <v>0.70469999999999999</v>
      </c>
      <c r="BV16" s="260">
        <f>+BN16</f>
        <v>0.70469999999999999</v>
      </c>
      <c r="BW16" s="260">
        <f>+BN16</f>
        <v>0.70469999999999999</v>
      </c>
      <c r="BX16" s="260">
        <f>+BN16</f>
        <v>0.70469999999999999</v>
      </c>
      <c r="BY16" s="260">
        <f>+BN16</f>
        <v>0.70469999999999999</v>
      </c>
      <c r="BZ16" s="260">
        <f>((BN16-AP16)/2)+BN16</f>
        <v>0.70469999999999999</v>
      </c>
      <c r="CA16" s="260">
        <f>+BZ16</f>
        <v>0.70469999999999999</v>
      </c>
      <c r="CB16" s="260">
        <f>+BZ16</f>
        <v>0.70469999999999999</v>
      </c>
      <c r="CC16" s="260">
        <f>+BZ16</f>
        <v>0.70469999999999999</v>
      </c>
      <c r="CD16" s="260">
        <f>+BZ16</f>
        <v>0.70469999999999999</v>
      </c>
      <c r="CE16" s="261">
        <f>+BZ16</f>
        <v>0.70469999999999999</v>
      </c>
      <c r="CF16" s="262">
        <f>+BZ16</f>
        <v>0.70469999999999999</v>
      </c>
      <c r="CG16" s="260">
        <f>+BZ16</f>
        <v>0.70469999999999999</v>
      </c>
      <c r="CH16" s="260">
        <f>+BZ16</f>
        <v>0.70469999999999999</v>
      </c>
      <c r="CI16" s="260">
        <f>+BZ16</f>
        <v>0.70469999999999999</v>
      </c>
      <c r="CJ16" s="260">
        <f>+BZ16</f>
        <v>0.70469999999999999</v>
      </c>
      <c r="CK16" s="260">
        <f>+BZ16</f>
        <v>0.70469999999999999</v>
      </c>
      <c r="CL16" s="260">
        <f>((BZ16-BB16)/2)+BZ16</f>
        <v>0.70469999999999999</v>
      </c>
      <c r="CM16" s="260">
        <f>+CL16</f>
        <v>0.70469999999999999</v>
      </c>
      <c r="CN16" s="260">
        <f>+CL16</f>
        <v>0.70469999999999999</v>
      </c>
      <c r="CO16" s="260">
        <f>+CL16</f>
        <v>0.70469999999999999</v>
      </c>
      <c r="CP16" s="260">
        <f>+CL16</f>
        <v>0.70469999999999999</v>
      </c>
      <c r="CQ16" s="261">
        <f>+CL16</f>
        <v>0.70469999999999999</v>
      </c>
      <c r="CR16" s="262">
        <f>+CL16</f>
        <v>0.70469999999999999</v>
      </c>
      <c r="CS16" s="260">
        <f>+CL16</f>
        <v>0.70469999999999999</v>
      </c>
      <c r="CT16" s="260">
        <f>+CL16</f>
        <v>0.70469999999999999</v>
      </c>
      <c r="CU16" s="260">
        <f>+CL16</f>
        <v>0.70469999999999999</v>
      </c>
      <c r="CV16" s="260">
        <f>+CL16</f>
        <v>0.70469999999999999</v>
      </c>
      <c r="CW16" s="260">
        <f>+CL16</f>
        <v>0.70469999999999999</v>
      </c>
      <c r="CX16" s="260">
        <f>((CL16-BN16)/2)+CL16</f>
        <v>0.70469999999999999</v>
      </c>
      <c r="CY16" s="260">
        <f>+CX16</f>
        <v>0.70469999999999999</v>
      </c>
      <c r="CZ16" s="260">
        <f>+CX16</f>
        <v>0.70469999999999999</v>
      </c>
      <c r="DA16" s="260">
        <f>+CX16</f>
        <v>0.70469999999999999</v>
      </c>
      <c r="DB16" s="260">
        <f>+CX16</f>
        <v>0.70469999999999999</v>
      </c>
      <c r="DC16" s="261">
        <f>+CX16</f>
        <v>0.70469999999999999</v>
      </c>
      <c r="DD16" s="262">
        <f>+CX16</f>
        <v>0.70469999999999999</v>
      </c>
      <c r="DE16" s="260">
        <f>+CX16</f>
        <v>0.70469999999999999</v>
      </c>
      <c r="DF16" s="260">
        <f>+CX16</f>
        <v>0.70469999999999999</v>
      </c>
      <c r="DG16" s="260">
        <f>+CX16</f>
        <v>0.70469999999999999</v>
      </c>
      <c r="DH16" s="260">
        <f>+CX16</f>
        <v>0.70469999999999999</v>
      </c>
      <c r="DI16" s="260">
        <f>+CX16</f>
        <v>0.70469999999999999</v>
      </c>
      <c r="DJ16" s="260">
        <f>((CX16-BZ16)/2)+CX16</f>
        <v>0.70469999999999999</v>
      </c>
      <c r="DK16" s="260">
        <f t="shared" ref="DK16:DU16" si="99">+DJ16</f>
        <v>0.70469999999999999</v>
      </c>
      <c r="DL16" s="260">
        <f t="shared" si="99"/>
        <v>0.70469999999999999</v>
      </c>
      <c r="DM16" s="260">
        <f t="shared" si="99"/>
        <v>0.70469999999999999</v>
      </c>
      <c r="DN16" s="260">
        <f t="shared" si="99"/>
        <v>0.70469999999999999</v>
      </c>
      <c r="DO16" s="261">
        <f t="shared" si="99"/>
        <v>0.70469999999999999</v>
      </c>
      <c r="DP16" s="262">
        <f t="shared" si="99"/>
        <v>0.70469999999999999</v>
      </c>
      <c r="DQ16" s="260">
        <f t="shared" si="99"/>
        <v>0.70469999999999999</v>
      </c>
      <c r="DR16" s="260">
        <f t="shared" si="99"/>
        <v>0.70469999999999999</v>
      </c>
      <c r="DS16" s="260">
        <f t="shared" si="99"/>
        <v>0.70469999999999999</v>
      </c>
      <c r="DT16" s="260">
        <f t="shared" si="99"/>
        <v>0.70469999999999999</v>
      </c>
      <c r="DU16" s="260">
        <f t="shared" si="99"/>
        <v>0.70469999999999999</v>
      </c>
      <c r="DV16" s="260">
        <f>((DJ16-CL16)/2)+DJ16</f>
        <v>0.70469999999999999</v>
      </c>
      <c r="DW16" s="260">
        <f t="shared" ref="DW16:EG16" si="100">+DV16</f>
        <v>0.70469999999999999</v>
      </c>
      <c r="DX16" s="260">
        <f t="shared" si="100"/>
        <v>0.70469999999999999</v>
      </c>
      <c r="DY16" s="260">
        <f t="shared" si="100"/>
        <v>0.70469999999999999</v>
      </c>
      <c r="DZ16" s="260">
        <f t="shared" si="100"/>
        <v>0.70469999999999999</v>
      </c>
      <c r="EA16" s="260">
        <f t="shared" si="100"/>
        <v>0.70469999999999999</v>
      </c>
      <c r="EB16" s="262">
        <f t="shared" si="100"/>
        <v>0.70469999999999999</v>
      </c>
      <c r="EC16" s="260">
        <f t="shared" si="100"/>
        <v>0.70469999999999999</v>
      </c>
      <c r="ED16" s="260">
        <f t="shared" si="100"/>
        <v>0.70469999999999999</v>
      </c>
      <c r="EE16" s="260">
        <f t="shared" si="100"/>
        <v>0.70469999999999999</v>
      </c>
      <c r="EF16" s="260">
        <f t="shared" si="100"/>
        <v>0.70469999999999999</v>
      </c>
      <c r="EG16" s="260">
        <f t="shared" si="100"/>
        <v>0.70469999999999999</v>
      </c>
      <c r="EH16" s="260">
        <f>((DV16-CX16)/2)+DV16</f>
        <v>0.70469999999999999</v>
      </c>
      <c r="EI16" s="260">
        <f t="shared" ref="EI16:ES16" si="101">+EH16</f>
        <v>0.70469999999999999</v>
      </c>
      <c r="EJ16" s="260">
        <f t="shared" si="101"/>
        <v>0.70469999999999999</v>
      </c>
      <c r="EK16" s="260">
        <f t="shared" si="101"/>
        <v>0.70469999999999999</v>
      </c>
      <c r="EL16" s="260">
        <f t="shared" si="101"/>
        <v>0.70469999999999999</v>
      </c>
      <c r="EM16" s="260">
        <f t="shared" si="101"/>
        <v>0.70469999999999999</v>
      </c>
      <c r="EN16" s="262">
        <f t="shared" si="101"/>
        <v>0.70469999999999999</v>
      </c>
      <c r="EO16" s="260">
        <f t="shared" si="101"/>
        <v>0.70469999999999999</v>
      </c>
      <c r="EP16" s="260">
        <f t="shared" si="101"/>
        <v>0.70469999999999999</v>
      </c>
      <c r="EQ16" s="260">
        <f t="shared" si="101"/>
        <v>0.70469999999999999</v>
      </c>
      <c r="ER16" s="260">
        <f t="shared" si="101"/>
        <v>0.70469999999999999</v>
      </c>
      <c r="ES16" s="260">
        <f t="shared" si="101"/>
        <v>0.70469999999999999</v>
      </c>
      <c r="ET16" s="260">
        <f>((EH16-DJ16)/2)+EH16</f>
        <v>0.70469999999999999</v>
      </c>
      <c r="EU16" s="260">
        <f t="shared" ref="EU16:FE16" si="102">+ET16</f>
        <v>0.70469999999999999</v>
      </c>
      <c r="EV16" s="260">
        <f t="shared" si="102"/>
        <v>0.70469999999999999</v>
      </c>
      <c r="EW16" s="260">
        <f t="shared" si="102"/>
        <v>0.70469999999999999</v>
      </c>
      <c r="EX16" s="260">
        <f t="shared" si="102"/>
        <v>0.70469999999999999</v>
      </c>
      <c r="EY16" s="260">
        <f t="shared" si="102"/>
        <v>0.70469999999999999</v>
      </c>
      <c r="EZ16" s="262">
        <f t="shared" si="102"/>
        <v>0.70469999999999999</v>
      </c>
      <c r="FA16" s="260">
        <f t="shared" si="102"/>
        <v>0.70469999999999999</v>
      </c>
      <c r="FB16" s="260">
        <f t="shared" si="102"/>
        <v>0.70469999999999999</v>
      </c>
      <c r="FC16" s="260">
        <f t="shared" si="102"/>
        <v>0.70469999999999999</v>
      </c>
      <c r="FD16" s="260">
        <f t="shared" si="102"/>
        <v>0.70469999999999999</v>
      </c>
      <c r="FE16" s="260">
        <f t="shared" si="102"/>
        <v>0.70469999999999999</v>
      </c>
      <c r="FF16" s="260">
        <f>((ET16-DV16)/2)+ET16</f>
        <v>0.70469999999999999</v>
      </c>
      <c r="FG16" s="260">
        <f t="shared" ref="FG16:FQ16" si="103">+FF16</f>
        <v>0.70469999999999999</v>
      </c>
      <c r="FH16" s="260">
        <f t="shared" si="103"/>
        <v>0.70469999999999999</v>
      </c>
      <c r="FI16" s="260">
        <f t="shared" si="103"/>
        <v>0.70469999999999999</v>
      </c>
      <c r="FJ16" s="260">
        <f t="shared" si="103"/>
        <v>0.70469999999999999</v>
      </c>
      <c r="FK16" s="260">
        <f t="shared" si="103"/>
        <v>0.70469999999999999</v>
      </c>
      <c r="FL16" s="262">
        <f t="shared" si="103"/>
        <v>0.70469999999999999</v>
      </c>
      <c r="FM16" s="260">
        <f t="shared" si="103"/>
        <v>0.70469999999999999</v>
      </c>
      <c r="FN16" s="260">
        <f t="shared" si="103"/>
        <v>0.70469999999999999</v>
      </c>
      <c r="FO16" s="260">
        <f t="shared" si="103"/>
        <v>0.70469999999999999</v>
      </c>
      <c r="FP16" s="260">
        <f t="shared" si="103"/>
        <v>0.70469999999999999</v>
      </c>
      <c r="FQ16" s="260">
        <f t="shared" si="103"/>
        <v>0.70469999999999999</v>
      </c>
      <c r="FR16" s="260">
        <f>((FF16-EH16)/2)+FF16</f>
        <v>0.70469999999999999</v>
      </c>
      <c r="FS16" s="260">
        <f t="shared" si="97"/>
        <v>0.70469999999999999</v>
      </c>
      <c r="FT16" s="260">
        <f t="shared" si="97"/>
        <v>0.70469999999999999</v>
      </c>
      <c r="FU16" s="260">
        <f t="shared" si="97"/>
        <v>0.70469999999999999</v>
      </c>
      <c r="FV16" s="260">
        <f t="shared" si="97"/>
        <v>0.70469999999999999</v>
      </c>
      <c r="FW16" s="260">
        <f t="shared" si="97"/>
        <v>0.70469999999999999</v>
      </c>
      <c r="FY16" t="str">
        <f t="shared" si="98"/>
        <v>Off-Site EI OH</v>
      </c>
    </row>
    <row r="17" spans="1:181" ht="15">
      <c r="A17" s="225"/>
      <c r="B17" s="266" t="s">
        <v>162</v>
      </c>
      <c r="C17" s="267">
        <v>23</v>
      </c>
      <c r="D17" s="277">
        <v>0.74109999999999998</v>
      </c>
      <c r="E17" s="277">
        <v>0.74109999999999998</v>
      </c>
      <c r="F17" s="277">
        <v>0.74109999999999998</v>
      </c>
      <c r="G17" s="277">
        <v>0.74109999999999998</v>
      </c>
      <c r="H17" s="277">
        <v>0.74109999999999998</v>
      </c>
      <c r="I17" s="277">
        <v>0.74109999999999998</v>
      </c>
      <c r="J17" s="277">
        <v>0.74109999999999998</v>
      </c>
      <c r="K17" s="277">
        <v>0.74109999999999998</v>
      </c>
      <c r="L17" s="277">
        <v>0.74109999999999998</v>
      </c>
      <c r="M17" s="276">
        <v>8.5199999999999998E-3</v>
      </c>
      <c r="N17" s="225"/>
      <c r="P17" s="278"/>
      <c r="Q17" s="278"/>
      <c r="R17" s="279"/>
      <c r="S17" s="280"/>
      <c r="T17" s="280"/>
      <c r="U17" s="280"/>
      <c r="V17" s="280"/>
      <c r="W17" s="280"/>
      <c r="X17" s="280"/>
      <c r="Y17" s="280"/>
      <c r="Z17" s="280"/>
      <c r="AA17" s="280"/>
      <c r="AB17" s="280"/>
      <c r="AC17" s="281"/>
      <c r="AD17" s="279"/>
      <c r="AE17" s="280"/>
      <c r="AF17" s="280"/>
      <c r="AG17" s="280"/>
      <c r="AH17" s="280"/>
      <c r="AI17" s="280"/>
      <c r="AJ17" s="280"/>
      <c r="AK17" s="280"/>
      <c r="AL17" s="280"/>
      <c r="AM17" s="280"/>
      <c r="AN17" s="280"/>
      <c r="AO17" s="281"/>
      <c r="AP17" s="279"/>
      <c r="AQ17" s="280"/>
      <c r="AR17" s="280"/>
      <c r="AS17" s="280"/>
      <c r="AT17" s="280"/>
      <c r="AU17" s="280"/>
      <c r="AV17" s="280"/>
      <c r="AW17" s="280"/>
      <c r="AX17" s="280"/>
      <c r="AY17" s="280"/>
      <c r="AZ17" s="280"/>
      <c r="BA17" s="281"/>
      <c r="BB17" s="282"/>
      <c r="BC17" s="280"/>
      <c r="BD17" s="280"/>
      <c r="BE17" s="280"/>
      <c r="BF17" s="280"/>
      <c r="BG17" s="280"/>
      <c r="BH17" s="280"/>
      <c r="BI17" s="280"/>
      <c r="BJ17" s="280"/>
      <c r="BK17" s="280"/>
      <c r="BL17" s="280"/>
      <c r="BM17" s="281"/>
      <c r="BN17" s="280"/>
      <c r="BO17" s="280"/>
      <c r="BP17" s="280"/>
      <c r="BQ17" s="280"/>
      <c r="BR17" s="280"/>
      <c r="BS17" s="280"/>
      <c r="BT17" s="280"/>
      <c r="BU17" s="280"/>
      <c r="BV17" s="280"/>
      <c r="BW17" s="280"/>
      <c r="BX17" s="280"/>
      <c r="BY17" s="281"/>
      <c r="BZ17" s="282"/>
      <c r="CA17" s="280"/>
      <c r="CB17" s="280"/>
      <c r="CC17" s="280"/>
      <c r="CD17" s="280"/>
      <c r="CE17" s="280"/>
      <c r="CF17" s="280"/>
      <c r="CG17" s="280"/>
      <c r="CH17" s="280"/>
      <c r="CI17" s="280"/>
      <c r="CJ17" s="280"/>
      <c r="CK17" s="281"/>
      <c r="CL17" s="282"/>
      <c r="CM17" s="280"/>
      <c r="CN17" s="280"/>
      <c r="CO17" s="280"/>
      <c r="CP17" s="280"/>
      <c r="CQ17" s="280"/>
      <c r="CR17" s="280"/>
      <c r="CS17" s="280"/>
      <c r="CT17" s="280"/>
      <c r="CU17" s="280"/>
      <c r="CV17" s="280"/>
      <c r="CW17" s="281"/>
      <c r="CX17" s="282"/>
      <c r="CY17" s="280"/>
      <c r="CZ17" s="280"/>
      <c r="DA17" s="280"/>
      <c r="DB17" s="280"/>
      <c r="DC17" s="280"/>
      <c r="DD17" s="280"/>
      <c r="DE17" s="280"/>
      <c r="DF17" s="280"/>
      <c r="DG17" s="280"/>
      <c r="DH17" s="280"/>
      <c r="DI17" s="281"/>
      <c r="DJ17" s="282"/>
      <c r="DK17" s="280"/>
      <c r="DL17" s="280"/>
      <c r="DM17" s="280"/>
      <c r="DN17" s="280"/>
      <c r="DO17" s="280"/>
      <c r="DP17" s="280"/>
      <c r="DQ17" s="280"/>
      <c r="DR17" s="280"/>
      <c r="DS17" s="280"/>
      <c r="DT17" s="280"/>
      <c r="DU17" s="280"/>
      <c r="DV17" s="282"/>
      <c r="DW17" s="280"/>
      <c r="DX17" s="280"/>
      <c r="DY17" s="280"/>
      <c r="DZ17" s="280"/>
      <c r="EA17" s="280"/>
      <c r="EB17" s="280"/>
      <c r="EC17" s="280"/>
      <c r="ED17" s="280"/>
      <c r="EE17" s="280"/>
      <c r="EF17" s="280"/>
      <c r="EG17" s="280"/>
      <c r="EH17" s="282"/>
      <c r="EI17" s="280"/>
      <c r="EJ17" s="280"/>
      <c r="EK17" s="280"/>
      <c r="EL17" s="280"/>
      <c r="EM17" s="280"/>
      <c r="EN17" s="280"/>
      <c r="EO17" s="280"/>
      <c r="EP17" s="280"/>
      <c r="EQ17" s="280"/>
      <c r="ER17" s="280"/>
      <c r="ES17" s="280"/>
      <c r="ET17" s="282"/>
      <c r="EU17" s="280"/>
      <c r="EV17" s="280"/>
      <c r="EW17" s="280"/>
      <c r="EX17" s="280"/>
      <c r="EY17" s="280"/>
      <c r="EZ17" s="280"/>
      <c r="FA17" s="280"/>
      <c r="FB17" s="280"/>
      <c r="FC17" s="280"/>
      <c r="FD17" s="280"/>
      <c r="FE17" s="280"/>
      <c r="FF17" s="282"/>
      <c r="FG17" s="280"/>
      <c r="FH17" s="280"/>
      <c r="FI17" s="280"/>
      <c r="FJ17" s="280"/>
      <c r="FK17" s="280"/>
      <c r="FL17" s="280"/>
      <c r="FM17" s="280"/>
      <c r="FN17" s="280"/>
      <c r="FO17" s="280"/>
      <c r="FP17" s="280"/>
      <c r="FQ17" s="280"/>
      <c r="FR17" s="282"/>
      <c r="FS17" s="280"/>
      <c r="FT17" s="280"/>
      <c r="FU17" s="280"/>
      <c r="FV17" s="280"/>
      <c r="FW17" s="280"/>
      <c r="FY17">
        <f t="shared" si="98"/>
        <v>0</v>
      </c>
    </row>
    <row r="18" spans="1:181" ht="15">
      <c r="A18" s="225"/>
      <c r="B18" s="266" t="s">
        <v>163</v>
      </c>
      <c r="C18" s="267">
        <v>24</v>
      </c>
      <c r="D18" s="277">
        <v>0.69540000000000002</v>
      </c>
      <c r="E18" s="277">
        <v>0.69540000000000002</v>
      </c>
      <c r="F18" s="277">
        <v>0.69540000000000002</v>
      </c>
      <c r="G18" s="277">
        <v>0.69540000000000002</v>
      </c>
      <c r="H18" s="277">
        <v>0.69540000000000002</v>
      </c>
      <c r="I18" s="277">
        <v>0.69540000000000002</v>
      </c>
      <c r="J18" s="277">
        <v>0.69540000000000002</v>
      </c>
      <c r="K18" s="277">
        <v>0.69540000000000002</v>
      </c>
      <c r="L18" s="277">
        <v>0.69540000000000002</v>
      </c>
      <c r="M18" s="276">
        <v>6.7869999999999996E-3</v>
      </c>
      <c r="N18" s="225"/>
      <c r="P18" s="283" t="s">
        <v>164</v>
      </c>
      <c r="Q18" s="284"/>
      <c r="R18" s="284"/>
      <c r="S18" s="284"/>
      <c r="T18" s="284"/>
      <c r="U18" s="284"/>
      <c r="V18" s="284"/>
      <c r="W18" s="284"/>
      <c r="X18" s="284"/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5"/>
      <c r="BB18" s="286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5"/>
      <c r="BN18" s="284"/>
      <c r="BO18" s="284"/>
      <c r="BP18" s="284"/>
      <c r="BQ18" s="284"/>
      <c r="BR18" s="284"/>
      <c r="BS18" s="284"/>
      <c r="BT18" s="284"/>
      <c r="BU18" s="284"/>
      <c r="BV18" s="284"/>
      <c r="BW18" s="284"/>
      <c r="BX18" s="284"/>
      <c r="BY18" s="284"/>
      <c r="BZ18" s="284"/>
      <c r="CA18" s="284"/>
      <c r="CB18" s="284"/>
      <c r="CC18" s="284"/>
      <c r="CD18" s="284"/>
      <c r="CE18" s="284"/>
      <c r="CF18" s="284"/>
      <c r="CG18" s="284"/>
      <c r="CH18" s="284"/>
      <c r="CI18" s="284"/>
      <c r="CJ18" s="284"/>
      <c r="CK18" s="284"/>
      <c r="CL18" s="284"/>
      <c r="CM18" s="284"/>
      <c r="CN18" s="284"/>
      <c r="CO18" s="284"/>
      <c r="CP18" s="284"/>
      <c r="CQ18" s="284"/>
      <c r="CR18" s="284"/>
      <c r="CS18" s="284"/>
      <c r="CT18" s="284"/>
      <c r="CU18" s="284"/>
      <c r="CV18" s="284"/>
      <c r="CW18" s="284"/>
      <c r="CX18" s="284"/>
      <c r="CY18" s="284"/>
      <c r="CZ18" s="284"/>
      <c r="DA18" s="284"/>
      <c r="DB18" s="284"/>
      <c r="DC18" s="284"/>
      <c r="DD18" s="284"/>
      <c r="DE18" s="284"/>
      <c r="DF18" s="284"/>
      <c r="DG18" s="284"/>
      <c r="DH18" s="284"/>
      <c r="DI18" s="284"/>
      <c r="DJ18" s="284"/>
      <c r="DK18" s="284"/>
      <c r="DL18" s="284"/>
      <c r="DM18" s="284"/>
      <c r="DN18" s="284"/>
      <c r="DO18" s="284"/>
      <c r="DP18" s="284"/>
      <c r="DQ18" s="284"/>
      <c r="DR18" s="284"/>
      <c r="DS18" s="284"/>
      <c r="DT18" s="284"/>
      <c r="DU18" s="284"/>
      <c r="DV18" s="284"/>
      <c r="DW18" s="284"/>
      <c r="DX18" s="284"/>
      <c r="DY18" s="284"/>
      <c r="DZ18" s="284"/>
      <c r="EA18" s="284"/>
      <c r="EB18" s="284"/>
      <c r="EC18" s="284"/>
      <c r="ED18" s="284"/>
      <c r="EE18" s="284"/>
      <c r="EF18" s="284"/>
      <c r="EG18" s="284"/>
      <c r="EH18" s="284"/>
      <c r="EI18" s="284"/>
      <c r="EJ18" s="284"/>
      <c r="EK18" s="284"/>
      <c r="EL18" s="284"/>
      <c r="EM18" s="284"/>
      <c r="EN18" s="284"/>
      <c r="EO18" s="284"/>
      <c r="EP18" s="284"/>
      <c r="EQ18" s="284"/>
      <c r="ER18" s="284"/>
      <c r="ES18" s="284"/>
      <c r="ET18" s="284"/>
      <c r="EU18" s="284"/>
      <c r="EV18" s="284"/>
      <c r="EW18" s="284"/>
      <c r="EX18" s="284"/>
      <c r="EY18" s="284"/>
      <c r="EZ18" s="284"/>
      <c r="FA18" s="284"/>
      <c r="FB18" s="284"/>
      <c r="FC18" s="284"/>
      <c r="FD18" s="284"/>
      <c r="FE18" s="284"/>
      <c r="FF18" s="284"/>
      <c r="FG18" s="284"/>
      <c r="FH18" s="284"/>
      <c r="FI18" s="284"/>
      <c r="FJ18" s="284"/>
      <c r="FK18" s="284"/>
      <c r="FL18" s="284"/>
      <c r="FM18" s="284"/>
      <c r="FN18" s="284"/>
      <c r="FO18" s="284"/>
      <c r="FP18" s="284"/>
      <c r="FQ18" s="284"/>
      <c r="FR18" s="284"/>
      <c r="FS18" s="284"/>
      <c r="FT18" s="284"/>
      <c r="FU18" s="284"/>
      <c r="FV18" s="284"/>
      <c r="FW18" s="284"/>
      <c r="FY18" t="str">
        <f t="shared" si="98"/>
        <v>MATERIAL HANDLING (MHX)</v>
      </c>
    </row>
    <row r="19" spans="1:181" ht="15">
      <c r="A19" s="225"/>
      <c r="B19" s="266" t="s">
        <v>165</v>
      </c>
      <c r="C19" s="267">
        <v>25</v>
      </c>
      <c r="D19" s="277">
        <v>0.68679999999999997</v>
      </c>
      <c r="E19" s="277">
        <v>0.68679999999999997</v>
      </c>
      <c r="F19" s="277">
        <v>0.68679999999999997</v>
      </c>
      <c r="G19" s="277">
        <v>0.68679999999999997</v>
      </c>
      <c r="H19" s="277">
        <v>0.68679999999999997</v>
      </c>
      <c r="I19" s="277">
        <v>0.68679999999999997</v>
      </c>
      <c r="J19" s="277">
        <v>0.68679999999999997</v>
      </c>
      <c r="K19" s="277">
        <v>0.68679999999999997</v>
      </c>
      <c r="L19" s="277">
        <v>0.68679999999999997</v>
      </c>
      <c r="M19" s="276">
        <v>1.1164E-2</v>
      </c>
      <c r="N19" s="225"/>
      <c r="P19" s="237" t="s">
        <v>166</v>
      </c>
      <c r="Q19" s="287" t="s">
        <v>72</v>
      </c>
      <c r="R19" s="288" t="e">
        <f>#REF!</f>
        <v>#REF!</v>
      </c>
      <c r="S19" s="240" t="e">
        <f>+R19</f>
        <v>#REF!</v>
      </c>
      <c r="T19" s="240" t="e">
        <f>+R19</f>
        <v>#REF!</v>
      </c>
      <c r="U19" s="240" t="e">
        <f>+R19</f>
        <v>#REF!</v>
      </c>
      <c r="V19" s="240" t="e">
        <f>+R19</f>
        <v>#REF!</v>
      </c>
      <c r="W19" s="240" t="e">
        <f>+R19</f>
        <v>#REF!</v>
      </c>
      <c r="X19" s="240" t="e">
        <f>+R19</f>
        <v>#REF!</v>
      </c>
      <c r="Y19" s="240" t="e">
        <f>+R19</f>
        <v>#REF!</v>
      </c>
      <c r="Z19" s="240" t="e">
        <f>+R19</f>
        <v>#REF!</v>
      </c>
      <c r="AA19" s="240" t="e">
        <f>+R19</f>
        <v>#REF!</v>
      </c>
      <c r="AB19" s="240" t="e">
        <f>+R19</f>
        <v>#REF!</v>
      </c>
      <c r="AC19" s="240" t="e">
        <f>+R19</f>
        <v>#REF!</v>
      </c>
      <c r="AD19" s="288">
        <f>D27</f>
        <v>8.6999999999999994E-3</v>
      </c>
      <c r="AE19" s="240">
        <f>+AD19</f>
        <v>8.6999999999999994E-3</v>
      </c>
      <c r="AF19" s="240">
        <f>+AD19</f>
        <v>8.6999999999999994E-3</v>
      </c>
      <c r="AG19" s="240">
        <f>+AD19</f>
        <v>8.6999999999999994E-3</v>
      </c>
      <c r="AH19" s="240">
        <f>+AD19</f>
        <v>8.6999999999999994E-3</v>
      </c>
      <c r="AI19" s="240">
        <f>+AD19</f>
        <v>8.6999999999999994E-3</v>
      </c>
      <c r="AJ19" s="240">
        <f>+AD19</f>
        <v>8.6999999999999994E-3</v>
      </c>
      <c r="AK19" s="240">
        <f>+AD19</f>
        <v>8.6999999999999994E-3</v>
      </c>
      <c r="AL19" s="240">
        <f>+AD19</f>
        <v>8.6999999999999994E-3</v>
      </c>
      <c r="AM19" s="240">
        <f>+AD19</f>
        <v>8.6999999999999994E-3</v>
      </c>
      <c r="AN19" s="240">
        <f>+AD19</f>
        <v>8.6999999999999994E-3</v>
      </c>
      <c r="AO19" s="240">
        <f>+AD19</f>
        <v>8.6999999999999994E-3</v>
      </c>
      <c r="AP19" s="288">
        <f>E27</f>
        <v>0.01</v>
      </c>
      <c r="AQ19" s="240">
        <f>+AP19</f>
        <v>0.01</v>
      </c>
      <c r="AR19" s="240">
        <f>+AP19</f>
        <v>0.01</v>
      </c>
      <c r="AS19" s="240">
        <f>+AP19</f>
        <v>0.01</v>
      </c>
      <c r="AT19" s="240">
        <f>+AP19</f>
        <v>0.01</v>
      </c>
      <c r="AU19" s="240">
        <f>+AP19</f>
        <v>0.01</v>
      </c>
      <c r="AV19" s="240">
        <f>E27</f>
        <v>0.01</v>
      </c>
      <c r="AW19" s="240">
        <f>AV19</f>
        <v>0.01</v>
      </c>
      <c r="AX19" s="240">
        <f>AW19</f>
        <v>0.01</v>
      </c>
      <c r="AY19" s="240">
        <f>AX19</f>
        <v>0.01</v>
      </c>
      <c r="AZ19" s="240">
        <f>AY19</f>
        <v>0.01</v>
      </c>
      <c r="BA19" s="241">
        <f>AZ19</f>
        <v>0.01</v>
      </c>
      <c r="BB19" s="253">
        <f>F27</f>
        <v>1.17E-2</v>
      </c>
      <c r="BC19" s="240">
        <f>+BB19</f>
        <v>1.17E-2</v>
      </c>
      <c r="BD19" s="240">
        <f>+BB19</f>
        <v>1.17E-2</v>
      </c>
      <c r="BE19" s="240">
        <f>+BB19</f>
        <v>1.17E-2</v>
      </c>
      <c r="BF19" s="240">
        <f>+BB19</f>
        <v>1.17E-2</v>
      </c>
      <c r="BG19" s="240">
        <f>+BB19</f>
        <v>1.17E-2</v>
      </c>
      <c r="BH19" s="240">
        <f>+BB19</f>
        <v>1.17E-2</v>
      </c>
      <c r="BI19" s="240">
        <f>+BB19</f>
        <v>1.17E-2</v>
      </c>
      <c r="BJ19" s="240">
        <f>+BB19</f>
        <v>1.17E-2</v>
      </c>
      <c r="BK19" s="240">
        <f>+BB19</f>
        <v>1.17E-2</v>
      </c>
      <c r="BL19" s="240">
        <f>+BB19</f>
        <v>1.17E-2</v>
      </c>
      <c r="BM19" s="241">
        <f>+BB19</f>
        <v>1.17E-2</v>
      </c>
      <c r="BN19" s="289">
        <f>G27</f>
        <v>1.2200000000000001E-2</v>
      </c>
      <c r="BO19" s="240">
        <f>+BN19</f>
        <v>1.2200000000000001E-2</v>
      </c>
      <c r="BP19" s="240">
        <f>+BN19</f>
        <v>1.2200000000000001E-2</v>
      </c>
      <c r="BQ19" s="240">
        <f>+BN19</f>
        <v>1.2200000000000001E-2</v>
      </c>
      <c r="BR19" s="240">
        <f>+BN19</f>
        <v>1.2200000000000001E-2</v>
      </c>
      <c r="BS19" s="240">
        <f>+BN19</f>
        <v>1.2200000000000001E-2</v>
      </c>
      <c r="BT19" s="240">
        <f>+BN19</f>
        <v>1.2200000000000001E-2</v>
      </c>
      <c r="BU19" s="240">
        <f>+BN19</f>
        <v>1.2200000000000001E-2</v>
      </c>
      <c r="BV19" s="240">
        <f>+BN19</f>
        <v>1.2200000000000001E-2</v>
      </c>
      <c r="BW19" s="240">
        <f>+BN19</f>
        <v>1.2200000000000001E-2</v>
      </c>
      <c r="BX19" s="240">
        <f>+BN19</f>
        <v>1.2200000000000001E-2</v>
      </c>
      <c r="BY19" s="241">
        <f>+BN19</f>
        <v>1.2200000000000001E-2</v>
      </c>
      <c r="BZ19" s="253">
        <f>H27</f>
        <v>1.0200000000000001E-2</v>
      </c>
      <c r="CA19" s="240">
        <f>+BZ19</f>
        <v>1.0200000000000001E-2</v>
      </c>
      <c r="CB19" s="240">
        <f>+BZ19</f>
        <v>1.0200000000000001E-2</v>
      </c>
      <c r="CC19" s="240">
        <f>+BZ19</f>
        <v>1.0200000000000001E-2</v>
      </c>
      <c r="CD19" s="240">
        <f>+BZ19</f>
        <v>1.0200000000000001E-2</v>
      </c>
      <c r="CE19" s="240">
        <f>+BZ19</f>
        <v>1.0200000000000001E-2</v>
      </c>
      <c r="CF19" s="240">
        <f>+BZ19</f>
        <v>1.0200000000000001E-2</v>
      </c>
      <c r="CG19" s="240">
        <f>+BZ19</f>
        <v>1.0200000000000001E-2</v>
      </c>
      <c r="CH19" s="240">
        <f>+BZ19</f>
        <v>1.0200000000000001E-2</v>
      </c>
      <c r="CI19" s="240">
        <f>+BZ19</f>
        <v>1.0200000000000001E-2</v>
      </c>
      <c r="CJ19" s="240">
        <f>+BZ19</f>
        <v>1.0200000000000001E-2</v>
      </c>
      <c r="CK19" s="241">
        <f>+BZ19</f>
        <v>1.0200000000000001E-2</v>
      </c>
      <c r="CL19" s="253">
        <f>I27</f>
        <v>1.2800000000000001E-2</v>
      </c>
      <c r="CM19" s="240">
        <f t="shared" ref="CM19:CW19" si="104">+CL19</f>
        <v>1.2800000000000001E-2</v>
      </c>
      <c r="CN19" s="240">
        <f t="shared" si="104"/>
        <v>1.2800000000000001E-2</v>
      </c>
      <c r="CO19" s="240">
        <f t="shared" si="104"/>
        <v>1.2800000000000001E-2</v>
      </c>
      <c r="CP19" s="240">
        <f t="shared" si="104"/>
        <v>1.2800000000000001E-2</v>
      </c>
      <c r="CQ19" s="240">
        <f t="shared" si="104"/>
        <v>1.2800000000000001E-2</v>
      </c>
      <c r="CR19" s="240">
        <f t="shared" si="104"/>
        <v>1.2800000000000001E-2</v>
      </c>
      <c r="CS19" s="240">
        <f t="shared" si="104"/>
        <v>1.2800000000000001E-2</v>
      </c>
      <c r="CT19" s="240">
        <f t="shared" si="104"/>
        <v>1.2800000000000001E-2</v>
      </c>
      <c r="CU19" s="240">
        <f t="shared" si="104"/>
        <v>1.2800000000000001E-2</v>
      </c>
      <c r="CV19" s="240">
        <f t="shared" si="104"/>
        <v>1.2800000000000001E-2</v>
      </c>
      <c r="CW19" s="240">
        <f t="shared" si="104"/>
        <v>1.2800000000000001E-2</v>
      </c>
      <c r="CX19" s="253">
        <f>J27</f>
        <v>1.2800000000000001E-2</v>
      </c>
      <c r="CY19" s="240">
        <f t="shared" ref="CY19:DI19" si="105">+CX19</f>
        <v>1.2800000000000001E-2</v>
      </c>
      <c r="CZ19" s="240">
        <f t="shared" si="105"/>
        <v>1.2800000000000001E-2</v>
      </c>
      <c r="DA19" s="240">
        <f t="shared" si="105"/>
        <v>1.2800000000000001E-2</v>
      </c>
      <c r="DB19" s="240">
        <f t="shared" si="105"/>
        <v>1.2800000000000001E-2</v>
      </c>
      <c r="DC19" s="240">
        <f t="shared" si="105"/>
        <v>1.2800000000000001E-2</v>
      </c>
      <c r="DD19" s="240">
        <f t="shared" si="105"/>
        <v>1.2800000000000001E-2</v>
      </c>
      <c r="DE19" s="240">
        <f t="shared" si="105"/>
        <v>1.2800000000000001E-2</v>
      </c>
      <c r="DF19" s="240">
        <f t="shared" si="105"/>
        <v>1.2800000000000001E-2</v>
      </c>
      <c r="DG19" s="240">
        <f t="shared" si="105"/>
        <v>1.2800000000000001E-2</v>
      </c>
      <c r="DH19" s="240">
        <f t="shared" si="105"/>
        <v>1.2800000000000001E-2</v>
      </c>
      <c r="DI19" s="240">
        <f t="shared" si="105"/>
        <v>1.2800000000000001E-2</v>
      </c>
      <c r="DJ19" s="253">
        <f>K27</f>
        <v>1.26E-2</v>
      </c>
      <c r="DK19" s="240">
        <f t="shared" ref="DK19:DU19" si="106">+DJ19</f>
        <v>1.26E-2</v>
      </c>
      <c r="DL19" s="240">
        <f t="shared" si="106"/>
        <v>1.26E-2</v>
      </c>
      <c r="DM19" s="240">
        <f t="shared" si="106"/>
        <v>1.26E-2</v>
      </c>
      <c r="DN19" s="240">
        <f t="shared" si="106"/>
        <v>1.26E-2</v>
      </c>
      <c r="DO19" s="240">
        <f t="shared" si="106"/>
        <v>1.26E-2</v>
      </c>
      <c r="DP19" s="240">
        <f t="shared" si="106"/>
        <v>1.26E-2</v>
      </c>
      <c r="DQ19" s="240">
        <f t="shared" si="106"/>
        <v>1.26E-2</v>
      </c>
      <c r="DR19" s="240">
        <f t="shared" si="106"/>
        <v>1.26E-2</v>
      </c>
      <c r="DS19" s="240">
        <f t="shared" si="106"/>
        <v>1.26E-2</v>
      </c>
      <c r="DT19" s="240">
        <f t="shared" si="106"/>
        <v>1.26E-2</v>
      </c>
      <c r="DU19" s="240">
        <f t="shared" si="106"/>
        <v>1.26E-2</v>
      </c>
      <c r="DV19" s="253">
        <f>L27</f>
        <v>1.2500000000000001E-2</v>
      </c>
      <c r="DW19" s="240">
        <f t="shared" ref="DW19:EG19" si="107">+DV19</f>
        <v>1.2500000000000001E-2</v>
      </c>
      <c r="DX19" s="240">
        <f t="shared" si="107"/>
        <v>1.2500000000000001E-2</v>
      </c>
      <c r="DY19" s="240">
        <f t="shared" si="107"/>
        <v>1.2500000000000001E-2</v>
      </c>
      <c r="DZ19" s="240">
        <f t="shared" si="107"/>
        <v>1.2500000000000001E-2</v>
      </c>
      <c r="EA19" s="240">
        <f t="shared" si="107"/>
        <v>1.2500000000000001E-2</v>
      </c>
      <c r="EB19" s="240">
        <f t="shared" si="107"/>
        <v>1.2500000000000001E-2</v>
      </c>
      <c r="EC19" s="240">
        <f t="shared" si="107"/>
        <v>1.2500000000000001E-2</v>
      </c>
      <c r="ED19" s="240">
        <f t="shared" si="107"/>
        <v>1.2500000000000001E-2</v>
      </c>
      <c r="EE19" s="240">
        <f t="shared" si="107"/>
        <v>1.2500000000000001E-2</v>
      </c>
      <c r="EF19" s="240">
        <f t="shared" si="107"/>
        <v>1.2500000000000001E-2</v>
      </c>
      <c r="EG19" s="240">
        <f t="shared" si="107"/>
        <v>1.2500000000000001E-2</v>
      </c>
      <c r="EH19" s="253">
        <f t="shared" ref="EH19:FW19" si="108">EG19</f>
        <v>1.2500000000000001E-2</v>
      </c>
      <c r="EI19" s="253">
        <f t="shared" si="108"/>
        <v>1.2500000000000001E-2</v>
      </c>
      <c r="EJ19" s="253">
        <f t="shared" si="108"/>
        <v>1.2500000000000001E-2</v>
      </c>
      <c r="EK19" s="253">
        <f t="shared" si="108"/>
        <v>1.2500000000000001E-2</v>
      </c>
      <c r="EL19" s="253">
        <f t="shared" si="108"/>
        <v>1.2500000000000001E-2</v>
      </c>
      <c r="EM19" s="253">
        <f t="shared" si="108"/>
        <v>1.2500000000000001E-2</v>
      </c>
      <c r="EN19" s="253">
        <f t="shared" si="108"/>
        <v>1.2500000000000001E-2</v>
      </c>
      <c r="EO19" s="253">
        <f t="shared" si="108"/>
        <v>1.2500000000000001E-2</v>
      </c>
      <c r="EP19" s="253">
        <f t="shared" si="108"/>
        <v>1.2500000000000001E-2</v>
      </c>
      <c r="EQ19" s="253">
        <f t="shared" si="108"/>
        <v>1.2500000000000001E-2</v>
      </c>
      <c r="ER19" s="253">
        <f t="shared" si="108"/>
        <v>1.2500000000000001E-2</v>
      </c>
      <c r="ES19" s="253">
        <f t="shared" si="108"/>
        <v>1.2500000000000001E-2</v>
      </c>
      <c r="ET19" s="253">
        <f t="shared" si="108"/>
        <v>1.2500000000000001E-2</v>
      </c>
      <c r="EU19" s="253">
        <f t="shared" si="108"/>
        <v>1.2500000000000001E-2</v>
      </c>
      <c r="EV19" s="253">
        <f t="shared" si="108"/>
        <v>1.2500000000000001E-2</v>
      </c>
      <c r="EW19" s="253">
        <f t="shared" si="108"/>
        <v>1.2500000000000001E-2</v>
      </c>
      <c r="EX19" s="253">
        <f t="shared" si="108"/>
        <v>1.2500000000000001E-2</v>
      </c>
      <c r="EY19" s="253">
        <f t="shared" si="108"/>
        <v>1.2500000000000001E-2</v>
      </c>
      <c r="EZ19" s="253">
        <f t="shared" si="108"/>
        <v>1.2500000000000001E-2</v>
      </c>
      <c r="FA19" s="253">
        <f t="shared" si="108"/>
        <v>1.2500000000000001E-2</v>
      </c>
      <c r="FB19" s="253">
        <f t="shared" si="108"/>
        <v>1.2500000000000001E-2</v>
      </c>
      <c r="FC19" s="253">
        <f t="shared" si="108"/>
        <v>1.2500000000000001E-2</v>
      </c>
      <c r="FD19" s="253">
        <f t="shared" si="108"/>
        <v>1.2500000000000001E-2</v>
      </c>
      <c r="FE19" s="253">
        <f t="shared" si="108"/>
        <v>1.2500000000000001E-2</v>
      </c>
      <c r="FF19" s="253">
        <f t="shared" si="108"/>
        <v>1.2500000000000001E-2</v>
      </c>
      <c r="FG19" s="253">
        <f t="shared" si="108"/>
        <v>1.2500000000000001E-2</v>
      </c>
      <c r="FH19" s="253">
        <f t="shared" si="108"/>
        <v>1.2500000000000001E-2</v>
      </c>
      <c r="FI19" s="253">
        <f t="shared" si="108"/>
        <v>1.2500000000000001E-2</v>
      </c>
      <c r="FJ19" s="253">
        <f t="shared" si="108"/>
        <v>1.2500000000000001E-2</v>
      </c>
      <c r="FK19" s="253">
        <f t="shared" si="108"/>
        <v>1.2500000000000001E-2</v>
      </c>
      <c r="FL19" s="253">
        <f t="shared" si="108"/>
        <v>1.2500000000000001E-2</v>
      </c>
      <c r="FM19" s="253">
        <f t="shared" si="108"/>
        <v>1.2500000000000001E-2</v>
      </c>
      <c r="FN19" s="253">
        <f t="shared" si="108"/>
        <v>1.2500000000000001E-2</v>
      </c>
      <c r="FO19" s="253">
        <f t="shared" si="108"/>
        <v>1.2500000000000001E-2</v>
      </c>
      <c r="FP19" s="253">
        <f t="shared" si="108"/>
        <v>1.2500000000000001E-2</v>
      </c>
      <c r="FQ19" s="253">
        <f t="shared" si="108"/>
        <v>1.2500000000000001E-2</v>
      </c>
      <c r="FR19" s="253">
        <f t="shared" si="108"/>
        <v>1.2500000000000001E-2</v>
      </c>
      <c r="FS19" s="253">
        <f t="shared" si="108"/>
        <v>1.2500000000000001E-2</v>
      </c>
      <c r="FT19" s="253">
        <f t="shared" si="108"/>
        <v>1.2500000000000001E-2</v>
      </c>
      <c r="FU19" s="253">
        <f t="shared" si="108"/>
        <v>1.2500000000000001E-2</v>
      </c>
      <c r="FV19" s="253">
        <f t="shared" si="108"/>
        <v>1.2500000000000001E-2</v>
      </c>
      <c r="FW19" s="253">
        <f t="shared" si="108"/>
        <v>1.2500000000000001E-2</v>
      </c>
      <c r="FY19" t="str">
        <f t="shared" si="98"/>
        <v>Civil Group MHX -</v>
      </c>
    </row>
    <row r="20" spans="1:181" ht="15">
      <c r="A20" s="225"/>
      <c r="B20" s="266" t="s">
        <v>167</v>
      </c>
      <c r="C20" s="267">
        <v>26</v>
      </c>
      <c r="D20" s="277">
        <v>0.76019999999999999</v>
      </c>
      <c r="E20" s="277">
        <v>0.76019999999999999</v>
      </c>
      <c r="F20" s="277">
        <v>0.76019999999999999</v>
      </c>
      <c r="G20" s="277">
        <v>0.76019999999999999</v>
      </c>
      <c r="H20" s="277">
        <v>0.76019999999999999</v>
      </c>
      <c r="I20" s="277">
        <v>0.76019999999999999</v>
      </c>
      <c r="J20" s="277">
        <v>0.76019999999999999</v>
      </c>
      <c r="K20" s="277">
        <v>0.76019999999999999</v>
      </c>
      <c r="L20" s="277">
        <v>0.76019999999999999</v>
      </c>
      <c r="M20" s="276">
        <v>6.3600000000000002E-3</v>
      </c>
      <c r="N20" s="225"/>
      <c r="P20" s="290" t="s">
        <v>168</v>
      </c>
      <c r="Q20" s="238" t="s">
        <v>169</v>
      </c>
      <c r="R20" s="291" t="e">
        <f>#REF!</f>
        <v>#REF!</v>
      </c>
      <c r="S20" s="250" t="e">
        <f>+R20</f>
        <v>#REF!</v>
      </c>
      <c r="T20" s="250" t="e">
        <f>+R20</f>
        <v>#REF!</v>
      </c>
      <c r="U20" s="250" t="e">
        <f>+R20</f>
        <v>#REF!</v>
      </c>
      <c r="V20" s="250" t="e">
        <f>+R20</f>
        <v>#REF!</v>
      </c>
      <c r="W20" s="250" t="e">
        <f>+R20</f>
        <v>#REF!</v>
      </c>
      <c r="X20" s="250" t="e">
        <f>+R20</f>
        <v>#REF!</v>
      </c>
      <c r="Y20" s="250" t="e">
        <f>+R20</f>
        <v>#REF!</v>
      </c>
      <c r="Z20" s="250" t="e">
        <f>+R20</f>
        <v>#REF!</v>
      </c>
      <c r="AA20" s="250" t="e">
        <f>+R20</f>
        <v>#REF!</v>
      </c>
      <c r="AB20" s="250" t="e">
        <f>+R20</f>
        <v>#REF!</v>
      </c>
      <c r="AC20" s="250" t="e">
        <f>+R20</f>
        <v>#REF!</v>
      </c>
      <c r="AD20" s="291">
        <f>D28</f>
        <v>1.35E-2</v>
      </c>
      <c r="AE20" s="250">
        <f>+AD20</f>
        <v>1.35E-2</v>
      </c>
      <c r="AF20" s="250">
        <f>+AD20</f>
        <v>1.35E-2</v>
      </c>
      <c r="AG20" s="250">
        <f>+AD20</f>
        <v>1.35E-2</v>
      </c>
      <c r="AH20" s="250">
        <f>+AD20</f>
        <v>1.35E-2</v>
      </c>
      <c r="AI20" s="250">
        <f>+AD20</f>
        <v>1.35E-2</v>
      </c>
      <c r="AJ20" s="250">
        <f>+AD20</f>
        <v>1.35E-2</v>
      </c>
      <c r="AK20" s="250">
        <f>+AD20</f>
        <v>1.35E-2</v>
      </c>
      <c r="AL20" s="250">
        <f>+AD20</f>
        <v>1.35E-2</v>
      </c>
      <c r="AM20" s="250">
        <f>+AD20</f>
        <v>1.35E-2</v>
      </c>
      <c r="AN20" s="250">
        <f>+AD20</f>
        <v>1.35E-2</v>
      </c>
      <c r="AO20" s="250">
        <f>+AD20</f>
        <v>1.35E-2</v>
      </c>
      <c r="AP20" s="291">
        <f>E28</f>
        <v>1.35E-2</v>
      </c>
      <c r="AQ20" s="250">
        <f>+AP20</f>
        <v>1.35E-2</v>
      </c>
      <c r="AR20" s="250">
        <f>+AP20</f>
        <v>1.35E-2</v>
      </c>
      <c r="AS20" s="250">
        <f>+AP20</f>
        <v>1.35E-2</v>
      </c>
      <c r="AT20" s="250">
        <f>+AP20</f>
        <v>1.35E-2</v>
      </c>
      <c r="AU20" s="250">
        <f>+AP20</f>
        <v>1.35E-2</v>
      </c>
      <c r="AV20" s="250">
        <f>+AP20</f>
        <v>1.35E-2</v>
      </c>
      <c r="AW20" s="250">
        <f>+AP20</f>
        <v>1.35E-2</v>
      </c>
      <c r="AX20" s="250">
        <f>+AP20</f>
        <v>1.35E-2</v>
      </c>
      <c r="AY20" s="250">
        <f>+AP20</f>
        <v>1.35E-2</v>
      </c>
      <c r="AZ20" s="250">
        <f>+AP20</f>
        <v>1.35E-2</v>
      </c>
      <c r="BA20" s="251">
        <f>+AP20</f>
        <v>1.35E-2</v>
      </c>
      <c r="BB20" s="253">
        <f>F28</f>
        <v>1.3599999999999999E-2</v>
      </c>
      <c r="BC20" s="250">
        <f>+BB20</f>
        <v>1.3599999999999999E-2</v>
      </c>
      <c r="BD20" s="250">
        <f>+BB20</f>
        <v>1.3599999999999999E-2</v>
      </c>
      <c r="BE20" s="250">
        <f>+BB20</f>
        <v>1.3599999999999999E-2</v>
      </c>
      <c r="BF20" s="250">
        <f>+BB20</f>
        <v>1.3599999999999999E-2</v>
      </c>
      <c r="BG20" s="250">
        <f>+BB20</f>
        <v>1.3599999999999999E-2</v>
      </c>
      <c r="BH20" s="250">
        <f>+BB20</f>
        <v>1.3599999999999999E-2</v>
      </c>
      <c r="BI20" s="250">
        <f>+BB20</f>
        <v>1.3599999999999999E-2</v>
      </c>
      <c r="BJ20" s="250">
        <f>+BB20</f>
        <v>1.3599999999999999E-2</v>
      </c>
      <c r="BK20" s="250">
        <f>+BB20</f>
        <v>1.3599999999999999E-2</v>
      </c>
      <c r="BL20" s="250">
        <f>+BB20</f>
        <v>1.3599999999999999E-2</v>
      </c>
      <c r="BM20" s="251">
        <f>+BB20</f>
        <v>1.3599999999999999E-2</v>
      </c>
      <c r="BN20" s="292">
        <f>G28</f>
        <v>1.35E-2</v>
      </c>
      <c r="BO20" s="250">
        <f>+BN20</f>
        <v>1.35E-2</v>
      </c>
      <c r="BP20" s="250">
        <f>+BN20</f>
        <v>1.35E-2</v>
      </c>
      <c r="BQ20" s="250">
        <f>+BN20</f>
        <v>1.35E-2</v>
      </c>
      <c r="BR20" s="250">
        <f>+BN20</f>
        <v>1.35E-2</v>
      </c>
      <c r="BS20" s="250">
        <f>+BN20</f>
        <v>1.35E-2</v>
      </c>
      <c r="BT20" s="250">
        <f>+BN20</f>
        <v>1.35E-2</v>
      </c>
      <c r="BU20" s="250">
        <f>+BN20</f>
        <v>1.35E-2</v>
      </c>
      <c r="BV20" s="250">
        <f>+BN20</f>
        <v>1.35E-2</v>
      </c>
      <c r="BW20" s="250">
        <f>+BN20</f>
        <v>1.35E-2</v>
      </c>
      <c r="BX20" s="250">
        <f>+BN20</f>
        <v>1.35E-2</v>
      </c>
      <c r="BY20" s="251">
        <f>+BN20</f>
        <v>1.35E-2</v>
      </c>
      <c r="BZ20" s="253">
        <f>H28</f>
        <v>1.3599999999999999E-2</v>
      </c>
      <c r="CA20" s="250">
        <f>+BZ20</f>
        <v>1.3599999999999999E-2</v>
      </c>
      <c r="CB20" s="250">
        <f>+BZ20</f>
        <v>1.3599999999999999E-2</v>
      </c>
      <c r="CC20" s="250">
        <f>+BZ20</f>
        <v>1.3599999999999999E-2</v>
      </c>
      <c r="CD20" s="250">
        <f>+BZ20</f>
        <v>1.3599999999999999E-2</v>
      </c>
      <c r="CE20" s="250">
        <f>+BZ20</f>
        <v>1.3599999999999999E-2</v>
      </c>
      <c r="CF20" s="250">
        <f>+BZ20</f>
        <v>1.3599999999999999E-2</v>
      </c>
      <c r="CG20" s="250">
        <f>+BZ20</f>
        <v>1.3599999999999999E-2</v>
      </c>
      <c r="CH20" s="250">
        <f>+BZ20</f>
        <v>1.3599999999999999E-2</v>
      </c>
      <c r="CI20" s="250">
        <f>+BZ20</f>
        <v>1.3599999999999999E-2</v>
      </c>
      <c r="CJ20" s="250">
        <f>+BZ20</f>
        <v>1.3599999999999999E-2</v>
      </c>
      <c r="CK20" s="251">
        <f>+BZ20</f>
        <v>1.3599999999999999E-2</v>
      </c>
      <c r="CL20" s="253">
        <f>H28</f>
        <v>1.3599999999999999E-2</v>
      </c>
      <c r="CM20" s="250">
        <f>+CL20</f>
        <v>1.3599999999999999E-2</v>
      </c>
      <c r="CN20" s="250">
        <f>+CL20</f>
        <v>1.3599999999999999E-2</v>
      </c>
      <c r="CO20" s="250">
        <f>+CL20</f>
        <v>1.3599999999999999E-2</v>
      </c>
      <c r="CP20" s="250">
        <f>+CL20</f>
        <v>1.3599999999999999E-2</v>
      </c>
      <c r="CQ20" s="250">
        <f>+CL20</f>
        <v>1.3599999999999999E-2</v>
      </c>
      <c r="CR20" s="250">
        <f>+CL20</f>
        <v>1.3599999999999999E-2</v>
      </c>
      <c r="CS20" s="250">
        <f>+CL20</f>
        <v>1.3599999999999999E-2</v>
      </c>
      <c r="CT20" s="250">
        <f>+CL20</f>
        <v>1.3599999999999999E-2</v>
      </c>
      <c r="CU20" s="250">
        <f>+CL20</f>
        <v>1.3599999999999999E-2</v>
      </c>
      <c r="CV20" s="250">
        <f>+CL20</f>
        <v>1.3599999999999999E-2</v>
      </c>
      <c r="CW20" s="251">
        <f>+CL20</f>
        <v>1.3599999999999999E-2</v>
      </c>
      <c r="CX20" s="253">
        <f>CW20</f>
        <v>1.3599999999999999E-2</v>
      </c>
      <c r="CY20" s="250">
        <f>+CX20</f>
        <v>1.3599999999999999E-2</v>
      </c>
      <c r="CZ20" s="250">
        <f>+CX20</f>
        <v>1.3599999999999999E-2</v>
      </c>
      <c r="DA20" s="250">
        <f>+CX20</f>
        <v>1.3599999999999999E-2</v>
      </c>
      <c r="DB20" s="250">
        <f>+CX20</f>
        <v>1.3599999999999999E-2</v>
      </c>
      <c r="DC20" s="250">
        <f>+CX20</f>
        <v>1.3599999999999999E-2</v>
      </c>
      <c r="DD20" s="250">
        <f>+CX20</f>
        <v>1.3599999999999999E-2</v>
      </c>
      <c r="DE20" s="250">
        <f>+CX20</f>
        <v>1.3599999999999999E-2</v>
      </c>
      <c r="DF20" s="250">
        <f>+CX20</f>
        <v>1.3599999999999999E-2</v>
      </c>
      <c r="DG20" s="250">
        <f>+CX20</f>
        <v>1.3599999999999999E-2</v>
      </c>
      <c r="DH20" s="250">
        <f>+CX20</f>
        <v>1.3599999999999999E-2</v>
      </c>
      <c r="DI20" s="251">
        <f>+CX20</f>
        <v>1.3599999999999999E-2</v>
      </c>
      <c r="DJ20" s="253">
        <f>((CX20-BZ20)/2)+CX20</f>
        <v>1.3599999999999999E-2</v>
      </c>
      <c r="DK20" s="250">
        <f t="shared" ref="DK20:DU20" si="109">+DJ20</f>
        <v>1.3599999999999999E-2</v>
      </c>
      <c r="DL20" s="250">
        <f t="shared" si="109"/>
        <v>1.3599999999999999E-2</v>
      </c>
      <c r="DM20" s="250">
        <f t="shared" si="109"/>
        <v>1.3599999999999999E-2</v>
      </c>
      <c r="DN20" s="250">
        <f t="shared" si="109"/>
        <v>1.3599999999999999E-2</v>
      </c>
      <c r="DO20" s="250">
        <f t="shared" si="109"/>
        <v>1.3599999999999999E-2</v>
      </c>
      <c r="DP20" s="250">
        <f t="shared" si="109"/>
        <v>1.3599999999999999E-2</v>
      </c>
      <c r="DQ20" s="250">
        <f t="shared" si="109"/>
        <v>1.3599999999999999E-2</v>
      </c>
      <c r="DR20" s="250">
        <f t="shared" si="109"/>
        <v>1.3599999999999999E-2</v>
      </c>
      <c r="DS20" s="250">
        <f t="shared" si="109"/>
        <v>1.3599999999999999E-2</v>
      </c>
      <c r="DT20" s="250">
        <f t="shared" si="109"/>
        <v>1.3599999999999999E-2</v>
      </c>
      <c r="DU20" s="250">
        <f t="shared" si="109"/>
        <v>1.3599999999999999E-2</v>
      </c>
      <c r="DV20" s="253">
        <f>((DJ20-CL20)/2)+DJ20</f>
        <v>1.3599999999999999E-2</v>
      </c>
      <c r="DW20" s="250">
        <f t="shared" ref="DW20:EG20" si="110">+DV20</f>
        <v>1.3599999999999999E-2</v>
      </c>
      <c r="DX20" s="250">
        <f t="shared" si="110"/>
        <v>1.3599999999999999E-2</v>
      </c>
      <c r="DY20" s="250">
        <f t="shared" si="110"/>
        <v>1.3599999999999999E-2</v>
      </c>
      <c r="DZ20" s="250">
        <f t="shared" si="110"/>
        <v>1.3599999999999999E-2</v>
      </c>
      <c r="EA20" s="250">
        <f t="shared" si="110"/>
        <v>1.3599999999999999E-2</v>
      </c>
      <c r="EB20" s="250">
        <f t="shared" si="110"/>
        <v>1.3599999999999999E-2</v>
      </c>
      <c r="EC20" s="250">
        <f t="shared" si="110"/>
        <v>1.3599999999999999E-2</v>
      </c>
      <c r="ED20" s="250">
        <f t="shared" si="110"/>
        <v>1.3599999999999999E-2</v>
      </c>
      <c r="EE20" s="250">
        <f t="shared" si="110"/>
        <v>1.3599999999999999E-2</v>
      </c>
      <c r="EF20" s="250">
        <f t="shared" si="110"/>
        <v>1.3599999999999999E-2</v>
      </c>
      <c r="EG20" s="250">
        <f t="shared" si="110"/>
        <v>1.3599999999999999E-2</v>
      </c>
      <c r="EH20" s="253">
        <f>((DV20-CX20)/2)+DV20</f>
        <v>1.3599999999999999E-2</v>
      </c>
      <c r="EI20" s="250">
        <f t="shared" ref="EI20:ES20" si="111">+EH20</f>
        <v>1.3599999999999999E-2</v>
      </c>
      <c r="EJ20" s="250">
        <f t="shared" si="111"/>
        <v>1.3599999999999999E-2</v>
      </c>
      <c r="EK20" s="250">
        <f t="shared" si="111"/>
        <v>1.3599999999999999E-2</v>
      </c>
      <c r="EL20" s="250">
        <f t="shared" si="111"/>
        <v>1.3599999999999999E-2</v>
      </c>
      <c r="EM20" s="250">
        <f t="shared" si="111"/>
        <v>1.3599999999999999E-2</v>
      </c>
      <c r="EN20" s="250">
        <f t="shared" si="111"/>
        <v>1.3599999999999999E-2</v>
      </c>
      <c r="EO20" s="250">
        <f t="shared" si="111"/>
        <v>1.3599999999999999E-2</v>
      </c>
      <c r="EP20" s="250">
        <f t="shared" si="111"/>
        <v>1.3599999999999999E-2</v>
      </c>
      <c r="EQ20" s="250">
        <f t="shared" si="111"/>
        <v>1.3599999999999999E-2</v>
      </c>
      <c r="ER20" s="250">
        <f t="shared" si="111"/>
        <v>1.3599999999999999E-2</v>
      </c>
      <c r="ES20" s="250">
        <f t="shared" si="111"/>
        <v>1.3599999999999999E-2</v>
      </c>
      <c r="ET20" s="253">
        <f>((EH20-DJ20)/2)+EH20</f>
        <v>1.3599999999999999E-2</v>
      </c>
      <c r="EU20" s="250">
        <f t="shared" ref="EU20:FE20" si="112">+ET20</f>
        <v>1.3599999999999999E-2</v>
      </c>
      <c r="EV20" s="250">
        <f t="shared" si="112"/>
        <v>1.3599999999999999E-2</v>
      </c>
      <c r="EW20" s="250">
        <f t="shared" si="112"/>
        <v>1.3599999999999999E-2</v>
      </c>
      <c r="EX20" s="250">
        <f t="shared" si="112"/>
        <v>1.3599999999999999E-2</v>
      </c>
      <c r="EY20" s="250">
        <f t="shared" si="112"/>
        <v>1.3599999999999999E-2</v>
      </c>
      <c r="EZ20" s="250">
        <f t="shared" si="112"/>
        <v>1.3599999999999999E-2</v>
      </c>
      <c r="FA20" s="250">
        <f t="shared" si="112"/>
        <v>1.3599999999999999E-2</v>
      </c>
      <c r="FB20" s="250">
        <f t="shared" si="112"/>
        <v>1.3599999999999999E-2</v>
      </c>
      <c r="FC20" s="250">
        <f t="shared" si="112"/>
        <v>1.3599999999999999E-2</v>
      </c>
      <c r="FD20" s="250">
        <f t="shared" si="112"/>
        <v>1.3599999999999999E-2</v>
      </c>
      <c r="FE20" s="250">
        <f t="shared" si="112"/>
        <v>1.3599999999999999E-2</v>
      </c>
      <c r="FF20" s="253">
        <f>((ET20-DV20)/2)+ET20</f>
        <v>1.3599999999999999E-2</v>
      </c>
      <c r="FG20" s="250">
        <f t="shared" ref="FG20:FQ20" si="113">+FF20</f>
        <v>1.3599999999999999E-2</v>
      </c>
      <c r="FH20" s="250">
        <f t="shared" si="113"/>
        <v>1.3599999999999999E-2</v>
      </c>
      <c r="FI20" s="250">
        <f t="shared" si="113"/>
        <v>1.3599999999999999E-2</v>
      </c>
      <c r="FJ20" s="250">
        <f t="shared" si="113"/>
        <v>1.3599999999999999E-2</v>
      </c>
      <c r="FK20" s="250">
        <f t="shared" si="113"/>
        <v>1.3599999999999999E-2</v>
      </c>
      <c r="FL20" s="250">
        <f t="shared" si="113"/>
        <v>1.3599999999999999E-2</v>
      </c>
      <c r="FM20" s="250">
        <f t="shared" si="113"/>
        <v>1.3599999999999999E-2</v>
      </c>
      <c r="FN20" s="250">
        <f t="shared" si="113"/>
        <v>1.3599999999999999E-2</v>
      </c>
      <c r="FO20" s="250">
        <f t="shared" si="113"/>
        <v>1.3599999999999999E-2</v>
      </c>
      <c r="FP20" s="250">
        <f t="shared" si="113"/>
        <v>1.3599999999999999E-2</v>
      </c>
      <c r="FQ20" s="250">
        <f t="shared" si="113"/>
        <v>1.3599999999999999E-2</v>
      </c>
      <c r="FR20" s="253">
        <f>((FF20-EH20)/2)+FF20</f>
        <v>1.3599999999999999E-2</v>
      </c>
      <c r="FS20" s="250">
        <f>+FR20</f>
        <v>1.3599999999999999E-2</v>
      </c>
      <c r="FT20" s="250">
        <f>+FS20</f>
        <v>1.3599999999999999E-2</v>
      </c>
      <c r="FU20" s="250">
        <f>+FT20</f>
        <v>1.3599999999999999E-2</v>
      </c>
      <c r="FV20" s="250">
        <f>+FU20</f>
        <v>1.3599999999999999E-2</v>
      </c>
      <c r="FW20" s="250">
        <f>+FV20</f>
        <v>1.3599999999999999E-2</v>
      </c>
      <c r="FY20" t="str">
        <f t="shared" si="98"/>
        <v xml:space="preserve">Support Services MHX - </v>
      </c>
    </row>
    <row r="21" spans="1:181" ht="15">
      <c r="A21" s="225"/>
      <c r="B21" s="270"/>
      <c r="C21" s="274"/>
      <c r="D21" s="293"/>
      <c r="E21" s="293"/>
      <c r="F21" s="293"/>
      <c r="G21" s="293"/>
      <c r="H21" s="293"/>
      <c r="I21" s="293"/>
      <c r="J21" s="293"/>
      <c r="K21" s="293"/>
      <c r="L21" s="293"/>
      <c r="M21" s="276"/>
      <c r="N21" s="225"/>
      <c r="P21" s="294" t="s">
        <v>170</v>
      </c>
      <c r="Q21" s="295" t="s">
        <v>171</v>
      </c>
      <c r="R21" s="296">
        <f>M27</f>
        <v>0</v>
      </c>
      <c r="S21" s="297">
        <f t="shared" ref="S21:AO21" si="114">$R$21</f>
        <v>0</v>
      </c>
      <c r="T21" s="297">
        <f t="shared" si="114"/>
        <v>0</v>
      </c>
      <c r="U21" s="297">
        <f t="shared" si="114"/>
        <v>0</v>
      </c>
      <c r="V21" s="297">
        <f t="shared" si="114"/>
        <v>0</v>
      </c>
      <c r="W21" s="297">
        <f t="shared" si="114"/>
        <v>0</v>
      </c>
      <c r="X21" s="297">
        <f t="shared" si="114"/>
        <v>0</v>
      </c>
      <c r="Y21" s="297">
        <f t="shared" si="114"/>
        <v>0</v>
      </c>
      <c r="Z21" s="297">
        <f t="shared" si="114"/>
        <v>0</v>
      </c>
      <c r="AA21" s="297">
        <f t="shared" si="114"/>
        <v>0</v>
      </c>
      <c r="AB21" s="297">
        <f t="shared" si="114"/>
        <v>0</v>
      </c>
      <c r="AC21" s="297">
        <f t="shared" si="114"/>
        <v>0</v>
      </c>
      <c r="AD21" s="296">
        <f t="shared" si="114"/>
        <v>0</v>
      </c>
      <c r="AE21" s="297">
        <f t="shared" si="114"/>
        <v>0</v>
      </c>
      <c r="AF21" s="297">
        <f t="shared" si="114"/>
        <v>0</v>
      </c>
      <c r="AG21" s="297">
        <f t="shared" si="114"/>
        <v>0</v>
      </c>
      <c r="AH21" s="297">
        <f t="shared" si="114"/>
        <v>0</v>
      </c>
      <c r="AI21" s="297">
        <f t="shared" si="114"/>
        <v>0</v>
      </c>
      <c r="AJ21" s="297">
        <f t="shared" si="114"/>
        <v>0</v>
      </c>
      <c r="AK21" s="297">
        <f t="shared" si="114"/>
        <v>0</v>
      </c>
      <c r="AL21" s="297">
        <f t="shared" si="114"/>
        <v>0</v>
      </c>
      <c r="AM21" s="297">
        <f t="shared" si="114"/>
        <v>0</v>
      </c>
      <c r="AN21" s="297">
        <f t="shared" si="114"/>
        <v>0</v>
      </c>
      <c r="AO21" s="297">
        <f t="shared" si="114"/>
        <v>0</v>
      </c>
      <c r="AP21" s="296">
        <f>$M$27</f>
        <v>0</v>
      </c>
      <c r="AQ21" s="297">
        <f>AP21</f>
        <v>0</v>
      </c>
      <c r="AR21" s="297">
        <f>$AP$21</f>
        <v>0</v>
      </c>
      <c r="AS21" s="297">
        <f>$AP$21</f>
        <v>0</v>
      </c>
      <c r="AT21" s="297">
        <v>0</v>
      </c>
      <c r="AU21" s="297">
        <v>0</v>
      </c>
      <c r="AV21" s="297">
        <v>0</v>
      </c>
      <c r="AW21" s="297">
        <v>0</v>
      </c>
      <c r="AX21" s="297">
        <v>0</v>
      </c>
      <c r="AY21" s="297">
        <v>0</v>
      </c>
      <c r="AZ21" s="297">
        <v>0</v>
      </c>
      <c r="BA21" s="298">
        <v>0</v>
      </c>
      <c r="BB21" s="299">
        <v>0</v>
      </c>
      <c r="BC21" s="297">
        <v>0</v>
      </c>
      <c r="BD21" s="297">
        <v>0</v>
      </c>
      <c r="BE21" s="297">
        <v>0</v>
      </c>
      <c r="BF21" s="297">
        <v>0</v>
      </c>
      <c r="BG21" s="297">
        <v>0</v>
      </c>
      <c r="BH21" s="297">
        <v>0</v>
      </c>
      <c r="BI21" s="297">
        <v>0</v>
      </c>
      <c r="BJ21" s="297">
        <v>0</v>
      </c>
      <c r="BK21" s="297">
        <v>0</v>
      </c>
      <c r="BL21" s="297">
        <v>0</v>
      </c>
      <c r="BM21" s="298">
        <v>0</v>
      </c>
      <c r="BN21" s="300">
        <v>0</v>
      </c>
      <c r="BO21" s="297">
        <v>0</v>
      </c>
      <c r="BP21" s="297">
        <v>0</v>
      </c>
      <c r="BQ21" s="297">
        <v>0</v>
      </c>
      <c r="BR21" s="297">
        <v>0</v>
      </c>
      <c r="BS21" s="297">
        <v>0</v>
      </c>
      <c r="BT21" s="297">
        <v>0</v>
      </c>
      <c r="BU21" s="297">
        <v>0</v>
      </c>
      <c r="BV21" s="297">
        <v>0</v>
      </c>
      <c r="BW21" s="297">
        <v>0</v>
      </c>
      <c r="BX21" s="297">
        <v>0</v>
      </c>
      <c r="BY21" s="297">
        <v>0</v>
      </c>
      <c r="BZ21" s="299">
        <v>0</v>
      </c>
      <c r="CA21" s="297">
        <v>0</v>
      </c>
      <c r="CB21" s="297">
        <v>0</v>
      </c>
      <c r="CC21" s="297">
        <v>0</v>
      </c>
      <c r="CD21" s="297">
        <v>0</v>
      </c>
      <c r="CE21" s="297">
        <v>0</v>
      </c>
      <c r="CF21" s="297">
        <v>0</v>
      </c>
      <c r="CG21" s="297">
        <v>0</v>
      </c>
      <c r="CH21" s="297">
        <v>0</v>
      </c>
      <c r="CI21" s="297">
        <v>0</v>
      </c>
      <c r="CJ21" s="297">
        <v>0</v>
      </c>
      <c r="CK21" s="297">
        <v>0</v>
      </c>
      <c r="CL21" s="299">
        <v>0</v>
      </c>
      <c r="CM21" s="297">
        <v>0</v>
      </c>
      <c r="CN21" s="297">
        <v>0</v>
      </c>
      <c r="CO21" s="297">
        <v>0</v>
      </c>
      <c r="CP21" s="297">
        <v>0</v>
      </c>
      <c r="CQ21" s="297">
        <v>0</v>
      </c>
      <c r="CR21" s="297">
        <v>0</v>
      </c>
      <c r="CS21" s="297">
        <v>0</v>
      </c>
      <c r="CT21" s="297">
        <v>0</v>
      </c>
      <c r="CU21" s="297">
        <v>0</v>
      </c>
      <c r="CV21" s="297">
        <v>0</v>
      </c>
      <c r="CW21" s="297">
        <v>0</v>
      </c>
      <c r="CX21" s="299">
        <v>0</v>
      </c>
      <c r="CY21" s="297">
        <v>0</v>
      </c>
      <c r="CZ21" s="297">
        <v>0</v>
      </c>
      <c r="DA21" s="297">
        <v>0</v>
      </c>
      <c r="DB21" s="297">
        <v>0</v>
      </c>
      <c r="DC21" s="297">
        <v>0</v>
      </c>
      <c r="DD21" s="297">
        <v>0</v>
      </c>
      <c r="DE21" s="297">
        <v>0</v>
      </c>
      <c r="DF21" s="297">
        <v>0</v>
      </c>
      <c r="DG21" s="297">
        <v>0</v>
      </c>
      <c r="DH21" s="297">
        <v>0</v>
      </c>
      <c r="DI21" s="297">
        <v>0</v>
      </c>
      <c r="DJ21" s="299">
        <v>0</v>
      </c>
      <c r="DK21" s="297">
        <v>0</v>
      </c>
      <c r="DL21" s="297">
        <v>0</v>
      </c>
      <c r="DM21" s="297">
        <v>0</v>
      </c>
      <c r="DN21" s="297">
        <v>0</v>
      </c>
      <c r="DO21" s="297">
        <v>0</v>
      </c>
      <c r="DP21" s="297">
        <v>0</v>
      </c>
      <c r="DQ21" s="297">
        <v>0</v>
      </c>
      <c r="DR21" s="297">
        <v>0</v>
      </c>
      <c r="DS21" s="297">
        <v>0</v>
      </c>
      <c r="DT21" s="297">
        <v>0</v>
      </c>
      <c r="DU21" s="297">
        <v>0</v>
      </c>
      <c r="DV21" s="301">
        <v>0</v>
      </c>
      <c r="DW21" s="297">
        <v>0</v>
      </c>
      <c r="DX21" s="297">
        <v>0</v>
      </c>
      <c r="DY21" s="297">
        <v>0</v>
      </c>
      <c r="DZ21" s="297">
        <v>0</v>
      </c>
      <c r="EA21" s="297">
        <v>0</v>
      </c>
      <c r="EB21" s="297">
        <v>0</v>
      </c>
      <c r="EC21" s="297">
        <v>0</v>
      </c>
      <c r="ED21" s="297">
        <v>0</v>
      </c>
      <c r="EE21" s="297">
        <v>0</v>
      </c>
      <c r="EF21" s="297">
        <v>0</v>
      </c>
      <c r="EG21" s="297">
        <v>0</v>
      </c>
      <c r="EH21" s="299">
        <v>0</v>
      </c>
      <c r="EI21" s="297">
        <v>0</v>
      </c>
      <c r="EJ21" s="297">
        <v>0</v>
      </c>
      <c r="EK21" s="297">
        <v>0</v>
      </c>
      <c r="EL21" s="297">
        <v>0</v>
      </c>
      <c r="EM21" s="297">
        <v>0</v>
      </c>
      <c r="EN21" s="297">
        <v>0</v>
      </c>
      <c r="EO21" s="297">
        <v>0</v>
      </c>
      <c r="EP21" s="297">
        <v>0</v>
      </c>
      <c r="EQ21" s="297">
        <v>0</v>
      </c>
      <c r="ER21" s="297">
        <v>0</v>
      </c>
      <c r="ES21" s="297">
        <v>0</v>
      </c>
      <c r="ET21" s="299">
        <v>0</v>
      </c>
      <c r="EU21" s="297">
        <v>0</v>
      </c>
      <c r="EV21" s="297">
        <v>0</v>
      </c>
      <c r="EW21" s="297">
        <v>0</v>
      </c>
      <c r="EX21" s="297">
        <v>0</v>
      </c>
      <c r="EY21" s="297">
        <v>0</v>
      </c>
      <c r="EZ21" s="297">
        <v>0</v>
      </c>
      <c r="FA21" s="297">
        <v>0</v>
      </c>
      <c r="FB21" s="297">
        <v>0</v>
      </c>
      <c r="FC21" s="297">
        <v>0</v>
      </c>
      <c r="FD21" s="297">
        <v>0</v>
      </c>
      <c r="FE21" s="297">
        <v>0</v>
      </c>
      <c r="FF21" s="299">
        <v>0</v>
      </c>
      <c r="FG21" s="297">
        <v>0</v>
      </c>
      <c r="FH21" s="297">
        <v>0</v>
      </c>
      <c r="FI21" s="297">
        <v>0</v>
      </c>
      <c r="FJ21" s="297">
        <v>0</v>
      </c>
      <c r="FK21" s="297">
        <v>0</v>
      </c>
      <c r="FL21" s="297">
        <v>0</v>
      </c>
      <c r="FM21" s="297">
        <v>0</v>
      </c>
      <c r="FN21" s="297">
        <v>0</v>
      </c>
      <c r="FO21" s="297">
        <v>0</v>
      </c>
      <c r="FP21" s="297">
        <v>0</v>
      </c>
      <c r="FQ21" s="297">
        <v>0</v>
      </c>
      <c r="FR21" s="299">
        <v>0</v>
      </c>
      <c r="FS21" s="297">
        <v>0</v>
      </c>
      <c r="FT21" s="297">
        <v>0</v>
      </c>
      <c r="FU21" s="297">
        <v>0</v>
      </c>
      <c r="FV21" s="297">
        <v>0</v>
      </c>
      <c r="FW21" s="298">
        <v>0</v>
      </c>
      <c r="FY21" t="str">
        <f t="shared" si="98"/>
        <v>MHX COM -</v>
      </c>
    </row>
    <row r="22" spans="1:181" ht="15.75">
      <c r="A22" s="225"/>
      <c r="B22" s="263" t="s">
        <v>172</v>
      </c>
      <c r="C22" s="274"/>
      <c r="D22" s="275"/>
      <c r="E22" s="275"/>
      <c r="F22" s="275"/>
      <c r="G22" s="275"/>
      <c r="H22" s="275"/>
      <c r="I22" s="275"/>
      <c r="J22" s="275"/>
      <c r="K22" s="275"/>
      <c r="L22" s="275"/>
      <c r="M22" s="276"/>
      <c r="N22" s="225"/>
      <c r="P22" s="283" t="s">
        <v>173</v>
      </c>
      <c r="Q22" s="284"/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  <c r="AC22" s="284"/>
      <c r="AD22" s="284"/>
      <c r="AE22" s="284"/>
      <c r="AF22" s="284"/>
      <c r="AG22" s="284"/>
      <c r="AH22" s="284"/>
      <c r="AI22" s="284"/>
      <c r="AJ22" s="284"/>
      <c r="AK22" s="284"/>
      <c r="AL22" s="284"/>
      <c r="AM22" s="284"/>
      <c r="AN22" s="284"/>
      <c r="AO22" s="284"/>
      <c r="AP22" s="284"/>
      <c r="AQ22" s="284"/>
      <c r="AR22" s="284"/>
      <c r="AS22" s="284"/>
      <c r="AT22" s="284"/>
      <c r="AU22" s="284"/>
      <c r="AV22" s="284"/>
      <c r="AW22" s="284"/>
      <c r="AX22" s="284"/>
      <c r="AY22" s="284"/>
      <c r="AZ22" s="284"/>
      <c r="BA22" s="285"/>
      <c r="BB22" s="286"/>
      <c r="BC22" s="284"/>
      <c r="BD22" s="284"/>
      <c r="BE22" s="284"/>
      <c r="BF22" s="284"/>
      <c r="BG22" s="284"/>
      <c r="BH22" s="284"/>
      <c r="BI22" s="284"/>
      <c r="BJ22" s="284"/>
      <c r="BK22" s="284"/>
      <c r="BL22" s="284"/>
      <c r="BM22" s="285"/>
      <c r="BN22" s="284"/>
      <c r="BO22" s="284"/>
      <c r="BP22" s="284"/>
      <c r="BQ22" s="284"/>
      <c r="BR22" s="284"/>
      <c r="BS22" s="284"/>
      <c r="BT22" s="284"/>
      <c r="BU22" s="284"/>
      <c r="BV22" s="284"/>
      <c r="BW22" s="284"/>
      <c r="BX22" s="284"/>
      <c r="BY22" s="284"/>
      <c r="BZ22" s="284"/>
      <c r="CA22" s="284"/>
      <c r="CB22" s="284"/>
      <c r="CC22" s="284"/>
      <c r="CD22" s="284"/>
      <c r="CE22" s="284"/>
      <c r="CF22" s="284"/>
      <c r="CG22" s="284"/>
      <c r="CH22" s="284"/>
      <c r="CI22" s="284"/>
      <c r="CJ22" s="284"/>
      <c r="CK22" s="284"/>
      <c r="CL22" s="284"/>
      <c r="CM22" s="284"/>
      <c r="CN22" s="284"/>
      <c r="CO22" s="284"/>
      <c r="CP22" s="284"/>
      <c r="CQ22" s="284"/>
      <c r="CR22" s="284"/>
      <c r="CS22" s="284"/>
      <c r="CT22" s="284"/>
      <c r="CU22" s="284"/>
      <c r="CV22" s="284"/>
      <c r="CW22" s="284"/>
      <c r="CX22" s="284"/>
      <c r="CY22" s="284"/>
      <c r="CZ22" s="284"/>
      <c r="DA22" s="284"/>
      <c r="DB22" s="284"/>
      <c r="DC22" s="284"/>
      <c r="DD22" s="284"/>
      <c r="DE22" s="284"/>
      <c r="DF22" s="284"/>
      <c r="DG22" s="284"/>
      <c r="DH22" s="284"/>
      <c r="DI22" s="284"/>
      <c r="DJ22" s="284"/>
      <c r="DK22" s="284"/>
      <c r="DL22" s="284"/>
      <c r="DM22" s="284"/>
      <c r="DN22" s="284"/>
      <c r="DO22" s="284"/>
      <c r="DP22" s="284"/>
      <c r="DQ22" s="284"/>
      <c r="DR22" s="284"/>
      <c r="DS22" s="284"/>
      <c r="DT22" s="284"/>
      <c r="DU22" s="284"/>
      <c r="DV22" s="284"/>
      <c r="DW22" s="284"/>
      <c r="DX22" s="284"/>
      <c r="DY22" s="284"/>
      <c r="DZ22" s="284"/>
      <c r="EA22" s="284"/>
      <c r="EB22" s="284"/>
      <c r="EC22" s="284"/>
      <c r="ED22" s="284"/>
      <c r="EE22" s="284"/>
      <c r="EF22" s="284"/>
      <c r="EG22" s="284"/>
      <c r="EH22" s="284"/>
      <c r="EI22" s="284"/>
      <c r="EJ22" s="284"/>
      <c r="EK22" s="284"/>
      <c r="EL22" s="284"/>
      <c r="EM22" s="284"/>
      <c r="EN22" s="284"/>
      <c r="EO22" s="284"/>
      <c r="EP22" s="284"/>
      <c r="EQ22" s="284"/>
      <c r="ER22" s="284"/>
      <c r="ES22" s="284"/>
      <c r="ET22" s="284"/>
      <c r="EU22" s="284"/>
      <c r="EV22" s="284"/>
      <c r="EW22" s="284"/>
      <c r="EX22" s="284"/>
      <c r="EY22" s="284"/>
      <c r="EZ22" s="284"/>
      <c r="FA22" s="284"/>
      <c r="FB22" s="284"/>
      <c r="FC22" s="284"/>
      <c r="FD22" s="284"/>
      <c r="FE22" s="284"/>
      <c r="FF22" s="284"/>
      <c r="FG22" s="284"/>
      <c r="FH22" s="284"/>
      <c r="FI22" s="284"/>
      <c r="FJ22" s="284"/>
      <c r="FK22" s="284"/>
      <c r="FL22" s="284"/>
      <c r="FM22" s="284"/>
      <c r="FN22" s="284"/>
      <c r="FO22" s="284"/>
      <c r="FP22" s="284"/>
      <c r="FQ22" s="284"/>
      <c r="FR22" s="284"/>
      <c r="FS22" s="284"/>
      <c r="FT22" s="284"/>
      <c r="FU22" s="284"/>
      <c r="FV22" s="284"/>
      <c r="FW22" s="284"/>
      <c r="FY22" t="str">
        <f t="shared" si="98"/>
        <v>G&amp;A BUSINESS UNIT</v>
      </c>
    </row>
    <row r="23" spans="1:181" ht="15">
      <c r="A23" s="225"/>
      <c r="B23" s="266" t="s">
        <v>174</v>
      </c>
      <c r="C23" s="267">
        <v>27</v>
      </c>
      <c r="D23" s="277">
        <v>0.88829999999999998</v>
      </c>
      <c r="E23" s="277">
        <v>0.88829999999999998</v>
      </c>
      <c r="F23" s="277">
        <v>0.88829999999999998</v>
      </c>
      <c r="G23" s="277">
        <v>0.88829999999999998</v>
      </c>
      <c r="H23" s="277">
        <v>0.88829999999999998</v>
      </c>
      <c r="I23" s="277">
        <v>0.88829999999999998</v>
      </c>
      <c r="J23" s="277">
        <v>0.88829999999999998</v>
      </c>
      <c r="K23" s="277">
        <v>0.88829999999999998</v>
      </c>
      <c r="L23" s="277">
        <v>0.88829999999999998</v>
      </c>
      <c r="M23" s="302">
        <v>2.0000000000000001E-4</v>
      </c>
      <c r="N23" s="225"/>
      <c r="P23" s="237" t="s">
        <v>175</v>
      </c>
      <c r="Q23" s="287" t="s">
        <v>176</v>
      </c>
      <c r="R23" s="288" t="e">
        <f>#REF!</f>
        <v>#REF!</v>
      </c>
      <c r="S23" s="240" t="e">
        <f>+R23</f>
        <v>#REF!</v>
      </c>
      <c r="T23" s="240" t="e">
        <f>+R23</f>
        <v>#REF!</v>
      </c>
      <c r="U23" s="240" t="e">
        <f>+R23</f>
        <v>#REF!</v>
      </c>
      <c r="V23" s="240" t="e">
        <f>+R23</f>
        <v>#REF!</v>
      </c>
      <c r="W23" s="240" t="e">
        <f>+R23</f>
        <v>#REF!</v>
      </c>
      <c r="X23" s="240" t="e">
        <f>+R23</f>
        <v>#REF!</v>
      </c>
      <c r="Y23" s="240" t="e">
        <f>+R23</f>
        <v>#REF!</v>
      </c>
      <c r="Z23" s="240" t="e">
        <f>+R23</f>
        <v>#REF!</v>
      </c>
      <c r="AA23" s="240" t="e">
        <f>+R23</f>
        <v>#REF!</v>
      </c>
      <c r="AB23" s="240" t="e">
        <f>+R23</f>
        <v>#REF!</v>
      </c>
      <c r="AC23" s="240" t="e">
        <f>+R23</f>
        <v>#REF!</v>
      </c>
      <c r="AD23" s="288">
        <f>D30</f>
        <v>5.8299999999999998E-2</v>
      </c>
      <c r="AE23" s="240">
        <f>+AD23</f>
        <v>5.8299999999999998E-2</v>
      </c>
      <c r="AF23" s="240">
        <f>+AD23</f>
        <v>5.8299999999999998E-2</v>
      </c>
      <c r="AG23" s="240">
        <f>+AD23</f>
        <v>5.8299999999999998E-2</v>
      </c>
      <c r="AH23" s="240">
        <f>+AD23</f>
        <v>5.8299999999999998E-2</v>
      </c>
      <c r="AI23" s="240">
        <f>+AD23</f>
        <v>5.8299999999999998E-2</v>
      </c>
      <c r="AJ23" s="240">
        <f>+AD23</f>
        <v>5.8299999999999998E-2</v>
      </c>
      <c r="AK23" s="240">
        <f>+AD23</f>
        <v>5.8299999999999998E-2</v>
      </c>
      <c r="AL23" s="240">
        <f>+AD23</f>
        <v>5.8299999999999998E-2</v>
      </c>
      <c r="AM23" s="240">
        <f>+AD23</f>
        <v>5.8299999999999998E-2</v>
      </c>
      <c r="AN23" s="240">
        <f>+AD23</f>
        <v>5.8299999999999998E-2</v>
      </c>
      <c r="AO23" s="240">
        <f>+AD23</f>
        <v>5.8299999999999998E-2</v>
      </c>
      <c r="AP23" s="288">
        <f>E30</f>
        <v>6.83E-2</v>
      </c>
      <c r="AQ23" s="240">
        <f>+AP23</f>
        <v>6.83E-2</v>
      </c>
      <c r="AR23" s="240">
        <f>+AP23</f>
        <v>6.83E-2</v>
      </c>
      <c r="AS23" s="240">
        <f>+AP23</f>
        <v>6.83E-2</v>
      </c>
      <c r="AT23" s="240">
        <f>+AP23</f>
        <v>6.83E-2</v>
      </c>
      <c r="AU23" s="240">
        <f>+AP23</f>
        <v>6.83E-2</v>
      </c>
      <c r="AV23" s="240">
        <f>E30</f>
        <v>6.83E-2</v>
      </c>
      <c r="AW23" s="240">
        <f>AV23</f>
        <v>6.83E-2</v>
      </c>
      <c r="AX23" s="240">
        <f>AW23</f>
        <v>6.83E-2</v>
      </c>
      <c r="AY23" s="240">
        <f>AX23</f>
        <v>6.83E-2</v>
      </c>
      <c r="AZ23" s="240">
        <f>AY23</f>
        <v>6.83E-2</v>
      </c>
      <c r="BA23" s="240">
        <f>AZ23</f>
        <v>6.83E-2</v>
      </c>
      <c r="BB23" s="253">
        <f>F30</f>
        <v>6.9000000000000006E-2</v>
      </c>
      <c r="BC23" s="240">
        <f>+BB23</f>
        <v>6.9000000000000006E-2</v>
      </c>
      <c r="BD23" s="240">
        <f>+BB23</f>
        <v>6.9000000000000006E-2</v>
      </c>
      <c r="BE23" s="240">
        <f>+BB23</f>
        <v>6.9000000000000006E-2</v>
      </c>
      <c r="BF23" s="240">
        <f>+BB23</f>
        <v>6.9000000000000006E-2</v>
      </c>
      <c r="BG23" s="240">
        <f>+BB23</f>
        <v>6.9000000000000006E-2</v>
      </c>
      <c r="BH23" s="240">
        <f>+BB23</f>
        <v>6.9000000000000006E-2</v>
      </c>
      <c r="BI23" s="240">
        <f>+BB23</f>
        <v>6.9000000000000006E-2</v>
      </c>
      <c r="BJ23" s="240">
        <f>+BB23</f>
        <v>6.9000000000000006E-2</v>
      </c>
      <c r="BK23" s="240">
        <f>+BB23</f>
        <v>6.9000000000000006E-2</v>
      </c>
      <c r="BL23" s="240">
        <f>+BB23</f>
        <v>6.9000000000000006E-2</v>
      </c>
      <c r="BM23" s="241">
        <f>+BB23</f>
        <v>6.9000000000000006E-2</v>
      </c>
      <c r="BN23" s="292">
        <f>G30</f>
        <v>7.51E-2</v>
      </c>
      <c r="BO23" s="240">
        <f>+BN23</f>
        <v>7.51E-2</v>
      </c>
      <c r="BP23" s="240">
        <f>+BN23</f>
        <v>7.51E-2</v>
      </c>
      <c r="BQ23" s="240">
        <f>+BN23</f>
        <v>7.51E-2</v>
      </c>
      <c r="BR23" s="240">
        <f>+BN23</f>
        <v>7.51E-2</v>
      </c>
      <c r="BS23" s="240">
        <f>+BN23</f>
        <v>7.51E-2</v>
      </c>
      <c r="BT23" s="240">
        <f>+BN23</f>
        <v>7.51E-2</v>
      </c>
      <c r="BU23" s="240">
        <f>+BN23</f>
        <v>7.51E-2</v>
      </c>
      <c r="BV23" s="240">
        <f>+BN23</f>
        <v>7.51E-2</v>
      </c>
      <c r="BW23" s="240">
        <f>+BN23</f>
        <v>7.51E-2</v>
      </c>
      <c r="BX23" s="240">
        <f>+BN23</f>
        <v>7.51E-2</v>
      </c>
      <c r="BY23" s="241">
        <f>+BN23</f>
        <v>7.51E-2</v>
      </c>
      <c r="BZ23" s="253">
        <f>H30</f>
        <v>7.9799999999999996E-2</v>
      </c>
      <c r="CA23" s="240">
        <f>+BZ23</f>
        <v>7.9799999999999996E-2</v>
      </c>
      <c r="CB23" s="240">
        <f>+BZ23</f>
        <v>7.9799999999999996E-2</v>
      </c>
      <c r="CC23" s="240">
        <f>+BZ23</f>
        <v>7.9799999999999996E-2</v>
      </c>
      <c r="CD23" s="240">
        <f>+BZ23</f>
        <v>7.9799999999999996E-2</v>
      </c>
      <c r="CE23" s="240">
        <f>+BZ23</f>
        <v>7.9799999999999996E-2</v>
      </c>
      <c r="CF23" s="240">
        <f>+BZ23</f>
        <v>7.9799999999999996E-2</v>
      </c>
      <c r="CG23" s="240">
        <f>+BZ23</f>
        <v>7.9799999999999996E-2</v>
      </c>
      <c r="CH23" s="240">
        <f>+BZ23</f>
        <v>7.9799999999999996E-2</v>
      </c>
      <c r="CI23" s="240">
        <f>+BZ23</f>
        <v>7.9799999999999996E-2</v>
      </c>
      <c r="CJ23" s="240">
        <f>+BZ23</f>
        <v>7.9799999999999996E-2</v>
      </c>
      <c r="CK23" s="241">
        <f>+BZ23</f>
        <v>7.9799999999999996E-2</v>
      </c>
      <c r="CL23" s="253">
        <f>I30</f>
        <v>7.6799999999999993E-2</v>
      </c>
      <c r="CM23" s="240">
        <f t="shared" ref="CM23:CW23" si="115">+CL23</f>
        <v>7.6799999999999993E-2</v>
      </c>
      <c r="CN23" s="240">
        <f t="shared" si="115"/>
        <v>7.6799999999999993E-2</v>
      </c>
      <c r="CO23" s="240">
        <f t="shared" si="115"/>
        <v>7.6799999999999993E-2</v>
      </c>
      <c r="CP23" s="240">
        <f t="shared" si="115"/>
        <v>7.6799999999999993E-2</v>
      </c>
      <c r="CQ23" s="240">
        <f t="shared" si="115"/>
        <v>7.6799999999999993E-2</v>
      </c>
      <c r="CR23" s="240">
        <f t="shared" si="115"/>
        <v>7.6799999999999993E-2</v>
      </c>
      <c r="CS23" s="240">
        <f t="shared" si="115"/>
        <v>7.6799999999999993E-2</v>
      </c>
      <c r="CT23" s="240">
        <f t="shared" si="115"/>
        <v>7.6799999999999993E-2</v>
      </c>
      <c r="CU23" s="240">
        <f t="shared" si="115"/>
        <v>7.6799999999999993E-2</v>
      </c>
      <c r="CV23" s="240">
        <f t="shared" si="115"/>
        <v>7.6799999999999993E-2</v>
      </c>
      <c r="CW23" s="240">
        <f t="shared" si="115"/>
        <v>7.6799999999999993E-2</v>
      </c>
      <c r="CX23" s="253">
        <f>J30</f>
        <v>7.6799999999999993E-2</v>
      </c>
      <c r="CY23" s="240">
        <f t="shared" ref="CY23:DI23" si="116">+CX23</f>
        <v>7.6799999999999993E-2</v>
      </c>
      <c r="CZ23" s="240">
        <f t="shared" si="116"/>
        <v>7.6799999999999993E-2</v>
      </c>
      <c r="DA23" s="240">
        <f t="shared" si="116"/>
        <v>7.6799999999999993E-2</v>
      </c>
      <c r="DB23" s="240">
        <f t="shared" si="116"/>
        <v>7.6799999999999993E-2</v>
      </c>
      <c r="DC23" s="240">
        <f t="shared" si="116"/>
        <v>7.6799999999999993E-2</v>
      </c>
      <c r="DD23" s="240">
        <f t="shared" si="116"/>
        <v>7.6799999999999993E-2</v>
      </c>
      <c r="DE23" s="240">
        <f t="shared" si="116"/>
        <v>7.6799999999999993E-2</v>
      </c>
      <c r="DF23" s="240">
        <f t="shared" si="116"/>
        <v>7.6799999999999993E-2</v>
      </c>
      <c r="DG23" s="240">
        <f t="shared" si="116"/>
        <v>7.6799999999999993E-2</v>
      </c>
      <c r="DH23" s="240">
        <f t="shared" si="116"/>
        <v>7.6799999999999993E-2</v>
      </c>
      <c r="DI23" s="240">
        <f t="shared" si="116"/>
        <v>7.6799999999999993E-2</v>
      </c>
      <c r="DJ23" s="253">
        <f>K30</f>
        <v>7.5899999999999995E-2</v>
      </c>
      <c r="DK23" s="240">
        <f t="shared" ref="DK23:DU23" si="117">+DJ23</f>
        <v>7.5899999999999995E-2</v>
      </c>
      <c r="DL23" s="240">
        <f t="shared" si="117"/>
        <v>7.5899999999999995E-2</v>
      </c>
      <c r="DM23" s="240">
        <f t="shared" si="117"/>
        <v>7.5899999999999995E-2</v>
      </c>
      <c r="DN23" s="240">
        <f t="shared" si="117"/>
        <v>7.5899999999999995E-2</v>
      </c>
      <c r="DO23" s="240">
        <f t="shared" si="117"/>
        <v>7.5899999999999995E-2</v>
      </c>
      <c r="DP23" s="240">
        <f t="shared" si="117"/>
        <v>7.5899999999999995E-2</v>
      </c>
      <c r="DQ23" s="240">
        <f t="shared" si="117"/>
        <v>7.5899999999999995E-2</v>
      </c>
      <c r="DR23" s="240">
        <f t="shared" si="117"/>
        <v>7.5899999999999995E-2</v>
      </c>
      <c r="DS23" s="240">
        <f t="shared" si="117"/>
        <v>7.5899999999999995E-2</v>
      </c>
      <c r="DT23" s="240">
        <f t="shared" si="117"/>
        <v>7.5899999999999995E-2</v>
      </c>
      <c r="DU23" s="240">
        <f t="shared" si="117"/>
        <v>7.5899999999999995E-2</v>
      </c>
      <c r="DV23" s="240">
        <f>L30</f>
        <v>7.5600000000000001E-2</v>
      </c>
      <c r="DW23" s="240">
        <f t="shared" ref="DW23:FB23" si="118">+DV23</f>
        <v>7.5600000000000001E-2</v>
      </c>
      <c r="DX23" s="240">
        <f t="shared" si="118"/>
        <v>7.5600000000000001E-2</v>
      </c>
      <c r="DY23" s="240">
        <f t="shared" si="118"/>
        <v>7.5600000000000001E-2</v>
      </c>
      <c r="DZ23" s="240">
        <f t="shared" si="118"/>
        <v>7.5600000000000001E-2</v>
      </c>
      <c r="EA23" s="240">
        <f t="shared" si="118"/>
        <v>7.5600000000000001E-2</v>
      </c>
      <c r="EB23" s="240">
        <f t="shared" si="118"/>
        <v>7.5600000000000001E-2</v>
      </c>
      <c r="EC23" s="240">
        <f t="shared" si="118"/>
        <v>7.5600000000000001E-2</v>
      </c>
      <c r="ED23" s="240">
        <f t="shared" si="118"/>
        <v>7.5600000000000001E-2</v>
      </c>
      <c r="EE23" s="240">
        <f t="shared" si="118"/>
        <v>7.5600000000000001E-2</v>
      </c>
      <c r="EF23" s="240">
        <f t="shared" si="118"/>
        <v>7.5600000000000001E-2</v>
      </c>
      <c r="EG23" s="240">
        <f t="shared" si="118"/>
        <v>7.5600000000000001E-2</v>
      </c>
      <c r="EH23" s="240">
        <f t="shared" si="118"/>
        <v>7.5600000000000001E-2</v>
      </c>
      <c r="EI23" s="240">
        <f t="shared" si="118"/>
        <v>7.5600000000000001E-2</v>
      </c>
      <c r="EJ23" s="240">
        <f t="shared" si="118"/>
        <v>7.5600000000000001E-2</v>
      </c>
      <c r="EK23" s="240">
        <f t="shared" si="118"/>
        <v>7.5600000000000001E-2</v>
      </c>
      <c r="EL23" s="240">
        <f t="shared" si="118"/>
        <v>7.5600000000000001E-2</v>
      </c>
      <c r="EM23" s="240">
        <f t="shared" si="118"/>
        <v>7.5600000000000001E-2</v>
      </c>
      <c r="EN23" s="240">
        <f t="shared" si="118"/>
        <v>7.5600000000000001E-2</v>
      </c>
      <c r="EO23" s="240">
        <f t="shared" si="118"/>
        <v>7.5600000000000001E-2</v>
      </c>
      <c r="EP23" s="240">
        <f t="shared" si="118"/>
        <v>7.5600000000000001E-2</v>
      </c>
      <c r="EQ23" s="240">
        <f t="shared" si="118"/>
        <v>7.5600000000000001E-2</v>
      </c>
      <c r="ER23" s="240">
        <f t="shared" si="118"/>
        <v>7.5600000000000001E-2</v>
      </c>
      <c r="ES23" s="240">
        <f t="shared" si="118"/>
        <v>7.5600000000000001E-2</v>
      </c>
      <c r="ET23" s="240">
        <f t="shared" si="118"/>
        <v>7.5600000000000001E-2</v>
      </c>
      <c r="EU23" s="240">
        <f t="shared" si="118"/>
        <v>7.5600000000000001E-2</v>
      </c>
      <c r="EV23" s="240">
        <f t="shared" si="118"/>
        <v>7.5600000000000001E-2</v>
      </c>
      <c r="EW23" s="240">
        <f t="shared" si="118"/>
        <v>7.5600000000000001E-2</v>
      </c>
      <c r="EX23" s="240">
        <f t="shared" si="118"/>
        <v>7.5600000000000001E-2</v>
      </c>
      <c r="EY23" s="240">
        <f t="shared" si="118"/>
        <v>7.5600000000000001E-2</v>
      </c>
      <c r="EZ23" s="240">
        <f t="shared" si="118"/>
        <v>7.5600000000000001E-2</v>
      </c>
      <c r="FA23" s="240">
        <f t="shared" si="118"/>
        <v>7.5600000000000001E-2</v>
      </c>
      <c r="FB23" s="240">
        <f t="shared" si="118"/>
        <v>7.5600000000000001E-2</v>
      </c>
      <c r="FC23" s="240">
        <f t="shared" ref="FC23:FW23" si="119">+FB23</f>
        <v>7.5600000000000001E-2</v>
      </c>
      <c r="FD23" s="240">
        <f t="shared" si="119"/>
        <v>7.5600000000000001E-2</v>
      </c>
      <c r="FE23" s="240">
        <f t="shared" si="119"/>
        <v>7.5600000000000001E-2</v>
      </c>
      <c r="FF23" s="240">
        <f t="shared" si="119"/>
        <v>7.5600000000000001E-2</v>
      </c>
      <c r="FG23" s="240">
        <f t="shared" si="119"/>
        <v>7.5600000000000001E-2</v>
      </c>
      <c r="FH23" s="240">
        <f t="shared" si="119"/>
        <v>7.5600000000000001E-2</v>
      </c>
      <c r="FI23" s="240">
        <f t="shared" si="119"/>
        <v>7.5600000000000001E-2</v>
      </c>
      <c r="FJ23" s="240">
        <f t="shared" si="119"/>
        <v>7.5600000000000001E-2</v>
      </c>
      <c r="FK23" s="240">
        <f t="shared" si="119"/>
        <v>7.5600000000000001E-2</v>
      </c>
      <c r="FL23" s="240">
        <f t="shared" si="119"/>
        <v>7.5600000000000001E-2</v>
      </c>
      <c r="FM23" s="240">
        <f t="shared" si="119"/>
        <v>7.5600000000000001E-2</v>
      </c>
      <c r="FN23" s="240">
        <f t="shared" si="119"/>
        <v>7.5600000000000001E-2</v>
      </c>
      <c r="FO23" s="240">
        <f t="shared" si="119"/>
        <v>7.5600000000000001E-2</v>
      </c>
      <c r="FP23" s="240">
        <f t="shared" si="119"/>
        <v>7.5600000000000001E-2</v>
      </c>
      <c r="FQ23" s="240">
        <f t="shared" si="119"/>
        <v>7.5600000000000001E-2</v>
      </c>
      <c r="FR23" s="240">
        <f t="shared" si="119"/>
        <v>7.5600000000000001E-2</v>
      </c>
      <c r="FS23" s="240">
        <f t="shared" si="119"/>
        <v>7.5600000000000001E-2</v>
      </c>
      <c r="FT23" s="240">
        <f t="shared" si="119"/>
        <v>7.5600000000000001E-2</v>
      </c>
      <c r="FU23" s="240">
        <f t="shared" si="119"/>
        <v>7.5600000000000001E-2</v>
      </c>
      <c r="FV23" s="240">
        <f t="shared" si="119"/>
        <v>7.5600000000000001E-2</v>
      </c>
      <c r="FW23" s="240">
        <f t="shared" si="119"/>
        <v>7.5600000000000001E-2</v>
      </c>
      <c r="FY23" t="str">
        <f t="shared" si="98"/>
        <v>Civil Group G&amp;A -</v>
      </c>
    </row>
    <row r="24" spans="1:181" ht="15">
      <c r="A24" s="225"/>
      <c r="B24" s="266" t="s">
        <v>177</v>
      </c>
      <c r="C24" s="267">
        <v>28</v>
      </c>
      <c r="D24" s="277">
        <v>0.70469999999999999</v>
      </c>
      <c r="E24" s="277">
        <v>0.70469999999999999</v>
      </c>
      <c r="F24" s="277">
        <v>0.70469999999999999</v>
      </c>
      <c r="G24" s="277">
        <v>0.70469999999999999</v>
      </c>
      <c r="H24" s="277">
        <v>0.70469999999999999</v>
      </c>
      <c r="I24" s="277">
        <v>0.70469999999999999</v>
      </c>
      <c r="J24" s="277">
        <v>0.70469999999999999</v>
      </c>
      <c r="K24" s="277">
        <v>0.70469999999999999</v>
      </c>
      <c r="L24" s="277">
        <v>0.70469999999999999</v>
      </c>
      <c r="M24" s="302">
        <v>2.0000000000000001E-4</v>
      </c>
      <c r="N24" s="225"/>
      <c r="P24" s="290" t="s">
        <v>178</v>
      </c>
      <c r="Q24" s="303" t="s">
        <v>179</v>
      </c>
      <c r="R24" s="291" t="e">
        <f>#REF!</f>
        <v>#REF!</v>
      </c>
      <c r="S24" s="250" t="e">
        <f>+R24</f>
        <v>#REF!</v>
      </c>
      <c r="T24" s="250" t="e">
        <f>+R24</f>
        <v>#REF!</v>
      </c>
      <c r="U24" s="250" t="e">
        <f>+R24</f>
        <v>#REF!</v>
      </c>
      <c r="V24" s="250" t="e">
        <f>+R24</f>
        <v>#REF!</v>
      </c>
      <c r="W24" s="250" t="e">
        <f>+R24</f>
        <v>#REF!</v>
      </c>
      <c r="X24" s="250" t="e">
        <f>+R24</f>
        <v>#REF!</v>
      </c>
      <c r="Y24" s="250" t="e">
        <f>+R24</f>
        <v>#REF!</v>
      </c>
      <c r="Z24" s="250" t="e">
        <f>+R24</f>
        <v>#REF!</v>
      </c>
      <c r="AA24" s="250" t="e">
        <f>+R24</f>
        <v>#REF!</v>
      </c>
      <c r="AB24" s="250" t="e">
        <f>+R24</f>
        <v>#REF!</v>
      </c>
      <c r="AC24" s="250" t="e">
        <f>+R24</f>
        <v>#REF!</v>
      </c>
      <c r="AD24" s="288">
        <f>D31</f>
        <v>4.6800000000000001E-2</v>
      </c>
      <c r="AE24" s="250">
        <f>+AD24</f>
        <v>4.6800000000000001E-2</v>
      </c>
      <c r="AF24" s="250">
        <f>+AD24</f>
        <v>4.6800000000000001E-2</v>
      </c>
      <c r="AG24" s="250">
        <f>+AD24</f>
        <v>4.6800000000000001E-2</v>
      </c>
      <c r="AH24" s="250">
        <f>+AD24</f>
        <v>4.6800000000000001E-2</v>
      </c>
      <c r="AI24" s="250">
        <f>+AD24</f>
        <v>4.6800000000000001E-2</v>
      </c>
      <c r="AJ24" s="250">
        <f>+AD24</f>
        <v>4.6800000000000001E-2</v>
      </c>
      <c r="AK24" s="250">
        <f>+AD24</f>
        <v>4.6800000000000001E-2</v>
      </c>
      <c r="AL24" s="250">
        <f>+AD24</f>
        <v>4.6800000000000001E-2</v>
      </c>
      <c r="AM24" s="250">
        <f>+AD24</f>
        <v>4.6800000000000001E-2</v>
      </c>
      <c r="AN24" s="250">
        <f>+AD24</f>
        <v>4.6800000000000001E-2</v>
      </c>
      <c r="AO24" s="250">
        <f>+AD24</f>
        <v>4.6800000000000001E-2</v>
      </c>
      <c r="AP24" s="288">
        <f>E31</f>
        <v>4.5600000000000002E-2</v>
      </c>
      <c r="AQ24" s="250">
        <f>+AP24</f>
        <v>4.5600000000000002E-2</v>
      </c>
      <c r="AR24" s="250">
        <f>+AP24</f>
        <v>4.5600000000000002E-2</v>
      </c>
      <c r="AS24" s="250">
        <f>+AP24</f>
        <v>4.5600000000000002E-2</v>
      </c>
      <c r="AT24" s="250">
        <f>+AP24</f>
        <v>4.5600000000000002E-2</v>
      </c>
      <c r="AU24" s="250">
        <f>+AP24</f>
        <v>4.5600000000000002E-2</v>
      </c>
      <c r="AV24" s="250">
        <f>+AP24</f>
        <v>4.5600000000000002E-2</v>
      </c>
      <c r="AW24" s="250">
        <f>+AP24</f>
        <v>4.5600000000000002E-2</v>
      </c>
      <c r="AX24" s="250">
        <f>+AP24</f>
        <v>4.5600000000000002E-2</v>
      </c>
      <c r="AY24" s="250">
        <f>+AP24</f>
        <v>4.5600000000000002E-2</v>
      </c>
      <c r="AZ24" s="250">
        <f>+AP24</f>
        <v>4.5600000000000002E-2</v>
      </c>
      <c r="BA24" s="251">
        <f>+AP24</f>
        <v>4.5600000000000002E-2</v>
      </c>
      <c r="BB24" s="253">
        <f>F31</f>
        <v>4.5100000000000001E-2</v>
      </c>
      <c r="BC24" s="250">
        <f>+BB24</f>
        <v>4.5100000000000001E-2</v>
      </c>
      <c r="BD24" s="250">
        <f>+BB24</f>
        <v>4.5100000000000001E-2</v>
      </c>
      <c r="BE24" s="250">
        <f>+BB24</f>
        <v>4.5100000000000001E-2</v>
      </c>
      <c r="BF24" s="250">
        <f>+BB24</f>
        <v>4.5100000000000001E-2</v>
      </c>
      <c r="BG24" s="250">
        <f>+BB24</f>
        <v>4.5100000000000001E-2</v>
      </c>
      <c r="BH24" s="250">
        <f>+BB24</f>
        <v>4.5100000000000001E-2</v>
      </c>
      <c r="BI24" s="250">
        <f>+BB24</f>
        <v>4.5100000000000001E-2</v>
      </c>
      <c r="BJ24" s="250">
        <f>+BB24</f>
        <v>4.5100000000000001E-2</v>
      </c>
      <c r="BK24" s="250">
        <f>+BB24</f>
        <v>4.5100000000000001E-2</v>
      </c>
      <c r="BL24" s="250">
        <f>+BB24</f>
        <v>4.5100000000000001E-2</v>
      </c>
      <c r="BM24" s="251">
        <f>+BB24</f>
        <v>4.5100000000000001E-2</v>
      </c>
      <c r="BN24" s="292">
        <f>G31</f>
        <v>4.5600000000000002E-2</v>
      </c>
      <c r="BO24" s="250">
        <f>+BN24</f>
        <v>4.5600000000000002E-2</v>
      </c>
      <c r="BP24" s="250">
        <f>+BN24</f>
        <v>4.5600000000000002E-2</v>
      </c>
      <c r="BQ24" s="250">
        <f>+BN24</f>
        <v>4.5600000000000002E-2</v>
      </c>
      <c r="BR24" s="250">
        <f>+BN24</f>
        <v>4.5600000000000002E-2</v>
      </c>
      <c r="BS24" s="250">
        <f>+BN24</f>
        <v>4.5600000000000002E-2</v>
      </c>
      <c r="BT24" s="250">
        <f>+BN24</f>
        <v>4.5600000000000002E-2</v>
      </c>
      <c r="BU24" s="250">
        <f>+BN24</f>
        <v>4.5600000000000002E-2</v>
      </c>
      <c r="BV24" s="250">
        <f>+BN24</f>
        <v>4.5600000000000002E-2</v>
      </c>
      <c r="BW24" s="250">
        <f>+BN24</f>
        <v>4.5600000000000002E-2</v>
      </c>
      <c r="BX24" s="250">
        <f>+BN24</f>
        <v>4.5600000000000002E-2</v>
      </c>
      <c r="BY24" s="251">
        <f>+BN24</f>
        <v>4.5600000000000002E-2</v>
      </c>
      <c r="BZ24" s="253">
        <f>H31</f>
        <v>4.5100000000000001E-2</v>
      </c>
      <c r="CA24" s="250">
        <f>+BZ24</f>
        <v>4.5100000000000001E-2</v>
      </c>
      <c r="CB24" s="250">
        <f>+BZ24</f>
        <v>4.5100000000000001E-2</v>
      </c>
      <c r="CC24" s="250">
        <f>+BZ24</f>
        <v>4.5100000000000001E-2</v>
      </c>
      <c r="CD24" s="250">
        <f>+BZ24</f>
        <v>4.5100000000000001E-2</v>
      </c>
      <c r="CE24" s="250">
        <f>+BZ24</f>
        <v>4.5100000000000001E-2</v>
      </c>
      <c r="CF24" s="250">
        <f>+BZ24</f>
        <v>4.5100000000000001E-2</v>
      </c>
      <c r="CG24" s="250">
        <f>+BZ24</f>
        <v>4.5100000000000001E-2</v>
      </c>
      <c r="CH24" s="250">
        <f>+BZ24</f>
        <v>4.5100000000000001E-2</v>
      </c>
      <c r="CI24" s="250">
        <f>+BZ24</f>
        <v>4.5100000000000001E-2</v>
      </c>
      <c r="CJ24" s="250">
        <f>+BZ24</f>
        <v>4.5100000000000001E-2</v>
      </c>
      <c r="CK24" s="251">
        <f>+BZ24</f>
        <v>4.5100000000000001E-2</v>
      </c>
      <c r="CL24" s="253">
        <v>4.4600000000000001E-2</v>
      </c>
      <c r="CM24" s="250">
        <f>+CL24</f>
        <v>4.4600000000000001E-2</v>
      </c>
      <c r="CN24" s="250">
        <f>+CL24</f>
        <v>4.4600000000000001E-2</v>
      </c>
      <c r="CO24" s="250">
        <f>+CL24</f>
        <v>4.4600000000000001E-2</v>
      </c>
      <c r="CP24" s="250">
        <f>+CL24</f>
        <v>4.4600000000000001E-2</v>
      </c>
      <c r="CQ24" s="250">
        <f>+CL24</f>
        <v>4.4600000000000001E-2</v>
      </c>
      <c r="CR24" s="250">
        <f>+CL24</f>
        <v>4.4600000000000001E-2</v>
      </c>
      <c r="CS24" s="250">
        <f>+CL24</f>
        <v>4.4600000000000001E-2</v>
      </c>
      <c r="CT24" s="250">
        <f>+CL24</f>
        <v>4.4600000000000001E-2</v>
      </c>
      <c r="CU24" s="250">
        <f>+CL24</f>
        <v>4.4600000000000001E-2</v>
      </c>
      <c r="CV24" s="250">
        <f>+CL24</f>
        <v>4.4600000000000001E-2</v>
      </c>
      <c r="CW24" s="251">
        <f>+CL24</f>
        <v>4.4600000000000001E-2</v>
      </c>
      <c r="CX24" s="253">
        <v>4.4600000000000001E-2</v>
      </c>
      <c r="CY24" s="250">
        <f>+CX24</f>
        <v>4.4600000000000001E-2</v>
      </c>
      <c r="CZ24" s="250">
        <f>+CX24</f>
        <v>4.4600000000000001E-2</v>
      </c>
      <c r="DA24" s="250">
        <f>+CX24</f>
        <v>4.4600000000000001E-2</v>
      </c>
      <c r="DB24" s="250">
        <f>+CX24</f>
        <v>4.4600000000000001E-2</v>
      </c>
      <c r="DC24" s="250">
        <f>+CX24</f>
        <v>4.4600000000000001E-2</v>
      </c>
      <c r="DD24" s="250">
        <f>+CX24</f>
        <v>4.4600000000000001E-2</v>
      </c>
      <c r="DE24" s="250">
        <f>+CX24</f>
        <v>4.4600000000000001E-2</v>
      </c>
      <c r="DF24" s="250">
        <f>+CX24</f>
        <v>4.4600000000000001E-2</v>
      </c>
      <c r="DG24" s="250">
        <f>+CX24</f>
        <v>4.4600000000000001E-2</v>
      </c>
      <c r="DH24" s="250">
        <f>+CX24</f>
        <v>4.4600000000000001E-2</v>
      </c>
      <c r="DI24" s="251">
        <f>+CX24</f>
        <v>4.4600000000000001E-2</v>
      </c>
      <c r="DJ24" s="253">
        <f>((CX24-BZ24)/2)+CX24</f>
        <v>4.4350000000000001E-2</v>
      </c>
      <c r="DK24" s="250">
        <f t="shared" ref="DK24:DU24" si="120">+DJ24</f>
        <v>4.4350000000000001E-2</v>
      </c>
      <c r="DL24" s="250">
        <f t="shared" si="120"/>
        <v>4.4350000000000001E-2</v>
      </c>
      <c r="DM24" s="250">
        <f t="shared" si="120"/>
        <v>4.4350000000000001E-2</v>
      </c>
      <c r="DN24" s="250">
        <f t="shared" si="120"/>
        <v>4.4350000000000001E-2</v>
      </c>
      <c r="DO24" s="250">
        <f t="shared" si="120"/>
        <v>4.4350000000000001E-2</v>
      </c>
      <c r="DP24" s="250">
        <f t="shared" si="120"/>
        <v>4.4350000000000001E-2</v>
      </c>
      <c r="DQ24" s="250">
        <f t="shared" si="120"/>
        <v>4.4350000000000001E-2</v>
      </c>
      <c r="DR24" s="250">
        <f t="shared" si="120"/>
        <v>4.4350000000000001E-2</v>
      </c>
      <c r="DS24" s="250">
        <f t="shared" si="120"/>
        <v>4.4350000000000001E-2</v>
      </c>
      <c r="DT24" s="250">
        <f t="shared" si="120"/>
        <v>4.4350000000000001E-2</v>
      </c>
      <c r="DU24" s="250">
        <f t="shared" si="120"/>
        <v>4.4350000000000001E-2</v>
      </c>
      <c r="DV24" s="253">
        <f>((DJ24-CL24)/2)+DJ24</f>
        <v>4.4225E-2</v>
      </c>
      <c r="DW24" s="250">
        <f t="shared" ref="DW24:EG24" si="121">+DV24</f>
        <v>4.4225E-2</v>
      </c>
      <c r="DX24" s="250">
        <f t="shared" si="121"/>
        <v>4.4225E-2</v>
      </c>
      <c r="DY24" s="250">
        <f t="shared" si="121"/>
        <v>4.4225E-2</v>
      </c>
      <c r="DZ24" s="250">
        <f t="shared" si="121"/>
        <v>4.4225E-2</v>
      </c>
      <c r="EA24" s="250">
        <f t="shared" si="121"/>
        <v>4.4225E-2</v>
      </c>
      <c r="EB24" s="250">
        <f t="shared" si="121"/>
        <v>4.4225E-2</v>
      </c>
      <c r="EC24" s="250">
        <f t="shared" si="121"/>
        <v>4.4225E-2</v>
      </c>
      <c r="ED24" s="250">
        <f t="shared" si="121"/>
        <v>4.4225E-2</v>
      </c>
      <c r="EE24" s="250">
        <f t="shared" si="121"/>
        <v>4.4225E-2</v>
      </c>
      <c r="EF24" s="250">
        <f t="shared" si="121"/>
        <v>4.4225E-2</v>
      </c>
      <c r="EG24" s="250">
        <f t="shared" si="121"/>
        <v>4.4225E-2</v>
      </c>
      <c r="EH24" s="253">
        <f>((DV24-CX24)/2)+DV24</f>
        <v>4.40375E-2</v>
      </c>
      <c r="EI24" s="250">
        <f t="shared" ref="EI24:ES24" si="122">+EH24</f>
        <v>4.40375E-2</v>
      </c>
      <c r="EJ24" s="250">
        <f t="shared" si="122"/>
        <v>4.40375E-2</v>
      </c>
      <c r="EK24" s="250">
        <f t="shared" si="122"/>
        <v>4.40375E-2</v>
      </c>
      <c r="EL24" s="250">
        <f t="shared" si="122"/>
        <v>4.40375E-2</v>
      </c>
      <c r="EM24" s="250">
        <f t="shared" si="122"/>
        <v>4.40375E-2</v>
      </c>
      <c r="EN24" s="250">
        <f t="shared" si="122"/>
        <v>4.40375E-2</v>
      </c>
      <c r="EO24" s="250">
        <f t="shared" si="122"/>
        <v>4.40375E-2</v>
      </c>
      <c r="EP24" s="250">
        <f t="shared" si="122"/>
        <v>4.40375E-2</v>
      </c>
      <c r="EQ24" s="250">
        <f t="shared" si="122"/>
        <v>4.40375E-2</v>
      </c>
      <c r="ER24" s="250">
        <f t="shared" si="122"/>
        <v>4.40375E-2</v>
      </c>
      <c r="ES24" s="250">
        <f t="shared" si="122"/>
        <v>4.40375E-2</v>
      </c>
      <c r="ET24" s="253">
        <f>((EH24-DJ24)/2)+EH24</f>
        <v>4.3881249999999997E-2</v>
      </c>
      <c r="EU24" s="250">
        <f t="shared" ref="EU24:FE24" si="123">+ET24</f>
        <v>4.3881249999999997E-2</v>
      </c>
      <c r="EV24" s="250">
        <f t="shared" si="123"/>
        <v>4.3881249999999997E-2</v>
      </c>
      <c r="EW24" s="250">
        <f t="shared" si="123"/>
        <v>4.3881249999999997E-2</v>
      </c>
      <c r="EX24" s="250">
        <f t="shared" si="123"/>
        <v>4.3881249999999997E-2</v>
      </c>
      <c r="EY24" s="250">
        <f t="shared" si="123"/>
        <v>4.3881249999999997E-2</v>
      </c>
      <c r="EZ24" s="250">
        <f t="shared" si="123"/>
        <v>4.3881249999999997E-2</v>
      </c>
      <c r="FA24" s="250">
        <f t="shared" si="123"/>
        <v>4.3881249999999997E-2</v>
      </c>
      <c r="FB24" s="250">
        <f t="shared" si="123"/>
        <v>4.3881249999999997E-2</v>
      </c>
      <c r="FC24" s="250">
        <f t="shared" si="123"/>
        <v>4.3881249999999997E-2</v>
      </c>
      <c r="FD24" s="250">
        <f t="shared" si="123"/>
        <v>4.3881249999999997E-2</v>
      </c>
      <c r="FE24" s="250">
        <f t="shared" si="123"/>
        <v>4.3881249999999997E-2</v>
      </c>
      <c r="FF24" s="253">
        <f>((ET24-DV24)/2)+ET24</f>
        <v>4.3709374999999995E-2</v>
      </c>
      <c r="FG24" s="250">
        <f t="shared" ref="FG24:FQ24" si="124">+FF24</f>
        <v>4.3709374999999995E-2</v>
      </c>
      <c r="FH24" s="250">
        <f t="shared" si="124"/>
        <v>4.3709374999999995E-2</v>
      </c>
      <c r="FI24" s="250">
        <f t="shared" si="124"/>
        <v>4.3709374999999995E-2</v>
      </c>
      <c r="FJ24" s="250">
        <f t="shared" si="124"/>
        <v>4.3709374999999995E-2</v>
      </c>
      <c r="FK24" s="250">
        <f t="shared" si="124"/>
        <v>4.3709374999999995E-2</v>
      </c>
      <c r="FL24" s="250">
        <f t="shared" si="124"/>
        <v>4.3709374999999995E-2</v>
      </c>
      <c r="FM24" s="250">
        <f t="shared" si="124"/>
        <v>4.3709374999999995E-2</v>
      </c>
      <c r="FN24" s="250">
        <f t="shared" si="124"/>
        <v>4.3709374999999995E-2</v>
      </c>
      <c r="FO24" s="250">
        <f t="shared" si="124"/>
        <v>4.3709374999999995E-2</v>
      </c>
      <c r="FP24" s="250">
        <f t="shared" si="124"/>
        <v>4.3709374999999995E-2</v>
      </c>
      <c r="FQ24" s="250">
        <f t="shared" si="124"/>
        <v>4.3709374999999995E-2</v>
      </c>
      <c r="FR24" s="253">
        <f>((FF24-EH24)/2)+FF24</f>
        <v>4.3545312499999989E-2</v>
      </c>
      <c r="FS24" s="250">
        <f>+FR24</f>
        <v>4.3545312499999989E-2</v>
      </c>
      <c r="FT24" s="250">
        <f>+FS24</f>
        <v>4.3545312499999989E-2</v>
      </c>
      <c r="FU24" s="250">
        <f>+FT24</f>
        <v>4.3545312499999989E-2</v>
      </c>
      <c r="FV24" s="250">
        <f>+FU24</f>
        <v>4.3545312499999989E-2</v>
      </c>
      <c r="FW24" s="250">
        <f>+FV24</f>
        <v>4.3545312499999989E-2</v>
      </c>
      <c r="FY24" t="str">
        <f t="shared" si="98"/>
        <v>Support Services G&amp;A -</v>
      </c>
    </row>
    <row r="25" spans="1:181" ht="15.75" thickBot="1">
      <c r="A25" s="225"/>
      <c r="B25" s="304"/>
      <c r="C25" s="305"/>
      <c r="D25" s="306"/>
      <c r="E25" s="306"/>
      <c r="F25" s="306"/>
      <c r="G25" s="306"/>
      <c r="H25" s="306"/>
      <c r="I25" s="306"/>
      <c r="J25" s="306"/>
      <c r="K25" s="306"/>
      <c r="L25" s="306"/>
      <c r="M25" s="307"/>
      <c r="N25" s="225"/>
      <c r="P25" s="308" t="s">
        <v>180</v>
      </c>
      <c r="Q25" s="309" t="s">
        <v>181</v>
      </c>
      <c r="R25" s="296">
        <v>6.0000000000000002E-5</v>
      </c>
      <c r="S25" s="297">
        <v>6.0000000000000002E-5</v>
      </c>
      <c r="T25" s="297">
        <v>6.0000000000000002E-5</v>
      </c>
      <c r="U25" s="297">
        <v>6.0000000000000002E-5</v>
      </c>
      <c r="V25" s="297">
        <v>6.0000000000000002E-5</v>
      </c>
      <c r="W25" s="297">
        <v>6.0000000000000002E-5</v>
      </c>
      <c r="X25" s="297">
        <v>6.0000000000000002E-5</v>
      </c>
      <c r="Y25" s="297">
        <v>6.0000000000000002E-5</v>
      </c>
      <c r="Z25" s="297">
        <v>6.0000000000000002E-5</v>
      </c>
      <c r="AA25" s="297">
        <v>6.0000000000000002E-5</v>
      </c>
      <c r="AB25" s="297">
        <v>6.0000000000000002E-5</v>
      </c>
      <c r="AC25" s="297">
        <v>6.0000000000000002E-5</v>
      </c>
      <c r="AD25" s="296">
        <v>6.0000000000000002E-5</v>
      </c>
      <c r="AE25" s="297">
        <f t="shared" ref="AE25:AO25" si="125">AD25</f>
        <v>6.0000000000000002E-5</v>
      </c>
      <c r="AF25" s="297">
        <f t="shared" si="125"/>
        <v>6.0000000000000002E-5</v>
      </c>
      <c r="AG25" s="297">
        <f t="shared" si="125"/>
        <v>6.0000000000000002E-5</v>
      </c>
      <c r="AH25" s="297">
        <f t="shared" si="125"/>
        <v>6.0000000000000002E-5</v>
      </c>
      <c r="AI25" s="297">
        <f t="shared" si="125"/>
        <v>6.0000000000000002E-5</v>
      </c>
      <c r="AJ25" s="297">
        <f t="shared" si="125"/>
        <v>6.0000000000000002E-5</v>
      </c>
      <c r="AK25" s="297">
        <f t="shared" si="125"/>
        <v>6.0000000000000002E-5</v>
      </c>
      <c r="AL25" s="297">
        <f t="shared" si="125"/>
        <v>6.0000000000000002E-5</v>
      </c>
      <c r="AM25" s="297">
        <f t="shared" si="125"/>
        <v>6.0000000000000002E-5</v>
      </c>
      <c r="AN25" s="297">
        <f t="shared" si="125"/>
        <v>6.0000000000000002E-5</v>
      </c>
      <c r="AO25" s="297">
        <f t="shared" si="125"/>
        <v>6.0000000000000002E-5</v>
      </c>
      <c r="AP25" s="296">
        <v>1.3999999999999999E-4</v>
      </c>
      <c r="AQ25" s="297">
        <f>AP25</f>
        <v>1.3999999999999999E-4</v>
      </c>
      <c r="AR25" s="297">
        <f>AP25</f>
        <v>1.3999999999999999E-4</v>
      </c>
      <c r="AS25" s="297">
        <f t="shared" ref="AS25:BA25" si="126">AP25</f>
        <v>1.3999999999999999E-4</v>
      </c>
      <c r="AT25" s="297">
        <f t="shared" si="126"/>
        <v>1.3999999999999999E-4</v>
      </c>
      <c r="AU25" s="297">
        <f t="shared" si="126"/>
        <v>1.3999999999999999E-4</v>
      </c>
      <c r="AV25" s="297">
        <f t="shared" si="126"/>
        <v>1.3999999999999999E-4</v>
      </c>
      <c r="AW25" s="297">
        <f t="shared" si="126"/>
        <v>1.3999999999999999E-4</v>
      </c>
      <c r="AX25" s="297">
        <f t="shared" si="126"/>
        <v>1.3999999999999999E-4</v>
      </c>
      <c r="AY25" s="297">
        <f t="shared" si="126"/>
        <v>1.3999999999999999E-4</v>
      </c>
      <c r="AZ25" s="297">
        <f t="shared" si="126"/>
        <v>1.3999999999999999E-4</v>
      </c>
      <c r="BA25" s="297">
        <f t="shared" si="126"/>
        <v>1.3999999999999999E-4</v>
      </c>
      <c r="BB25" s="301">
        <f t="shared" ref="BB25:CG25" si="127">$M$30</f>
        <v>4.0999999999999999E-4</v>
      </c>
      <c r="BC25" s="297">
        <f t="shared" si="127"/>
        <v>4.0999999999999999E-4</v>
      </c>
      <c r="BD25" s="297">
        <f t="shared" si="127"/>
        <v>4.0999999999999999E-4</v>
      </c>
      <c r="BE25" s="297">
        <f t="shared" si="127"/>
        <v>4.0999999999999999E-4</v>
      </c>
      <c r="BF25" s="297">
        <f t="shared" si="127"/>
        <v>4.0999999999999999E-4</v>
      </c>
      <c r="BG25" s="297">
        <f t="shared" si="127"/>
        <v>4.0999999999999999E-4</v>
      </c>
      <c r="BH25" s="297">
        <f t="shared" si="127"/>
        <v>4.0999999999999999E-4</v>
      </c>
      <c r="BI25" s="297">
        <f t="shared" si="127"/>
        <v>4.0999999999999999E-4</v>
      </c>
      <c r="BJ25" s="297">
        <f t="shared" si="127"/>
        <v>4.0999999999999999E-4</v>
      </c>
      <c r="BK25" s="297">
        <f t="shared" si="127"/>
        <v>4.0999999999999999E-4</v>
      </c>
      <c r="BL25" s="297">
        <f t="shared" si="127"/>
        <v>4.0999999999999999E-4</v>
      </c>
      <c r="BM25" s="298">
        <f t="shared" si="127"/>
        <v>4.0999999999999999E-4</v>
      </c>
      <c r="BN25" s="300">
        <f t="shared" si="127"/>
        <v>4.0999999999999999E-4</v>
      </c>
      <c r="BO25" s="297">
        <f t="shared" si="127"/>
        <v>4.0999999999999999E-4</v>
      </c>
      <c r="BP25" s="297">
        <f t="shared" si="127"/>
        <v>4.0999999999999999E-4</v>
      </c>
      <c r="BQ25" s="297">
        <f t="shared" si="127"/>
        <v>4.0999999999999999E-4</v>
      </c>
      <c r="BR25" s="297">
        <f t="shared" si="127"/>
        <v>4.0999999999999999E-4</v>
      </c>
      <c r="BS25" s="297">
        <f t="shared" si="127"/>
        <v>4.0999999999999999E-4</v>
      </c>
      <c r="BT25" s="297">
        <f t="shared" si="127"/>
        <v>4.0999999999999999E-4</v>
      </c>
      <c r="BU25" s="297">
        <f t="shared" si="127"/>
        <v>4.0999999999999999E-4</v>
      </c>
      <c r="BV25" s="297">
        <f t="shared" si="127"/>
        <v>4.0999999999999999E-4</v>
      </c>
      <c r="BW25" s="297">
        <f t="shared" si="127"/>
        <v>4.0999999999999999E-4</v>
      </c>
      <c r="BX25" s="297">
        <f t="shared" si="127"/>
        <v>4.0999999999999999E-4</v>
      </c>
      <c r="BY25" s="297">
        <f t="shared" si="127"/>
        <v>4.0999999999999999E-4</v>
      </c>
      <c r="BZ25" s="301">
        <f t="shared" si="127"/>
        <v>4.0999999999999999E-4</v>
      </c>
      <c r="CA25" s="297">
        <f t="shared" si="127"/>
        <v>4.0999999999999999E-4</v>
      </c>
      <c r="CB25" s="297">
        <f t="shared" si="127"/>
        <v>4.0999999999999999E-4</v>
      </c>
      <c r="CC25" s="297">
        <f t="shared" si="127"/>
        <v>4.0999999999999999E-4</v>
      </c>
      <c r="CD25" s="297">
        <f t="shared" si="127"/>
        <v>4.0999999999999999E-4</v>
      </c>
      <c r="CE25" s="297">
        <f t="shared" si="127"/>
        <v>4.0999999999999999E-4</v>
      </c>
      <c r="CF25" s="297">
        <f t="shared" si="127"/>
        <v>4.0999999999999999E-4</v>
      </c>
      <c r="CG25" s="297">
        <f t="shared" si="127"/>
        <v>4.0999999999999999E-4</v>
      </c>
      <c r="CH25" s="297">
        <f t="shared" ref="CH25:DM25" si="128">$M$30</f>
        <v>4.0999999999999999E-4</v>
      </c>
      <c r="CI25" s="297">
        <f t="shared" si="128"/>
        <v>4.0999999999999999E-4</v>
      </c>
      <c r="CJ25" s="297">
        <f t="shared" si="128"/>
        <v>4.0999999999999999E-4</v>
      </c>
      <c r="CK25" s="297">
        <f t="shared" si="128"/>
        <v>4.0999999999999999E-4</v>
      </c>
      <c r="CL25" s="299">
        <f t="shared" si="128"/>
        <v>4.0999999999999999E-4</v>
      </c>
      <c r="CM25" s="297">
        <f t="shared" si="128"/>
        <v>4.0999999999999999E-4</v>
      </c>
      <c r="CN25" s="297">
        <f t="shared" si="128"/>
        <v>4.0999999999999999E-4</v>
      </c>
      <c r="CO25" s="297">
        <f t="shared" si="128"/>
        <v>4.0999999999999999E-4</v>
      </c>
      <c r="CP25" s="297">
        <f t="shared" si="128"/>
        <v>4.0999999999999999E-4</v>
      </c>
      <c r="CQ25" s="297">
        <f t="shared" si="128"/>
        <v>4.0999999999999999E-4</v>
      </c>
      <c r="CR25" s="297">
        <f t="shared" si="128"/>
        <v>4.0999999999999999E-4</v>
      </c>
      <c r="CS25" s="297">
        <f t="shared" si="128"/>
        <v>4.0999999999999999E-4</v>
      </c>
      <c r="CT25" s="297">
        <f t="shared" si="128"/>
        <v>4.0999999999999999E-4</v>
      </c>
      <c r="CU25" s="297">
        <f t="shared" si="128"/>
        <v>4.0999999999999999E-4</v>
      </c>
      <c r="CV25" s="297">
        <f t="shared" si="128"/>
        <v>4.0999999999999999E-4</v>
      </c>
      <c r="CW25" s="297">
        <f t="shared" si="128"/>
        <v>4.0999999999999999E-4</v>
      </c>
      <c r="CX25" s="297">
        <f t="shared" si="128"/>
        <v>4.0999999999999999E-4</v>
      </c>
      <c r="CY25" s="297">
        <f t="shared" si="128"/>
        <v>4.0999999999999999E-4</v>
      </c>
      <c r="CZ25" s="297">
        <f t="shared" si="128"/>
        <v>4.0999999999999999E-4</v>
      </c>
      <c r="DA25" s="297">
        <f t="shared" si="128"/>
        <v>4.0999999999999999E-4</v>
      </c>
      <c r="DB25" s="297">
        <f t="shared" si="128"/>
        <v>4.0999999999999999E-4</v>
      </c>
      <c r="DC25" s="297">
        <f t="shared" si="128"/>
        <v>4.0999999999999999E-4</v>
      </c>
      <c r="DD25" s="297">
        <f t="shared" si="128"/>
        <v>4.0999999999999999E-4</v>
      </c>
      <c r="DE25" s="297">
        <f t="shared" si="128"/>
        <v>4.0999999999999999E-4</v>
      </c>
      <c r="DF25" s="297">
        <f t="shared" si="128"/>
        <v>4.0999999999999999E-4</v>
      </c>
      <c r="DG25" s="297">
        <f t="shared" si="128"/>
        <v>4.0999999999999999E-4</v>
      </c>
      <c r="DH25" s="297">
        <f t="shared" si="128"/>
        <v>4.0999999999999999E-4</v>
      </c>
      <c r="DI25" s="297">
        <f t="shared" si="128"/>
        <v>4.0999999999999999E-4</v>
      </c>
      <c r="DJ25" s="301">
        <f t="shared" si="128"/>
        <v>4.0999999999999999E-4</v>
      </c>
      <c r="DK25" s="297">
        <f t="shared" si="128"/>
        <v>4.0999999999999999E-4</v>
      </c>
      <c r="DL25" s="297">
        <f t="shared" si="128"/>
        <v>4.0999999999999999E-4</v>
      </c>
      <c r="DM25" s="297">
        <f t="shared" si="128"/>
        <v>4.0999999999999999E-4</v>
      </c>
      <c r="DN25" s="297">
        <f t="shared" ref="DN25:ES25" si="129">$M$30</f>
        <v>4.0999999999999999E-4</v>
      </c>
      <c r="DO25" s="297">
        <f t="shared" si="129"/>
        <v>4.0999999999999999E-4</v>
      </c>
      <c r="DP25" s="297">
        <f t="shared" si="129"/>
        <v>4.0999999999999999E-4</v>
      </c>
      <c r="DQ25" s="297">
        <f t="shared" si="129"/>
        <v>4.0999999999999999E-4</v>
      </c>
      <c r="DR25" s="297">
        <f t="shared" si="129"/>
        <v>4.0999999999999999E-4</v>
      </c>
      <c r="DS25" s="297">
        <f t="shared" si="129"/>
        <v>4.0999999999999999E-4</v>
      </c>
      <c r="DT25" s="297">
        <f t="shared" si="129"/>
        <v>4.0999999999999999E-4</v>
      </c>
      <c r="DU25" s="297">
        <f t="shared" si="129"/>
        <v>4.0999999999999999E-4</v>
      </c>
      <c r="DV25" s="301">
        <f t="shared" si="129"/>
        <v>4.0999999999999999E-4</v>
      </c>
      <c r="DW25" s="297">
        <f t="shared" si="129"/>
        <v>4.0999999999999999E-4</v>
      </c>
      <c r="DX25" s="297">
        <f t="shared" si="129"/>
        <v>4.0999999999999999E-4</v>
      </c>
      <c r="DY25" s="297">
        <f t="shared" si="129"/>
        <v>4.0999999999999999E-4</v>
      </c>
      <c r="DZ25" s="297">
        <f t="shared" si="129"/>
        <v>4.0999999999999999E-4</v>
      </c>
      <c r="EA25" s="297">
        <f t="shared" si="129"/>
        <v>4.0999999999999999E-4</v>
      </c>
      <c r="EB25" s="297">
        <f t="shared" si="129"/>
        <v>4.0999999999999999E-4</v>
      </c>
      <c r="EC25" s="297">
        <f t="shared" si="129"/>
        <v>4.0999999999999999E-4</v>
      </c>
      <c r="ED25" s="297">
        <f t="shared" si="129"/>
        <v>4.0999999999999999E-4</v>
      </c>
      <c r="EE25" s="297">
        <f t="shared" si="129"/>
        <v>4.0999999999999999E-4</v>
      </c>
      <c r="EF25" s="297">
        <f t="shared" si="129"/>
        <v>4.0999999999999999E-4</v>
      </c>
      <c r="EG25" s="297">
        <f t="shared" si="129"/>
        <v>4.0999999999999999E-4</v>
      </c>
      <c r="EH25" s="299">
        <f t="shared" si="129"/>
        <v>4.0999999999999999E-4</v>
      </c>
      <c r="EI25" s="297">
        <f t="shared" si="129"/>
        <v>4.0999999999999999E-4</v>
      </c>
      <c r="EJ25" s="297">
        <f t="shared" si="129"/>
        <v>4.0999999999999999E-4</v>
      </c>
      <c r="EK25" s="297">
        <f t="shared" si="129"/>
        <v>4.0999999999999999E-4</v>
      </c>
      <c r="EL25" s="297">
        <f t="shared" si="129"/>
        <v>4.0999999999999999E-4</v>
      </c>
      <c r="EM25" s="297">
        <f t="shared" si="129"/>
        <v>4.0999999999999999E-4</v>
      </c>
      <c r="EN25" s="297">
        <f t="shared" si="129"/>
        <v>4.0999999999999999E-4</v>
      </c>
      <c r="EO25" s="297">
        <f t="shared" si="129"/>
        <v>4.0999999999999999E-4</v>
      </c>
      <c r="EP25" s="297">
        <f t="shared" si="129"/>
        <v>4.0999999999999999E-4</v>
      </c>
      <c r="EQ25" s="297">
        <f t="shared" si="129"/>
        <v>4.0999999999999999E-4</v>
      </c>
      <c r="ER25" s="297">
        <f t="shared" si="129"/>
        <v>4.0999999999999999E-4</v>
      </c>
      <c r="ES25" s="297">
        <f t="shared" si="129"/>
        <v>4.0999999999999999E-4</v>
      </c>
      <c r="ET25" s="299">
        <f t="shared" ref="ET25:FW25" si="130">$M$30</f>
        <v>4.0999999999999999E-4</v>
      </c>
      <c r="EU25" s="297">
        <f t="shared" si="130"/>
        <v>4.0999999999999999E-4</v>
      </c>
      <c r="EV25" s="297">
        <f t="shared" si="130"/>
        <v>4.0999999999999999E-4</v>
      </c>
      <c r="EW25" s="297">
        <f t="shared" si="130"/>
        <v>4.0999999999999999E-4</v>
      </c>
      <c r="EX25" s="297">
        <f t="shared" si="130"/>
        <v>4.0999999999999999E-4</v>
      </c>
      <c r="EY25" s="297">
        <f t="shared" si="130"/>
        <v>4.0999999999999999E-4</v>
      </c>
      <c r="EZ25" s="297">
        <f t="shared" si="130"/>
        <v>4.0999999999999999E-4</v>
      </c>
      <c r="FA25" s="297">
        <f t="shared" si="130"/>
        <v>4.0999999999999999E-4</v>
      </c>
      <c r="FB25" s="297">
        <f t="shared" si="130"/>
        <v>4.0999999999999999E-4</v>
      </c>
      <c r="FC25" s="297">
        <f t="shared" si="130"/>
        <v>4.0999999999999999E-4</v>
      </c>
      <c r="FD25" s="297">
        <f t="shared" si="130"/>
        <v>4.0999999999999999E-4</v>
      </c>
      <c r="FE25" s="297">
        <f t="shared" si="130"/>
        <v>4.0999999999999999E-4</v>
      </c>
      <c r="FF25" s="299">
        <f t="shared" si="130"/>
        <v>4.0999999999999999E-4</v>
      </c>
      <c r="FG25" s="297">
        <f t="shared" si="130"/>
        <v>4.0999999999999999E-4</v>
      </c>
      <c r="FH25" s="297">
        <f t="shared" si="130"/>
        <v>4.0999999999999999E-4</v>
      </c>
      <c r="FI25" s="297">
        <f t="shared" si="130"/>
        <v>4.0999999999999999E-4</v>
      </c>
      <c r="FJ25" s="297">
        <f t="shared" si="130"/>
        <v>4.0999999999999999E-4</v>
      </c>
      <c r="FK25" s="297">
        <f t="shared" si="130"/>
        <v>4.0999999999999999E-4</v>
      </c>
      <c r="FL25" s="297">
        <f t="shared" si="130"/>
        <v>4.0999999999999999E-4</v>
      </c>
      <c r="FM25" s="297">
        <f t="shared" si="130"/>
        <v>4.0999999999999999E-4</v>
      </c>
      <c r="FN25" s="297">
        <f t="shared" si="130"/>
        <v>4.0999999999999999E-4</v>
      </c>
      <c r="FO25" s="297">
        <f t="shared" si="130"/>
        <v>4.0999999999999999E-4</v>
      </c>
      <c r="FP25" s="297">
        <f t="shared" si="130"/>
        <v>4.0999999999999999E-4</v>
      </c>
      <c r="FQ25" s="297">
        <f t="shared" si="130"/>
        <v>4.0999999999999999E-4</v>
      </c>
      <c r="FR25" s="297">
        <f t="shared" si="130"/>
        <v>4.0999999999999999E-4</v>
      </c>
      <c r="FS25" s="297">
        <f t="shared" si="130"/>
        <v>4.0999999999999999E-4</v>
      </c>
      <c r="FT25" s="297">
        <f t="shared" si="130"/>
        <v>4.0999999999999999E-4</v>
      </c>
      <c r="FU25" s="297">
        <f t="shared" si="130"/>
        <v>4.0999999999999999E-4</v>
      </c>
      <c r="FV25" s="297">
        <f t="shared" si="130"/>
        <v>4.0999999999999999E-4</v>
      </c>
      <c r="FW25" s="298">
        <f t="shared" si="130"/>
        <v>4.0999999999999999E-4</v>
      </c>
      <c r="FY25" t="str">
        <f t="shared" si="98"/>
        <v>G&amp;A COM -</v>
      </c>
    </row>
    <row r="26" spans="1:181" ht="15">
      <c r="A26" s="225"/>
      <c r="B26" s="270"/>
      <c r="C26" s="310"/>
      <c r="D26" s="311"/>
      <c r="E26" s="311"/>
      <c r="F26" s="311"/>
      <c r="G26" s="311"/>
      <c r="H26" s="311"/>
      <c r="I26" s="311"/>
      <c r="J26" s="311"/>
      <c r="K26" s="311"/>
      <c r="L26" s="311"/>
      <c r="M26" s="312"/>
      <c r="N26" s="225"/>
      <c r="P26" s="313" t="s">
        <v>182</v>
      </c>
      <c r="Q26" s="229"/>
      <c r="R26" s="230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2"/>
      <c r="AD26" s="230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2"/>
      <c r="AP26" s="230"/>
      <c r="AQ26" s="231"/>
      <c r="AR26" s="231"/>
      <c r="AS26" s="231"/>
      <c r="AT26" s="231"/>
      <c r="AU26" s="231"/>
      <c r="AV26" s="231"/>
      <c r="AW26" s="231"/>
      <c r="AX26" s="231"/>
      <c r="AY26" s="231"/>
      <c r="AZ26" s="231"/>
      <c r="BA26" s="232"/>
      <c r="BB26" s="230"/>
      <c r="BC26" s="231"/>
      <c r="BD26" s="231"/>
      <c r="BE26" s="231"/>
      <c r="BF26" s="231"/>
      <c r="BG26" s="231"/>
      <c r="BH26" s="231"/>
      <c r="BI26" s="231"/>
      <c r="BJ26" s="231"/>
      <c r="BK26" s="231"/>
      <c r="BL26" s="231"/>
      <c r="BM26" s="232"/>
      <c r="BN26" s="231"/>
      <c r="BO26" s="231"/>
      <c r="BP26" s="231"/>
      <c r="BQ26" s="231"/>
      <c r="BR26" s="231"/>
      <c r="BS26" s="231"/>
      <c r="BT26" s="231"/>
      <c r="BU26" s="231"/>
      <c r="BV26" s="231"/>
      <c r="BW26" s="231"/>
      <c r="BX26" s="231"/>
      <c r="BY26" s="231"/>
      <c r="BZ26" s="231"/>
      <c r="CA26" s="231"/>
      <c r="CB26" s="231"/>
      <c r="CC26" s="231"/>
      <c r="CD26" s="231"/>
      <c r="CE26" s="231"/>
      <c r="CF26" s="231"/>
      <c r="CG26" s="231"/>
      <c r="CH26" s="231"/>
      <c r="CI26" s="231"/>
      <c r="CJ26" s="231"/>
      <c r="CK26" s="231"/>
      <c r="CL26" s="231"/>
      <c r="CM26" s="231"/>
      <c r="CN26" s="231"/>
      <c r="CO26" s="231"/>
      <c r="CP26" s="231"/>
      <c r="CQ26" s="231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  <c r="DU26" s="231"/>
      <c r="DV26" s="231"/>
      <c r="DW26" s="231"/>
      <c r="DX26" s="231"/>
      <c r="DY26" s="231"/>
      <c r="DZ26" s="231"/>
      <c r="EA26" s="231"/>
      <c r="EB26" s="231"/>
      <c r="EC26" s="231"/>
      <c r="ED26" s="231"/>
      <c r="EE26" s="231"/>
      <c r="EF26" s="231"/>
      <c r="EG26" s="231"/>
      <c r="EH26" s="231"/>
      <c r="EI26" s="231"/>
      <c r="EJ26" s="231"/>
      <c r="EK26" s="231"/>
      <c r="EL26" s="231"/>
      <c r="EM26" s="231"/>
      <c r="EN26" s="231"/>
      <c r="EO26" s="231"/>
      <c r="EP26" s="231"/>
      <c r="EQ26" s="231"/>
      <c r="ER26" s="231"/>
      <c r="ES26" s="231"/>
      <c r="ET26" s="231"/>
      <c r="EU26" s="231"/>
      <c r="EV26" s="231"/>
      <c r="EW26" s="231"/>
      <c r="EX26" s="231"/>
      <c r="EY26" s="231"/>
      <c r="EZ26" s="231"/>
      <c r="FA26" s="231"/>
      <c r="FB26" s="231"/>
      <c r="FC26" s="231"/>
      <c r="FD26" s="231"/>
      <c r="FE26" s="231"/>
      <c r="FF26" s="231"/>
      <c r="FG26" s="231"/>
      <c r="FH26" s="231"/>
      <c r="FI26" s="231"/>
      <c r="FJ26" s="231"/>
      <c r="FK26" s="231"/>
      <c r="FL26" s="231"/>
      <c r="FM26" s="231"/>
      <c r="FN26" s="231"/>
      <c r="FO26" s="231"/>
      <c r="FP26" s="231"/>
      <c r="FQ26" s="231"/>
      <c r="FR26" s="231"/>
      <c r="FS26" s="231"/>
      <c r="FT26" s="231"/>
      <c r="FU26" s="231"/>
      <c r="FV26" s="231"/>
      <c r="FW26" s="231"/>
      <c r="FY26" t="str">
        <f t="shared" si="98"/>
        <v>FACILITIES HOURLY  BURDEN RATES</v>
      </c>
    </row>
    <row r="27" spans="1:181">
      <c r="A27" s="225"/>
      <c r="B27" s="270" t="s">
        <v>183</v>
      </c>
      <c r="C27" s="310"/>
      <c r="D27" s="314">
        <v>8.6999999999999994E-3</v>
      </c>
      <c r="E27" s="314">
        <v>0.01</v>
      </c>
      <c r="F27" s="314">
        <v>1.17E-2</v>
      </c>
      <c r="G27" s="314">
        <v>1.2200000000000001E-2</v>
      </c>
      <c r="H27" s="314">
        <v>1.0200000000000001E-2</v>
      </c>
      <c r="I27" s="314">
        <v>1.2800000000000001E-2</v>
      </c>
      <c r="J27" s="314">
        <v>1.2800000000000001E-2</v>
      </c>
      <c r="K27" s="314">
        <v>1.26E-2</v>
      </c>
      <c r="L27" s="314">
        <v>1.2500000000000001E-2</v>
      </c>
      <c r="M27" s="315">
        <v>0</v>
      </c>
      <c r="N27" s="225"/>
      <c r="P27" s="237" t="s">
        <v>184</v>
      </c>
      <c r="Q27" s="287" t="s">
        <v>185</v>
      </c>
      <c r="R27" s="316" t="e">
        <f>#REF!</f>
        <v>#REF!</v>
      </c>
      <c r="S27" s="317" t="e">
        <f>+R27</f>
        <v>#REF!</v>
      </c>
      <c r="T27" s="317" t="e">
        <f>+R27</f>
        <v>#REF!</v>
      </c>
      <c r="U27" s="317" t="e">
        <f>+R27</f>
        <v>#REF!</v>
      </c>
      <c r="V27" s="317" t="e">
        <f>+R27</f>
        <v>#REF!</v>
      </c>
      <c r="W27" s="317" t="e">
        <f>+R27</f>
        <v>#REF!</v>
      </c>
      <c r="X27" s="317" t="e">
        <f>+R27</f>
        <v>#REF!</v>
      </c>
      <c r="Y27" s="317" t="e">
        <f>+R27</f>
        <v>#REF!</v>
      </c>
      <c r="Z27" s="317" t="e">
        <f>+R27</f>
        <v>#REF!</v>
      </c>
      <c r="AA27" s="317" t="e">
        <f>+R27</f>
        <v>#REF!</v>
      </c>
      <c r="AB27" s="317" t="e">
        <f>+R27</f>
        <v>#REF!</v>
      </c>
      <c r="AC27" s="317" t="e">
        <f>+R27</f>
        <v>#REF!</v>
      </c>
      <c r="AD27" s="316">
        <f>D38</f>
        <v>5.57</v>
      </c>
      <c r="AE27" s="317">
        <f>+AD27</f>
        <v>5.57</v>
      </c>
      <c r="AF27" s="317">
        <f>+AD27</f>
        <v>5.57</v>
      </c>
      <c r="AG27" s="317">
        <f>+AD27</f>
        <v>5.57</v>
      </c>
      <c r="AH27" s="317">
        <f>+AD27</f>
        <v>5.57</v>
      </c>
      <c r="AI27" s="317">
        <f>+AD27</f>
        <v>5.57</v>
      </c>
      <c r="AJ27" s="317">
        <f>+AD27</f>
        <v>5.57</v>
      </c>
      <c r="AK27" s="317">
        <f>+AD27</f>
        <v>5.57</v>
      </c>
      <c r="AL27" s="317">
        <f>+AD27</f>
        <v>5.57</v>
      </c>
      <c r="AM27" s="317">
        <f>+AD27</f>
        <v>5.57</v>
      </c>
      <c r="AN27" s="317">
        <f>+AD27</f>
        <v>5.57</v>
      </c>
      <c r="AO27" s="317">
        <f>+AD27</f>
        <v>5.57</v>
      </c>
      <c r="AP27" s="316">
        <f>E38</f>
        <v>7.76</v>
      </c>
      <c r="AQ27" s="317">
        <f>+AP27</f>
        <v>7.76</v>
      </c>
      <c r="AR27" s="317">
        <f>+AP27</f>
        <v>7.76</v>
      </c>
      <c r="AS27" s="317">
        <f>+AP27</f>
        <v>7.76</v>
      </c>
      <c r="AT27" s="317">
        <f>+AP27</f>
        <v>7.76</v>
      </c>
      <c r="AU27" s="317">
        <f>+AP27</f>
        <v>7.76</v>
      </c>
      <c r="AV27" s="317">
        <f>+AP27</f>
        <v>7.76</v>
      </c>
      <c r="AW27" s="317">
        <f>+AP27</f>
        <v>7.76</v>
      </c>
      <c r="AX27" s="317">
        <f>+AP27</f>
        <v>7.76</v>
      </c>
      <c r="AY27" s="317">
        <f>+AP27</f>
        <v>7.76</v>
      </c>
      <c r="AZ27" s="317">
        <f>+AP27</f>
        <v>7.76</v>
      </c>
      <c r="BA27" s="318">
        <f>+AP27</f>
        <v>7.76</v>
      </c>
      <c r="BB27" s="319">
        <f>F38</f>
        <v>3.55</v>
      </c>
      <c r="BC27" s="317">
        <f>+BB27</f>
        <v>3.55</v>
      </c>
      <c r="BD27" s="317">
        <f>+BB27</f>
        <v>3.55</v>
      </c>
      <c r="BE27" s="317">
        <f>+BB27</f>
        <v>3.55</v>
      </c>
      <c r="BF27" s="317">
        <f>+BB27</f>
        <v>3.55</v>
      </c>
      <c r="BG27" s="317">
        <f>+BB27</f>
        <v>3.55</v>
      </c>
      <c r="BH27" s="317">
        <f>+BB27</f>
        <v>3.55</v>
      </c>
      <c r="BI27" s="317">
        <f>+BB27</f>
        <v>3.55</v>
      </c>
      <c r="BJ27" s="317">
        <f>+BB27</f>
        <v>3.55</v>
      </c>
      <c r="BK27" s="317">
        <f>+BB27</f>
        <v>3.55</v>
      </c>
      <c r="BL27" s="317">
        <f>+BB27</f>
        <v>3.55</v>
      </c>
      <c r="BM27" s="318">
        <f>+BB27</f>
        <v>3.55</v>
      </c>
      <c r="BN27" s="317">
        <f>G38</f>
        <v>4.92</v>
      </c>
      <c r="BO27" s="317">
        <f>+BN27</f>
        <v>4.92</v>
      </c>
      <c r="BP27" s="317">
        <f>+BN27</f>
        <v>4.92</v>
      </c>
      <c r="BQ27" s="317">
        <f>+BN27</f>
        <v>4.92</v>
      </c>
      <c r="BR27" s="317">
        <f>+BN27</f>
        <v>4.92</v>
      </c>
      <c r="BS27" s="317">
        <f>+BN27</f>
        <v>4.92</v>
      </c>
      <c r="BT27" s="317">
        <f>+BN27</f>
        <v>4.92</v>
      </c>
      <c r="BU27" s="317">
        <f>+BN27</f>
        <v>4.92</v>
      </c>
      <c r="BV27" s="317">
        <f>+BN27</f>
        <v>4.92</v>
      </c>
      <c r="BW27" s="317">
        <f>+BN27</f>
        <v>4.92</v>
      </c>
      <c r="BX27" s="317">
        <f>+BN27</f>
        <v>4.92</v>
      </c>
      <c r="BY27" s="317">
        <f>+BN27</f>
        <v>4.92</v>
      </c>
      <c r="BZ27" s="317">
        <f>H38</f>
        <v>6.27</v>
      </c>
      <c r="CA27" s="317">
        <f>+BZ27</f>
        <v>6.27</v>
      </c>
      <c r="CB27" s="317">
        <f>+BZ27</f>
        <v>6.27</v>
      </c>
      <c r="CC27" s="317">
        <f>+BZ27</f>
        <v>6.27</v>
      </c>
      <c r="CD27" s="317">
        <f>+BZ27</f>
        <v>6.27</v>
      </c>
      <c r="CE27" s="317">
        <f>+BZ27</f>
        <v>6.27</v>
      </c>
      <c r="CF27" s="317">
        <f>+BZ27</f>
        <v>6.27</v>
      </c>
      <c r="CG27" s="317">
        <f>+BZ27</f>
        <v>6.27</v>
      </c>
      <c r="CH27" s="317">
        <f>+BZ27</f>
        <v>6.27</v>
      </c>
      <c r="CI27" s="317">
        <f>+BZ27</f>
        <v>6.27</v>
      </c>
      <c r="CJ27" s="317">
        <f>+BZ27</f>
        <v>6.27</v>
      </c>
      <c r="CK27" s="317">
        <f>+BZ27</f>
        <v>6.27</v>
      </c>
      <c r="CL27" s="317">
        <f>I38</f>
        <v>6.24</v>
      </c>
      <c r="CM27" s="317">
        <f t="shared" ref="CM27:CW27" si="131">+CL27</f>
        <v>6.24</v>
      </c>
      <c r="CN27" s="317">
        <f t="shared" si="131"/>
        <v>6.24</v>
      </c>
      <c r="CO27" s="317">
        <f t="shared" si="131"/>
        <v>6.24</v>
      </c>
      <c r="CP27" s="317">
        <f t="shared" si="131"/>
        <v>6.24</v>
      </c>
      <c r="CQ27" s="317">
        <f t="shared" si="131"/>
        <v>6.24</v>
      </c>
      <c r="CR27" s="317">
        <f t="shared" si="131"/>
        <v>6.24</v>
      </c>
      <c r="CS27" s="317">
        <f t="shared" si="131"/>
        <v>6.24</v>
      </c>
      <c r="CT27" s="317">
        <f t="shared" si="131"/>
        <v>6.24</v>
      </c>
      <c r="CU27" s="317">
        <f t="shared" si="131"/>
        <v>6.24</v>
      </c>
      <c r="CV27" s="317">
        <f t="shared" si="131"/>
        <v>6.24</v>
      </c>
      <c r="CW27" s="317">
        <f t="shared" si="131"/>
        <v>6.24</v>
      </c>
      <c r="CX27" s="317">
        <f>J38</f>
        <v>6.24</v>
      </c>
      <c r="CY27" s="317">
        <f t="shared" ref="CY27:DI27" si="132">+CX27</f>
        <v>6.24</v>
      </c>
      <c r="CZ27" s="317">
        <f t="shared" si="132"/>
        <v>6.24</v>
      </c>
      <c r="DA27" s="317">
        <f t="shared" si="132"/>
        <v>6.24</v>
      </c>
      <c r="DB27" s="317">
        <f t="shared" si="132"/>
        <v>6.24</v>
      </c>
      <c r="DC27" s="317">
        <f t="shared" si="132"/>
        <v>6.24</v>
      </c>
      <c r="DD27" s="317">
        <f t="shared" si="132"/>
        <v>6.24</v>
      </c>
      <c r="DE27" s="317">
        <f t="shared" si="132"/>
        <v>6.24</v>
      </c>
      <c r="DF27" s="317">
        <f t="shared" si="132"/>
        <v>6.24</v>
      </c>
      <c r="DG27" s="317">
        <f t="shared" si="132"/>
        <v>6.24</v>
      </c>
      <c r="DH27" s="317">
        <f t="shared" si="132"/>
        <v>6.24</v>
      </c>
      <c r="DI27" s="317">
        <f t="shared" si="132"/>
        <v>6.24</v>
      </c>
      <c r="DJ27" s="317">
        <f>K38</f>
        <v>6.24</v>
      </c>
      <c r="DK27" s="317">
        <f t="shared" ref="DK27:DU27" si="133">+DJ27</f>
        <v>6.24</v>
      </c>
      <c r="DL27" s="317">
        <f t="shared" si="133"/>
        <v>6.24</v>
      </c>
      <c r="DM27" s="317">
        <f t="shared" si="133"/>
        <v>6.24</v>
      </c>
      <c r="DN27" s="317">
        <f t="shared" si="133"/>
        <v>6.24</v>
      </c>
      <c r="DO27" s="317">
        <f t="shared" si="133"/>
        <v>6.24</v>
      </c>
      <c r="DP27" s="317">
        <f t="shared" si="133"/>
        <v>6.24</v>
      </c>
      <c r="DQ27" s="317">
        <f t="shared" si="133"/>
        <v>6.24</v>
      </c>
      <c r="DR27" s="317">
        <f t="shared" si="133"/>
        <v>6.24</v>
      </c>
      <c r="DS27" s="317">
        <f t="shared" si="133"/>
        <v>6.24</v>
      </c>
      <c r="DT27" s="317">
        <f t="shared" si="133"/>
        <v>6.24</v>
      </c>
      <c r="DU27" s="317">
        <f t="shared" si="133"/>
        <v>6.24</v>
      </c>
      <c r="DV27" s="317">
        <f>L38</f>
        <v>6.24</v>
      </c>
      <c r="DW27" s="317">
        <f t="shared" ref="DW27:FB27" si="134">+DV27</f>
        <v>6.24</v>
      </c>
      <c r="DX27" s="317">
        <f t="shared" si="134"/>
        <v>6.24</v>
      </c>
      <c r="DY27" s="317">
        <f t="shared" si="134"/>
        <v>6.24</v>
      </c>
      <c r="DZ27" s="317">
        <f t="shared" si="134"/>
        <v>6.24</v>
      </c>
      <c r="EA27" s="317">
        <f t="shared" si="134"/>
        <v>6.24</v>
      </c>
      <c r="EB27" s="317">
        <f t="shared" si="134"/>
        <v>6.24</v>
      </c>
      <c r="EC27" s="317">
        <f t="shared" si="134"/>
        <v>6.24</v>
      </c>
      <c r="ED27" s="317">
        <f t="shared" si="134"/>
        <v>6.24</v>
      </c>
      <c r="EE27" s="317">
        <f t="shared" si="134"/>
        <v>6.24</v>
      </c>
      <c r="EF27" s="317">
        <f t="shared" si="134"/>
        <v>6.24</v>
      </c>
      <c r="EG27" s="317">
        <f t="shared" si="134"/>
        <v>6.24</v>
      </c>
      <c r="EH27" s="317">
        <f t="shared" si="134"/>
        <v>6.24</v>
      </c>
      <c r="EI27" s="317">
        <f t="shared" si="134"/>
        <v>6.24</v>
      </c>
      <c r="EJ27" s="317">
        <f t="shared" si="134"/>
        <v>6.24</v>
      </c>
      <c r="EK27" s="317">
        <f t="shared" si="134"/>
        <v>6.24</v>
      </c>
      <c r="EL27" s="317">
        <f t="shared" si="134"/>
        <v>6.24</v>
      </c>
      <c r="EM27" s="317">
        <f t="shared" si="134"/>
        <v>6.24</v>
      </c>
      <c r="EN27" s="317">
        <f t="shared" si="134"/>
        <v>6.24</v>
      </c>
      <c r="EO27" s="317">
        <f t="shared" si="134"/>
        <v>6.24</v>
      </c>
      <c r="EP27" s="317">
        <f t="shared" si="134"/>
        <v>6.24</v>
      </c>
      <c r="EQ27" s="317">
        <f t="shared" si="134"/>
        <v>6.24</v>
      </c>
      <c r="ER27" s="317">
        <f t="shared" si="134"/>
        <v>6.24</v>
      </c>
      <c r="ES27" s="317">
        <f t="shared" si="134"/>
        <v>6.24</v>
      </c>
      <c r="ET27" s="317">
        <f t="shared" si="134"/>
        <v>6.24</v>
      </c>
      <c r="EU27" s="317">
        <f t="shared" si="134"/>
        <v>6.24</v>
      </c>
      <c r="EV27" s="317">
        <f t="shared" si="134"/>
        <v>6.24</v>
      </c>
      <c r="EW27" s="317">
        <f t="shared" si="134"/>
        <v>6.24</v>
      </c>
      <c r="EX27" s="317">
        <f t="shared" si="134"/>
        <v>6.24</v>
      </c>
      <c r="EY27" s="317">
        <f t="shared" si="134"/>
        <v>6.24</v>
      </c>
      <c r="EZ27" s="317">
        <f t="shared" si="134"/>
        <v>6.24</v>
      </c>
      <c r="FA27" s="317">
        <f t="shared" si="134"/>
        <v>6.24</v>
      </c>
      <c r="FB27" s="317">
        <f t="shared" si="134"/>
        <v>6.24</v>
      </c>
      <c r="FC27" s="317">
        <f t="shared" ref="FC27:FW27" si="135">+FB27</f>
        <v>6.24</v>
      </c>
      <c r="FD27" s="317">
        <f t="shared" si="135"/>
        <v>6.24</v>
      </c>
      <c r="FE27" s="317">
        <f t="shared" si="135"/>
        <v>6.24</v>
      </c>
      <c r="FF27" s="317">
        <f t="shared" si="135"/>
        <v>6.24</v>
      </c>
      <c r="FG27" s="317">
        <f t="shared" si="135"/>
        <v>6.24</v>
      </c>
      <c r="FH27" s="317">
        <f t="shared" si="135"/>
        <v>6.24</v>
      </c>
      <c r="FI27" s="317">
        <f t="shared" si="135"/>
        <v>6.24</v>
      </c>
      <c r="FJ27" s="317">
        <f t="shared" si="135"/>
        <v>6.24</v>
      </c>
      <c r="FK27" s="317">
        <f t="shared" si="135"/>
        <v>6.24</v>
      </c>
      <c r="FL27" s="317">
        <f t="shared" si="135"/>
        <v>6.24</v>
      </c>
      <c r="FM27" s="317">
        <f t="shared" si="135"/>
        <v>6.24</v>
      </c>
      <c r="FN27" s="317">
        <f t="shared" si="135"/>
        <v>6.24</v>
      </c>
      <c r="FO27" s="317">
        <f t="shared" si="135"/>
        <v>6.24</v>
      </c>
      <c r="FP27" s="317">
        <f t="shared" si="135"/>
        <v>6.24</v>
      </c>
      <c r="FQ27" s="317">
        <f t="shared" si="135"/>
        <v>6.24</v>
      </c>
      <c r="FR27" s="317">
        <f t="shared" si="135"/>
        <v>6.24</v>
      </c>
      <c r="FS27" s="317">
        <f t="shared" si="135"/>
        <v>6.24</v>
      </c>
      <c r="FT27" s="317">
        <f t="shared" si="135"/>
        <v>6.24</v>
      </c>
      <c r="FU27" s="317">
        <f t="shared" si="135"/>
        <v>6.24</v>
      </c>
      <c r="FV27" s="317">
        <f t="shared" si="135"/>
        <v>6.24</v>
      </c>
      <c r="FW27" s="317">
        <f t="shared" si="135"/>
        <v>6.24</v>
      </c>
      <c r="FY27" t="str">
        <f t="shared" si="98"/>
        <v>Fac Burden: Prime Plant Site -</v>
      </c>
    </row>
    <row r="28" spans="1:181">
      <c r="A28" s="225"/>
      <c r="B28" s="266" t="s">
        <v>168</v>
      </c>
      <c r="C28" s="310"/>
      <c r="D28" s="320">
        <v>1.35E-2</v>
      </c>
      <c r="E28" s="320">
        <v>1.35E-2</v>
      </c>
      <c r="F28" s="320">
        <v>1.3599999999999999E-2</v>
      </c>
      <c r="G28" s="320">
        <v>1.35E-2</v>
      </c>
      <c r="H28" s="320">
        <v>1.3599999999999999E-2</v>
      </c>
      <c r="I28" s="320">
        <v>1.3599999999999999E-2</v>
      </c>
      <c r="J28" s="320">
        <v>1.3599999999999999E-2</v>
      </c>
      <c r="K28" s="320">
        <v>1.3599999999999999E-2</v>
      </c>
      <c r="L28" s="320">
        <v>1.3599999999999999E-2</v>
      </c>
      <c r="M28" s="272">
        <v>0</v>
      </c>
      <c r="N28" s="225"/>
      <c r="P28" s="258" t="s">
        <v>186</v>
      </c>
      <c r="Q28" s="238" t="s">
        <v>187</v>
      </c>
      <c r="R28" s="321" t="e">
        <f>#REF!</f>
        <v>#REF!</v>
      </c>
      <c r="S28" s="322" t="e">
        <f>+R28</f>
        <v>#REF!</v>
      </c>
      <c r="T28" s="322" t="e">
        <f>+R28</f>
        <v>#REF!</v>
      </c>
      <c r="U28" s="322" t="e">
        <f>+R28</f>
        <v>#REF!</v>
      </c>
      <c r="V28" s="322" t="e">
        <f>+R28</f>
        <v>#REF!</v>
      </c>
      <c r="W28" s="322" t="e">
        <f>+R28</f>
        <v>#REF!</v>
      </c>
      <c r="X28" s="322" t="e">
        <f>+R28</f>
        <v>#REF!</v>
      </c>
      <c r="Y28" s="322" t="e">
        <f>+R28</f>
        <v>#REF!</v>
      </c>
      <c r="Z28" s="322" t="e">
        <f>+R28</f>
        <v>#REF!</v>
      </c>
      <c r="AA28" s="322" t="e">
        <f>+R28</f>
        <v>#REF!</v>
      </c>
      <c r="AB28" s="322" t="e">
        <f>+R28</f>
        <v>#REF!</v>
      </c>
      <c r="AC28" s="322" t="e">
        <f>+R28</f>
        <v>#REF!</v>
      </c>
      <c r="AD28" s="321">
        <f>D39</f>
        <v>8.65</v>
      </c>
      <c r="AE28" s="322">
        <f>+AD28</f>
        <v>8.65</v>
      </c>
      <c r="AF28" s="322">
        <f>+AD28</f>
        <v>8.65</v>
      </c>
      <c r="AG28" s="322">
        <f>+AD28</f>
        <v>8.65</v>
      </c>
      <c r="AH28" s="322">
        <f>+AD28</f>
        <v>8.65</v>
      </c>
      <c r="AI28" s="322">
        <f>+AD28</f>
        <v>8.65</v>
      </c>
      <c r="AJ28" s="322">
        <f>+AD28</f>
        <v>8.65</v>
      </c>
      <c r="AK28" s="322">
        <f>+AD28</f>
        <v>8.65</v>
      </c>
      <c r="AL28" s="322">
        <f>+AD28</f>
        <v>8.65</v>
      </c>
      <c r="AM28" s="322">
        <f>+AD28</f>
        <v>8.65</v>
      </c>
      <c r="AN28" s="322">
        <f>+AD28</f>
        <v>8.65</v>
      </c>
      <c r="AO28" s="322">
        <f>+AD28</f>
        <v>8.65</v>
      </c>
      <c r="AP28" s="321">
        <f>E39</f>
        <v>8.65</v>
      </c>
      <c r="AQ28" s="322">
        <f>+AP28</f>
        <v>8.65</v>
      </c>
      <c r="AR28" s="322">
        <f>+AP28</f>
        <v>8.65</v>
      </c>
      <c r="AS28" s="322">
        <f>+AP28</f>
        <v>8.65</v>
      </c>
      <c r="AT28" s="322">
        <f>+AP28</f>
        <v>8.65</v>
      </c>
      <c r="AU28" s="322">
        <f>+AP28</f>
        <v>8.65</v>
      </c>
      <c r="AV28" s="322">
        <f>+AP28</f>
        <v>8.65</v>
      </c>
      <c r="AW28" s="322">
        <f>+AP28</f>
        <v>8.65</v>
      </c>
      <c r="AX28" s="322">
        <f>+AP28</f>
        <v>8.65</v>
      </c>
      <c r="AY28" s="322">
        <f>+AP28</f>
        <v>8.65</v>
      </c>
      <c r="AZ28" s="322">
        <f>+AP28</f>
        <v>8.65</v>
      </c>
      <c r="BA28" s="323">
        <f>+AP28</f>
        <v>8.65</v>
      </c>
      <c r="BB28" s="324">
        <f>F39</f>
        <v>8.65</v>
      </c>
      <c r="BC28" s="322">
        <f>+BB28</f>
        <v>8.65</v>
      </c>
      <c r="BD28" s="322">
        <f>+BB28</f>
        <v>8.65</v>
      </c>
      <c r="BE28" s="322">
        <f>+BB28</f>
        <v>8.65</v>
      </c>
      <c r="BF28" s="322">
        <f>+BB28</f>
        <v>8.65</v>
      </c>
      <c r="BG28" s="322">
        <f>+BB28</f>
        <v>8.65</v>
      </c>
      <c r="BH28" s="322">
        <f>+BB28</f>
        <v>8.65</v>
      </c>
      <c r="BI28" s="322">
        <f>+BB28</f>
        <v>8.65</v>
      </c>
      <c r="BJ28" s="322">
        <f>+BB28</f>
        <v>8.65</v>
      </c>
      <c r="BK28" s="322">
        <f>+BB28</f>
        <v>8.65</v>
      </c>
      <c r="BL28" s="322">
        <f>+BB28</f>
        <v>8.65</v>
      </c>
      <c r="BM28" s="323">
        <f>+BB28</f>
        <v>8.65</v>
      </c>
      <c r="BN28" s="322">
        <f>H39</f>
        <v>8.65</v>
      </c>
      <c r="BO28" s="322">
        <f>+BN28</f>
        <v>8.65</v>
      </c>
      <c r="BP28" s="322">
        <f>+BN28</f>
        <v>8.65</v>
      </c>
      <c r="BQ28" s="322">
        <f>+BN28</f>
        <v>8.65</v>
      </c>
      <c r="BR28" s="322">
        <f>+BN28</f>
        <v>8.65</v>
      </c>
      <c r="BS28" s="322">
        <f>+BN28</f>
        <v>8.65</v>
      </c>
      <c r="BT28" s="322">
        <f>+BN28</f>
        <v>8.65</v>
      </c>
      <c r="BU28" s="322">
        <f>+BN28</f>
        <v>8.65</v>
      </c>
      <c r="BV28" s="322">
        <f>+BN28</f>
        <v>8.65</v>
      </c>
      <c r="BW28" s="322">
        <f>+BN28</f>
        <v>8.65</v>
      </c>
      <c r="BX28" s="322">
        <f>+BN28</f>
        <v>8.65</v>
      </c>
      <c r="BY28" s="322">
        <f>+BN28</f>
        <v>8.65</v>
      </c>
      <c r="BZ28" s="322">
        <f>((BN28-AP28)/2)+BN28</f>
        <v>8.65</v>
      </c>
      <c r="CA28" s="322">
        <f>+BZ28</f>
        <v>8.65</v>
      </c>
      <c r="CB28" s="322">
        <f>+BZ28</f>
        <v>8.65</v>
      </c>
      <c r="CC28" s="322">
        <f>+BZ28</f>
        <v>8.65</v>
      </c>
      <c r="CD28" s="322">
        <f>+BZ28</f>
        <v>8.65</v>
      </c>
      <c r="CE28" s="322">
        <f>+BZ28</f>
        <v>8.65</v>
      </c>
      <c r="CF28" s="322">
        <f>+BZ28</f>
        <v>8.65</v>
      </c>
      <c r="CG28" s="322">
        <f>+BZ28</f>
        <v>8.65</v>
      </c>
      <c r="CH28" s="322">
        <f>+BZ28</f>
        <v>8.65</v>
      </c>
      <c r="CI28" s="322">
        <f>+BZ28</f>
        <v>8.65</v>
      </c>
      <c r="CJ28" s="322">
        <f>+BZ28</f>
        <v>8.65</v>
      </c>
      <c r="CK28" s="322">
        <f>+BZ28</f>
        <v>8.65</v>
      </c>
      <c r="CL28" s="322">
        <f>((BZ28-BB28)/2)+BZ28</f>
        <v>8.65</v>
      </c>
      <c r="CM28" s="322">
        <f>+CL28</f>
        <v>8.65</v>
      </c>
      <c r="CN28" s="322">
        <f>+CL28</f>
        <v>8.65</v>
      </c>
      <c r="CO28" s="322">
        <f>+CL28</f>
        <v>8.65</v>
      </c>
      <c r="CP28" s="322">
        <f>+CL28</f>
        <v>8.65</v>
      </c>
      <c r="CQ28" s="322">
        <f>+CL28</f>
        <v>8.65</v>
      </c>
      <c r="CR28" s="322">
        <f>+CL28</f>
        <v>8.65</v>
      </c>
      <c r="CS28" s="322">
        <f>+CL28</f>
        <v>8.65</v>
      </c>
      <c r="CT28" s="322">
        <f>+CL28</f>
        <v>8.65</v>
      </c>
      <c r="CU28" s="322">
        <f>+CL28</f>
        <v>8.65</v>
      </c>
      <c r="CV28" s="322">
        <f>+CL28</f>
        <v>8.65</v>
      </c>
      <c r="CW28" s="322">
        <f>+CL28</f>
        <v>8.65</v>
      </c>
      <c r="CX28" s="322">
        <f>((CL28-BN28)/2)+CL28</f>
        <v>8.65</v>
      </c>
      <c r="CY28" s="322">
        <f>+CX28</f>
        <v>8.65</v>
      </c>
      <c r="CZ28" s="322">
        <f>+CX28</f>
        <v>8.65</v>
      </c>
      <c r="DA28" s="322">
        <f>+CX28</f>
        <v>8.65</v>
      </c>
      <c r="DB28" s="322">
        <f>+CX28</f>
        <v>8.65</v>
      </c>
      <c r="DC28" s="322">
        <f>+CX28</f>
        <v>8.65</v>
      </c>
      <c r="DD28" s="322">
        <f>+CX28</f>
        <v>8.65</v>
      </c>
      <c r="DE28" s="322">
        <f>+CX28</f>
        <v>8.65</v>
      </c>
      <c r="DF28" s="322">
        <f>+CX28</f>
        <v>8.65</v>
      </c>
      <c r="DG28" s="322">
        <f>+CX28</f>
        <v>8.65</v>
      </c>
      <c r="DH28" s="322">
        <f>+CX28</f>
        <v>8.65</v>
      </c>
      <c r="DI28" s="322">
        <f>+CX28</f>
        <v>8.65</v>
      </c>
      <c r="DJ28" s="322">
        <f>((CX28-BZ28)/2)+CX28</f>
        <v>8.65</v>
      </c>
      <c r="DK28" s="322">
        <f t="shared" ref="DK28:DU28" si="136">+DJ28</f>
        <v>8.65</v>
      </c>
      <c r="DL28" s="322">
        <f t="shared" si="136"/>
        <v>8.65</v>
      </c>
      <c r="DM28" s="322">
        <f t="shared" si="136"/>
        <v>8.65</v>
      </c>
      <c r="DN28" s="322">
        <f t="shared" si="136"/>
        <v>8.65</v>
      </c>
      <c r="DO28" s="322">
        <f t="shared" si="136"/>
        <v>8.65</v>
      </c>
      <c r="DP28" s="322">
        <f t="shared" si="136"/>
        <v>8.65</v>
      </c>
      <c r="DQ28" s="322">
        <f t="shared" si="136"/>
        <v>8.65</v>
      </c>
      <c r="DR28" s="322">
        <f t="shared" si="136"/>
        <v>8.65</v>
      </c>
      <c r="DS28" s="322">
        <f t="shared" si="136"/>
        <v>8.65</v>
      </c>
      <c r="DT28" s="322">
        <f t="shared" si="136"/>
        <v>8.65</v>
      </c>
      <c r="DU28" s="322">
        <f t="shared" si="136"/>
        <v>8.65</v>
      </c>
      <c r="DV28" s="322">
        <f>((DJ28-CL28)/2)+DJ28</f>
        <v>8.65</v>
      </c>
      <c r="DW28" s="322">
        <f t="shared" ref="DW28:EG28" si="137">+DV28</f>
        <v>8.65</v>
      </c>
      <c r="DX28" s="322">
        <f t="shared" si="137"/>
        <v>8.65</v>
      </c>
      <c r="DY28" s="322">
        <f t="shared" si="137"/>
        <v>8.65</v>
      </c>
      <c r="DZ28" s="322">
        <f t="shared" si="137"/>
        <v>8.65</v>
      </c>
      <c r="EA28" s="322">
        <f t="shared" si="137"/>
        <v>8.65</v>
      </c>
      <c r="EB28" s="322">
        <f t="shared" si="137"/>
        <v>8.65</v>
      </c>
      <c r="EC28" s="322">
        <f t="shared" si="137"/>
        <v>8.65</v>
      </c>
      <c r="ED28" s="322">
        <f t="shared" si="137"/>
        <v>8.65</v>
      </c>
      <c r="EE28" s="322">
        <f t="shared" si="137"/>
        <v>8.65</v>
      </c>
      <c r="EF28" s="322">
        <f t="shared" si="137"/>
        <v>8.65</v>
      </c>
      <c r="EG28" s="322">
        <f t="shared" si="137"/>
        <v>8.65</v>
      </c>
      <c r="EH28" s="322">
        <f>((DV28-CX28)/2)+DV28</f>
        <v>8.65</v>
      </c>
      <c r="EI28" s="322">
        <f t="shared" ref="EI28:ES28" si="138">+EH28</f>
        <v>8.65</v>
      </c>
      <c r="EJ28" s="322">
        <f t="shared" si="138"/>
        <v>8.65</v>
      </c>
      <c r="EK28" s="322">
        <f t="shared" si="138"/>
        <v>8.65</v>
      </c>
      <c r="EL28" s="322">
        <f t="shared" si="138"/>
        <v>8.65</v>
      </c>
      <c r="EM28" s="322">
        <f t="shared" si="138"/>
        <v>8.65</v>
      </c>
      <c r="EN28" s="322">
        <f t="shared" si="138"/>
        <v>8.65</v>
      </c>
      <c r="EO28" s="322">
        <f t="shared" si="138"/>
        <v>8.65</v>
      </c>
      <c r="EP28" s="322">
        <f t="shared" si="138"/>
        <v>8.65</v>
      </c>
      <c r="EQ28" s="322">
        <f t="shared" si="138"/>
        <v>8.65</v>
      </c>
      <c r="ER28" s="322">
        <f t="shared" si="138"/>
        <v>8.65</v>
      </c>
      <c r="ES28" s="322">
        <f t="shared" si="138"/>
        <v>8.65</v>
      </c>
      <c r="ET28" s="322">
        <f>((EH28-DJ28)/2)+EH28</f>
        <v>8.65</v>
      </c>
      <c r="EU28" s="322">
        <f t="shared" ref="EU28:FE28" si="139">+ET28</f>
        <v>8.65</v>
      </c>
      <c r="EV28" s="322">
        <f t="shared" si="139"/>
        <v>8.65</v>
      </c>
      <c r="EW28" s="322">
        <f t="shared" si="139"/>
        <v>8.65</v>
      </c>
      <c r="EX28" s="322">
        <f t="shared" si="139"/>
        <v>8.65</v>
      </c>
      <c r="EY28" s="322">
        <f t="shared" si="139"/>
        <v>8.65</v>
      </c>
      <c r="EZ28" s="322">
        <f t="shared" si="139"/>
        <v>8.65</v>
      </c>
      <c r="FA28" s="322">
        <f t="shared" si="139"/>
        <v>8.65</v>
      </c>
      <c r="FB28" s="322">
        <f t="shared" si="139"/>
        <v>8.65</v>
      </c>
      <c r="FC28" s="322">
        <f t="shared" si="139"/>
        <v>8.65</v>
      </c>
      <c r="FD28" s="322">
        <f t="shared" si="139"/>
        <v>8.65</v>
      </c>
      <c r="FE28" s="322">
        <f t="shared" si="139"/>
        <v>8.65</v>
      </c>
      <c r="FF28" s="322">
        <f>((ET28-DV28)/2)+ET28</f>
        <v>8.65</v>
      </c>
      <c r="FG28" s="322">
        <f t="shared" ref="FG28:FQ28" si="140">+FF28</f>
        <v>8.65</v>
      </c>
      <c r="FH28" s="322">
        <f t="shared" si="140"/>
        <v>8.65</v>
      </c>
      <c r="FI28" s="322">
        <f t="shared" si="140"/>
        <v>8.65</v>
      </c>
      <c r="FJ28" s="322">
        <f t="shared" si="140"/>
        <v>8.65</v>
      </c>
      <c r="FK28" s="322">
        <f t="shared" si="140"/>
        <v>8.65</v>
      </c>
      <c r="FL28" s="322">
        <f t="shared" si="140"/>
        <v>8.65</v>
      </c>
      <c r="FM28" s="322">
        <f t="shared" si="140"/>
        <v>8.65</v>
      </c>
      <c r="FN28" s="322">
        <f t="shared" si="140"/>
        <v>8.65</v>
      </c>
      <c r="FO28" s="322">
        <f t="shared" si="140"/>
        <v>8.65</v>
      </c>
      <c r="FP28" s="322">
        <f t="shared" si="140"/>
        <v>8.65</v>
      </c>
      <c r="FQ28" s="322">
        <f t="shared" si="140"/>
        <v>8.65</v>
      </c>
      <c r="FR28" s="322">
        <f>((FF28-EH28)/2)+FF28</f>
        <v>8.65</v>
      </c>
      <c r="FS28" s="322">
        <f t="shared" ref="FS28:FW29" si="141">+FR28</f>
        <v>8.65</v>
      </c>
      <c r="FT28" s="322">
        <f t="shared" si="141"/>
        <v>8.65</v>
      </c>
      <c r="FU28" s="322">
        <f t="shared" si="141"/>
        <v>8.65</v>
      </c>
      <c r="FV28" s="322">
        <f t="shared" si="141"/>
        <v>8.65</v>
      </c>
      <c r="FW28" s="322">
        <f t="shared" si="141"/>
        <v>8.65</v>
      </c>
      <c r="FY28" t="str">
        <f t="shared" si="98"/>
        <v>Fac Burden: Metro -</v>
      </c>
    </row>
    <row r="29" spans="1:181">
      <c r="A29" s="225"/>
      <c r="B29" s="270"/>
      <c r="C29" s="310"/>
      <c r="D29" s="325"/>
      <c r="E29" s="325"/>
      <c r="F29" s="325"/>
      <c r="G29" s="325"/>
      <c r="H29" s="325"/>
      <c r="I29" s="325"/>
      <c r="J29" s="325"/>
      <c r="K29" s="325"/>
      <c r="L29" s="325"/>
      <c r="M29" s="326"/>
      <c r="N29" s="225"/>
      <c r="P29" s="258" t="s">
        <v>188</v>
      </c>
      <c r="Q29" s="238" t="s">
        <v>189</v>
      </c>
      <c r="R29" s="321" t="e">
        <f>#REF!</f>
        <v>#REF!</v>
      </c>
      <c r="S29" s="322" t="e">
        <f>+R29</f>
        <v>#REF!</v>
      </c>
      <c r="T29" s="322" t="e">
        <f>+R29</f>
        <v>#REF!</v>
      </c>
      <c r="U29" s="322" t="e">
        <f>+R29</f>
        <v>#REF!</v>
      </c>
      <c r="V29" s="322" t="e">
        <f>+R29</f>
        <v>#REF!</v>
      </c>
      <c r="W29" s="322" t="e">
        <f>+R29</f>
        <v>#REF!</v>
      </c>
      <c r="X29" s="322" t="e">
        <f>+R29</f>
        <v>#REF!</v>
      </c>
      <c r="Y29" s="322" t="e">
        <f>+R29</f>
        <v>#REF!</v>
      </c>
      <c r="Z29" s="322" t="e">
        <f>+R29</f>
        <v>#REF!</v>
      </c>
      <c r="AA29" s="322" t="e">
        <f>+R29</f>
        <v>#REF!</v>
      </c>
      <c r="AB29" s="322" t="e">
        <f>+R29</f>
        <v>#REF!</v>
      </c>
      <c r="AC29" s="322" t="e">
        <f>+R29</f>
        <v>#REF!</v>
      </c>
      <c r="AD29" s="321">
        <f>D40</f>
        <v>7.02</v>
      </c>
      <c r="AE29" s="322">
        <f>+AD29</f>
        <v>7.02</v>
      </c>
      <c r="AF29" s="322">
        <f>+AD29</f>
        <v>7.02</v>
      </c>
      <c r="AG29" s="322">
        <f>+AD29</f>
        <v>7.02</v>
      </c>
      <c r="AH29" s="322">
        <f>+AD29</f>
        <v>7.02</v>
      </c>
      <c r="AI29" s="322">
        <f>+AD29</f>
        <v>7.02</v>
      </c>
      <c r="AJ29" s="322">
        <f>+AD29</f>
        <v>7.02</v>
      </c>
      <c r="AK29" s="322">
        <f>+AD29</f>
        <v>7.02</v>
      </c>
      <c r="AL29" s="322">
        <f>+AD29</f>
        <v>7.02</v>
      </c>
      <c r="AM29" s="322">
        <f>+AD29</f>
        <v>7.02</v>
      </c>
      <c r="AN29" s="322">
        <f>+AD29</f>
        <v>7.02</v>
      </c>
      <c r="AO29" s="322">
        <f>+AD29</f>
        <v>7.02</v>
      </c>
      <c r="AP29" s="321">
        <f>E40</f>
        <v>7.02</v>
      </c>
      <c r="AQ29" s="322">
        <f>+AP29</f>
        <v>7.02</v>
      </c>
      <c r="AR29" s="322">
        <f>+AP29</f>
        <v>7.02</v>
      </c>
      <c r="AS29" s="322">
        <f>+AP29</f>
        <v>7.02</v>
      </c>
      <c r="AT29" s="322">
        <f>+AP29</f>
        <v>7.02</v>
      </c>
      <c r="AU29" s="322">
        <f>+AP29</f>
        <v>7.02</v>
      </c>
      <c r="AV29" s="322">
        <f>+AP29</f>
        <v>7.02</v>
      </c>
      <c r="AW29" s="322">
        <f>+AP29</f>
        <v>7.02</v>
      </c>
      <c r="AX29" s="322">
        <f>+AP29</f>
        <v>7.02</v>
      </c>
      <c r="AY29" s="322">
        <f>+AP29</f>
        <v>7.02</v>
      </c>
      <c r="AZ29" s="322">
        <f>+AP29</f>
        <v>7.02</v>
      </c>
      <c r="BA29" s="323">
        <f>+AP29</f>
        <v>7.02</v>
      </c>
      <c r="BB29" s="324">
        <f>F40</f>
        <v>7.02</v>
      </c>
      <c r="BC29" s="322">
        <f>+BB29</f>
        <v>7.02</v>
      </c>
      <c r="BD29" s="322">
        <f>+BB29</f>
        <v>7.02</v>
      </c>
      <c r="BE29" s="322">
        <f>+BB29</f>
        <v>7.02</v>
      </c>
      <c r="BF29" s="322">
        <f>+BB29</f>
        <v>7.02</v>
      </c>
      <c r="BG29" s="322">
        <f>+BB29</f>
        <v>7.02</v>
      </c>
      <c r="BH29" s="322">
        <f>+BB29</f>
        <v>7.02</v>
      </c>
      <c r="BI29" s="322">
        <f>+BB29</f>
        <v>7.02</v>
      </c>
      <c r="BJ29" s="322">
        <f>+BB29</f>
        <v>7.02</v>
      </c>
      <c r="BK29" s="322">
        <f>+BB29</f>
        <v>7.02</v>
      </c>
      <c r="BL29" s="322">
        <f>+BB29</f>
        <v>7.02</v>
      </c>
      <c r="BM29" s="323">
        <f>+BB29</f>
        <v>7.02</v>
      </c>
      <c r="BN29" s="322">
        <f>H40</f>
        <v>7.02</v>
      </c>
      <c r="BO29" s="322">
        <f>+BN29</f>
        <v>7.02</v>
      </c>
      <c r="BP29" s="322">
        <f>+BN29</f>
        <v>7.02</v>
      </c>
      <c r="BQ29" s="322">
        <f>+BN29</f>
        <v>7.02</v>
      </c>
      <c r="BR29" s="322">
        <f>+BN29</f>
        <v>7.02</v>
      </c>
      <c r="BS29" s="322">
        <f>+BN29</f>
        <v>7.02</v>
      </c>
      <c r="BT29" s="322">
        <f>+BN29</f>
        <v>7.02</v>
      </c>
      <c r="BU29" s="322">
        <f>+BN29</f>
        <v>7.02</v>
      </c>
      <c r="BV29" s="322">
        <f>+BN29</f>
        <v>7.02</v>
      </c>
      <c r="BW29" s="322">
        <f>+BN29</f>
        <v>7.02</v>
      </c>
      <c r="BX29" s="322">
        <f>+BN29</f>
        <v>7.02</v>
      </c>
      <c r="BY29" s="322">
        <f>+BN29</f>
        <v>7.02</v>
      </c>
      <c r="BZ29" s="322">
        <f>((BN29-AP29)/2)+BN29</f>
        <v>7.02</v>
      </c>
      <c r="CA29" s="322">
        <f>+BZ29</f>
        <v>7.02</v>
      </c>
      <c r="CB29" s="322">
        <f>+BZ29</f>
        <v>7.02</v>
      </c>
      <c r="CC29" s="322">
        <f>+BZ29</f>
        <v>7.02</v>
      </c>
      <c r="CD29" s="322">
        <f>+BZ29</f>
        <v>7.02</v>
      </c>
      <c r="CE29" s="322">
        <f>+BZ29</f>
        <v>7.02</v>
      </c>
      <c r="CF29" s="322">
        <f>+BZ29</f>
        <v>7.02</v>
      </c>
      <c r="CG29" s="322">
        <f>+BZ29</f>
        <v>7.02</v>
      </c>
      <c r="CH29" s="322">
        <f>+BZ29</f>
        <v>7.02</v>
      </c>
      <c r="CI29" s="322">
        <f>+BZ29</f>
        <v>7.02</v>
      </c>
      <c r="CJ29" s="322">
        <f>+BZ29</f>
        <v>7.02</v>
      </c>
      <c r="CK29" s="322">
        <f>+BZ29</f>
        <v>7.02</v>
      </c>
      <c r="CL29" s="322">
        <f>((BZ29-BB29)/2)+BZ29</f>
        <v>7.02</v>
      </c>
      <c r="CM29" s="322">
        <f>+CL29</f>
        <v>7.02</v>
      </c>
      <c r="CN29" s="322">
        <f>+CL29</f>
        <v>7.02</v>
      </c>
      <c r="CO29" s="322">
        <f>+CL29</f>
        <v>7.02</v>
      </c>
      <c r="CP29" s="322">
        <f>+CL29</f>
        <v>7.02</v>
      </c>
      <c r="CQ29" s="322">
        <f>+CL29</f>
        <v>7.02</v>
      </c>
      <c r="CR29" s="322">
        <f>+CL29</f>
        <v>7.02</v>
      </c>
      <c r="CS29" s="322">
        <f>+CL29</f>
        <v>7.02</v>
      </c>
      <c r="CT29" s="322">
        <f>+CL29</f>
        <v>7.02</v>
      </c>
      <c r="CU29" s="322">
        <f>+CL29</f>
        <v>7.02</v>
      </c>
      <c r="CV29" s="322">
        <f>+CL29</f>
        <v>7.02</v>
      </c>
      <c r="CW29" s="322">
        <f>+CL29</f>
        <v>7.02</v>
      </c>
      <c r="CX29" s="322">
        <f>((CL29-BN29)/2)+CL29</f>
        <v>7.02</v>
      </c>
      <c r="CY29" s="322">
        <f>+CX29</f>
        <v>7.02</v>
      </c>
      <c r="CZ29" s="322">
        <f>+CX29</f>
        <v>7.02</v>
      </c>
      <c r="DA29" s="322">
        <f>+CX29</f>
        <v>7.02</v>
      </c>
      <c r="DB29" s="322">
        <f>+CX29</f>
        <v>7.02</v>
      </c>
      <c r="DC29" s="322">
        <f>+CX29</f>
        <v>7.02</v>
      </c>
      <c r="DD29" s="322">
        <f>+CX29</f>
        <v>7.02</v>
      </c>
      <c r="DE29" s="322">
        <f>+CX29</f>
        <v>7.02</v>
      </c>
      <c r="DF29" s="322">
        <f>+CX29</f>
        <v>7.02</v>
      </c>
      <c r="DG29" s="322">
        <f>+CX29</f>
        <v>7.02</v>
      </c>
      <c r="DH29" s="322">
        <f>+CX29</f>
        <v>7.02</v>
      </c>
      <c r="DI29" s="322">
        <f>+CX29</f>
        <v>7.02</v>
      </c>
      <c r="DJ29" s="322">
        <f>((CX29-BZ29)/2)+CX29</f>
        <v>7.02</v>
      </c>
      <c r="DK29" s="322">
        <f t="shared" ref="DK29:DU29" si="142">+DJ29</f>
        <v>7.02</v>
      </c>
      <c r="DL29" s="322">
        <f t="shared" si="142"/>
        <v>7.02</v>
      </c>
      <c r="DM29" s="322">
        <f t="shared" si="142"/>
        <v>7.02</v>
      </c>
      <c r="DN29" s="322">
        <f t="shared" si="142"/>
        <v>7.02</v>
      </c>
      <c r="DO29" s="322">
        <f t="shared" si="142"/>
        <v>7.02</v>
      </c>
      <c r="DP29" s="322">
        <f t="shared" si="142"/>
        <v>7.02</v>
      </c>
      <c r="DQ29" s="322">
        <f t="shared" si="142"/>
        <v>7.02</v>
      </c>
      <c r="DR29" s="322">
        <f t="shared" si="142"/>
        <v>7.02</v>
      </c>
      <c r="DS29" s="322">
        <f t="shared" si="142"/>
        <v>7.02</v>
      </c>
      <c r="DT29" s="322">
        <f t="shared" si="142"/>
        <v>7.02</v>
      </c>
      <c r="DU29" s="322">
        <f t="shared" si="142"/>
        <v>7.02</v>
      </c>
      <c r="DV29" s="322">
        <f>((DJ29-CL29)/2)+DJ29</f>
        <v>7.02</v>
      </c>
      <c r="DW29" s="322">
        <f t="shared" ref="DW29:EG29" si="143">+DV29</f>
        <v>7.02</v>
      </c>
      <c r="DX29" s="322">
        <f t="shared" si="143"/>
        <v>7.02</v>
      </c>
      <c r="DY29" s="322">
        <f t="shared" si="143"/>
        <v>7.02</v>
      </c>
      <c r="DZ29" s="322">
        <f t="shared" si="143"/>
        <v>7.02</v>
      </c>
      <c r="EA29" s="322">
        <f t="shared" si="143"/>
        <v>7.02</v>
      </c>
      <c r="EB29" s="322">
        <f t="shared" si="143"/>
        <v>7.02</v>
      </c>
      <c r="EC29" s="322">
        <f t="shared" si="143"/>
        <v>7.02</v>
      </c>
      <c r="ED29" s="322">
        <f t="shared" si="143"/>
        <v>7.02</v>
      </c>
      <c r="EE29" s="322">
        <f t="shared" si="143"/>
        <v>7.02</v>
      </c>
      <c r="EF29" s="322">
        <f t="shared" si="143"/>
        <v>7.02</v>
      </c>
      <c r="EG29" s="322">
        <f t="shared" si="143"/>
        <v>7.02</v>
      </c>
      <c r="EH29" s="322">
        <f>((DV29-CX29)/2)+DV29</f>
        <v>7.02</v>
      </c>
      <c r="EI29" s="322">
        <f t="shared" ref="EI29:ES29" si="144">+EH29</f>
        <v>7.02</v>
      </c>
      <c r="EJ29" s="322">
        <f t="shared" si="144"/>
        <v>7.02</v>
      </c>
      <c r="EK29" s="322">
        <f t="shared" si="144"/>
        <v>7.02</v>
      </c>
      <c r="EL29" s="322">
        <f t="shared" si="144"/>
        <v>7.02</v>
      </c>
      <c r="EM29" s="322">
        <f t="shared" si="144"/>
        <v>7.02</v>
      </c>
      <c r="EN29" s="322">
        <f t="shared" si="144"/>
        <v>7.02</v>
      </c>
      <c r="EO29" s="322">
        <f t="shared" si="144"/>
        <v>7.02</v>
      </c>
      <c r="EP29" s="322">
        <f t="shared" si="144"/>
        <v>7.02</v>
      </c>
      <c r="EQ29" s="322">
        <f t="shared" si="144"/>
        <v>7.02</v>
      </c>
      <c r="ER29" s="322">
        <f t="shared" si="144"/>
        <v>7.02</v>
      </c>
      <c r="ES29" s="322">
        <f t="shared" si="144"/>
        <v>7.02</v>
      </c>
      <c r="ET29" s="322">
        <f>((EH29-DJ29)/2)+EH29</f>
        <v>7.02</v>
      </c>
      <c r="EU29" s="322">
        <f t="shared" ref="EU29:FE29" si="145">+ET29</f>
        <v>7.02</v>
      </c>
      <c r="EV29" s="322">
        <f t="shared" si="145"/>
        <v>7.02</v>
      </c>
      <c r="EW29" s="322">
        <f t="shared" si="145"/>
        <v>7.02</v>
      </c>
      <c r="EX29" s="322">
        <f t="shared" si="145"/>
        <v>7.02</v>
      </c>
      <c r="EY29" s="322">
        <f t="shared" si="145"/>
        <v>7.02</v>
      </c>
      <c r="EZ29" s="322">
        <f t="shared" si="145"/>
        <v>7.02</v>
      </c>
      <c r="FA29" s="322">
        <f t="shared" si="145"/>
        <v>7.02</v>
      </c>
      <c r="FB29" s="322">
        <f t="shared" si="145"/>
        <v>7.02</v>
      </c>
      <c r="FC29" s="322">
        <f t="shared" si="145"/>
        <v>7.02</v>
      </c>
      <c r="FD29" s="322">
        <f t="shared" si="145"/>
        <v>7.02</v>
      </c>
      <c r="FE29" s="322">
        <f t="shared" si="145"/>
        <v>7.02</v>
      </c>
      <c r="FF29" s="322">
        <f>((ET29-DV29)/2)+ET29</f>
        <v>7.02</v>
      </c>
      <c r="FG29" s="322">
        <f t="shared" ref="FG29:FQ29" si="146">+FF29</f>
        <v>7.02</v>
      </c>
      <c r="FH29" s="322">
        <f t="shared" si="146"/>
        <v>7.02</v>
      </c>
      <c r="FI29" s="322">
        <f t="shared" si="146"/>
        <v>7.02</v>
      </c>
      <c r="FJ29" s="322">
        <f t="shared" si="146"/>
        <v>7.02</v>
      </c>
      <c r="FK29" s="322">
        <f t="shared" si="146"/>
        <v>7.02</v>
      </c>
      <c r="FL29" s="322">
        <f t="shared" si="146"/>
        <v>7.02</v>
      </c>
      <c r="FM29" s="322">
        <f t="shared" si="146"/>
        <v>7.02</v>
      </c>
      <c r="FN29" s="322">
        <f t="shared" si="146"/>
        <v>7.02</v>
      </c>
      <c r="FO29" s="322">
        <f t="shared" si="146"/>
        <v>7.02</v>
      </c>
      <c r="FP29" s="322">
        <f t="shared" si="146"/>
        <v>7.02</v>
      </c>
      <c r="FQ29" s="322">
        <f t="shared" si="146"/>
        <v>7.02</v>
      </c>
      <c r="FR29" s="322">
        <f>((FF29-EH29)/2)+FF29</f>
        <v>7.02</v>
      </c>
      <c r="FS29" s="322">
        <f t="shared" si="141"/>
        <v>7.02</v>
      </c>
      <c r="FT29" s="322">
        <f t="shared" si="141"/>
        <v>7.02</v>
      </c>
      <c r="FU29" s="322">
        <f t="shared" si="141"/>
        <v>7.02</v>
      </c>
      <c r="FV29" s="322">
        <f t="shared" si="141"/>
        <v>7.02</v>
      </c>
      <c r="FW29" s="322">
        <f t="shared" si="141"/>
        <v>7.02</v>
      </c>
      <c r="FY29" t="str">
        <f t="shared" si="98"/>
        <v>Fac Burden: Other -</v>
      </c>
    </row>
    <row r="30" spans="1:181" ht="15">
      <c r="A30" s="225"/>
      <c r="B30" s="270" t="s">
        <v>190</v>
      </c>
      <c r="C30" s="310"/>
      <c r="D30" s="268">
        <v>5.8299999999999998E-2</v>
      </c>
      <c r="E30" s="268">
        <v>6.83E-2</v>
      </c>
      <c r="F30" s="268">
        <v>6.9000000000000006E-2</v>
      </c>
      <c r="G30" s="268">
        <v>7.51E-2</v>
      </c>
      <c r="H30" s="268">
        <v>7.9799999999999996E-2</v>
      </c>
      <c r="I30" s="268">
        <v>7.6799999999999993E-2</v>
      </c>
      <c r="J30" s="268">
        <v>7.6799999999999993E-2</v>
      </c>
      <c r="K30" s="268">
        <v>7.5899999999999995E-2</v>
      </c>
      <c r="L30" s="268">
        <v>7.5600000000000001E-2</v>
      </c>
      <c r="M30" s="315">
        <v>4.0999999999999999E-4</v>
      </c>
      <c r="N30" s="225"/>
      <c r="P30" s="313" t="s">
        <v>191</v>
      </c>
      <c r="Q30" s="229"/>
      <c r="R30" s="327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2"/>
      <c r="AD30" s="327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2"/>
      <c r="AP30" s="327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2"/>
      <c r="BB30" s="230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2"/>
      <c r="BN30" s="231"/>
      <c r="BO30" s="231"/>
      <c r="BP30" s="231"/>
      <c r="BQ30" s="231"/>
      <c r="BR30" s="231"/>
      <c r="BS30" s="231"/>
      <c r="BT30" s="231"/>
      <c r="BU30" s="231"/>
      <c r="BV30" s="231"/>
      <c r="BW30" s="231"/>
      <c r="BX30" s="231"/>
      <c r="BY30" s="231"/>
      <c r="BZ30" s="231"/>
      <c r="CA30" s="231"/>
      <c r="CB30" s="231"/>
      <c r="CC30" s="231"/>
      <c r="CD30" s="231"/>
      <c r="CE30" s="231"/>
      <c r="CF30" s="231"/>
      <c r="CG30" s="231"/>
      <c r="CH30" s="231"/>
      <c r="CI30" s="231"/>
      <c r="CJ30" s="231"/>
      <c r="CK30" s="231"/>
      <c r="CL30" s="231"/>
      <c r="CM30" s="231"/>
      <c r="CN30" s="231"/>
      <c r="CO30" s="231"/>
      <c r="CP30" s="231"/>
      <c r="CQ30" s="231"/>
      <c r="CR30" s="231"/>
      <c r="CS30" s="231"/>
      <c r="CT30" s="231"/>
      <c r="CU30" s="231"/>
      <c r="CV30" s="231"/>
      <c r="CW30" s="231"/>
      <c r="CX30" s="231"/>
      <c r="CY30" s="231"/>
      <c r="CZ30" s="231"/>
      <c r="DA30" s="231"/>
      <c r="DB30" s="231"/>
      <c r="DC30" s="231"/>
      <c r="DD30" s="231"/>
      <c r="DE30" s="231"/>
      <c r="DF30" s="231"/>
      <c r="DG30" s="231"/>
      <c r="DH30" s="231"/>
      <c r="DI30" s="231"/>
      <c r="DJ30" s="231"/>
      <c r="DK30" s="231"/>
      <c r="DL30" s="231"/>
      <c r="DM30" s="231"/>
      <c r="DN30" s="231"/>
      <c r="DO30" s="231"/>
      <c r="DP30" s="231"/>
      <c r="DQ30" s="231"/>
      <c r="DR30" s="231"/>
      <c r="DS30" s="231"/>
      <c r="DT30" s="231"/>
      <c r="DU30" s="231"/>
      <c r="DV30" s="231"/>
      <c r="DW30" s="231"/>
      <c r="DX30" s="231"/>
      <c r="DY30" s="231"/>
      <c r="DZ30" s="231"/>
      <c r="EA30" s="231"/>
      <c r="EB30" s="231"/>
      <c r="EC30" s="231"/>
      <c r="ED30" s="231"/>
      <c r="EE30" s="231"/>
      <c r="EF30" s="231"/>
      <c r="EG30" s="231"/>
      <c r="EH30" s="231"/>
      <c r="EI30" s="231"/>
      <c r="EJ30" s="231"/>
      <c r="EK30" s="231"/>
      <c r="EL30" s="231"/>
      <c r="EM30" s="231"/>
      <c r="EN30" s="231"/>
      <c r="EO30" s="231"/>
      <c r="EP30" s="231"/>
      <c r="EQ30" s="231"/>
      <c r="ER30" s="231"/>
      <c r="ES30" s="231"/>
      <c r="ET30" s="231"/>
      <c r="EU30" s="231"/>
      <c r="EV30" s="231"/>
      <c r="EW30" s="231"/>
      <c r="EX30" s="231"/>
      <c r="EY30" s="231"/>
      <c r="EZ30" s="231"/>
      <c r="FA30" s="231"/>
      <c r="FB30" s="231"/>
      <c r="FC30" s="231"/>
      <c r="FD30" s="231"/>
      <c r="FE30" s="231"/>
      <c r="FF30" s="231"/>
      <c r="FG30" s="231"/>
      <c r="FH30" s="231"/>
      <c r="FI30" s="231"/>
      <c r="FJ30" s="231"/>
      <c r="FK30" s="231"/>
      <c r="FL30" s="231"/>
      <c r="FM30" s="231"/>
      <c r="FN30" s="231"/>
      <c r="FO30" s="231"/>
      <c r="FP30" s="231"/>
      <c r="FQ30" s="231"/>
      <c r="FR30" s="231"/>
      <c r="FS30" s="231"/>
      <c r="FT30" s="231"/>
      <c r="FU30" s="231"/>
      <c r="FV30" s="231"/>
      <c r="FW30" s="231"/>
      <c r="FY30" t="str">
        <f t="shared" si="98"/>
        <v>DIVISIONAL DL COM RATES BY SITE</v>
      </c>
    </row>
    <row r="31" spans="1:181">
      <c r="A31" s="225"/>
      <c r="B31" s="270" t="s">
        <v>192</v>
      </c>
      <c r="C31" s="310"/>
      <c r="D31" s="320">
        <v>4.6800000000000001E-2</v>
      </c>
      <c r="E31" s="320">
        <v>4.5600000000000002E-2</v>
      </c>
      <c r="F31" s="320">
        <v>4.5100000000000001E-2</v>
      </c>
      <c r="G31" s="320">
        <v>4.5600000000000002E-2</v>
      </c>
      <c r="H31" s="320">
        <v>4.5100000000000001E-2</v>
      </c>
      <c r="I31" s="320">
        <v>4.5100000000000001E-2</v>
      </c>
      <c r="J31" s="320">
        <v>4.5100000000000001E-2</v>
      </c>
      <c r="K31" s="320">
        <v>4.5100000000000001E-2</v>
      </c>
      <c r="L31" s="320">
        <v>4.5100000000000001E-2</v>
      </c>
      <c r="M31" s="328">
        <v>5.0000000000000002E-5</v>
      </c>
      <c r="N31" s="225"/>
      <c r="P31" s="237" t="s">
        <v>193</v>
      </c>
      <c r="Q31" s="287" t="s">
        <v>194</v>
      </c>
      <c r="R31" s="329">
        <v>5.0499999999999998E-3</v>
      </c>
      <c r="S31" s="330">
        <v>5.0499999999999998E-3</v>
      </c>
      <c r="T31" s="330">
        <v>5.0499999999999998E-3</v>
      </c>
      <c r="U31" s="330">
        <v>5.0499999999999998E-3</v>
      </c>
      <c r="V31" s="330">
        <v>5.0499999999999998E-3</v>
      </c>
      <c r="W31" s="330">
        <v>5.0499999999999998E-3</v>
      </c>
      <c r="X31" s="330">
        <v>5.0499999999999998E-3</v>
      </c>
      <c r="Y31" s="330">
        <v>5.0499999999999998E-3</v>
      </c>
      <c r="Z31" s="330">
        <v>5.0499999999999998E-3</v>
      </c>
      <c r="AA31" s="330">
        <v>5.0499999999999998E-3</v>
      </c>
      <c r="AB31" s="330">
        <v>5.0499999999999998E-3</v>
      </c>
      <c r="AC31" s="330">
        <v>5.0499999999999998E-3</v>
      </c>
      <c r="AD31" s="331">
        <v>1.9599999999999999E-2</v>
      </c>
      <c r="AE31" s="330">
        <f t="shared" ref="AE31:AO31" si="147">AD31</f>
        <v>1.9599999999999999E-2</v>
      </c>
      <c r="AF31" s="330">
        <f t="shared" si="147"/>
        <v>1.9599999999999999E-2</v>
      </c>
      <c r="AG31" s="330">
        <f t="shared" si="147"/>
        <v>1.9599999999999999E-2</v>
      </c>
      <c r="AH31" s="330">
        <f t="shared" si="147"/>
        <v>1.9599999999999999E-2</v>
      </c>
      <c r="AI31" s="330">
        <f t="shared" si="147"/>
        <v>1.9599999999999999E-2</v>
      </c>
      <c r="AJ31" s="330">
        <f t="shared" si="147"/>
        <v>1.9599999999999999E-2</v>
      </c>
      <c r="AK31" s="330">
        <f t="shared" si="147"/>
        <v>1.9599999999999999E-2</v>
      </c>
      <c r="AL31" s="330">
        <f t="shared" si="147"/>
        <v>1.9599999999999999E-2</v>
      </c>
      <c r="AM31" s="330">
        <f t="shared" si="147"/>
        <v>1.9599999999999999E-2</v>
      </c>
      <c r="AN31" s="330">
        <f t="shared" si="147"/>
        <v>1.9599999999999999E-2</v>
      </c>
      <c r="AO31" s="330">
        <f t="shared" si="147"/>
        <v>1.9599999999999999E-2</v>
      </c>
      <c r="AP31" s="331">
        <f>M12</f>
        <v>9.0600000000000003E-3</v>
      </c>
      <c r="AQ31" s="330">
        <f>AP31</f>
        <v>9.0600000000000003E-3</v>
      </c>
      <c r="AR31" s="330">
        <f>AP31</f>
        <v>9.0600000000000003E-3</v>
      </c>
      <c r="AS31" s="330">
        <f t="shared" ref="AS31:BA31" si="148">AP31</f>
        <v>9.0600000000000003E-3</v>
      </c>
      <c r="AT31" s="330">
        <f t="shared" si="148"/>
        <v>9.0600000000000003E-3</v>
      </c>
      <c r="AU31" s="330">
        <f t="shared" si="148"/>
        <v>9.0600000000000003E-3</v>
      </c>
      <c r="AV31" s="330">
        <f t="shared" si="148"/>
        <v>9.0600000000000003E-3</v>
      </c>
      <c r="AW31" s="330">
        <f t="shared" si="148"/>
        <v>9.0600000000000003E-3</v>
      </c>
      <c r="AX31" s="330">
        <f t="shared" si="148"/>
        <v>9.0600000000000003E-3</v>
      </c>
      <c r="AY31" s="330">
        <f t="shared" si="148"/>
        <v>9.0600000000000003E-3</v>
      </c>
      <c r="AZ31" s="330">
        <f t="shared" si="148"/>
        <v>9.0600000000000003E-3</v>
      </c>
      <c r="BA31" s="332">
        <f t="shared" si="148"/>
        <v>9.0600000000000003E-3</v>
      </c>
      <c r="BB31" s="333">
        <f t="shared" ref="BB31:CG31" si="149">$M$12</f>
        <v>9.0600000000000003E-3</v>
      </c>
      <c r="BC31" s="330">
        <f t="shared" si="149"/>
        <v>9.0600000000000003E-3</v>
      </c>
      <c r="BD31" s="330">
        <f t="shared" si="149"/>
        <v>9.0600000000000003E-3</v>
      </c>
      <c r="BE31" s="330">
        <f t="shared" si="149"/>
        <v>9.0600000000000003E-3</v>
      </c>
      <c r="BF31" s="330">
        <f t="shared" si="149"/>
        <v>9.0600000000000003E-3</v>
      </c>
      <c r="BG31" s="330">
        <f t="shared" si="149"/>
        <v>9.0600000000000003E-3</v>
      </c>
      <c r="BH31" s="330">
        <f t="shared" si="149"/>
        <v>9.0600000000000003E-3</v>
      </c>
      <c r="BI31" s="330">
        <f t="shared" si="149"/>
        <v>9.0600000000000003E-3</v>
      </c>
      <c r="BJ31" s="330">
        <f t="shared" si="149"/>
        <v>9.0600000000000003E-3</v>
      </c>
      <c r="BK31" s="330">
        <f t="shared" si="149"/>
        <v>9.0600000000000003E-3</v>
      </c>
      <c r="BL31" s="330">
        <f t="shared" si="149"/>
        <v>9.0600000000000003E-3</v>
      </c>
      <c r="BM31" s="332">
        <f t="shared" si="149"/>
        <v>9.0600000000000003E-3</v>
      </c>
      <c r="BN31" s="334">
        <f t="shared" si="149"/>
        <v>9.0600000000000003E-3</v>
      </c>
      <c r="BO31" s="330">
        <f t="shared" si="149"/>
        <v>9.0600000000000003E-3</v>
      </c>
      <c r="BP31" s="330">
        <f t="shared" si="149"/>
        <v>9.0600000000000003E-3</v>
      </c>
      <c r="BQ31" s="330">
        <f t="shared" si="149"/>
        <v>9.0600000000000003E-3</v>
      </c>
      <c r="BR31" s="330">
        <f t="shared" si="149"/>
        <v>9.0600000000000003E-3</v>
      </c>
      <c r="BS31" s="330">
        <f t="shared" si="149"/>
        <v>9.0600000000000003E-3</v>
      </c>
      <c r="BT31" s="330">
        <f t="shared" si="149"/>
        <v>9.0600000000000003E-3</v>
      </c>
      <c r="BU31" s="330">
        <f t="shared" si="149"/>
        <v>9.0600000000000003E-3</v>
      </c>
      <c r="BV31" s="330">
        <f t="shared" si="149"/>
        <v>9.0600000000000003E-3</v>
      </c>
      <c r="BW31" s="330">
        <f t="shared" si="149"/>
        <v>9.0600000000000003E-3</v>
      </c>
      <c r="BX31" s="330">
        <f t="shared" si="149"/>
        <v>9.0600000000000003E-3</v>
      </c>
      <c r="BY31" s="332">
        <f t="shared" si="149"/>
        <v>9.0600000000000003E-3</v>
      </c>
      <c r="BZ31" s="333">
        <f t="shared" si="149"/>
        <v>9.0600000000000003E-3</v>
      </c>
      <c r="CA31" s="330">
        <f t="shared" si="149"/>
        <v>9.0600000000000003E-3</v>
      </c>
      <c r="CB31" s="330">
        <f t="shared" si="149"/>
        <v>9.0600000000000003E-3</v>
      </c>
      <c r="CC31" s="330">
        <f t="shared" si="149"/>
        <v>9.0600000000000003E-3</v>
      </c>
      <c r="CD31" s="330">
        <f t="shared" si="149"/>
        <v>9.0600000000000003E-3</v>
      </c>
      <c r="CE31" s="330">
        <f t="shared" si="149"/>
        <v>9.0600000000000003E-3</v>
      </c>
      <c r="CF31" s="330">
        <f t="shared" si="149"/>
        <v>9.0600000000000003E-3</v>
      </c>
      <c r="CG31" s="330">
        <f t="shared" si="149"/>
        <v>9.0600000000000003E-3</v>
      </c>
      <c r="CH31" s="330">
        <f t="shared" ref="CH31:DM31" si="150">$M$12</f>
        <v>9.0600000000000003E-3</v>
      </c>
      <c r="CI31" s="330">
        <f t="shared" si="150"/>
        <v>9.0600000000000003E-3</v>
      </c>
      <c r="CJ31" s="330">
        <f t="shared" si="150"/>
        <v>9.0600000000000003E-3</v>
      </c>
      <c r="CK31" s="332">
        <f t="shared" si="150"/>
        <v>9.0600000000000003E-3</v>
      </c>
      <c r="CL31" s="333">
        <f t="shared" si="150"/>
        <v>9.0600000000000003E-3</v>
      </c>
      <c r="CM31" s="330">
        <f t="shared" si="150"/>
        <v>9.0600000000000003E-3</v>
      </c>
      <c r="CN31" s="330">
        <f t="shared" si="150"/>
        <v>9.0600000000000003E-3</v>
      </c>
      <c r="CO31" s="330">
        <f t="shared" si="150"/>
        <v>9.0600000000000003E-3</v>
      </c>
      <c r="CP31" s="330">
        <f t="shared" si="150"/>
        <v>9.0600000000000003E-3</v>
      </c>
      <c r="CQ31" s="330">
        <f t="shared" si="150"/>
        <v>9.0600000000000003E-3</v>
      </c>
      <c r="CR31" s="330">
        <f t="shared" si="150"/>
        <v>9.0600000000000003E-3</v>
      </c>
      <c r="CS31" s="330">
        <f t="shared" si="150"/>
        <v>9.0600000000000003E-3</v>
      </c>
      <c r="CT31" s="330">
        <f t="shared" si="150"/>
        <v>9.0600000000000003E-3</v>
      </c>
      <c r="CU31" s="330">
        <f t="shared" si="150"/>
        <v>9.0600000000000003E-3</v>
      </c>
      <c r="CV31" s="330">
        <f t="shared" si="150"/>
        <v>9.0600000000000003E-3</v>
      </c>
      <c r="CW31" s="332">
        <f t="shared" si="150"/>
        <v>9.0600000000000003E-3</v>
      </c>
      <c r="CX31" s="333">
        <f t="shared" si="150"/>
        <v>9.0600000000000003E-3</v>
      </c>
      <c r="CY31" s="330">
        <f t="shared" si="150"/>
        <v>9.0600000000000003E-3</v>
      </c>
      <c r="CZ31" s="330">
        <f t="shared" si="150"/>
        <v>9.0600000000000003E-3</v>
      </c>
      <c r="DA31" s="330">
        <f t="shared" si="150"/>
        <v>9.0600000000000003E-3</v>
      </c>
      <c r="DB31" s="330">
        <f t="shared" si="150"/>
        <v>9.0600000000000003E-3</v>
      </c>
      <c r="DC31" s="330">
        <f t="shared" si="150"/>
        <v>9.0600000000000003E-3</v>
      </c>
      <c r="DD31" s="330">
        <f t="shared" si="150"/>
        <v>9.0600000000000003E-3</v>
      </c>
      <c r="DE31" s="330">
        <f t="shared" si="150"/>
        <v>9.0600000000000003E-3</v>
      </c>
      <c r="DF31" s="330">
        <f t="shared" si="150"/>
        <v>9.0600000000000003E-3</v>
      </c>
      <c r="DG31" s="330">
        <f t="shared" si="150"/>
        <v>9.0600000000000003E-3</v>
      </c>
      <c r="DH31" s="330">
        <f t="shared" si="150"/>
        <v>9.0600000000000003E-3</v>
      </c>
      <c r="DI31" s="332">
        <f t="shared" si="150"/>
        <v>9.0600000000000003E-3</v>
      </c>
      <c r="DJ31" s="333">
        <f t="shared" si="150"/>
        <v>9.0600000000000003E-3</v>
      </c>
      <c r="DK31" s="330">
        <f t="shared" si="150"/>
        <v>9.0600000000000003E-3</v>
      </c>
      <c r="DL31" s="330">
        <f t="shared" si="150"/>
        <v>9.0600000000000003E-3</v>
      </c>
      <c r="DM31" s="330">
        <f t="shared" si="150"/>
        <v>9.0600000000000003E-3</v>
      </c>
      <c r="DN31" s="330">
        <f t="shared" ref="DN31:ES31" si="151">$M$12</f>
        <v>9.0600000000000003E-3</v>
      </c>
      <c r="DO31" s="330">
        <f t="shared" si="151"/>
        <v>9.0600000000000003E-3</v>
      </c>
      <c r="DP31" s="330">
        <f t="shared" si="151"/>
        <v>9.0600000000000003E-3</v>
      </c>
      <c r="DQ31" s="330">
        <f t="shared" si="151"/>
        <v>9.0600000000000003E-3</v>
      </c>
      <c r="DR31" s="330">
        <f t="shared" si="151"/>
        <v>9.0600000000000003E-3</v>
      </c>
      <c r="DS31" s="330">
        <f t="shared" si="151"/>
        <v>9.0600000000000003E-3</v>
      </c>
      <c r="DT31" s="330">
        <f t="shared" si="151"/>
        <v>9.0600000000000003E-3</v>
      </c>
      <c r="DU31" s="330">
        <f t="shared" si="151"/>
        <v>9.0600000000000003E-3</v>
      </c>
      <c r="DV31" s="333">
        <f t="shared" si="151"/>
        <v>9.0600000000000003E-3</v>
      </c>
      <c r="DW31" s="330">
        <f t="shared" si="151"/>
        <v>9.0600000000000003E-3</v>
      </c>
      <c r="DX31" s="330">
        <f t="shared" si="151"/>
        <v>9.0600000000000003E-3</v>
      </c>
      <c r="DY31" s="330">
        <f t="shared" si="151"/>
        <v>9.0600000000000003E-3</v>
      </c>
      <c r="DZ31" s="330">
        <f t="shared" si="151"/>
        <v>9.0600000000000003E-3</v>
      </c>
      <c r="EA31" s="330">
        <f t="shared" si="151"/>
        <v>9.0600000000000003E-3</v>
      </c>
      <c r="EB31" s="330">
        <f t="shared" si="151"/>
        <v>9.0600000000000003E-3</v>
      </c>
      <c r="EC31" s="330">
        <f t="shared" si="151"/>
        <v>9.0600000000000003E-3</v>
      </c>
      <c r="ED31" s="330">
        <f t="shared" si="151"/>
        <v>9.0600000000000003E-3</v>
      </c>
      <c r="EE31" s="330">
        <f t="shared" si="151"/>
        <v>9.0600000000000003E-3</v>
      </c>
      <c r="EF31" s="330">
        <f t="shared" si="151"/>
        <v>9.0600000000000003E-3</v>
      </c>
      <c r="EG31" s="330">
        <f t="shared" si="151"/>
        <v>9.0600000000000003E-3</v>
      </c>
      <c r="EH31" s="333">
        <f t="shared" si="151"/>
        <v>9.0600000000000003E-3</v>
      </c>
      <c r="EI31" s="330">
        <f t="shared" si="151"/>
        <v>9.0600000000000003E-3</v>
      </c>
      <c r="EJ31" s="330">
        <f t="shared" si="151"/>
        <v>9.0600000000000003E-3</v>
      </c>
      <c r="EK31" s="330">
        <f t="shared" si="151"/>
        <v>9.0600000000000003E-3</v>
      </c>
      <c r="EL31" s="330">
        <f t="shared" si="151"/>
        <v>9.0600000000000003E-3</v>
      </c>
      <c r="EM31" s="330">
        <f t="shared" si="151"/>
        <v>9.0600000000000003E-3</v>
      </c>
      <c r="EN31" s="330">
        <f t="shared" si="151"/>
        <v>9.0600000000000003E-3</v>
      </c>
      <c r="EO31" s="330">
        <f t="shared" si="151"/>
        <v>9.0600000000000003E-3</v>
      </c>
      <c r="EP31" s="330">
        <f t="shared" si="151"/>
        <v>9.0600000000000003E-3</v>
      </c>
      <c r="EQ31" s="330">
        <f t="shared" si="151"/>
        <v>9.0600000000000003E-3</v>
      </c>
      <c r="ER31" s="330">
        <f t="shared" si="151"/>
        <v>9.0600000000000003E-3</v>
      </c>
      <c r="ES31" s="330">
        <f t="shared" si="151"/>
        <v>9.0600000000000003E-3</v>
      </c>
      <c r="ET31" s="333">
        <f t="shared" ref="ET31:FW31" si="152">$M$12</f>
        <v>9.0600000000000003E-3</v>
      </c>
      <c r="EU31" s="330">
        <f t="shared" si="152"/>
        <v>9.0600000000000003E-3</v>
      </c>
      <c r="EV31" s="330">
        <f t="shared" si="152"/>
        <v>9.0600000000000003E-3</v>
      </c>
      <c r="EW31" s="330">
        <f t="shared" si="152"/>
        <v>9.0600000000000003E-3</v>
      </c>
      <c r="EX31" s="330">
        <f t="shared" si="152"/>
        <v>9.0600000000000003E-3</v>
      </c>
      <c r="EY31" s="330">
        <f t="shared" si="152"/>
        <v>9.0600000000000003E-3</v>
      </c>
      <c r="EZ31" s="330">
        <f t="shared" si="152"/>
        <v>9.0600000000000003E-3</v>
      </c>
      <c r="FA31" s="330">
        <f t="shared" si="152"/>
        <v>9.0600000000000003E-3</v>
      </c>
      <c r="FB31" s="330">
        <f t="shared" si="152"/>
        <v>9.0600000000000003E-3</v>
      </c>
      <c r="FC31" s="330">
        <f t="shared" si="152"/>
        <v>9.0600000000000003E-3</v>
      </c>
      <c r="FD31" s="330">
        <f t="shared" si="152"/>
        <v>9.0600000000000003E-3</v>
      </c>
      <c r="FE31" s="330">
        <f t="shared" si="152"/>
        <v>9.0600000000000003E-3</v>
      </c>
      <c r="FF31" s="333">
        <f t="shared" si="152"/>
        <v>9.0600000000000003E-3</v>
      </c>
      <c r="FG31" s="330">
        <f t="shared" si="152"/>
        <v>9.0600000000000003E-3</v>
      </c>
      <c r="FH31" s="330">
        <f t="shared" si="152"/>
        <v>9.0600000000000003E-3</v>
      </c>
      <c r="FI31" s="330">
        <f t="shared" si="152"/>
        <v>9.0600000000000003E-3</v>
      </c>
      <c r="FJ31" s="330">
        <f t="shared" si="152"/>
        <v>9.0600000000000003E-3</v>
      </c>
      <c r="FK31" s="330">
        <f t="shared" si="152"/>
        <v>9.0600000000000003E-3</v>
      </c>
      <c r="FL31" s="330">
        <f t="shared" si="152"/>
        <v>9.0600000000000003E-3</v>
      </c>
      <c r="FM31" s="330">
        <f t="shared" si="152"/>
        <v>9.0600000000000003E-3</v>
      </c>
      <c r="FN31" s="330">
        <f t="shared" si="152"/>
        <v>9.0600000000000003E-3</v>
      </c>
      <c r="FO31" s="330">
        <f t="shared" si="152"/>
        <v>9.0600000000000003E-3</v>
      </c>
      <c r="FP31" s="330">
        <f t="shared" si="152"/>
        <v>9.0600000000000003E-3</v>
      </c>
      <c r="FQ31" s="330">
        <f t="shared" si="152"/>
        <v>9.0600000000000003E-3</v>
      </c>
      <c r="FR31" s="333">
        <f t="shared" si="152"/>
        <v>9.0600000000000003E-3</v>
      </c>
      <c r="FS31" s="330">
        <f t="shared" si="152"/>
        <v>9.0600000000000003E-3</v>
      </c>
      <c r="FT31" s="330">
        <f t="shared" si="152"/>
        <v>9.0600000000000003E-3</v>
      </c>
      <c r="FU31" s="330">
        <f t="shared" si="152"/>
        <v>9.0600000000000003E-3</v>
      </c>
      <c r="FV31" s="330">
        <f t="shared" si="152"/>
        <v>9.0600000000000003E-3</v>
      </c>
      <c r="FW31" s="330">
        <f t="shared" si="152"/>
        <v>9.0600000000000003E-3</v>
      </c>
      <c r="FY31" t="str">
        <f t="shared" si="98"/>
        <v>PRIME/New Carrollton COM</v>
      </c>
    </row>
    <row r="32" spans="1:181" ht="13.5" thickBot="1">
      <c r="A32" s="225"/>
      <c r="B32" s="335"/>
      <c r="C32" s="336"/>
      <c r="D32" s="337"/>
      <c r="E32" s="337"/>
      <c r="F32" s="337"/>
      <c r="G32" s="337"/>
      <c r="H32" s="337"/>
      <c r="I32" s="337"/>
      <c r="J32" s="337"/>
      <c r="K32" s="337"/>
      <c r="L32" s="337"/>
      <c r="M32" s="307"/>
      <c r="N32" s="225"/>
      <c r="P32" s="338" t="s">
        <v>195</v>
      </c>
      <c r="Q32" s="238" t="s">
        <v>196</v>
      </c>
      <c r="R32" s="329">
        <v>2.0000000000000001E-4</v>
      </c>
      <c r="S32" s="330">
        <v>1.7919999999999998E-2</v>
      </c>
      <c r="T32" s="330">
        <v>1.7919999999999998E-2</v>
      </c>
      <c r="U32" s="330">
        <v>1.7919999999999998E-2</v>
      </c>
      <c r="V32" s="330">
        <v>1.7919999999999998E-2</v>
      </c>
      <c r="W32" s="330">
        <v>1.7919999999999998E-2</v>
      </c>
      <c r="X32" s="330">
        <v>1.7919999999999998E-2</v>
      </c>
      <c r="Y32" s="330">
        <v>1.7919999999999998E-2</v>
      </c>
      <c r="Z32" s="330">
        <v>1.7919999999999998E-2</v>
      </c>
      <c r="AA32" s="330">
        <v>1.7919999999999998E-2</v>
      </c>
      <c r="AB32" s="330">
        <v>1.7919999999999998E-2</v>
      </c>
      <c r="AC32" s="330">
        <v>1.7919999999999998E-2</v>
      </c>
      <c r="AD32" s="331">
        <f t="shared" ref="AD32:AO32" si="153">$R$32</f>
        <v>2.0000000000000001E-4</v>
      </c>
      <c r="AE32" s="330">
        <f t="shared" si="153"/>
        <v>2.0000000000000001E-4</v>
      </c>
      <c r="AF32" s="330">
        <f t="shared" si="153"/>
        <v>2.0000000000000001E-4</v>
      </c>
      <c r="AG32" s="330">
        <f t="shared" si="153"/>
        <v>2.0000000000000001E-4</v>
      </c>
      <c r="AH32" s="330">
        <f t="shared" si="153"/>
        <v>2.0000000000000001E-4</v>
      </c>
      <c r="AI32" s="330">
        <f t="shared" si="153"/>
        <v>2.0000000000000001E-4</v>
      </c>
      <c r="AJ32" s="330">
        <f t="shared" si="153"/>
        <v>2.0000000000000001E-4</v>
      </c>
      <c r="AK32" s="330">
        <f t="shared" si="153"/>
        <v>2.0000000000000001E-4</v>
      </c>
      <c r="AL32" s="330">
        <f t="shared" si="153"/>
        <v>2.0000000000000001E-4</v>
      </c>
      <c r="AM32" s="330">
        <f t="shared" si="153"/>
        <v>2.0000000000000001E-4</v>
      </c>
      <c r="AN32" s="330">
        <f t="shared" si="153"/>
        <v>2.0000000000000001E-4</v>
      </c>
      <c r="AO32" s="330">
        <f t="shared" si="153"/>
        <v>2.0000000000000001E-4</v>
      </c>
      <c r="AP32" s="331">
        <v>2.0000000000000001E-4</v>
      </c>
      <c r="AQ32" s="330">
        <f t="shared" ref="AQ32:BV32" si="154">$R$32</f>
        <v>2.0000000000000001E-4</v>
      </c>
      <c r="AR32" s="330">
        <f t="shared" si="154"/>
        <v>2.0000000000000001E-4</v>
      </c>
      <c r="AS32" s="330">
        <f t="shared" si="154"/>
        <v>2.0000000000000001E-4</v>
      </c>
      <c r="AT32" s="330">
        <f t="shared" si="154"/>
        <v>2.0000000000000001E-4</v>
      </c>
      <c r="AU32" s="330">
        <f t="shared" si="154"/>
        <v>2.0000000000000001E-4</v>
      </c>
      <c r="AV32" s="330">
        <f t="shared" si="154"/>
        <v>2.0000000000000001E-4</v>
      </c>
      <c r="AW32" s="330">
        <f t="shared" si="154"/>
        <v>2.0000000000000001E-4</v>
      </c>
      <c r="AX32" s="330">
        <f t="shared" si="154"/>
        <v>2.0000000000000001E-4</v>
      </c>
      <c r="AY32" s="330">
        <f t="shared" si="154"/>
        <v>2.0000000000000001E-4</v>
      </c>
      <c r="AZ32" s="330">
        <f t="shared" si="154"/>
        <v>2.0000000000000001E-4</v>
      </c>
      <c r="BA32" s="332">
        <f t="shared" si="154"/>
        <v>2.0000000000000001E-4</v>
      </c>
      <c r="BB32" s="333">
        <f t="shared" si="154"/>
        <v>2.0000000000000001E-4</v>
      </c>
      <c r="BC32" s="330">
        <f t="shared" si="154"/>
        <v>2.0000000000000001E-4</v>
      </c>
      <c r="BD32" s="330">
        <f t="shared" si="154"/>
        <v>2.0000000000000001E-4</v>
      </c>
      <c r="BE32" s="330">
        <f t="shared" si="154"/>
        <v>2.0000000000000001E-4</v>
      </c>
      <c r="BF32" s="330">
        <f t="shared" si="154"/>
        <v>2.0000000000000001E-4</v>
      </c>
      <c r="BG32" s="330">
        <f t="shared" si="154"/>
        <v>2.0000000000000001E-4</v>
      </c>
      <c r="BH32" s="330">
        <f t="shared" si="154"/>
        <v>2.0000000000000001E-4</v>
      </c>
      <c r="BI32" s="330">
        <f t="shared" si="154"/>
        <v>2.0000000000000001E-4</v>
      </c>
      <c r="BJ32" s="330">
        <f t="shared" si="154"/>
        <v>2.0000000000000001E-4</v>
      </c>
      <c r="BK32" s="330">
        <f t="shared" si="154"/>
        <v>2.0000000000000001E-4</v>
      </c>
      <c r="BL32" s="330">
        <f t="shared" si="154"/>
        <v>2.0000000000000001E-4</v>
      </c>
      <c r="BM32" s="332">
        <f t="shared" si="154"/>
        <v>2.0000000000000001E-4</v>
      </c>
      <c r="BN32" s="334">
        <f t="shared" si="154"/>
        <v>2.0000000000000001E-4</v>
      </c>
      <c r="BO32" s="330">
        <f t="shared" si="154"/>
        <v>2.0000000000000001E-4</v>
      </c>
      <c r="BP32" s="330">
        <f t="shared" si="154"/>
        <v>2.0000000000000001E-4</v>
      </c>
      <c r="BQ32" s="330">
        <f t="shared" si="154"/>
        <v>2.0000000000000001E-4</v>
      </c>
      <c r="BR32" s="330">
        <f t="shared" si="154"/>
        <v>2.0000000000000001E-4</v>
      </c>
      <c r="BS32" s="330">
        <f t="shared" si="154"/>
        <v>2.0000000000000001E-4</v>
      </c>
      <c r="BT32" s="330">
        <f t="shared" si="154"/>
        <v>2.0000000000000001E-4</v>
      </c>
      <c r="BU32" s="330">
        <f t="shared" si="154"/>
        <v>2.0000000000000001E-4</v>
      </c>
      <c r="BV32" s="330">
        <f t="shared" si="154"/>
        <v>2.0000000000000001E-4</v>
      </c>
      <c r="BW32" s="330">
        <f t="shared" ref="BW32:DB32" si="155">$R$32</f>
        <v>2.0000000000000001E-4</v>
      </c>
      <c r="BX32" s="330">
        <f t="shared" si="155"/>
        <v>2.0000000000000001E-4</v>
      </c>
      <c r="BY32" s="332">
        <f t="shared" si="155"/>
        <v>2.0000000000000001E-4</v>
      </c>
      <c r="BZ32" s="333">
        <f t="shared" si="155"/>
        <v>2.0000000000000001E-4</v>
      </c>
      <c r="CA32" s="330">
        <f t="shared" si="155"/>
        <v>2.0000000000000001E-4</v>
      </c>
      <c r="CB32" s="330">
        <f t="shared" si="155"/>
        <v>2.0000000000000001E-4</v>
      </c>
      <c r="CC32" s="330">
        <f t="shared" si="155"/>
        <v>2.0000000000000001E-4</v>
      </c>
      <c r="CD32" s="330">
        <f t="shared" si="155"/>
        <v>2.0000000000000001E-4</v>
      </c>
      <c r="CE32" s="330">
        <f t="shared" si="155"/>
        <v>2.0000000000000001E-4</v>
      </c>
      <c r="CF32" s="330">
        <f t="shared" si="155"/>
        <v>2.0000000000000001E-4</v>
      </c>
      <c r="CG32" s="330">
        <f t="shared" si="155"/>
        <v>2.0000000000000001E-4</v>
      </c>
      <c r="CH32" s="330">
        <f t="shared" si="155"/>
        <v>2.0000000000000001E-4</v>
      </c>
      <c r="CI32" s="330">
        <f t="shared" si="155"/>
        <v>2.0000000000000001E-4</v>
      </c>
      <c r="CJ32" s="330">
        <f t="shared" si="155"/>
        <v>2.0000000000000001E-4</v>
      </c>
      <c r="CK32" s="332">
        <f t="shared" si="155"/>
        <v>2.0000000000000001E-4</v>
      </c>
      <c r="CL32" s="333">
        <f t="shared" si="155"/>
        <v>2.0000000000000001E-4</v>
      </c>
      <c r="CM32" s="330">
        <f t="shared" si="155"/>
        <v>2.0000000000000001E-4</v>
      </c>
      <c r="CN32" s="330">
        <f t="shared" si="155"/>
        <v>2.0000000000000001E-4</v>
      </c>
      <c r="CO32" s="330">
        <f t="shared" si="155"/>
        <v>2.0000000000000001E-4</v>
      </c>
      <c r="CP32" s="330">
        <f t="shared" si="155"/>
        <v>2.0000000000000001E-4</v>
      </c>
      <c r="CQ32" s="330">
        <f t="shared" si="155"/>
        <v>2.0000000000000001E-4</v>
      </c>
      <c r="CR32" s="330">
        <f t="shared" si="155"/>
        <v>2.0000000000000001E-4</v>
      </c>
      <c r="CS32" s="330">
        <f t="shared" si="155"/>
        <v>2.0000000000000001E-4</v>
      </c>
      <c r="CT32" s="330">
        <f t="shared" si="155"/>
        <v>2.0000000000000001E-4</v>
      </c>
      <c r="CU32" s="330">
        <f t="shared" si="155"/>
        <v>2.0000000000000001E-4</v>
      </c>
      <c r="CV32" s="330">
        <f t="shared" si="155"/>
        <v>2.0000000000000001E-4</v>
      </c>
      <c r="CW32" s="332">
        <f t="shared" si="155"/>
        <v>2.0000000000000001E-4</v>
      </c>
      <c r="CX32" s="333">
        <f t="shared" si="155"/>
        <v>2.0000000000000001E-4</v>
      </c>
      <c r="CY32" s="330">
        <f t="shared" si="155"/>
        <v>2.0000000000000001E-4</v>
      </c>
      <c r="CZ32" s="330">
        <f t="shared" si="155"/>
        <v>2.0000000000000001E-4</v>
      </c>
      <c r="DA32" s="330">
        <f t="shared" si="155"/>
        <v>2.0000000000000001E-4</v>
      </c>
      <c r="DB32" s="330">
        <f t="shared" si="155"/>
        <v>2.0000000000000001E-4</v>
      </c>
      <c r="DC32" s="330">
        <f t="shared" ref="DC32:EH32" si="156">$R$32</f>
        <v>2.0000000000000001E-4</v>
      </c>
      <c r="DD32" s="330">
        <f t="shared" si="156"/>
        <v>2.0000000000000001E-4</v>
      </c>
      <c r="DE32" s="330">
        <f t="shared" si="156"/>
        <v>2.0000000000000001E-4</v>
      </c>
      <c r="DF32" s="330">
        <f t="shared" si="156"/>
        <v>2.0000000000000001E-4</v>
      </c>
      <c r="DG32" s="330">
        <f t="shared" si="156"/>
        <v>2.0000000000000001E-4</v>
      </c>
      <c r="DH32" s="330">
        <f t="shared" si="156"/>
        <v>2.0000000000000001E-4</v>
      </c>
      <c r="DI32" s="332">
        <f t="shared" si="156"/>
        <v>2.0000000000000001E-4</v>
      </c>
      <c r="DJ32" s="333">
        <f t="shared" si="156"/>
        <v>2.0000000000000001E-4</v>
      </c>
      <c r="DK32" s="330">
        <f t="shared" si="156"/>
        <v>2.0000000000000001E-4</v>
      </c>
      <c r="DL32" s="330">
        <f t="shared" si="156"/>
        <v>2.0000000000000001E-4</v>
      </c>
      <c r="DM32" s="330">
        <f t="shared" si="156"/>
        <v>2.0000000000000001E-4</v>
      </c>
      <c r="DN32" s="330">
        <f t="shared" si="156"/>
        <v>2.0000000000000001E-4</v>
      </c>
      <c r="DO32" s="330">
        <f t="shared" si="156"/>
        <v>2.0000000000000001E-4</v>
      </c>
      <c r="DP32" s="330">
        <f t="shared" si="156"/>
        <v>2.0000000000000001E-4</v>
      </c>
      <c r="DQ32" s="330">
        <f t="shared" si="156"/>
        <v>2.0000000000000001E-4</v>
      </c>
      <c r="DR32" s="330">
        <f t="shared" si="156"/>
        <v>2.0000000000000001E-4</v>
      </c>
      <c r="DS32" s="330">
        <f t="shared" si="156"/>
        <v>2.0000000000000001E-4</v>
      </c>
      <c r="DT32" s="330">
        <f t="shared" si="156"/>
        <v>2.0000000000000001E-4</v>
      </c>
      <c r="DU32" s="330">
        <f t="shared" si="156"/>
        <v>2.0000000000000001E-4</v>
      </c>
      <c r="DV32" s="333">
        <f t="shared" si="156"/>
        <v>2.0000000000000001E-4</v>
      </c>
      <c r="DW32" s="330">
        <f t="shared" si="156"/>
        <v>2.0000000000000001E-4</v>
      </c>
      <c r="DX32" s="330">
        <f t="shared" si="156"/>
        <v>2.0000000000000001E-4</v>
      </c>
      <c r="DY32" s="330">
        <f t="shared" si="156"/>
        <v>2.0000000000000001E-4</v>
      </c>
      <c r="DZ32" s="330">
        <f t="shared" si="156"/>
        <v>2.0000000000000001E-4</v>
      </c>
      <c r="EA32" s="330">
        <f t="shared" si="156"/>
        <v>2.0000000000000001E-4</v>
      </c>
      <c r="EB32" s="330">
        <f t="shared" si="156"/>
        <v>2.0000000000000001E-4</v>
      </c>
      <c r="EC32" s="330">
        <f t="shared" si="156"/>
        <v>2.0000000000000001E-4</v>
      </c>
      <c r="ED32" s="330">
        <f t="shared" si="156"/>
        <v>2.0000000000000001E-4</v>
      </c>
      <c r="EE32" s="330">
        <f t="shared" si="156"/>
        <v>2.0000000000000001E-4</v>
      </c>
      <c r="EF32" s="330">
        <f t="shared" si="156"/>
        <v>2.0000000000000001E-4</v>
      </c>
      <c r="EG32" s="330">
        <f t="shared" si="156"/>
        <v>2.0000000000000001E-4</v>
      </c>
      <c r="EH32" s="333">
        <f t="shared" si="156"/>
        <v>2.0000000000000001E-4</v>
      </c>
      <c r="EI32" s="330">
        <f t="shared" ref="EI32:FN32" si="157">$R$32</f>
        <v>2.0000000000000001E-4</v>
      </c>
      <c r="EJ32" s="330">
        <f t="shared" si="157"/>
        <v>2.0000000000000001E-4</v>
      </c>
      <c r="EK32" s="330">
        <f t="shared" si="157"/>
        <v>2.0000000000000001E-4</v>
      </c>
      <c r="EL32" s="330">
        <f t="shared" si="157"/>
        <v>2.0000000000000001E-4</v>
      </c>
      <c r="EM32" s="330">
        <f t="shared" si="157"/>
        <v>2.0000000000000001E-4</v>
      </c>
      <c r="EN32" s="330">
        <f t="shared" si="157"/>
        <v>2.0000000000000001E-4</v>
      </c>
      <c r="EO32" s="330">
        <f t="shared" si="157"/>
        <v>2.0000000000000001E-4</v>
      </c>
      <c r="EP32" s="330">
        <f t="shared" si="157"/>
        <v>2.0000000000000001E-4</v>
      </c>
      <c r="EQ32" s="330">
        <f t="shared" si="157"/>
        <v>2.0000000000000001E-4</v>
      </c>
      <c r="ER32" s="330">
        <f t="shared" si="157"/>
        <v>2.0000000000000001E-4</v>
      </c>
      <c r="ES32" s="330">
        <f t="shared" si="157"/>
        <v>2.0000000000000001E-4</v>
      </c>
      <c r="ET32" s="333">
        <f t="shared" si="157"/>
        <v>2.0000000000000001E-4</v>
      </c>
      <c r="EU32" s="330">
        <f t="shared" si="157"/>
        <v>2.0000000000000001E-4</v>
      </c>
      <c r="EV32" s="330">
        <f t="shared" si="157"/>
        <v>2.0000000000000001E-4</v>
      </c>
      <c r="EW32" s="330">
        <f t="shared" si="157"/>
        <v>2.0000000000000001E-4</v>
      </c>
      <c r="EX32" s="330">
        <f t="shared" si="157"/>
        <v>2.0000000000000001E-4</v>
      </c>
      <c r="EY32" s="330">
        <f t="shared" si="157"/>
        <v>2.0000000000000001E-4</v>
      </c>
      <c r="EZ32" s="330">
        <f t="shared" si="157"/>
        <v>2.0000000000000001E-4</v>
      </c>
      <c r="FA32" s="330">
        <f t="shared" si="157"/>
        <v>2.0000000000000001E-4</v>
      </c>
      <c r="FB32" s="330">
        <f t="shared" si="157"/>
        <v>2.0000000000000001E-4</v>
      </c>
      <c r="FC32" s="330">
        <f t="shared" si="157"/>
        <v>2.0000000000000001E-4</v>
      </c>
      <c r="FD32" s="330">
        <f t="shared" si="157"/>
        <v>2.0000000000000001E-4</v>
      </c>
      <c r="FE32" s="330">
        <f t="shared" si="157"/>
        <v>2.0000000000000001E-4</v>
      </c>
      <c r="FF32" s="333">
        <f t="shared" si="157"/>
        <v>2.0000000000000001E-4</v>
      </c>
      <c r="FG32" s="330">
        <f t="shared" si="157"/>
        <v>2.0000000000000001E-4</v>
      </c>
      <c r="FH32" s="330">
        <f t="shared" si="157"/>
        <v>2.0000000000000001E-4</v>
      </c>
      <c r="FI32" s="330">
        <f t="shared" si="157"/>
        <v>2.0000000000000001E-4</v>
      </c>
      <c r="FJ32" s="330">
        <f t="shared" si="157"/>
        <v>2.0000000000000001E-4</v>
      </c>
      <c r="FK32" s="330">
        <f t="shared" si="157"/>
        <v>2.0000000000000001E-4</v>
      </c>
      <c r="FL32" s="330">
        <f t="shared" si="157"/>
        <v>2.0000000000000001E-4</v>
      </c>
      <c r="FM32" s="330">
        <f t="shared" si="157"/>
        <v>2.0000000000000001E-4</v>
      </c>
      <c r="FN32" s="330">
        <f t="shared" si="157"/>
        <v>2.0000000000000001E-4</v>
      </c>
      <c r="FO32" s="330">
        <f t="shared" ref="FO32:FW32" si="158">$R$32</f>
        <v>2.0000000000000001E-4</v>
      </c>
      <c r="FP32" s="330">
        <f t="shared" si="158"/>
        <v>2.0000000000000001E-4</v>
      </c>
      <c r="FQ32" s="330">
        <f t="shared" si="158"/>
        <v>2.0000000000000001E-4</v>
      </c>
      <c r="FR32" s="333">
        <f t="shared" si="158"/>
        <v>2.0000000000000001E-4</v>
      </c>
      <c r="FS32" s="330">
        <f t="shared" si="158"/>
        <v>2.0000000000000001E-4</v>
      </c>
      <c r="FT32" s="330">
        <f t="shared" si="158"/>
        <v>2.0000000000000001E-4</v>
      </c>
      <c r="FU32" s="330">
        <f t="shared" si="158"/>
        <v>2.0000000000000001E-4</v>
      </c>
      <c r="FV32" s="330">
        <f t="shared" si="158"/>
        <v>2.0000000000000001E-4</v>
      </c>
      <c r="FW32" s="330">
        <f t="shared" si="158"/>
        <v>2.0000000000000001E-4</v>
      </c>
      <c r="FY32" t="str">
        <f t="shared" si="98"/>
        <v>IRS Off-Site COM</v>
      </c>
    </row>
    <row r="33" spans="1:181">
      <c r="A33" s="225"/>
      <c r="B33" s="339"/>
      <c r="C33" s="340"/>
      <c r="D33" s="341"/>
      <c r="E33" s="341"/>
      <c r="F33" s="341"/>
      <c r="G33" s="341"/>
      <c r="H33" s="341"/>
      <c r="I33" s="341"/>
      <c r="J33" s="341"/>
      <c r="K33" s="341"/>
      <c r="L33" s="341"/>
      <c r="M33" s="342"/>
      <c r="N33" s="225"/>
      <c r="P33" s="258" t="s">
        <v>197</v>
      </c>
      <c r="Q33" s="238" t="s">
        <v>198</v>
      </c>
      <c r="R33" s="329">
        <v>8.5199999999999998E-3</v>
      </c>
      <c r="S33" s="330">
        <v>8.5199999999999998E-3</v>
      </c>
      <c r="T33" s="330">
        <v>8.5199999999999998E-3</v>
      </c>
      <c r="U33" s="330">
        <v>8.5199999999999998E-3</v>
      </c>
      <c r="V33" s="330">
        <v>8.5199999999999998E-3</v>
      </c>
      <c r="W33" s="330">
        <v>8.5199999999999998E-3</v>
      </c>
      <c r="X33" s="330">
        <v>8.5199999999999998E-3</v>
      </c>
      <c r="Y33" s="330">
        <v>8.5199999999999998E-3</v>
      </c>
      <c r="Z33" s="330">
        <v>8.5199999999999998E-3</v>
      </c>
      <c r="AA33" s="330">
        <v>8.5199999999999998E-3</v>
      </c>
      <c r="AB33" s="330">
        <v>8.5199999999999998E-3</v>
      </c>
      <c r="AC33" s="330">
        <v>8.5199999999999998E-3</v>
      </c>
      <c r="AD33" s="331">
        <f t="shared" ref="AD33:AO33" si="159">$R$33</f>
        <v>8.5199999999999998E-3</v>
      </c>
      <c r="AE33" s="330">
        <f t="shared" si="159"/>
        <v>8.5199999999999998E-3</v>
      </c>
      <c r="AF33" s="330">
        <f t="shared" si="159"/>
        <v>8.5199999999999998E-3</v>
      </c>
      <c r="AG33" s="330">
        <f t="shared" si="159"/>
        <v>8.5199999999999998E-3</v>
      </c>
      <c r="AH33" s="330">
        <f t="shared" si="159"/>
        <v>8.5199999999999998E-3</v>
      </c>
      <c r="AI33" s="330">
        <f t="shared" si="159"/>
        <v>8.5199999999999998E-3</v>
      </c>
      <c r="AJ33" s="330">
        <f t="shared" si="159"/>
        <v>8.5199999999999998E-3</v>
      </c>
      <c r="AK33" s="330">
        <f t="shared" si="159"/>
        <v>8.5199999999999998E-3</v>
      </c>
      <c r="AL33" s="330">
        <f t="shared" si="159"/>
        <v>8.5199999999999998E-3</v>
      </c>
      <c r="AM33" s="330">
        <f t="shared" si="159"/>
        <v>8.5199999999999998E-3</v>
      </c>
      <c r="AN33" s="330">
        <f t="shared" si="159"/>
        <v>8.5199999999999998E-3</v>
      </c>
      <c r="AO33" s="330">
        <f t="shared" si="159"/>
        <v>8.5199999999999998E-3</v>
      </c>
      <c r="AP33" s="331">
        <v>8.5199999999999998E-3</v>
      </c>
      <c r="AQ33" s="330">
        <f t="shared" ref="AQ33:BV33" si="160">$R$33</f>
        <v>8.5199999999999998E-3</v>
      </c>
      <c r="AR33" s="330">
        <f t="shared" si="160"/>
        <v>8.5199999999999998E-3</v>
      </c>
      <c r="AS33" s="330">
        <f t="shared" si="160"/>
        <v>8.5199999999999998E-3</v>
      </c>
      <c r="AT33" s="330">
        <f t="shared" si="160"/>
        <v>8.5199999999999998E-3</v>
      </c>
      <c r="AU33" s="330">
        <f t="shared" si="160"/>
        <v>8.5199999999999998E-3</v>
      </c>
      <c r="AV33" s="330">
        <f t="shared" si="160"/>
        <v>8.5199999999999998E-3</v>
      </c>
      <c r="AW33" s="330">
        <f t="shared" si="160"/>
        <v>8.5199999999999998E-3</v>
      </c>
      <c r="AX33" s="330">
        <f t="shared" si="160"/>
        <v>8.5199999999999998E-3</v>
      </c>
      <c r="AY33" s="330">
        <f t="shared" si="160"/>
        <v>8.5199999999999998E-3</v>
      </c>
      <c r="AZ33" s="330">
        <f t="shared" si="160"/>
        <v>8.5199999999999998E-3</v>
      </c>
      <c r="BA33" s="332">
        <f t="shared" si="160"/>
        <v>8.5199999999999998E-3</v>
      </c>
      <c r="BB33" s="333">
        <f t="shared" si="160"/>
        <v>8.5199999999999998E-3</v>
      </c>
      <c r="BC33" s="330">
        <f t="shared" si="160"/>
        <v>8.5199999999999998E-3</v>
      </c>
      <c r="BD33" s="330">
        <f t="shared" si="160"/>
        <v>8.5199999999999998E-3</v>
      </c>
      <c r="BE33" s="330">
        <f t="shared" si="160"/>
        <v>8.5199999999999998E-3</v>
      </c>
      <c r="BF33" s="330">
        <f t="shared" si="160"/>
        <v>8.5199999999999998E-3</v>
      </c>
      <c r="BG33" s="330">
        <f t="shared" si="160"/>
        <v>8.5199999999999998E-3</v>
      </c>
      <c r="BH33" s="330">
        <f t="shared" si="160"/>
        <v>8.5199999999999998E-3</v>
      </c>
      <c r="BI33" s="330">
        <f t="shared" si="160"/>
        <v>8.5199999999999998E-3</v>
      </c>
      <c r="BJ33" s="330">
        <f t="shared" si="160"/>
        <v>8.5199999999999998E-3</v>
      </c>
      <c r="BK33" s="330">
        <f t="shared" si="160"/>
        <v>8.5199999999999998E-3</v>
      </c>
      <c r="BL33" s="330">
        <f t="shared" si="160"/>
        <v>8.5199999999999998E-3</v>
      </c>
      <c r="BM33" s="332">
        <f t="shared" si="160"/>
        <v>8.5199999999999998E-3</v>
      </c>
      <c r="BN33" s="334">
        <f t="shared" si="160"/>
        <v>8.5199999999999998E-3</v>
      </c>
      <c r="BO33" s="330">
        <f t="shared" si="160"/>
        <v>8.5199999999999998E-3</v>
      </c>
      <c r="BP33" s="330">
        <f t="shared" si="160"/>
        <v>8.5199999999999998E-3</v>
      </c>
      <c r="BQ33" s="330">
        <f t="shared" si="160"/>
        <v>8.5199999999999998E-3</v>
      </c>
      <c r="BR33" s="330">
        <f t="shared" si="160"/>
        <v>8.5199999999999998E-3</v>
      </c>
      <c r="BS33" s="330">
        <f t="shared" si="160"/>
        <v>8.5199999999999998E-3</v>
      </c>
      <c r="BT33" s="330">
        <f t="shared" si="160"/>
        <v>8.5199999999999998E-3</v>
      </c>
      <c r="BU33" s="330">
        <f t="shared" si="160"/>
        <v>8.5199999999999998E-3</v>
      </c>
      <c r="BV33" s="330">
        <f t="shared" si="160"/>
        <v>8.5199999999999998E-3</v>
      </c>
      <c r="BW33" s="330">
        <f t="shared" ref="BW33:DB33" si="161">$R$33</f>
        <v>8.5199999999999998E-3</v>
      </c>
      <c r="BX33" s="330">
        <f t="shared" si="161"/>
        <v>8.5199999999999998E-3</v>
      </c>
      <c r="BY33" s="332">
        <f t="shared" si="161"/>
        <v>8.5199999999999998E-3</v>
      </c>
      <c r="BZ33" s="333">
        <f t="shared" si="161"/>
        <v>8.5199999999999998E-3</v>
      </c>
      <c r="CA33" s="330">
        <f t="shared" si="161"/>
        <v>8.5199999999999998E-3</v>
      </c>
      <c r="CB33" s="330">
        <f t="shared" si="161"/>
        <v>8.5199999999999998E-3</v>
      </c>
      <c r="CC33" s="330">
        <f t="shared" si="161"/>
        <v>8.5199999999999998E-3</v>
      </c>
      <c r="CD33" s="330">
        <f t="shared" si="161"/>
        <v>8.5199999999999998E-3</v>
      </c>
      <c r="CE33" s="330">
        <f t="shared" si="161"/>
        <v>8.5199999999999998E-3</v>
      </c>
      <c r="CF33" s="330">
        <f t="shared" si="161"/>
        <v>8.5199999999999998E-3</v>
      </c>
      <c r="CG33" s="330">
        <f t="shared" si="161"/>
        <v>8.5199999999999998E-3</v>
      </c>
      <c r="CH33" s="330">
        <f t="shared" si="161"/>
        <v>8.5199999999999998E-3</v>
      </c>
      <c r="CI33" s="330">
        <f t="shared" si="161"/>
        <v>8.5199999999999998E-3</v>
      </c>
      <c r="CJ33" s="330">
        <f t="shared" si="161"/>
        <v>8.5199999999999998E-3</v>
      </c>
      <c r="CK33" s="332">
        <f t="shared" si="161"/>
        <v>8.5199999999999998E-3</v>
      </c>
      <c r="CL33" s="333">
        <f t="shared" si="161"/>
        <v>8.5199999999999998E-3</v>
      </c>
      <c r="CM33" s="330">
        <f t="shared" si="161"/>
        <v>8.5199999999999998E-3</v>
      </c>
      <c r="CN33" s="330">
        <f t="shared" si="161"/>
        <v>8.5199999999999998E-3</v>
      </c>
      <c r="CO33" s="330">
        <f t="shared" si="161"/>
        <v>8.5199999999999998E-3</v>
      </c>
      <c r="CP33" s="330">
        <f t="shared" si="161"/>
        <v>8.5199999999999998E-3</v>
      </c>
      <c r="CQ33" s="330">
        <f t="shared" si="161"/>
        <v>8.5199999999999998E-3</v>
      </c>
      <c r="CR33" s="330">
        <f t="shared" si="161"/>
        <v>8.5199999999999998E-3</v>
      </c>
      <c r="CS33" s="330">
        <f t="shared" si="161"/>
        <v>8.5199999999999998E-3</v>
      </c>
      <c r="CT33" s="330">
        <f t="shared" si="161"/>
        <v>8.5199999999999998E-3</v>
      </c>
      <c r="CU33" s="330">
        <f t="shared" si="161"/>
        <v>8.5199999999999998E-3</v>
      </c>
      <c r="CV33" s="330">
        <f t="shared" si="161"/>
        <v>8.5199999999999998E-3</v>
      </c>
      <c r="CW33" s="332">
        <f t="shared" si="161"/>
        <v>8.5199999999999998E-3</v>
      </c>
      <c r="CX33" s="333">
        <f t="shared" si="161"/>
        <v>8.5199999999999998E-3</v>
      </c>
      <c r="CY33" s="330">
        <f t="shared" si="161"/>
        <v>8.5199999999999998E-3</v>
      </c>
      <c r="CZ33" s="330">
        <f t="shared" si="161"/>
        <v>8.5199999999999998E-3</v>
      </c>
      <c r="DA33" s="330">
        <f t="shared" si="161"/>
        <v>8.5199999999999998E-3</v>
      </c>
      <c r="DB33" s="330">
        <f t="shared" si="161"/>
        <v>8.5199999999999998E-3</v>
      </c>
      <c r="DC33" s="330">
        <f t="shared" ref="DC33:EH33" si="162">$R$33</f>
        <v>8.5199999999999998E-3</v>
      </c>
      <c r="DD33" s="330">
        <f t="shared" si="162"/>
        <v>8.5199999999999998E-3</v>
      </c>
      <c r="DE33" s="330">
        <f t="shared" si="162"/>
        <v>8.5199999999999998E-3</v>
      </c>
      <c r="DF33" s="330">
        <f t="shared" si="162"/>
        <v>8.5199999999999998E-3</v>
      </c>
      <c r="DG33" s="330">
        <f t="shared" si="162"/>
        <v>8.5199999999999998E-3</v>
      </c>
      <c r="DH33" s="330">
        <f t="shared" si="162"/>
        <v>8.5199999999999998E-3</v>
      </c>
      <c r="DI33" s="332">
        <f t="shared" si="162"/>
        <v>8.5199999999999998E-3</v>
      </c>
      <c r="DJ33" s="333">
        <f t="shared" si="162"/>
        <v>8.5199999999999998E-3</v>
      </c>
      <c r="DK33" s="330">
        <f t="shared" si="162"/>
        <v>8.5199999999999998E-3</v>
      </c>
      <c r="DL33" s="330">
        <f t="shared" si="162"/>
        <v>8.5199999999999998E-3</v>
      </c>
      <c r="DM33" s="330">
        <f t="shared" si="162"/>
        <v>8.5199999999999998E-3</v>
      </c>
      <c r="DN33" s="330">
        <f t="shared" si="162"/>
        <v>8.5199999999999998E-3</v>
      </c>
      <c r="DO33" s="330">
        <f t="shared" si="162"/>
        <v>8.5199999999999998E-3</v>
      </c>
      <c r="DP33" s="330">
        <f t="shared" si="162"/>
        <v>8.5199999999999998E-3</v>
      </c>
      <c r="DQ33" s="330">
        <f t="shared" si="162"/>
        <v>8.5199999999999998E-3</v>
      </c>
      <c r="DR33" s="330">
        <f t="shared" si="162"/>
        <v>8.5199999999999998E-3</v>
      </c>
      <c r="DS33" s="330">
        <f t="shared" si="162"/>
        <v>8.5199999999999998E-3</v>
      </c>
      <c r="DT33" s="330">
        <f t="shared" si="162"/>
        <v>8.5199999999999998E-3</v>
      </c>
      <c r="DU33" s="330">
        <f t="shared" si="162"/>
        <v>8.5199999999999998E-3</v>
      </c>
      <c r="DV33" s="333">
        <f t="shared" si="162"/>
        <v>8.5199999999999998E-3</v>
      </c>
      <c r="DW33" s="330">
        <f t="shared" si="162"/>
        <v>8.5199999999999998E-3</v>
      </c>
      <c r="DX33" s="330">
        <f t="shared" si="162"/>
        <v>8.5199999999999998E-3</v>
      </c>
      <c r="DY33" s="330">
        <f t="shared" si="162"/>
        <v>8.5199999999999998E-3</v>
      </c>
      <c r="DZ33" s="330">
        <f t="shared" si="162"/>
        <v>8.5199999999999998E-3</v>
      </c>
      <c r="EA33" s="330">
        <f t="shared" si="162"/>
        <v>8.5199999999999998E-3</v>
      </c>
      <c r="EB33" s="330">
        <f t="shared" si="162"/>
        <v>8.5199999999999998E-3</v>
      </c>
      <c r="EC33" s="330">
        <f t="shared" si="162"/>
        <v>8.5199999999999998E-3</v>
      </c>
      <c r="ED33" s="330">
        <f t="shared" si="162"/>
        <v>8.5199999999999998E-3</v>
      </c>
      <c r="EE33" s="330">
        <f t="shared" si="162"/>
        <v>8.5199999999999998E-3</v>
      </c>
      <c r="EF33" s="330">
        <f t="shared" si="162"/>
        <v>8.5199999999999998E-3</v>
      </c>
      <c r="EG33" s="330">
        <f t="shared" si="162"/>
        <v>8.5199999999999998E-3</v>
      </c>
      <c r="EH33" s="333">
        <f t="shared" si="162"/>
        <v>8.5199999999999998E-3</v>
      </c>
      <c r="EI33" s="330">
        <f t="shared" ref="EI33:FN33" si="163">$R$33</f>
        <v>8.5199999999999998E-3</v>
      </c>
      <c r="EJ33" s="330">
        <f t="shared" si="163"/>
        <v>8.5199999999999998E-3</v>
      </c>
      <c r="EK33" s="330">
        <f t="shared" si="163"/>
        <v>8.5199999999999998E-3</v>
      </c>
      <c r="EL33" s="330">
        <f t="shared" si="163"/>
        <v>8.5199999999999998E-3</v>
      </c>
      <c r="EM33" s="330">
        <f t="shared" si="163"/>
        <v>8.5199999999999998E-3</v>
      </c>
      <c r="EN33" s="330">
        <f t="shared" si="163"/>
        <v>8.5199999999999998E-3</v>
      </c>
      <c r="EO33" s="330">
        <f t="shared" si="163"/>
        <v>8.5199999999999998E-3</v>
      </c>
      <c r="EP33" s="330">
        <f t="shared" si="163"/>
        <v>8.5199999999999998E-3</v>
      </c>
      <c r="EQ33" s="330">
        <f t="shared" si="163"/>
        <v>8.5199999999999998E-3</v>
      </c>
      <c r="ER33" s="330">
        <f t="shared" si="163"/>
        <v>8.5199999999999998E-3</v>
      </c>
      <c r="ES33" s="330">
        <f t="shared" si="163"/>
        <v>8.5199999999999998E-3</v>
      </c>
      <c r="ET33" s="333">
        <f t="shared" si="163"/>
        <v>8.5199999999999998E-3</v>
      </c>
      <c r="EU33" s="330">
        <f t="shared" si="163"/>
        <v>8.5199999999999998E-3</v>
      </c>
      <c r="EV33" s="330">
        <f t="shared" si="163"/>
        <v>8.5199999999999998E-3</v>
      </c>
      <c r="EW33" s="330">
        <f t="shared" si="163"/>
        <v>8.5199999999999998E-3</v>
      </c>
      <c r="EX33" s="330">
        <f t="shared" si="163"/>
        <v>8.5199999999999998E-3</v>
      </c>
      <c r="EY33" s="330">
        <f t="shared" si="163"/>
        <v>8.5199999999999998E-3</v>
      </c>
      <c r="EZ33" s="330">
        <f t="shared" si="163"/>
        <v>8.5199999999999998E-3</v>
      </c>
      <c r="FA33" s="330">
        <f t="shared" si="163"/>
        <v>8.5199999999999998E-3</v>
      </c>
      <c r="FB33" s="330">
        <f t="shared" si="163"/>
        <v>8.5199999999999998E-3</v>
      </c>
      <c r="FC33" s="330">
        <f t="shared" si="163"/>
        <v>8.5199999999999998E-3</v>
      </c>
      <c r="FD33" s="330">
        <f t="shared" si="163"/>
        <v>8.5199999999999998E-3</v>
      </c>
      <c r="FE33" s="330">
        <f t="shared" si="163"/>
        <v>8.5199999999999998E-3</v>
      </c>
      <c r="FF33" s="333">
        <f t="shared" si="163"/>
        <v>8.5199999999999998E-3</v>
      </c>
      <c r="FG33" s="330">
        <f t="shared" si="163"/>
        <v>8.5199999999999998E-3</v>
      </c>
      <c r="FH33" s="330">
        <f t="shared" si="163"/>
        <v>8.5199999999999998E-3</v>
      </c>
      <c r="FI33" s="330">
        <f t="shared" si="163"/>
        <v>8.5199999999999998E-3</v>
      </c>
      <c r="FJ33" s="330">
        <f t="shared" si="163"/>
        <v>8.5199999999999998E-3</v>
      </c>
      <c r="FK33" s="330">
        <f t="shared" si="163"/>
        <v>8.5199999999999998E-3</v>
      </c>
      <c r="FL33" s="330">
        <f t="shared" si="163"/>
        <v>8.5199999999999998E-3</v>
      </c>
      <c r="FM33" s="330">
        <f t="shared" si="163"/>
        <v>8.5199999999999998E-3</v>
      </c>
      <c r="FN33" s="330">
        <f t="shared" si="163"/>
        <v>8.5199999999999998E-3</v>
      </c>
      <c r="FO33" s="330">
        <f t="shared" ref="FO33:FW33" si="164">$R$33</f>
        <v>8.5199999999999998E-3</v>
      </c>
      <c r="FP33" s="330">
        <f t="shared" si="164"/>
        <v>8.5199999999999998E-3</v>
      </c>
      <c r="FQ33" s="330">
        <f t="shared" si="164"/>
        <v>8.5199999999999998E-3</v>
      </c>
      <c r="FR33" s="333">
        <f t="shared" si="164"/>
        <v>8.5199999999999998E-3</v>
      </c>
      <c r="FS33" s="330">
        <f t="shared" si="164"/>
        <v>8.5199999999999998E-3</v>
      </c>
      <c r="FT33" s="330">
        <f t="shared" si="164"/>
        <v>8.5199999999999998E-3</v>
      </c>
      <c r="FU33" s="330">
        <f t="shared" si="164"/>
        <v>8.5199999999999998E-3</v>
      </c>
      <c r="FV33" s="330">
        <f t="shared" si="164"/>
        <v>8.5199999999999998E-3</v>
      </c>
      <c r="FW33" s="330">
        <f t="shared" si="164"/>
        <v>8.5199999999999998E-3</v>
      </c>
      <c r="FY33" t="str">
        <f t="shared" si="98"/>
        <v>Metro GS COM</v>
      </c>
    </row>
    <row r="34" spans="1:181">
      <c r="A34" s="225"/>
      <c r="B34" s="244" t="s">
        <v>199</v>
      </c>
      <c r="C34" s="310"/>
      <c r="D34" s="343"/>
      <c r="E34" s="343"/>
      <c r="F34" s="343"/>
      <c r="G34" s="343"/>
      <c r="H34" s="343"/>
      <c r="I34" s="343"/>
      <c r="J34" s="343"/>
      <c r="K34" s="343"/>
      <c r="L34" s="343"/>
      <c r="M34" s="312"/>
      <c r="N34" s="225"/>
      <c r="P34" s="258" t="s">
        <v>200</v>
      </c>
      <c r="Q34" s="238" t="s">
        <v>201</v>
      </c>
      <c r="R34" s="329">
        <v>6.7869999999999996E-3</v>
      </c>
      <c r="S34" s="330">
        <v>6.7869999999999996E-3</v>
      </c>
      <c r="T34" s="330">
        <v>6.7869999999999996E-3</v>
      </c>
      <c r="U34" s="330">
        <v>6.7869999999999996E-3</v>
      </c>
      <c r="V34" s="330">
        <v>6.7869999999999996E-3</v>
      </c>
      <c r="W34" s="330">
        <v>6.7869999999999996E-3</v>
      </c>
      <c r="X34" s="330">
        <v>6.7869999999999996E-3</v>
      </c>
      <c r="Y34" s="330">
        <v>6.7869999999999996E-3</v>
      </c>
      <c r="Z34" s="330">
        <v>6.7869999999999996E-3</v>
      </c>
      <c r="AA34" s="330">
        <v>6.7869999999999996E-3</v>
      </c>
      <c r="AB34" s="330">
        <v>6.7869999999999996E-3</v>
      </c>
      <c r="AC34" s="330">
        <v>6.7869999999999996E-3</v>
      </c>
      <c r="AD34" s="331">
        <f t="shared" ref="AD34:AO34" si="165">$R$34</f>
        <v>6.7869999999999996E-3</v>
      </c>
      <c r="AE34" s="330">
        <f t="shared" si="165"/>
        <v>6.7869999999999996E-3</v>
      </c>
      <c r="AF34" s="330">
        <f t="shared" si="165"/>
        <v>6.7869999999999996E-3</v>
      </c>
      <c r="AG34" s="330">
        <f t="shared" si="165"/>
        <v>6.7869999999999996E-3</v>
      </c>
      <c r="AH34" s="330">
        <f t="shared" si="165"/>
        <v>6.7869999999999996E-3</v>
      </c>
      <c r="AI34" s="330">
        <f t="shared" si="165"/>
        <v>6.7869999999999996E-3</v>
      </c>
      <c r="AJ34" s="330">
        <f t="shared" si="165"/>
        <v>6.7869999999999996E-3</v>
      </c>
      <c r="AK34" s="330">
        <f t="shared" si="165"/>
        <v>6.7869999999999996E-3</v>
      </c>
      <c r="AL34" s="330">
        <f t="shared" si="165"/>
        <v>6.7869999999999996E-3</v>
      </c>
      <c r="AM34" s="330">
        <f t="shared" si="165"/>
        <v>6.7869999999999996E-3</v>
      </c>
      <c r="AN34" s="330">
        <f t="shared" si="165"/>
        <v>6.7869999999999996E-3</v>
      </c>
      <c r="AO34" s="330">
        <f t="shared" si="165"/>
        <v>6.7869999999999996E-3</v>
      </c>
      <c r="AP34" s="331">
        <v>6.7869999999999996E-3</v>
      </c>
      <c r="AQ34" s="330">
        <f t="shared" ref="AQ34:BV34" si="166">$R$34</f>
        <v>6.7869999999999996E-3</v>
      </c>
      <c r="AR34" s="330">
        <f t="shared" si="166"/>
        <v>6.7869999999999996E-3</v>
      </c>
      <c r="AS34" s="330">
        <f t="shared" si="166"/>
        <v>6.7869999999999996E-3</v>
      </c>
      <c r="AT34" s="330">
        <f t="shared" si="166"/>
        <v>6.7869999999999996E-3</v>
      </c>
      <c r="AU34" s="330">
        <f t="shared" si="166"/>
        <v>6.7869999999999996E-3</v>
      </c>
      <c r="AV34" s="330">
        <f t="shared" si="166"/>
        <v>6.7869999999999996E-3</v>
      </c>
      <c r="AW34" s="330">
        <f t="shared" si="166"/>
        <v>6.7869999999999996E-3</v>
      </c>
      <c r="AX34" s="330">
        <f t="shared" si="166"/>
        <v>6.7869999999999996E-3</v>
      </c>
      <c r="AY34" s="330">
        <f t="shared" si="166"/>
        <v>6.7869999999999996E-3</v>
      </c>
      <c r="AZ34" s="330">
        <f t="shared" si="166"/>
        <v>6.7869999999999996E-3</v>
      </c>
      <c r="BA34" s="332">
        <f t="shared" si="166"/>
        <v>6.7869999999999996E-3</v>
      </c>
      <c r="BB34" s="333">
        <f t="shared" si="166"/>
        <v>6.7869999999999996E-3</v>
      </c>
      <c r="BC34" s="330">
        <f t="shared" si="166"/>
        <v>6.7869999999999996E-3</v>
      </c>
      <c r="BD34" s="330">
        <f t="shared" si="166"/>
        <v>6.7869999999999996E-3</v>
      </c>
      <c r="BE34" s="330">
        <f t="shared" si="166"/>
        <v>6.7869999999999996E-3</v>
      </c>
      <c r="BF34" s="330">
        <f t="shared" si="166"/>
        <v>6.7869999999999996E-3</v>
      </c>
      <c r="BG34" s="330">
        <f t="shared" si="166"/>
        <v>6.7869999999999996E-3</v>
      </c>
      <c r="BH34" s="330">
        <f t="shared" si="166"/>
        <v>6.7869999999999996E-3</v>
      </c>
      <c r="BI34" s="330">
        <f t="shared" si="166"/>
        <v>6.7869999999999996E-3</v>
      </c>
      <c r="BJ34" s="330">
        <f t="shared" si="166"/>
        <v>6.7869999999999996E-3</v>
      </c>
      <c r="BK34" s="330">
        <f t="shared" si="166"/>
        <v>6.7869999999999996E-3</v>
      </c>
      <c r="BL34" s="330">
        <f t="shared" si="166"/>
        <v>6.7869999999999996E-3</v>
      </c>
      <c r="BM34" s="332">
        <f t="shared" si="166"/>
        <v>6.7869999999999996E-3</v>
      </c>
      <c r="BN34" s="334">
        <f t="shared" si="166"/>
        <v>6.7869999999999996E-3</v>
      </c>
      <c r="BO34" s="330">
        <f t="shared" si="166"/>
        <v>6.7869999999999996E-3</v>
      </c>
      <c r="BP34" s="330">
        <f t="shared" si="166"/>
        <v>6.7869999999999996E-3</v>
      </c>
      <c r="BQ34" s="330">
        <f t="shared" si="166"/>
        <v>6.7869999999999996E-3</v>
      </c>
      <c r="BR34" s="330">
        <f t="shared" si="166"/>
        <v>6.7869999999999996E-3</v>
      </c>
      <c r="BS34" s="330">
        <f t="shared" si="166"/>
        <v>6.7869999999999996E-3</v>
      </c>
      <c r="BT34" s="330">
        <f t="shared" si="166"/>
        <v>6.7869999999999996E-3</v>
      </c>
      <c r="BU34" s="330">
        <f t="shared" si="166"/>
        <v>6.7869999999999996E-3</v>
      </c>
      <c r="BV34" s="330">
        <f t="shared" si="166"/>
        <v>6.7869999999999996E-3</v>
      </c>
      <c r="BW34" s="330">
        <f t="shared" ref="BW34:DB34" si="167">$R$34</f>
        <v>6.7869999999999996E-3</v>
      </c>
      <c r="BX34" s="330">
        <f t="shared" si="167"/>
        <v>6.7869999999999996E-3</v>
      </c>
      <c r="BY34" s="332">
        <f t="shared" si="167"/>
        <v>6.7869999999999996E-3</v>
      </c>
      <c r="BZ34" s="333">
        <f t="shared" si="167"/>
        <v>6.7869999999999996E-3</v>
      </c>
      <c r="CA34" s="330">
        <f t="shared" si="167"/>
        <v>6.7869999999999996E-3</v>
      </c>
      <c r="CB34" s="330">
        <f t="shared" si="167"/>
        <v>6.7869999999999996E-3</v>
      </c>
      <c r="CC34" s="330">
        <f t="shared" si="167"/>
        <v>6.7869999999999996E-3</v>
      </c>
      <c r="CD34" s="330">
        <f t="shared" si="167"/>
        <v>6.7869999999999996E-3</v>
      </c>
      <c r="CE34" s="330">
        <f t="shared" si="167"/>
        <v>6.7869999999999996E-3</v>
      </c>
      <c r="CF34" s="330">
        <f t="shared" si="167"/>
        <v>6.7869999999999996E-3</v>
      </c>
      <c r="CG34" s="330">
        <f t="shared" si="167"/>
        <v>6.7869999999999996E-3</v>
      </c>
      <c r="CH34" s="330">
        <f t="shared" si="167"/>
        <v>6.7869999999999996E-3</v>
      </c>
      <c r="CI34" s="330">
        <f t="shared" si="167"/>
        <v>6.7869999999999996E-3</v>
      </c>
      <c r="CJ34" s="330">
        <f t="shared" si="167"/>
        <v>6.7869999999999996E-3</v>
      </c>
      <c r="CK34" s="332">
        <f t="shared" si="167"/>
        <v>6.7869999999999996E-3</v>
      </c>
      <c r="CL34" s="333">
        <f t="shared" si="167"/>
        <v>6.7869999999999996E-3</v>
      </c>
      <c r="CM34" s="330">
        <f t="shared" si="167"/>
        <v>6.7869999999999996E-3</v>
      </c>
      <c r="CN34" s="330">
        <f t="shared" si="167"/>
        <v>6.7869999999999996E-3</v>
      </c>
      <c r="CO34" s="330">
        <f t="shared" si="167"/>
        <v>6.7869999999999996E-3</v>
      </c>
      <c r="CP34" s="330">
        <f t="shared" si="167"/>
        <v>6.7869999999999996E-3</v>
      </c>
      <c r="CQ34" s="330">
        <f t="shared" si="167"/>
        <v>6.7869999999999996E-3</v>
      </c>
      <c r="CR34" s="330">
        <f t="shared" si="167"/>
        <v>6.7869999999999996E-3</v>
      </c>
      <c r="CS34" s="330">
        <f t="shared" si="167"/>
        <v>6.7869999999999996E-3</v>
      </c>
      <c r="CT34" s="330">
        <f t="shared" si="167"/>
        <v>6.7869999999999996E-3</v>
      </c>
      <c r="CU34" s="330">
        <f t="shared" si="167"/>
        <v>6.7869999999999996E-3</v>
      </c>
      <c r="CV34" s="330">
        <f t="shared" si="167"/>
        <v>6.7869999999999996E-3</v>
      </c>
      <c r="CW34" s="332">
        <f t="shared" si="167"/>
        <v>6.7869999999999996E-3</v>
      </c>
      <c r="CX34" s="333">
        <f t="shared" si="167"/>
        <v>6.7869999999999996E-3</v>
      </c>
      <c r="CY34" s="330">
        <f t="shared" si="167"/>
        <v>6.7869999999999996E-3</v>
      </c>
      <c r="CZ34" s="330">
        <f t="shared" si="167"/>
        <v>6.7869999999999996E-3</v>
      </c>
      <c r="DA34" s="330">
        <f t="shared" si="167"/>
        <v>6.7869999999999996E-3</v>
      </c>
      <c r="DB34" s="330">
        <f t="shared" si="167"/>
        <v>6.7869999999999996E-3</v>
      </c>
      <c r="DC34" s="330">
        <f t="shared" ref="DC34:EH34" si="168">$R$34</f>
        <v>6.7869999999999996E-3</v>
      </c>
      <c r="DD34" s="330">
        <f t="shared" si="168"/>
        <v>6.7869999999999996E-3</v>
      </c>
      <c r="DE34" s="330">
        <f t="shared" si="168"/>
        <v>6.7869999999999996E-3</v>
      </c>
      <c r="DF34" s="330">
        <f t="shared" si="168"/>
        <v>6.7869999999999996E-3</v>
      </c>
      <c r="DG34" s="330">
        <f t="shared" si="168"/>
        <v>6.7869999999999996E-3</v>
      </c>
      <c r="DH34" s="330">
        <f t="shared" si="168"/>
        <v>6.7869999999999996E-3</v>
      </c>
      <c r="DI34" s="332">
        <f t="shared" si="168"/>
        <v>6.7869999999999996E-3</v>
      </c>
      <c r="DJ34" s="333">
        <f t="shared" si="168"/>
        <v>6.7869999999999996E-3</v>
      </c>
      <c r="DK34" s="330">
        <f t="shared" si="168"/>
        <v>6.7869999999999996E-3</v>
      </c>
      <c r="DL34" s="330">
        <f t="shared" si="168"/>
        <v>6.7869999999999996E-3</v>
      </c>
      <c r="DM34" s="330">
        <f t="shared" si="168"/>
        <v>6.7869999999999996E-3</v>
      </c>
      <c r="DN34" s="330">
        <f t="shared" si="168"/>
        <v>6.7869999999999996E-3</v>
      </c>
      <c r="DO34" s="330">
        <f t="shared" si="168"/>
        <v>6.7869999999999996E-3</v>
      </c>
      <c r="DP34" s="330">
        <f t="shared" si="168"/>
        <v>6.7869999999999996E-3</v>
      </c>
      <c r="DQ34" s="330">
        <f t="shared" si="168"/>
        <v>6.7869999999999996E-3</v>
      </c>
      <c r="DR34" s="330">
        <f t="shared" si="168"/>
        <v>6.7869999999999996E-3</v>
      </c>
      <c r="DS34" s="330">
        <f t="shared" si="168"/>
        <v>6.7869999999999996E-3</v>
      </c>
      <c r="DT34" s="330">
        <f t="shared" si="168"/>
        <v>6.7869999999999996E-3</v>
      </c>
      <c r="DU34" s="330">
        <f t="shared" si="168"/>
        <v>6.7869999999999996E-3</v>
      </c>
      <c r="DV34" s="333">
        <f t="shared" si="168"/>
        <v>6.7869999999999996E-3</v>
      </c>
      <c r="DW34" s="330">
        <f t="shared" si="168"/>
        <v>6.7869999999999996E-3</v>
      </c>
      <c r="DX34" s="330">
        <f t="shared" si="168"/>
        <v>6.7869999999999996E-3</v>
      </c>
      <c r="DY34" s="330">
        <f t="shared" si="168"/>
        <v>6.7869999999999996E-3</v>
      </c>
      <c r="DZ34" s="330">
        <f t="shared" si="168"/>
        <v>6.7869999999999996E-3</v>
      </c>
      <c r="EA34" s="330">
        <f t="shared" si="168"/>
        <v>6.7869999999999996E-3</v>
      </c>
      <c r="EB34" s="330">
        <f t="shared" si="168"/>
        <v>6.7869999999999996E-3</v>
      </c>
      <c r="EC34" s="330">
        <f t="shared" si="168"/>
        <v>6.7869999999999996E-3</v>
      </c>
      <c r="ED34" s="330">
        <f t="shared" si="168"/>
        <v>6.7869999999999996E-3</v>
      </c>
      <c r="EE34" s="330">
        <f t="shared" si="168"/>
        <v>6.7869999999999996E-3</v>
      </c>
      <c r="EF34" s="330">
        <f t="shared" si="168"/>
        <v>6.7869999999999996E-3</v>
      </c>
      <c r="EG34" s="330">
        <f t="shared" si="168"/>
        <v>6.7869999999999996E-3</v>
      </c>
      <c r="EH34" s="333">
        <f t="shared" si="168"/>
        <v>6.7869999999999996E-3</v>
      </c>
      <c r="EI34" s="330">
        <f t="shared" ref="EI34:FN34" si="169">$R$34</f>
        <v>6.7869999999999996E-3</v>
      </c>
      <c r="EJ34" s="330">
        <f t="shared" si="169"/>
        <v>6.7869999999999996E-3</v>
      </c>
      <c r="EK34" s="330">
        <f t="shared" si="169"/>
        <v>6.7869999999999996E-3</v>
      </c>
      <c r="EL34" s="330">
        <f t="shared" si="169"/>
        <v>6.7869999999999996E-3</v>
      </c>
      <c r="EM34" s="330">
        <f t="shared" si="169"/>
        <v>6.7869999999999996E-3</v>
      </c>
      <c r="EN34" s="330">
        <f t="shared" si="169"/>
        <v>6.7869999999999996E-3</v>
      </c>
      <c r="EO34" s="330">
        <f t="shared" si="169"/>
        <v>6.7869999999999996E-3</v>
      </c>
      <c r="EP34" s="330">
        <f t="shared" si="169"/>
        <v>6.7869999999999996E-3</v>
      </c>
      <c r="EQ34" s="330">
        <f t="shared" si="169"/>
        <v>6.7869999999999996E-3</v>
      </c>
      <c r="ER34" s="330">
        <f t="shared" si="169"/>
        <v>6.7869999999999996E-3</v>
      </c>
      <c r="ES34" s="330">
        <f t="shared" si="169"/>
        <v>6.7869999999999996E-3</v>
      </c>
      <c r="ET34" s="333">
        <f t="shared" si="169"/>
        <v>6.7869999999999996E-3</v>
      </c>
      <c r="EU34" s="330">
        <f t="shared" si="169"/>
        <v>6.7869999999999996E-3</v>
      </c>
      <c r="EV34" s="330">
        <f t="shared" si="169"/>
        <v>6.7869999999999996E-3</v>
      </c>
      <c r="EW34" s="330">
        <f t="shared" si="169"/>
        <v>6.7869999999999996E-3</v>
      </c>
      <c r="EX34" s="330">
        <f t="shared" si="169"/>
        <v>6.7869999999999996E-3</v>
      </c>
      <c r="EY34" s="330">
        <f t="shared" si="169"/>
        <v>6.7869999999999996E-3</v>
      </c>
      <c r="EZ34" s="330">
        <f t="shared" si="169"/>
        <v>6.7869999999999996E-3</v>
      </c>
      <c r="FA34" s="330">
        <f t="shared" si="169"/>
        <v>6.7869999999999996E-3</v>
      </c>
      <c r="FB34" s="330">
        <f t="shared" si="169"/>
        <v>6.7869999999999996E-3</v>
      </c>
      <c r="FC34" s="330">
        <f t="shared" si="169"/>
        <v>6.7869999999999996E-3</v>
      </c>
      <c r="FD34" s="330">
        <f t="shared" si="169"/>
        <v>6.7869999999999996E-3</v>
      </c>
      <c r="FE34" s="330">
        <f t="shared" si="169"/>
        <v>6.7869999999999996E-3</v>
      </c>
      <c r="FF34" s="333">
        <f t="shared" si="169"/>
        <v>6.7869999999999996E-3</v>
      </c>
      <c r="FG34" s="330">
        <f t="shared" si="169"/>
        <v>6.7869999999999996E-3</v>
      </c>
      <c r="FH34" s="330">
        <f t="shared" si="169"/>
        <v>6.7869999999999996E-3</v>
      </c>
      <c r="FI34" s="330">
        <f t="shared" si="169"/>
        <v>6.7869999999999996E-3</v>
      </c>
      <c r="FJ34" s="330">
        <f t="shared" si="169"/>
        <v>6.7869999999999996E-3</v>
      </c>
      <c r="FK34" s="330">
        <f t="shared" si="169"/>
        <v>6.7869999999999996E-3</v>
      </c>
      <c r="FL34" s="330">
        <f t="shared" si="169"/>
        <v>6.7869999999999996E-3</v>
      </c>
      <c r="FM34" s="330">
        <f t="shared" si="169"/>
        <v>6.7869999999999996E-3</v>
      </c>
      <c r="FN34" s="330">
        <f t="shared" si="169"/>
        <v>6.7869999999999996E-3</v>
      </c>
      <c r="FO34" s="330">
        <f t="shared" ref="FO34:FW34" si="170">$R$34</f>
        <v>6.7869999999999996E-3</v>
      </c>
      <c r="FP34" s="330">
        <f t="shared" si="170"/>
        <v>6.7869999999999996E-3</v>
      </c>
      <c r="FQ34" s="330">
        <f t="shared" si="170"/>
        <v>6.7869999999999996E-3</v>
      </c>
      <c r="FR34" s="333">
        <f t="shared" si="170"/>
        <v>6.7869999999999996E-3</v>
      </c>
      <c r="FS34" s="330">
        <f t="shared" si="170"/>
        <v>6.7869999999999996E-3</v>
      </c>
      <c r="FT34" s="330">
        <f t="shared" si="170"/>
        <v>6.7869999999999996E-3</v>
      </c>
      <c r="FU34" s="330">
        <f t="shared" si="170"/>
        <v>6.7869999999999996E-3</v>
      </c>
      <c r="FV34" s="330">
        <f t="shared" si="170"/>
        <v>6.7869999999999996E-3</v>
      </c>
      <c r="FW34" s="330">
        <f t="shared" si="170"/>
        <v>6.7869999999999996E-3</v>
      </c>
      <c r="FY34" t="str">
        <f t="shared" si="98"/>
        <v>Other GS COM</v>
      </c>
    </row>
    <row r="35" spans="1:181">
      <c r="A35" s="225"/>
      <c r="B35" s="244" t="s">
        <v>202</v>
      </c>
      <c r="C35" s="310"/>
      <c r="D35" s="311"/>
      <c r="E35" s="311"/>
      <c r="F35" s="311"/>
      <c r="G35" s="311"/>
      <c r="H35" s="311"/>
      <c r="I35" s="311"/>
      <c r="J35" s="311"/>
      <c r="K35" s="311"/>
      <c r="L35" s="311"/>
      <c r="M35" s="312"/>
      <c r="N35" s="225"/>
      <c r="P35" s="258" t="s">
        <v>203</v>
      </c>
      <c r="Q35" s="238" t="s">
        <v>204</v>
      </c>
      <c r="R35" s="329">
        <v>1.1164E-2</v>
      </c>
      <c r="S35" s="330">
        <v>1.1164E-2</v>
      </c>
      <c r="T35" s="330">
        <v>1.1164E-2</v>
      </c>
      <c r="U35" s="330">
        <v>1.1164E-2</v>
      </c>
      <c r="V35" s="330">
        <v>1.1164E-2</v>
      </c>
      <c r="W35" s="330">
        <v>1.1164E-2</v>
      </c>
      <c r="X35" s="330">
        <v>1.1164E-2</v>
      </c>
      <c r="Y35" s="330">
        <v>1.1164E-2</v>
      </c>
      <c r="Z35" s="330">
        <v>1.1164E-2</v>
      </c>
      <c r="AA35" s="330">
        <v>1.1164E-2</v>
      </c>
      <c r="AB35" s="330">
        <v>1.1164E-2</v>
      </c>
      <c r="AC35" s="330">
        <v>1.1164E-2</v>
      </c>
      <c r="AD35" s="331">
        <f t="shared" ref="AD35:AO35" si="171">$R$35</f>
        <v>1.1164E-2</v>
      </c>
      <c r="AE35" s="330">
        <f t="shared" si="171"/>
        <v>1.1164E-2</v>
      </c>
      <c r="AF35" s="330">
        <f t="shared" si="171"/>
        <v>1.1164E-2</v>
      </c>
      <c r="AG35" s="330">
        <f t="shared" si="171"/>
        <v>1.1164E-2</v>
      </c>
      <c r="AH35" s="330">
        <f t="shared" si="171"/>
        <v>1.1164E-2</v>
      </c>
      <c r="AI35" s="330">
        <f t="shared" si="171"/>
        <v>1.1164E-2</v>
      </c>
      <c r="AJ35" s="330">
        <f t="shared" si="171"/>
        <v>1.1164E-2</v>
      </c>
      <c r="AK35" s="330">
        <f t="shared" si="171"/>
        <v>1.1164E-2</v>
      </c>
      <c r="AL35" s="330">
        <f t="shared" si="171"/>
        <v>1.1164E-2</v>
      </c>
      <c r="AM35" s="330">
        <f t="shared" si="171"/>
        <v>1.1164E-2</v>
      </c>
      <c r="AN35" s="330">
        <f t="shared" si="171"/>
        <v>1.1164E-2</v>
      </c>
      <c r="AO35" s="330">
        <f t="shared" si="171"/>
        <v>1.1164E-2</v>
      </c>
      <c r="AP35" s="331">
        <v>1.1164E-2</v>
      </c>
      <c r="AQ35" s="330">
        <f t="shared" ref="AQ35:BV35" si="172">$R$35</f>
        <v>1.1164E-2</v>
      </c>
      <c r="AR35" s="330">
        <f t="shared" si="172"/>
        <v>1.1164E-2</v>
      </c>
      <c r="AS35" s="330">
        <f t="shared" si="172"/>
        <v>1.1164E-2</v>
      </c>
      <c r="AT35" s="330">
        <f t="shared" si="172"/>
        <v>1.1164E-2</v>
      </c>
      <c r="AU35" s="330">
        <f t="shared" si="172"/>
        <v>1.1164E-2</v>
      </c>
      <c r="AV35" s="330">
        <f t="shared" si="172"/>
        <v>1.1164E-2</v>
      </c>
      <c r="AW35" s="330">
        <f t="shared" si="172"/>
        <v>1.1164E-2</v>
      </c>
      <c r="AX35" s="330">
        <f t="shared" si="172"/>
        <v>1.1164E-2</v>
      </c>
      <c r="AY35" s="330">
        <f t="shared" si="172"/>
        <v>1.1164E-2</v>
      </c>
      <c r="AZ35" s="330">
        <f t="shared" si="172"/>
        <v>1.1164E-2</v>
      </c>
      <c r="BA35" s="332">
        <f t="shared" si="172"/>
        <v>1.1164E-2</v>
      </c>
      <c r="BB35" s="333">
        <f t="shared" si="172"/>
        <v>1.1164E-2</v>
      </c>
      <c r="BC35" s="330">
        <f t="shared" si="172"/>
        <v>1.1164E-2</v>
      </c>
      <c r="BD35" s="330">
        <f t="shared" si="172"/>
        <v>1.1164E-2</v>
      </c>
      <c r="BE35" s="330">
        <f t="shared" si="172"/>
        <v>1.1164E-2</v>
      </c>
      <c r="BF35" s="330">
        <f t="shared" si="172"/>
        <v>1.1164E-2</v>
      </c>
      <c r="BG35" s="330">
        <f t="shared" si="172"/>
        <v>1.1164E-2</v>
      </c>
      <c r="BH35" s="330">
        <f t="shared" si="172"/>
        <v>1.1164E-2</v>
      </c>
      <c r="BI35" s="330">
        <f t="shared" si="172"/>
        <v>1.1164E-2</v>
      </c>
      <c r="BJ35" s="330">
        <f t="shared" si="172"/>
        <v>1.1164E-2</v>
      </c>
      <c r="BK35" s="330">
        <f t="shared" si="172"/>
        <v>1.1164E-2</v>
      </c>
      <c r="BL35" s="330">
        <f t="shared" si="172"/>
        <v>1.1164E-2</v>
      </c>
      <c r="BM35" s="332">
        <f t="shared" si="172"/>
        <v>1.1164E-2</v>
      </c>
      <c r="BN35" s="334">
        <f t="shared" si="172"/>
        <v>1.1164E-2</v>
      </c>
      <c r="BO35" s="330">
        <f t="shared" si="172"/>
        <v>1.1164E-2</v>
      </c>
      <c r="BP35" s="330">
        <f t="shared" si="172"/>
        <v>1.1164E-2</v>
      </c>
      <c r="BQ35" s="330">
        <f t="shared" si="172"/>
        <v>1.1164E-2</v>
      </c>
      <c r="BR35" s="330">
        <f t="shared" si="172"/>
        <v>1.1164E-2</v>
      </c>
      <c r="BS35" s="330">
        <f t="shared" si="172"/>
        <v>1.1164E-2</v>
      </c>
      <c r="BT35" s="330">
        <f t="shared" si="172"/>
        <v>1.1164E-2</v>
      </c>
      <c r="BU35" s="330">
        <f t="shared" si="172"/>
        <v>1.1164E-2</v>
      </c>
      <c r="BV35" s="330">
        <f t="shared" si="172"/>
        <v>1.1164E-2</v>
      </c>
      <c r="BW35" s="330">
        <f t="shared" ref="BW35:DB35" si="173">$R$35</f>
        <v>1.1164E-2</v>
      </c>
      <c r="BX35" s="330">
        <f t="shared" si="173"/>
        <v>1.1164E-2</v>
      </c>
      <c r="BY35" s="332">
        <f t="shared" si="173"/>
        <v>1.1164E-2</v>
      </c>
      <c r="BZ35" s="333">
        <f t="shared" si="173"/>
        <v>1.1164E-2</v>
      </c>
      <c r="CA35" s="330">
        <f t="shared" si="173"/>
        <v>1.1164E-2</v>
      </c>
      <c r="CB35" s="330">
        <f t="shared" si="173"/>
        <v>1.1164E-2</v>
      </c>
      <c r="CC35" s="330">
        <f t="shared" si="173"/>
        <v>1.1164E-2</v>
      </c>
      <c r="CD35" s="330">
        <f t="shared" si="173"/>
        <v>1.1164E-2</v>
      </c>
      <c r="CE35" s="330">
        <f t="shared" si="173"/>
        <v>1.1164E-2</v>
      </c>
      <c r="CF35" s="330">
        <f t="shared" si="173"/>
        <v>1.1164E-2</v>
      </c>
      <c r="CG35" s="330">
        <f t="shared" si="173"/>
        <v>1.1164E-2</v>
      </c>
      <c r="CH35" s="330">
        <f t="shared" si="173"/>
        <v>1.1164E-2</v>
      </c>
      <c r="CI35" s="330">
        <f t="shared" si="173"/>
        <v>1.1164E-2</v>
      </c>
      <c r="CJ35" s="330">
        <f t="shared" si="173"/>
        <v>1.1164E-2</v>
      </c>
      <c r="CK35" s="332">
        <f t="shared" si="173"/>
        <v>1.1164E-2</v>
      </c>
      <c r="CL35" s="333">
        <f t="shared" si="173"/>
        <v>1.1164E-2</v>
      </c>
      <c r="CM35" s="330">
        <f t="shared" si="173"/>
        <v>1.1164E-2</v>
      </c>
      <c r="CN35" s="330">
        <f t="shared" si="173"/>
        <v>1.1164E-2</v>
      </c>
      <c r="CO35" s="330">
        <f t="shared" si="173"/>
        <v>1.1164E-2</v>
      </c>
      <c r="CP35" s="330">
        <f t="shared" si="173"/>
        <v>1.1164E-2</v>
      </c>
      <c r="CQ35" s="330">
        <f t="shared" si="173"/>
        <v>1.1164E-2</v>
      </c>
      <c r="CR35" s="330">
        <f t="shared" si="173"/>
        <v>1.1164E-2</v>
      </c>
      <c r="CS35" s="330">
        <f t="shared" si="173"/>
        <v>1.1164E-2</v>
      </c>
      <c r="CT35" s="330">
        <f t="shared" si="173"/>
        <v>1.1164E-2</v>
      </c>
      <c r="CU35" s="330">
        <f t="shared" si="173"/>
        <v>1.1164E-2</v>
      </c>
      <c r="CV35" s="330">
        <f t="shared" si="173"/>
        <v>1.1164E-2</v>
      </c>
      <c r="CW35" s="332">
        <f t="shared" si="173"/>
        <v>1.1164E-2</v>
      </c>
      <c r="CX35" s="333">
        <f t="shared" si="173"/>
        <v>1.1164E-2</v>
      </c>
      <c r="CY35" s="330">
        <f t="shared" si="173"/>
        <v>1.1164E-2</v>
      </c>
      <c r="CZ35" s="330">
        <f t="shared" si="173"/>
        <v>1.1164E-2</v>
      </c>
      <c r="DA35" s="330">
        <f t="shared" si="173"/>
        <v>1.1164E-2</v>
      </c>
      <c r="DB35" s="330">
        <f t="shared" si="173"/>
        <v>1.1164E-2</v>
      </c>
      <c r="DC35" s="330">
        <f t="shared" ref="DC35:EH35" si="174">$R$35</f>
        <v>1.1164E-2</v>
      </c>
      <c r="DD35" s="330">
        <f t="shared" si="174"/>
        <v>1.1164E-2</v>
      </c>
      <c r="DE35" s="330">
        <f t="shared" si="174"/>
        <v>1.1164E-2</v>
      </c>
      <c r="DF35" s="330">
        <f t="shared" si="174"/>
        <v>1.1164E-2</v>
      </c>
      <c r="DG35" s="330">
        <f t="shared" si="174"/>
        <v>1.1164E-2</v>
      </c>
      <c r="DH35" s="330">
        <f t="shared" si="174"/>
        <v>1.1164E-2</v>
      </c>
      <c r="DI35" s="332">
        <f t="shared" si="174"/>
        <v>1.1164E-2</v>
      </c>
      <c r="DJ35" s="333">
        <f t="shared" si="174"/>
        <v>1.1164E-2</v>
      </c>
      <c r="DK35" s="330">
        <f t="shared" si="174"/>
        <v>1.1164E-2</v>
      </c>
      <c r="DL35" s="330">
        <f t="shared" si="174"/>
        <v>1.1164E-2</v>
      </c>
      <c r="DM35" s="330">
        <f t="shared" si="174"/>
        <v>1.1164E-2</v>
      </c>
      <c r="DN35" s="330">
        <f t="shared" si="174"/>
        <v>1.1164E-2</v>
      </c>
      <c r="DO35" s="330">
        <f t="shared" si="174"/>
        <v>1.1164E-2</v>
      </c>
      <c r="DP35" s="330">
        <f t="shared" si="174"/>
        <v>1.1164E-2</v>
      </c>
      <c r="DQ35" s="330">
        <f t="shared" si="174"/>
        <v>1.1164E-2</v>
      </c>
      <c r="DR35" s="330">
        <f t="shared" si="174"/>
        <v>1.1164E-2</v>
      </c>
      <c r="DS35" s="330">
        <f t="shared" si="174"/>
        <v>1.1164E-2</v>
      </c>
      <c r="DT35" s="330">
        <f t="shared" si="174"/>
        <v>1.1164E-2</v>
      </c>
      <c r="DU35" s="330">
        <f t="shared" si="174"/>
        <v>1.1164E-2</v>
      </c>
      <c r="DV35" s="333">
        <f t="shared" si="174"/>
        <v>1.1164E-2</v>
      </c>
      <c r="DW35" s="330">
        <f t="shared" si="174"/>
        <v>1.1164E-2</v>
      </c>
      <c r="DX35" s="330">
        <f t="shared" si="174"/>
        <v>1.1164E-2</v>
      </c>
      <c r="DY35" s="330">
        <f t="shared" si="174"/>
        <v>1.1164E-2</v>
      </c>
      <c r="DZ35" s="330">
        <f t="shared" si="174"/>
        <v>1.1164E-2</v>
      </c>
      <c r="EA35" s="330">
        <f t="shared" si="174"/>
        <v>1.1164E-2</v>
      </c>
      <c r="EB35" s="330">
        <f t="shared" si="174"/>
        <v>1.1164E-2</v>
      </c>
      <c r="EC35" s="330">
        <f t="shared" si="174"/>
        <v>1.1164E-2</v>
      </c>
      <c r="ED35" s="330">
        <f t="shared" si="174"/>
        <v>1.1164E-2</v>
      </c>
      <c r="EE35" s="330">
        <f t="shared" si="174"/>
        <v>1.1164E-2</v>
      </c>
      <c r="EF35" s="330">
        <f t="shared" si="174"/>
        <v>1.1164E-2</v>
      </c>
      <c r="EG35" s="330">
        <f t="shared" si="174"/>
        <v>1.1164E-2</v>
      </c>
      <c r="EH35" s="333">
        <f t="shared" si="174"/>
        <v>1.1164E-2</v>
      </c>
      <c r="EI35" s="330">
        <f t="shared" ref="EI35:FN35" si="175">$R$35</f>
        <v>1.1164E-2</v>
      </c>
      <c r="EJ35" s="330">
        <f t="shared" si="175"/>
        <v>1.1164E-2</v>
      </c>
      <c r="EK35" s="330">
        <f t="shared" si="175"/>
        <v>1.1164E-2</v>
      </c>
      <c r="EL35" s="330">
        <f t="shared" si="175"/>
        <v>1.1164E-2</v>
      </c>
      <c r="EM35" s="330">
        <f t="shared" si="175"/>
        <v>1.1164E-2</v>
      </c>
      <c r="EN35" s="330">
        <f t="shared" si="175"/>
        <v>1.1164E-2</v>
      </c>
      <c r="EO35" s="330">
        <f t="shared" si="175"/>
        <v>1.1164E-2</v>
      </c>
      <c r="EP35" s="330">
        <f t="shared" si="175"/>
        <v>1.1164E-2</v>
      </c>
      <c r="EQ35" s="330">
        <f t="shared" si="175"/>
        <v>1.1164E-2</v>
      </c>
      <c r="ER35" s="330">
        <f t="shared" si="175"/>
        <v>1.1164E-2</v>
      </c>
      <c r="ES35" s="330">
        <f t="shared" si="175"/>
        <v>1.1164E-2</v>
      </c>
      <c r="ET35" s="333">
        <f t="shared" si="175"/>
        <v>1.1164E-2</v>
      </c>
      <c r="EU35" s="330">
        <f t="shared" si="175"/>
        <v>1.1164E-2</v>
      </c>
      <c r="EV35" s="330">
        <f t="shared" si="175"/>
        <v>1.1164E-2</v>
      </c>
      <c r="EW35" s="330">
        <f t="shared" si="175"/>
        <v>1.1164E-2</v>
      </c>
      <c r="EX35" s="330">
        <f t="shared" si="175"/>
        <v>1.1164E-2</v>
      </c>
      <c r="EY35" s="330">
        <f t="shared" si="175"/>
        <v>1.1164E-2</v>
      </c>
      <c r="EZ35" s="330">
        <f t="shared" si="175"/>
        <v>1.1164E-2</v>
      </c>
      <c r="FA35" s="330">
        <f t="shared" si="175"/>
        <v>1.1164E-2</v>
      </c>
      <c r="FB35" s="330">
        <f t="shared" si="175"/>
        <v>1.1164E-2</v>
      </c>
      <c r="FC35" s="330">
        <f t="shared" si="175"/>
        <v>1.1164E-2</v>
      </c>
      <c r="FD35" s="330">
        <f t="shared" si="175"/>
        <v>1.1164E-2</v>
      </c>
      <c r="FE35" s="330">
        <f t="shared" si="175"/>
        <v>1.1164E-2</v>
      </c>
      <c r="FF35" s="333">
        <f t="shared" si="175"/>
        <v>1.1164E-2</v>
      </c>
      <c r="FG35" s="330">
        <f t="shared" si="175"/>
        <v>1.1164E-2</v>
      </c>
      <c r="FH35" s="330">
        <f t="shared" si="175"/>
        <v>1.1164E-2</v>
      </c>
      <c r="FI35" s="330">
        <f t="shared" si="175"/>
        <v>1.1164E-2</v>
      </c>
      <c r="FJ35" s="330">
        <f t="shared" si="175"/>
        <v>1.1164E-2</v>
      </c>
      <c r="FK35" s="330">
        <f t="shared" si="175"/>
        <v>1.1164E-2</v>
      </c>
      <c r="FL35" s="330">
        <f t="shared" si="175"/>
        <v>1.1164E-2</v>
      </c>
      <c r="FM35" s="330">
        <f t="shared" si="175"/>
        <v>1.1164E-2</v>
      </c>
      <c r="FN35" s="330">
        <f t="shared" si="175"/>
        <v>1.1164E-2</v>
      </c>
      <c r="FO35" s="330">
        <f t="shared" ref="FO35:FW35" si="176">$R$35</f>
        <v>1.1164E-2</v>
      </c>
      <c r="FP35" s="330">
        <f t="shared" si="176"/>
        <v>1.1164E-2</v>
      </c>
      <c r="FQ35" s="330">
        <f t="shared" si="176"/>
        <v>1.1164E-2</v>
      </c>
      <c r="FR35" s="333">
        <f t="shared" si="176"/>
        <v>1.1164E-2</v>
      </c>
      <c r="FS35" s="330">
        <f t="shared" si="176"/>
        <v>1.1164E-2</v>
      </c>
      <c r="FT35" s="330">
        <f t="shared" si="176"/>
        <v>1.1164E-2</v>
      </c>
      <c r="FU35" s="330">
        <f t="shared" si="176"/>
        <v>1.1164E-2</v>
      </c>
      <c r="FV35" s="330">
        <f t="shared" si="176"/>
        <v>1.1164E-2</v>
      </c>
      <c r="FW35" s="330">
        <f t="shared" si="176"/>
        <v>1.1164E-2</v>
      </c>
      <c r="FY35" t="str">
        <f t="shared" si="98"/>
        <v>New Carrollton GS COM</v>
      </c>
    </row>
    <row r="36" spans="1:181">
      <c r="A36" s="225"/>
      <c r="B36" s="344"/>
      <c r="C36" s="310"/>
      <c r="D36" s="343"/>
      <c r="E36" s="343"/>
      <c r="F36" s="343"/>
      <c r="G36" s="343"/>
      <c r="H36" s="343"/>
      <c r="I36" s="343"/>
      <c r="J36" s="343"/>
      <c r="K36" s="343"/>
      <c r="L36" s="343"/>
      <c r="M36" s="312"/>
      <c r="N36" s="225"/>
      <c r="P36" s="258" t="s">
        <v>205</v>
      </c>
      <c r="Q36" s="238" t="s">
        <v>206</v>
      </c>
      <c r="R36" s="329">
        <v>6.3600000000000002E-3</v>
      </c>
      <c r="S36" s="330">
        <v>6.3600000000000002E-3</v>
      </c>
      <c r="T36" s="330">
        <v>6.3600000000000002E-3</v>
      </c>
      <c r="U36" s="330">
        <v>6.3600000000000002E-3</v>
      </c>
      <c r="V36" s="330">
        <v>6.3600000000000002E-3</v>
      </c>
      <c r="W36" s="330">
        <v>6.3600000000000002E-3</v>
      </c>
      <c r="X36" s="330">
        <v>6.3600000000000002E-3</v>
      </c>
      <c r="Y36" s="330">
        <v>6.3600000000000002E-3</v>
      </c>
      <c r="Z36" s="330">
        <v>6.3600000000000002E-3</v>
      </c>
      <c r="AA36" s="330">
        <v>6.3600000000000002E-3</v>
      </c>
      <c r="AB36" s="330">
        <v>6.3600000000000002E-3</v>
      </c>
      <c r="AC36" s="330">
        <v>6.3600000000000002E-3</v>
      </c>
      <c r="AD36" s="331">
        <f t="shared" ref="AD36:AO36" si="177">$R$36</f>
        <v>6.3600000000000002E-3</v>
      </c>
      <c r="AE36" s="330">
        <f t="shared" si="177"/>
        <v>6.3600000000000002E-3</v>
      </c>
      <c r="AF36" s="330">
        <f t="shared" si="177"/>
        <v>6.3600000000000002E-3</v>
      </c>
      <c r="AG36" s="330">
        <f t="shared" si="177"/>
        <v>6.3600000000000002E-3</v>
      </c>
      <c r="AH36" s="330">
        <f t="shared" si="177"/>
        <v>6.3600000000000002E-3</v>
      </c>
      <c r="AI36" s="330">
        <f t="shared" si="177"/>
        <v>6.3600000000000002E-3</v>
      </c>
      <c r="AJ36" s="330">
        <f t="shared" si="177"/>
        <v>6.3600000000000002E-3</v>
      </c>
      <c r="AK36" s="330">
        <f t="shared" si="177"/>
        <v>6.3600000000000002E-3</v>
      </c>
      <c r="AL36" s="330">
        <f t="shared" si="177"/>
        <v>6.3600000000000002E-3</v>
      </c>
      <c r="AM36" s="330">
        <f t="shared" si="177"/>
        <v>6.3600000000000002E-3</v>
      </c>
      <c r="AN36" s="330">
        <f t="shared" si="177"/>
        <v>6.3600000000000002E-3</v>
      </c>
      <c r="AO36" s="330">
        <f t="shared" si="177"/>
        <v>6.3600000000000002E-3</v>
      </c>
      <c r="AP36" s="331">
        <v>6.3600000000000002E-3</v>
      </c>
      <c r="AQ36" s="330">
        <f t="shared" ref="AQ36:BV36" si="178">$R$36</f>
        <v>6.3600000000000002E-3</v>
      </c>
      <c r="AR36" s="330">
        <f t="shared" si="178"/>
        <v>6.3600000000000002E-3</v>
      </c>
      <c r="AS36" s="330">
        <f t="shared" si="178"/>
        <v>6.3600000000000002E-3</v>
      </c>
      <c r="AT36" s="330">
        <f t="shared" si="178"/>
        <v>6.3600000000000002E-3</v>
      </c>
      <c r="AU36" s="330">
        <f t="shared" si="178"/>
        <v>6.3600000000000002E-3</v>
      </c>
      <c r="AV36" s="330">
        <f t="shared" si="178"/>
        <v>6.3600000000000002E-3</v>
      </c>
      <c r="AW36" s="330">
        <f t="shared" si="178"/>
        <v>6.3600000000000002E-3</v>
      </c>
      <c r="AX36" s="330">
        <f t="shared" si="178"/>
        <v>6.3600000000000002E-3</v>
      </c>
      <c r="AY36" s="330">
        <f t="shared" si="178"/>
        <v>6.3600000000000002E-3</v>
      </c>
      <c r="AZ36" s="330">
        <f t="shared" si="178"/>
        <v>6.3600000000000002E-3</v>
      </c>
      <c r="BA36" s="332">
        <f t="shared" si="178"/>
        <v>6.3600000000000002E-3</v>
      </c>
      <c r="BB36" s="333">
        <f t="shared" si="178"/>
        <v>6.3600000000000002E-3</v>
      </c>
      <c r="BC36" s="330">
        <f t="shared" si="178"/>
        <v>6.3600000000000002E-3</v>
      </c>
      <c r="BD36" s="330">
        <f t="shared" si="178"/>
        <v>6.3600000000000002E-3</v>
      </c>
      <c r="BE36" s="330">
        <f t="shared" si="178"/>
        <v>6.3600000000000002E-3</v>
      </c>
      <c r="BF36" s="330">
        <f t="shared" si="178"/>
        <v>6.3600000000000002E-3</v>
      </c>
      <c r="BG36" s="330">
        <f t="shared" si="178"/>
        <v>6.3600000000000002E-3</v>
      </c>
      <c r="BH36" s="330">
        <f t="shared" si="178"/>
        <v>6.3600000000000002E-3</v>
      </c>
      <c r="BI36" s="330">
        <f t="shared" si="178"/>
        <v>6.3600000000000002E-3</v>
      </c>
      <c r="BJ36" s="330">
        <f t="shared" si="178"/>
        <v>6.3600000000000002E-3</v>
      </c>
      <c r="BK36" s="330">
        <f t="shared" si="178"/>
        <v>6.3600000000000002E-3</v>
      </c>
      <c r="BL36" s="330">
        <f t="shared" si="178"/>
        <v>6.3600000000000002E-3</v>
      </c>
      <c r="BM36" s="332">
        <f t="shared" si="178"/>
        <v>6.3600000000000002E-3</v>
      </c>
      <c r="BN36" s="334">
        <f t="shared" si="178"/>
        <v>6.3600000000000002E-3</v>
      </c>
      <c r="BO36" s="330">
        <f t="shared" si="178"/>
        <v>6.3600000000000002E-3</v>
      </c>
      <c r="BP36" s="330">
        <f t="shared" si="178"/>
        <v>6.3600000000000002E-3</v>
      </c>
      <c r="BQ36" s="330">
        <f t="shared" si="178"/>
        <v>6.3600000000000002E-3</v>
      </c>
      <c r="BR36" s="330">
        <f t="shared" si="178"/>
        <v>6.3600000000000002E-3</v>
      </c>
      <c r="BS36" s="330">
        <f t="shared" si="178"/>
        <v>6.3600000000000002E-3</v>
      </c>
      <c r="BT36" s="330">
        <f t="shared" si="178"/>
        <v>6.3600000000000002E-3</v>
      </c>
      <c r="BU36" s="330">
        <f t="shared" si="178"/>
        <v>6.3600000000000002E-3</v>
      </c>
      <c r="BV36" s="330">
        <f t="shared" si="178"/>
        <v>6.3600000000000002E-3</v>
      </c>
      <c r="BW36" s="330">
        <f t="shared" ref="BW36:DB36" si="179">$R$36</f>
        <v>6.3600000000000002E-3</v>
      </c>
      <c r="BX36" s="330">
        <f t="shared" si="179"/>
        <v>6.3600000000000002E-3</v>
      </c>
      <c r="BY36" s="332">
        <f t="shared" si="179"/>
        <v>6.3600000000000002E-3</v>
      </c>
      <c r="BZ36" s="333">
        <f t="shared" si="179"/>
        <v>6.3600000000000002E-3</v>
      </c>
      <c r="CA36" s="330">
        <f t="shared" si="179"/>
        <v>6.3600000000000002E-3</v>
      </c>
      <c r="CB36" s="330">
        <f t="shared" si="179"/>
        <v>6.3600000000000002E-3</v>
      </c>
      <c r="CC36" s="330">
        <f t="shared" si="179"/>
        <v>6.3600000000000002E-3</v>
      </c>
      <c r="CD36" s="330">
        <f t="shared" si="179"/>
        <v>6.3600000000000002E-3</v>
      </c>
      <c r="CE36" s="330">
        <f t="shared" si="179"/>
        <v>6.3600000000000002E-3</v>
      </c>
      <c r="CF36" s="330">
        <f t="shared" si="179"/>
        <v>6.3600000000000002E-3</v>
      </c>
      <c r="CG36" s="330">
        <f t="shared" si="179"/>
        <v>6.3600000000000002E-3</v>
      </c>
      <c r="CH36" s="330">
        <f t="shared" si="179"/>
        <v>6.3600000000000002E-3</v>
      </c>
      <c r="CI36" s="330">
        <f t="shared" si="179"/>
        <v>6.3600000000000002E-3</v>
      </c>
      <c r="CJ36" s="330">
        <f t="shared" si="179"/>
        <v>6.3600000000000002E-3</v>
      </c>
      <c r="CK36" s="332">
        <f t="shared" si="179"/>
        <v>6.3600000000000002E-3</v>
      </c>
      <c r="CL36" s="333">
        <f t="shared" si="179"/>
        <v>6.3600000000000002E-3</v>
      </c>
      <c r="CM36" s="330">
        <f t="shared" si="179"/>
        <v>6.3600000000000002E-3</v>
      </c>
      <c r="CN36" s="330">
        <f t="shared" si="179"/>
        <v>6.3600000000000002E-3</v>
      </c>
      <c r="CO36" s="330">
        <f t="shared" si="179"/>
        <v>6.3600000000000002E-3</v>
      </c>
      <c r="CP36" s="330">
        <f t="shared" si="179"/>
        <v>6.3600000000000002E-3</v>
      </c>
      <c r="CQ36" s="330">
        <f t="shared" si="179"/>
        <v>6.3600000000000002E-3</v>
      </c>
      <c r="CR36" s="330">
        <f t="shared" si="179"/>
        <v>6.3600000000000002E-3</v>
      </c>
      <c r="CS36" s="330">
        <f t="shared" si="179"/>
        <v>6.3600000000000002E-3</v>
      </c>
      <c r="CT36" s="330">
        <f t="shared" si="179"/>
        <v>6.3600000000000002E-3</v>
      </c>
      <c r="CU36" s="330">
        <f t="shared" si="179"/>
        <v>6.3600000000000002E-3</v>
      </c>
      <c r="CV36" s="330">
        <f t="shared" si="179"/>
        <v>6.3600000000000002E-3</v>
      </c>
      <c r="CW36" s="332">
        <f t="shared" si="179"/>
        <v>6.3600000000000002E-3</v>
      </c>
      <c r="CX36" s="333">
        <f t="shared" si="179"/>
        <v>6.3600000000000002E-3</v>
      </c>
      <c r="CY36" s="330">
        <f t="shared" si="179"/>
        <v>6.3600000000000002E-3</v>
      </c>
      <c r="CZ36" s="330">
        <f t="shared" si="179"/>
        <v>6.3600000000000002E-3</v>
      </c>
      <c r="DA36" s="330">
        <f t="shared" si="179"/>
        <v>6.3600000000000002E-3</v>
      </c>
      <c r="DB36" s="330">
        <f t="shared" si="179"/>
        <v>6.3600000000000002E-3</v>
      </c>
      <c r="DC36" s="330">
        <f t="shared" ref="DC36:EH36" si="180">$R$36</f>
        <v>6.3600000000000002E-3</v>
      </c>
      <c r="DD36" s="330">
        <f t="shared" si="180"/>
        <v>6.3600000000000002E-3</v>
      </c>
      <c r="DE36" s="330">
        <f t="shared" si="180"/>
        <v>6.3600000000000002E-3</v>
      </c>
      <c r="DF36" s="330">
        <f t="shared" si="180"/>
        <v>6.3600000000000002E-3</v>
      </c>
      <c r="DG36" s="330">
        <f t="shared" si="180"/>
        <v>6.3600000000000002E-3</v>
      </c>
      <c r="DH36" s="330">
        <f t="shared" si="180"/>
        <v>6.3600000000000002E-3</v>
      </c>
      <c r="DI36" s="332">
        <f t="shared" si="180"/>
        <v>6.3600000000000002E-3</v>
      </c>
      <c r="DJ36" s="333">
        <f t="shared" si="180"/>
        <v>6.3600000000000002E-3</v>
      </c>
      <c r="DK36" s="330">
        <f t="shared" si="180"/>
        <v>6.3600000000000002E-3</v>
      </c>
      <c r="DL36" s="330">
        <f t="shared" si="180"/>
        <v>6.3600000000000002E-3</v>
      </c>
      <c r="DM36" s="330">
        <f t="shared" si="180"/>
        <v>6.3600000000000002E-3</v>
      </c>
      <c r="DN36" s="330">
        <f t="shared" si="180"/>
        <v>6.3600000000000002E-3</v>
      </c>
      <c r="DO36" s="330">
        <f t="shared" si="180"/>
        <v>6.3600000000000002E-3</v>
      </c>
      <c r="DP36" s="330">
        <f t="shared" si="180"/>
        <v>6.3600000000000002E-3</v>
      </c>
      <c r="DQ36" s="330">
        <f t="shared" si="180"/>
        <v>6.3600000000000002E-3</v>
      </c>
      <c r="DR36" s="330">
        <f t="shared" si="180"/>
        <v>6.3600000000000002E-3</v>
      </c>
      <c r="DS36" s="330">
        <f t="shared" si="180"/>
        <v>6.3600000000000002E-3</v>
      </c>
      <c r="DT36" s="330">
        <f t="shared" si="180"/>
        <v>6.3600000000000002E-3</v>
      </c>
      <c r="DU36" s="330">
        <f t="shared" si="180"/>
        <v>6.3600000000000002E-3</v>
      </c>
      <c r="DV36" s="333">
        <f t="shared" si="180"/>
        <v>6.3600000000000002E-3</v>
      </c>
      <c r="DW36" s="330">
        <f t="shared" si="180"/>
        <v>6.3600000000000002E-3</v>
      </c>
      <c r="DX36" s="330">
        <f t="shared" si="180"/>
        <v>6.3600000000000002E-3</v>
      </c>
      <c r="DY36" s="330">
        <f t="shared" si="180"/>
        <v>6.3600000000000002E-3</v>
      </c>
      <c r="DZ36" s="330">
        <f t="shared" si="180"/>
        <v>6.3600000000000002E-3</v>
      </c>
      <c r="EA36" s="330">
        <f t="shared" si="180"/>
        <v>6.3600000000000002E-3</v>
      </c>
      <c r="EB36" s="330">
        <f t="shared" si="180"/>
        <v>6.3600000000000002E-3</v>
      </c>
      <c r="EC36" s="330">
        <f t="shared" si="180"/>
        <v>6.3600000000000002E-3</v>
      </c>
      <c r="ED36" s="330">
        <f t="shared" si="180"/>
        <v>6.3600000000000002E-3</v>
      </c>
      <c r="EE36" s="330">
        <f t="shared" si="180"/>
        <v>6.3600000000000002E-3</v>
      </c>
      <c r="EF36" s="330">
        <f t="shared" si="180"/>
        <v>6.3600000000000002E-3</v>
      </c>
      <c r="EG36" s="330">
        <f t="shared" si="180"/>
        <v>6.3600000000000002E-3</v>
      </c>
      <c r="EH36" s="333">
        <f t="shared" si="180"/>
        <v>6.3600000000000002E-3</v>
      </c>
      <c r="EI36" s="330">
        <f t="shared" ref="EI36:FN36" si="181">$R$36</f>
        <v>6.3600000000000002E-3</v>
      </c>
      <c r="EJ36" s="330">
        <f t="shared" si="181"/>
        <v>6.3600000000000002E-3</v>
      </c>
      <c r="EK36" s="330">
        <f t="shared" si="181"/>
        <v>6.3600000000000002E-3</v>
      </c>
      <c r="EL36" s="330">
        <f t="shared" si="181"/>
        <v>6.3600000000000002E-3</v>
      </c>
      <c r="EM36" s="330">
        <f t="shared" si="181"/>
        <v>6.3600000000000002E-3</v>
      </c>
      <c r="EN36" s="330">
        <f t="shared" si="181"/>
        <v>6.3600000000000002E-3</v>
      </c>
      <c r="EO36" s="330">
        <f t="shared" si="181"/>
        <v>6.3600000000000002E-3</v>
      </c>
      <c r="EP36" s="330">
        <f t="shared" si="181"/>
        <v>6.3600000000000002E-3</v>
      </c>
      <c r="EQ36" s="330">
        <f t="shared" si="181"/>
        <v>6.3600000000000002E-3</v>
      </c>
      <c r="ER36" s="330">
        <f t="shared" si="181"/>
        <v>6.3600000000000002E-3</v>
      </c>
      <c r="ES36" s="330">
        <f t="shared" si="181"/>
        <v>6.3600000000000002E-3</v>
      </c>
      <c r="ET36" s="333">
        <f t="shared" si="181"/>
        <v>6.3600000000000002E-3</v>
      </c>
      <c r="EU36" s="330">
        <f t="shared" si="181"/>
        <v>6.3600000000000002E-3</v>
      </c>
      <c r="EV36" s="330">
        <f t="shared" si="181"/>
        <v>6.3600000000000002E-3</v>
      </c>
      <c r="EW36" s="330">
        <f t="shared" si="181"/>
        <v>6.3600000000000002E-3</v>
      </c>
      <c r="EX36" s="330">
        <f t="shared" si="181"/>
        <v>6.3600000000000002E-3</v>
      </c>
      <c r="EY36" s="330">
        <f t="shared" si="181"/>
        <v>6.3600000000000002E-3</v>
      </c>
      <c r="EZ36" s="330">
        <f t="shared" si="181"/>
        <v>6.3600000000000002E-3</v>
      </c>
      <c r="FA36" s="330">
        <f t="shared" si="181"/>
        <v>6.3600000000000002E-3</v>
      </c>
      <c r="FB36" s="330">
        <f t="shared" si="181"/>
        <v>6.3600000000000002E-3</v>
      </c>
      <c r="FC36" s="330">
        <f t="shared" si="181"/>
        <v>6.3600000000000002E-3</v>
      </c>
      <c r="FD36" s="330">
        <f t="shared" si="181"/>
        <v>6.3600000000000002E-3</v>
      </c>
      <c r="FE36" s="330">
        <f t="shared" si="181"/>
        <v>6.3600000000000002E-3</v>
      </c>
      <c r="FF36" s="333">
        <f t="shared" si="181"/>
        <v>6.3600000000000002E-3</v>
      </c>
      <c r="FG36" s="330">
        <f t="shared" si="181"/>
        <v>6.3600000000000002E-3</v>
      </c>
      <c r="FH36" s="330">
        <f t="shared" si="181"/>
        <v>6.3600000000000002E-3</v>
      </c>
      <c r="FI36" s="330">
        <f t="shared" si="181"/>
        <v>6.3600000000000002E-3</v>
      </c>
      <c r="FJ36" s="330">
        <f t="shared" si="181"/>
        <v>6.3600000000000002E-3</v>
      </c>
      <c r="FK36" s="330">
        <f t="shared" si="181"/>
        <v>6.3600000000000002E-3</v>
      </c>
      <c r="FL36" s="330">
        <f t="shared" si="181"/>
        <v>6.3600000000000002E-3</v>
      </c>
      <c r="FM36" s="330">
        <f t="shared" si="181"/>
        <v>6.3600000000000002E-3</v>
      </c>
      <c r="FN36" s="330">
        <f t="shared" si="181"/>
        <v>6.3600000000000002E-3</v>
      </c>
      <c r="FO36" s="330">
        <f t="shared" ref="FO36:FW36" si="182">$R$36</f>
        <v>6.3600000000000002E-3</v>
      </c>
      <c r="FP36" s="330">
        <f t="shared" si="182"/>
        <v>6.3600000000000002E-3</v>
      </c>
      <c r="FQ36" s="330">
        <f t="shared" si="182"/>
        <v>6.3600000000000002E-3</v>
      </c>
      <c r="FR36" s="333">
        <f t="shared" si="182"/>
        <v>6.3600000000000002E-3</v>
      </c>
      <c r="FS36" s="330">
        <f t="shared" si="182"/>
        <v>6.3600000000000002E-3</v>
      </c>
      <c r="FT36" s="330">
        <f t="shared" si="182"/>
        <v>6.3600000000000002E-3</v>
      </c>
      <c r="FU36" s="330">
        <f t="shared" si="182"/>
        <v>6.3600000000000002E-3</v>
      </c>
      <c r="FV36" s="330">
        <f t="shared" si="182"/>
        <v>6.3600000000000002E-3</v>
      </c>
      <c r="FW36" s="330">
        <f t="shared" si="182"/>
        <v>6.3600000000000002E-3</v>
      </c>
      <c r="FY36" t="str">
        <f t="shared" si="98"/>
        <v>DC GS COM</v>
      </c>
    </row>
    <row r="37" spans="1:181" ht="15.75">
      <c r="A37" s="225"/>
      <c r="B37" s="263" t="s">
        <v>148</v>
      </c>
      <c r="C37" s="245"/>
      <c r="D37" s="345"/>
      <c r="E37" s="345"/>
      <c r="F37" s="345"/>
      <c r="G37" s="345"/>
      <c r="H37" s="345"/>
      <c r="I37" s="345"/>
      <c r="J37" s="345"/>
      <c r="K37" s="345"/>
      <c r="L37" s="345"/>
      <c r="M37" s="312"/>
      <c r="N37" s="225"/>
      <c r="P37" s="258" t="s">
        <v>207</v>
      </c>
      <c r="Q37" s="238" t="s">
        <v>208</v>
      </c>
      <c r="R37" s="329">
        <v>2.0000000000000001E-4</v>
      </c>
      <c r="S37" s="330">
        <v>2.0000000000000001E-4</v>
      </c>
      <c r="T37" s="330">
        <v>2.0000000000000001E-4</v>
      </c>
      <c r="U37" s="330">
        <v>2.0000000000000001E-4</v>
      </c>
      <c r="V37" s="330">
        <v>2.0000000000000001E-4</v>
      </c>
      <c r="W37" s="330">
        <v>2.0000000000000001E-4</v>
      </c>
      <c r="X37" s="330">
        <v>2.0000000000000001E-4</v>
      </c>
      <c r="Y37" s="330">
        <v>2.0000000000000001E-4</v>
      </c>
      <c r="Z37" s="330">
        <v>2.0000000000000001E-4</v>
      </c>
      <c r="AA37" s="330">
        <v>2.0000000000000001E-4</v>
      </c>
      <c r="AB37" s="330">
        <v>2.0000000000000001E-4</v>
      </c>
      <c r="AC37" s="330">
        <v>2.0000000000000001E-4</v>
      </c>
      <c r="AD37" s="331">
        <f t="shared" ref="AD37:AO37" si="183">$R$37</f>
        <v>2.0000000000000001E-4</v>
      </c>
      <c r="AE37" s="330">
        <f t="shared" si="183"/>
        <v>2.0000000000000001E-4</v>
      </c>
      <c r="AF37" s="330">
        <f t="shared" si="183"/>
        <v>2.0000000000000001E-4</v>
      </c>
      <c r="AG37" s="330">
        <f t="shared" si="183"/>
        <v>2.0000000000000001E-4</v>
      </c>
      <c r="AH37" s="330">
        <f t="shared" si="183"/>
        <v>2.0000000000000001E-4</v>
      </c>
      <c r="AI37" s="330">
        <f t="shared" si="183"/>
        <v>2.0000000000000001E-4</v>
      </c>
      <c r="AJ37" s="330">
        <f t="shared" si="183"/>
        <v>2.0000000000000001E-4</v>
      </c>
      <c r="AK37" s="330">
        <f t="shared" si="183"/>
        <v>2.0000000000000001E-4</v>
      </c>
      <c r="AL37" s="330">
        <f t="shared" si="183"/>
        <v>2.0000000000000001E-4</v>
      </c>
      <c r="AM37" s="330">
        <f t="shared" si="183"/>
        <v>2.0000000000000001E-4</v>
      </c>
      <c r="AN37" s="330">
        <f t="shared" si="183"/>
        <v>2.0000000000000001E-4</v>
      </c>
      <c r="AO37" s="330">
        <f t="shared" si="183"/>
        <v>2.0000000000000001E-4</v>
      </c>
      <c r="AP37" s="331">
        <v>2.0000000000000001E-4</v>
      </c>
      <c r="AQ37" s="330">
        <f t="shared" ref="AQ37:BV37" si="184">$R$37</f>
        <v>2.0000000000000001E-4</v>
      </c>
      <c r="AR37" s="330">
        <f t="shared" si="184"/>
        <v>2.0000000000000001E-4</v>
      </c>
      <c r="AS37" s="330">
        <f t="shared" si="184"/>
        <v>2.0000000000000001E-4</v>
      </c>
      <c r="AT37" s="330">
        <f t="shared" si="184"/>
        <v>2.0000000000000001E-4</v>
      </c>
      <c r="AU37" s="330">
        <f t="shared" si="184"/>
        <v>2.0000000000000001E-4</v>
      </c>
      <c r="AV37" s="330">
        <f t="shared" si="184"/>
        <v>2.0000000000000001E-4</v>
      </c>
      <c r="AW37" s="330">
        <f t="shared" si="184"/>
        <v>2.0000000000000001E-4</v>
      </c>
      <c r="AX37" s="330">
        <f t="shared" si="184"/>
        <v>2.0000000000000001E-4</v>
      </c>
      <c r="AY37" s="330">
        <f t="shared" si="184"/>
        <v>2.0000000000000001E-4</v>
      </c>
      <c r="AZ37" s="330">
        <f t="shared" si="184"/>
        <v>2.0000000000000001E-4</v>
      </c>
      <c r="BA37" s="332">
        <f t="shared" si="184"/>
        <v>2.0000000000000001E-4</v>
      </c>
      <c r="BB37" s="333">
        <f t="shared" si="184"/>
        <v>2.0000000000000001E-4</v>
      </c>
      <c r="BC37" s="330">
        <f t="shared" si="184"/>
        <v>2.0000000000000001E-4</v>
      </c>
      <c r="BD37" s="330">
        <f t="shared" si="184"/>
        <v>2.0000000000000001E-4</v>
      </c>
      <c r="BE37" s="330">
        <f t="shared" si="184"/>
        <v>2.0000000000000001E-4</v>
      </c>
      <c r="BF37" s="330">
        <f t="shared" si="184"/>
        <v>2.0000000000000001E-4</v>
      </c>
      <c r="BG37" s="330">
        <f t="shared" si="184"/>
        <v>2.0000000000000001E-4</v>
      </c>
      <c r="BH37" s="330">
        <f t="shared" si="184"/>
        <v>2.0000000000000001E-4</v>
      </c>
      <c r="BI37" s="330">
        <f t="shared" si="184"/>
        <v>2.0000000000000001E-4</v>
      </c>
      <c r="BJ37" s="330">
        <f t="shared" si="184"/>
        <v>2.0000000000000001E-4</v>
      </c>
      <c r="BK37" s="330">
        <f t="shared" si="184"/>
        <v>2.0000000000000001E-4</v>
      </c>
      <c r="BL37" s="330">
        <f t="shared" si="184"/>
        <v>2.0000000000000001E-4</v>
      </c>
      <c r="BM37" s="332">
        <f t="shared" si="184"/>
        <v>2.0000000000000001E-4</v>
      </c>
      <c r="BN37" s="334">
        <f t="shared" si="184"/>
        <v>2.0000000000000001E-4</v>
      </c>
      <c r="BO37" s="330">
        <f t="shared" si="184"/>
        <v>2.0000000000000001E-4</v>
      </c>
      <c r="BP37" s="330">
        <f t="shared" si="184"/>
        <v>2.0000000000000001E-4</v>
      </c>
      <c r="BQ37" s="330">
        <f t="shared" si="184"/>
        <v>2.0000000000000001E-4</v>
      </c>
      <c r="BR37" s="330">
        <f t="shared" si="184"/>
        <v>2.0000000000000001E-4</v>
      </c>
      <c r="BS37" s="330">
        <f t="shared" si="184"/>
        <v>2.0000000000000001E-4</v>
      </c>
      <c r="BT37" s="330">
        <f t="shared" si="184"/>
        <v>2.0000000000000001E-4</v>
      </c>
      <c r="BU37" s="330">
        <f t="shared" si="184"/>
        <v>2.0000000000000001E-4</v>
      </c>
      <c r="BV37" s="330">
        <f t="shared" si="184"/>
        <v>2.0000000000000001E-4</v>
      </c>
      <c r="BW37" s="330">
        <f t="shared" ref="BW37:DB37" si="185">$R$37</f>
        <v>2.0000000000000001E-4</v>
      </c>
      <c r="BX37" s="330">
        <f t="shared" si="185"/>
        <v>2.0000000000000001E-4</v>
      </c>
      <c r="BY37" s="332">
        <f t="shared" si="185"/>
        <v>2.0000000000000001E-4</v>
      </c>
      <c r="BZ37" s="333">
        <f t="shared" si="185"/>
        <v>2.0000000000000001E-4</v>
      </c>
      <c r="CA37" s="330">
        <f t="shared" si="185"/>
        <v>2.0000000000000001E-4</v>
      </c>
      <c r="CB37" s="330">
        <f t="shared" si="185"/>
        <v>2.0000000000000001E-4</v>
      </c>
      <c r="CC37" s="330">
        <f t="shared" si="185"/>
        <v>2.0000000000000001E-4</v>
      </c>
      <c r="CD37" s="330">
        <f t="shared" si="185"/>
        <v>2.0000000000000001E-4</v>
      </c>
      <c r="CE37" s="330">
        <f t="shared" si="185"/>
        <v>2.0000000000000001E-4</v>
      </c>
      <c r="CF37" s="330">
        <f t="shared" si="185"/>
        <v>2.0000000000000001E-4</v>
      </c>
      <c r="CG37" s="330">
        <f t="shared" si="185"/>
        <v>2.0000000000000001E-4</v>
      </c>
      <c r="CH37" s="330">
        <f t="shared" si="185"/>
        <v>2.0000000000000001E-4</v>
      </c>
      <c r="CI37" s="330">
        <f t="shared" si="185"/>
        <v>2.0000000000000001E-4</v>
      </c>
      <c r="CJ37" s="330">
        <f t="shared" si="185"/>
        <v>2.0000000000000001E-4</v>
      </c>
      <c r="CK37" s="332">
        <f t="shared" si="185"/>
        <v>2.0000000000000001E-4</v>
      </c>
      <c r="CL37" s="333">
        <f t="shared" si="185"/>
        <v>2.0000000000000001E-4</v>
      </c>
      <c r="CM37" s="330">
        <f t="shared" si="185"/>
        <v>2.0000000000000001E-4</v>
      </c>
      <c r="CN37" s="330">
        <f t="shared" si="185"/>
        <v>2.0000000000000001E-4</v>
      </c>
      <c r="CO37" s="330">
        <f t="shared" si="185"/>
        <v>2.0000000000000001E-4</v>
      </c>
      <c r="CP37" s="330">
        <f t="shared" si="185"/>
        <v>2.0000000000000001E-4</v>
      </c>
      <c r="CQ37" s="330">
        <f t="shared" si="185"/>
        <v>2.0000000000000001E-4</v>
      </c>
      <c r="CR37" s="330">
        <f t="shared" si="185"/>
        <v>2.0000000000000001E-4</v>
      </c>
      <c r="CS37" s="330">
        <f t="shared" si="185"/>
        <v>2.0000000000000001E-4</v>
      </c>
      <c r="CT37" s="330">
        <f t="shared" si="185"/>
        <v>2.0000000000000001E-4</v>
      </c>
      <c r="CU37" s="330">
        <f t="shared" si="185"/>
        <v>2.0000000000000001E-4</v>
      </c>
      <c r="CV37" s="330">
        <f t="shared" si="185"/>
        <v>2.0000000000000001E-4</v>
      </c>
      <c r="CW37" s="332">
        <f t="shared" si="185"/>
        <v>2.0000000000000001E-4</v>
      </c>
      <c r="CX37" s="333">
        <f t="shared" si="185"/>
        <v>2.0000000000000001E-4</v>
      </c>
      <c r="CY37" s="330">
        <f t="shared" si="185"/>
        <v>2.0000000000000001E-4</v>
      </c>
      <c r="CZ37" s="330">
        <f t="shared" si="185"/>
        <v>2.0000000000000001E-4</v>
      </c>
      <c r="DA37" s="330">
        <f t="shared" si="185"/>
        <v>2.0000000000000001E-4</v>
      </c>
      <c r="DB37" s="330">
        <f t="shared" si="185"/>
        <v>2.0000000000000001E-4</v>
      </c>
      <c r="DC37" s="330">
        <f t="shared" ref="DC37:EH37" si="186">$R$37</f>
        <v>2.0000000000000001E-4</v>
      </c>
      <c r="DD37" s="330">
        <f t="shared" si="186"/>
        <v>2.0000000000000001E-4</v>
      </c>
      <c r="DE37" s="330">
        <f t="shared" si="186"/>
        <v>2.0000000000000001E-4</v>
      </c>
      <c r="DF37" s="330">
        <f t="shared" si="186"/>
        <v>2.0000000000000001E-4</v>
      </c>
      <c r="DG37" s="330">
        <f t="shared" si="186"/>
        <v>2.0000000000000001E-4</v>
      </c>
      <c r="DH37" s="330">
        <f t="shared" si="186"/>
        <v>2.0000000000000001E-4</v>
      </c>
      <c r="DI37" s="332">
        <f t="shared" si="186"/>
        <v>2.0000000000000001E-4</v>
      </c>
      <c r="DJ37" s="333">
        <f t="shared" si="186"/>
        <v>2.0000000000000001E-4</v>
      </c>
      <c r="DK37" s="330">
        <f t="shared" si="186"/>
        <v>2.0000000000000001E-4</v>
      </c>
      <c r="DL37" s="330">
        <f t="shared" si="186"/>
        <v>2.0000000000000001E-4</v>
      </c>
      <c r="DM37" s="330">
        <f t="shared" si="186"/>
        <v>2.0000000000000001E-4</v>
      </c>
      <c r="DN37" s="330">
        <f t="shared" si="186"/>
        <v>2.0000000000000001E-4</v>
      </c>
      <c r="DO37" s="330">
        <f t="shared" si="186"/>
        <v>2.0000000000000001E-4</v>
      </c>
      <c r="DP37" s="330">
        <f t="shared" si="186"/>
        <v>2.0000000000000001E-4</v>
      </c>
      <c r="DQ37" s="330">
        <f t="shared" si="186"/>
        <v>2.0000000000000001E-4</v>
      </c>
      <c r="DR37" s="330">
        <f t="shared" si="186"/>
        <v>2.0000000000000001E-4</v>
      </c>
      <c r="DS37" s="330">
        <f t="shared" si="186"/>
        <v>2.0000000000000001E-4</v>
      </c>
      <c r="DT37" s="330">
        <f t="shared" si="186"/>
        <v>2.0000000000000001E-4</v>
      </c>
      <c r="DU37" s="330">
        <f t="shared" si="186"/>
        <v>2.0000000000000001E-4</v>
      </c>
      <c r="DV37" s="333">
        <f t="shared" si="186"/>
        <v>2.0000000000000001E-4</v>
      </c>
      <c r="DW37" s="330">
        <f t="shared" si="186"/>
        <v>2.0000000000000001E-4</v>
      </c>
      <c r="DX37" s="330">
        <f t="shared" si="186"/>
        <v>2.0000000000000001E-4</v>
      </c>
      <c r="DY37" s="330">
        <f t="shared" si="186"/>
        <v>2.0000000000000001E-4</v>
      </c>
      <c r="DZ37" s="330">
        <f t="shared" si="186"/>
        <v>2.0000000000000001E-4</v>
      </c>
      <c r="EA37" s="330">
        <f t="shared" si="186"/>
        <v>2.0000000000000001E-4</v>
      </c>
      <c r="EB37" s="330">
        <f t="shared" si="186"/>
        <v>2.0000000000000001E-4</v>
      </c>
      <c r="EC37" s="330">
        <f t="shared" si="186"/>
        <v>2.0000000000000001E-4</v>
      </c>
      <c r="ED37" s="330">
        <f t="shared" si="186"/>
        <v>2.0000000000000001E-4</v>
      </c>
      <c r="EE37" s="330">
        <f t="shared" si="186"/>
        <v>2.0000000000000001E-4</v>
      </c>
      <c r="EF37" s="330">
        <f t="shared" si="186"/>
        <v>2.0000000000000001E-4</v>
      </c>
      <c r="EG37" s="330">
        <f t="shared" si="186"/>
        <v>2.0000000000000001E-4</v>
      </c>
      <c r="EH37" s="333">
        <f t="shared" si="186"/>
        <v>2.0000000000000001E-4</v>
      </c>
      <c r="EI37" s="330">
        <f t="shared" ref="EI37:FN37" si="187">$R$37</f>
        <v>2.0000000000000001E-4</v>
      </c>
      <c r="EJ37" s="330">
        <f t="shared" si="187"/>
        <v>2.0000000000000001E-4</v>
      </c>
      <c r="EK37" s="330">
        <f t="shared" si="187"/>
        <v>2.0000000000000001E-4</v>
      </c>
      <c r="EL37" s="330">
        <f t="shared" si="187"/>
        <v>2.0000000000000001E-4</v>
      </c>
      <c r="EM37" s="330">
        <f t="shared" si="187"/>
        <v>2.0000000000000001E-4</v>
      </c>
      <c r="EN37" s="330">
        <f t="shared" si="187"/>
        <v>2.0000000000000001E-4</v>
      </c>
      <c r="EO37" s="330">
        <f t="shared" si="187"/>
        <v>2.0000000000000001E-4</v>
      </c>
      <c r="EP37" s="330">
        <f t="shared" si="187"/>
        <v>2.0000000000000001E-4</v>
      </c>
      <c r="EQ37" s="330">
        <f t="shared" si="187"/>
        <v>2.0000000000000001E-4</v>
      </c>
      <c r="ER37" s="330">
        <f t="shared" si="187"/>
        <v>2.0000000000000001E-4</v>
      </c>
      <c r="ES37" s="330">
        <f t="shared" si="187"/>
        <v>2.0000000000000001E-4</v>
      </c>
      <c r="ET37" s="333">
        <f t="shared" si="187"/>
        <v>2.0000000000000001E-4</v>
      </c>
      <c r="EU37" s="330">
        <f t="shared" si="187"/>
        <v>2.0000000000000001E-4</v>
      </c>
      <c r="EV37" s="330">
        <f t="shared" si="187"/>
        <v>2.0000000000000001E-4</v>
      </c>
      <c r="EW37" s="330">
        <f t="shared" si="187"/>
        <v>2.0000000000000001E-4</v>
      </c>
      <c r="EX37" s="330">
        <f t="shared" si="187"/>
        <v>2.0000000000000001E-4</v>
      </c>
      <c r="EY37" s="330">
        <f t="shared" si="187"/>
        <v>2.0000000000000001E-4</v>
      </c>
      <c r="EZ37" s="330">
        <f t="shared" si="187"/>
        <v>2.0000000000000001E-4</v>
      </c>
      <c r="FA37" s="330">
        <f t="shared" si="187"/>
        <v>2.0000000000000001E-4</v>
      </c>
      <c r="FB37" s="330">
        <f t="shared" si="187"/>
        <v>2.0000000000000001E-4</v>
      </c>
      <c r="FC37" s="330">
        <f t="shared" si="187"/>
        <v>2.0000000000000001E-4</v>
      </c>
      <c r="FD37" s="330">
        <f t="shared" si="187"/>
        <v>2.0000000000000001E-4</v>
      </c>
      <c r="FE37" s="330">
        <f t="shared" si="187"/>
        <v>2.0000000000000001E-4</v>
      </c>
      <c r="FF37" s="333">
        <f t="shared" si="187"/>
        <v>2.0000000000000001E-4</v>
      </c>
      <c r="FG37" s="330">
        <f t="shared" si="187"/>
        <v>2.0000000000000001E-4</v>
      </c>
      <c r="FH37" s="330">
        <f t="shared" si="187"/>
        <v>2.0000000000000001E-4</v>
      </c>
      <c r="FI37" s="330">
        <f t="shared" si="187"/>
        <v>2.0000000000000001E-4</v>
      </c>
      <c r="FJ37" s="330">
        <f t="shared" si="187"/>
        <v>2.0000000000000001E-4</v>
      </c>
      <c r="FK37" s="330">
        <f t="shared" si="187"/>
        <v>2.0000000000000001E-4</v>
      </c>
      <c r="FL37" s="330">
        <f t="shared" si="187"/>
        <v>2.0000000000000001E-4</v>
      </c>
      <c r="FM37" s="330">
        <f t="shared" si="187"/>
        <v>2.0000000000000001E-4</v>
      </c>
      <c r="FN37" s="330">
        <f t="shared" si="187"/>
        <v>2.0000000000000001E-4</v>
      </c>
      <c r="FO37" s="330">
        <f t="shared" ref="FO37:FW37" si="188">$R$37</f>
        <v>2.0000000000000001E-4</v>
      </c>
      <c r="FP37" s="330">
        <f t="shared" si="188"/>
        <v>2.0000000000000001E-4</v>
      </c>
      <c r="FQ37" s="330">
        <f t="shared" si="188"/>
        <v>2.0000000000000001E-4</v>
      </c>
      <c r="FR37" s="333">
        <f t="shared" si="188"/>
        <v>2.0000000000000001E-4</v>
      </c>
      <c r="FS37" s="330">
        <f t="shared" si="188"/>
        <v>2.0000000000000001E-4</v>
      </c>
      <c r="FT37" s="330">
        <f t="shared" si="188"/>
        <v>2.0000000000000001E-4</v>
      </c>
      <c r="FU37" s="330">
        <f t="shared" si="188"/>
        <v>2.0000000000000001E-4</v>
      </c>
      <c r="FV37" s="330">
        <f t="shared" si="188"/>
        <v>2.0000000000000001E-4</v>
      </c>
      <c r="FW37" s="330">
        <f t="shared" si="188"/>
        <v>2.0000000000000001E-4</v>
      </c>
      <c r="FY37" t="str">
        <f t="shared" si="98"/>
        <v>New Carrollton EI COM</v>
      </c>
    </row>
    <row r="38" spans="1:181" ht="15">
      <c r="A38" s="225"/>
      <c r="B38" s="266" t="s">
        <v>209</v>
      </c>
      <c r="C38" s="267">
        <v>20</v>
      </c>
      <c r="D38" s="346">
        <v>5.57</v>
      </c>
      <c r="E38" s="346">
        <v>7.76</v>
      </c>
      <c r="F38" s="346">
        <v>3.55</v>
      </c>
      <c r="G38" s="346">
        <v>4.92</v>
      </c>
      <c r="H38" s="346">
        <v>6.27</v>
      </c>
      <c r="I38" s="346">
        <v>6.24</v>
      </c>
      <c r="J38" s="346">
        <v>6.24</v>
      </c>
      <c r="K38" s="346">
        <v>6.24</v>
      </c>
      <c r="L38" s="346">
        <v>6.24</v>
      </c>
      <c r="M38" s="347">
        <v>0.13527</v>
      </c>
      <c r="N38" s="225"/>
      <c r="P38" s="348" t="s">
        <v>210</v>
      </c>
      <c r="Q38" s="278" t="s">
        <v>211</v>
      </c>
      <c r="R38" s="329">
        <v>2.0000000000000001E-4</v>
      </c>
      <c r="S38" s="330">
        <v>2.0000000000000001E-4</v>
      </c>
      <c r="T38" s="330">
        <v>2.0000000000000001E-4</v>
      </c>
      <c r="U38" s="330">
        <v>2.0000000000000001E-4</v>
      </c>
      <c r="V38" s="330">
        <v>2.0000000000000001E-4</v>
      </c>
      <c r="W38" s="330">
        <v>2.0000000000000001E-4</v>
      </c>
      <c r="X38" s="330">
        <v>2.0000000000000001E-4</v>
      </c>
      <c r="Y38" s="330">
        <v>2.0000000000000001E-4</v>
      </c>
      <c r="Z38" s="330">
        <v>2.0000000000000001E-4</v>
      </c>
      <c r="AA38" s="330">
        <v>2.0000000000000001E-4</v>
      </c>
      <c r="AB38" s="330">
        <v>2.0000000000000001E-4</v>
      </c>
      <c r="AC38" s="330">
        <v>2.0000000000000001E-4</v>
      </c>
      <c r="AD38" s="331">
        <f t="shared" ref="AD38:AO38" si="189">$R$38</f>
        <v>2.0000000000000001E-4</v>
      </c>
      <c r="AE38" s="330">
        <f t="shared" si="189"/>
        <v>2.0000000000000001E-4</v>
      </c>
      <c r="AF38" s="330">
        <f t="shared" si="189"/>
        <v>2.0000000000000001E-4</v>
      </c>
      <c r="AG38" s="330">
        <f t="shared" si="189"/>
        <v>2.0000000000000001E-4</v>
      </c>
      <c r="AH38" s="330">
        <f t="shared" si="189"/>
        <v>2.0000000000000001E-4</v>
      </c>
      <c r="AI38" s="330">
        <f t="shared" si="189"/>
        <v>2.0000000000000001E-4</v>
      </c>
      <c r="AJ38" s="330">
        <f t="shared" si="189"/>
        <v>2.0000000000000001E-4</v>
      </c>
      <c r="AK38" s="330">
        <f t="shared" si="189"/>
        <v>2.0000000000000001E-4</v>
      </c>
      <c r="AL38" s="330">
        <f t="shared" si="189"/>
        <v>2.0000000000000001E-4</v>
      </c>
      <c r="AM38" s="330">
        <f t="shared" si="189"/>
        <v>2.0000000000000001E-4</v>
      </c>
      <c r="AN38" s="330">
        <f t="shared" si="189"/>
        <v>2.0000000000000001E-4</v>
      </c>
      <c r="AO38" s="330">
        <f t="shared" si="189"/>
        <v>2.0000000000000001E-4</v>
      </c>
      <c r="AP38" s="331">
        <v>2.0000000000000001E-4</v>
      </c>
      <c r="AQ38" s="330">
        <f t="shared" ref="AQ38:BV38" si="190">$R$38</f>
        <v>2.0000000000000001E-4</v>
      </c>
      <c r="AR38" s="330">
        <f t="shared" si="190"/>
        <v>2.0000000000000001E-4</v>
      </c>
      <c r="AS38" s="330">
        <f t="shared" si="190"/>
        <v>2.0000000000000001E-4</v>
      </c>
      <c r="AT38" s="330">
        <f t="shared" si="190"/>
        <v>2.0000000000000001E-4</v>
      </c>
      <c r="AU38" s="330">
        <f t="shared" si="190"/>
        <v>2.0000000000000001E-4</v>
      </c>
      <c r="AV38" s="330">
        <f t="shared" si="190"/>
        <v>2.0000000000000001E-4</v>
      </c>
      <c r="AW38" s="330">
        <f t="shared" si="190"/>
        <v>2.0000000000000001E-4</v>
      </c>
      <c r="AX38" s="330">
        <f t="shared" si="190"/>
        <v>2.0000000000000001E-4</v>
      </c>
      <c r="AY38" s="330">
        <f t="shared" si="190"/>
        <v>2.0000000000000001E-4</v>
      </c>
      <c r="AZ38" s="330">
        <f t="shared" si="190"/>
        <v>2.0000000000000001E-4</v>
      </c>
      <c r="BA38" s="332">
        <f t="shared" si="190"/>
        <v>2.0000000000000001E-4</v>
      </c>
      <c r="BB38" s="333">
        <f t="shared" si="190"/>
        <v>2.0000000000000001E-4</v>
      </c>
      <c r="BC38" s="330">
        <f t="shared" si="190"/>
        <v>2.0000000000000001E-4</v>
      </c>
      <c r="BD38" s="330">
        <f t="shared" si="190"/>
        <v>2.0000000000000001E-4</v>
      </c>
      <c r="BE38" s="330">
        <f t="shared" si="190"/>
        <v>2.0000000000000001E-4</v>
      </c>
      <c r="BF38" s="330">
        <f t="shared" si="190"/>
        <v>2.0000000000000001E-4</v>
      </c>
      <c r="BG38" s="330">
        <f t="shared" si="190"/>
        <v>2.0000000000000001E-4</v>
      </c>
      <c r="BH38" s="330">
        <f t="shared" si="190"/>
        <v>2.0000000000000001E-4</v>
      </c>
      <c r="BI38" s="330">
        <f t="shared" si="190"/>
        <v>2.0000000000000001E-4</v>
      </c>
      <c r="BJ38" s="330">
        <f t="shared" si="190"/>
        <v>2.0000000000000001E-4</v>
      </c>
      <c r="BK38" s="330">
        <f t="shared" si="190"/>
        <v>2.0000000000000001E-4</v>
      </c>
      <c r="BL38" s="330">
        <f t="shared" si="190"/>
        <v>2.0000000000000001E-4</v>
      </c>
      <c r="BM38" s="332">
        <f t="shared" si="190"/>
        <v>2.0000000000000001E-4</v>
      </c>
      <c r="BN38" s="334">
        <f t="shared" si="190"/>
        <v>2.0000000000000001E-4</v>
      </c>
      <c r="BO38" s="330">
        <f t="shared" si="190"/>
        <v>2.0000000000000001E-4</v>
      </c>
      <c r="BP38" s="330">
        <f t="shared" si="190"/>
        <v>2.0000000000000001E-4</v>
      </c>
      <c r="BQ38" s="330">
        <f t="shared" si="190"/>
        <v>2.0000000000000001E-4</v>
      </c>
      <c r="BR38" s="330">
        <f t="shared" si="190"/>
        <v>2.0000000000000001E-4</v>
      </c>
      <c r="BS38" s="330">
        <f t="shared" si="190"/>
        <v>2.0000000000000001E-4</v>
      </c>
      <c r="BT38" s="330">
        <f t="shared" si="190"/>
        <v>2.0000000000000001E-4</v>
      </c>
      <c r="BU38" s="330">
        <f t="shared" si="190"/>
        <v>2.0000000000000001E-4</v>
      </c>
      <c r="BV38" s="330">
        <f t="shared" si="190"/>
        <v>2.0000000000000001E-4</v>
      </c>
      <c r="BW38" s="330">
        <f t="shared" ref="BW38:DB38" si="191">$R$38</f>
        <v>2.0000000000000001E-4</v>
      </c>
      <c r="BX38" s="330">
        <f t="shared" si="191"/>
        <v>2.0000000000000001E-4</v>
      </c>
      <c r="BY38" s="332">
        <f t="shared" si="191"/>
        <v>2.0000000000000001E-4</v>
      </c>
      <c r="BZ38" s="333">
        <f t="shared" si="191"/>
        <v>2.0000000000000001E-4</v>
      </c>
      <c r="CA38" s="330">
        <f t="shared" si="191"/>
        <v>2.0000000000000001E-4</v>
      </c>
      <c r="CB38" s="330">
        <f t="shared" si="191"/>
        <v>2.0000000000000001E-4</v>
      </c>
      <c r="CC38" s="330">
        <f t="shared" si="191"/>
        <v>2.0000000000000001E-4</v>
      </c>
      <c r="CD38" s="330">
        <f t="shared" si="191"/>
        <v>2.0000000000000001E-4</v>
      </c>
      <c r="CE38" s="330">
        <f t="shared" si="191"/>
        <v>2.0000000000000001E-4</v>
      </c>
      <c r="CF38" s="330">
        <f t="shared" si="191"/>
        <v>2.0000000000000001E-4</v>
      </c>
      <c r="CG38" s="330">
        <f t="shared" si="191"/>
        <v>2.0000000000000001E-4</v>
      </c>
      <c r="CH38" s="330">
        <f t="shared" si="191"/>
        <v>2.0000000000000001E-4</v>
      </c>
      <c r="CI38" s="330">
        <f t="shared" si="191"/>
        <v>2.0000000000000001E-4</v>
      </c>
      <c r="CJ38" s="330">
        <f t="shared" si="191"/>
        <v>2.0000000000000001E-4</v>
      </c>
      <c r="CK38" s="332">
        <f t="shared" si="191"/>
        <v>2.0000000000000001E-4</v>
      </c>
      <c r="CL38" s="333">
        <f t="shared" si="191"/>
        <v>2.0000000000000001E-4</v>
      </c>
      <c r="CM38" s="330">
        <f t="shared" si="191"/>
        <v>2.0000000000000001E-4</v>
      </c>
      <c r="CN38" s="330">
        <f t="shared" si="191"/>
        <v>2.0000000000000001E-4</v>
      </c>
      <c r="CO38" s="330">
        <f t="shared" si="191"/>
        <v>2.0000000000000001E-4</v>
      </c>
      <c r="CP38" s="330">
        <f t="shared" si="191"/>
        <v>2.0000000000000001E-4</v>
      </c>
      <c r="CQ38" s="330">
        <f t="shared" si="191"/>
        <v>2.0000000000000001E-4</v>
      </c>
      <c r="CR38" s="330">
        <f t="shared" si="191"/>
        <v>2.0000000000000001E-4</v>
      </c>
      <c r="CS38" s="330">
        <f t="shared" si="191"/>
        <v>2.0000000000000001E-4</v>
      </c>
      <c r="CT38" s="330">
        <f t="shared" si="191"/>
        <v>2.0000000000000001E-4</v>
      </c>
      <c r="CU38" s="330">
        <f t="shared" si="191"/>
        <v>2.0000000000000001E-4</v>
      </c>
      <c r="CV38" s="330">
        <f t="shared" si="191"/>
        <v>2.0000000000000001E-4</v>
      </c>
      <c r="CW38" s="332">
        <f t="shared" si="191"/>
        <v>2.0000000000000001E-4</v>
      </c>
      <c r="CX38" s="333">
        <f t="shared" si="191"/>
        <v>2.0000000000000001E-4</v>
      </c>
      <c r="CY38" s="330">
        <f t="shared" si="191"/>
        <v>2.0000000000000001E-4</v>
      </c>
      <c r="CZ38" s="330">
        <f t="shared" si="191"/>
        <v>2.0000000000000001E-4</v>
      </c>
      <c r="DA38" s="330">
        <f t="shared" si="191"/>
        <v>2.0000000000000001E-4</v>
      </c>
      <c r="DB38" s="330">
        <f t="shared" si="191"/>
        <v>2.0000000000000001E-4</v>
      </c>
      <c r="DC38" s="330">
        <f t="shared" ref="DC38:EH38" si="192">$R$38</f>
        <v>2.0000000000000001E-4</v>
      </c>
      <c r="DD38" s="330">
        <f t="shared" si="192"/>
        <v>2.0000000000000001E-4</v>
      </c>
      <c r="DE38" s="330">
        <f t="shared" si="192"/>
        <v>2.0000000000000001E-4</v>
      </c>
      <c r="DF38" s="330">
        <f t="shared" si="192"/>
        <v>2.0000000000000001E-4</v>
      </c>
      <c r="DG38" s="330">
        <f t="shared" si="192"/>
        <v>2.0000000000000001E-4</v>
      </c>
      <c r="DH38" s="330">
        <f t="shared" si="192"/>
        <v>2.0000000000000001E-4</v>
      </c>
      <c r="DI38" s="332">
        <f t="shared" si="192"/>
        <v>2.0000000000000001E-4</v>
      </c>
      <c r="DJ38" s="333">
        <f t="shared" si="192"/>
        <v>2.0000000000000001E-4</v>
      </c>
      <c r="DK38" s="330">
        <f t="shared" si="192"/>
        <v>2.0000000000000001E-4</v>
      </c>
      <c r="DL38" s="330">
        <f t="shared" si="192"/>
        <v>2.0000000000000001E-4</v>
      </c>
      <c r="DM38" s="330">
        <f t="shared" si="192"/>
        <v>2.0000000000000001E-4</v>
      </c>
      <c r="DN38" s="330">
        <f t="shared" si="192"/>
        <v>2.0000000000000001E-4</v>
      </c>
      <c r="DO38" s="330">
        <f t="shared" si="192"/>
        <v>2.0000000000000001E-4</v>
      </c>
      <c r="DP38" s="330">
        <f t="shared" si="192"/>
        <v>2.0000000000000001E-4</v>
      </c>
      <c r="DQ38" s="330">
        <f t="shared" si="192"/>
        <v>2.0000000000000001E-4</v>
      </c>
      <c r="DR38" s="330">
        <f t="shared" si="192"/>
        <v>2.0000000000000001E-4</v>
      </c>
      <c r="DS38" s="330">
        <f t="shared" si="192"/>
        <v>2.0000000000000001E-4</v>
      </c>
      <c r="DT38" s="330">
        <f t="shared" si="192"/>
        <v>2.0000000000000001E-4</v>
      </c>
      <c r="DU38" s="330">
        <f t="shared" si="192"/>
        <v>2.0000000000000001E-4</v>
      </c>
      <c r="DV38" s="333">
        <f t="shared" si="192"/>
        <v>2.0000000000000001E-4</v>
      </c>
      <c r="DW38" s="330">
        <f t="shared" si="192"/>
        <v>2.0000000000000001E-4</v>
      </c>
      <c r="DX38" s="330">
        <f t="shared" si="192"/>
        <v>2.0000000000000001E-4</v>
      </c>
      <c r="DY38" s="330">
        <f t="shared" si="192"/>
        <v>2.0000000000000001E-4</v>
      </c>
      <c r="DZ38" s="330">
        <f t="shared" si="192"/>
        <v>2.0000000000000001E-4</v>
      </c>
      <c r="EA38" s="330">
        <f t="shared" si="192"/>
        <v>2.0000000000000001E-4</v>
      </c>
      <c r="EB38" s="330">
        <f t="shared" si="192"/>
        <v>2.0000000000000001E-4</v>
      </c>
      <c r="EC38" s="330">
        <f t="shared" si="192"/>
        <v>2.0000000000000001E-4</v>
      </c>
      <c r="ED38" s="330">
        <f t="shared" si="192"/>
        <v>2.0000000000000001E-4</v>
      </c>
      <c r="EE38" s="330">
        <f t="shared" si="192"/>
        <v>2.0000000000000001E-4</v>
      </c>
      <c r="EF38" s="330">
        <f t="shared" si="192"/>
        <v>2.0000000000000001E-4</v>
      </c>
      <c r="EG38" s="330">
        <f t="shared" si="192"/>
        <v>2.0000000000000001E-4</v>
      </c>
      <c r="EH38" s="333">
        <f t="shared" si="192"/>
        <v>2.0000000000000001E-4</v>
      </c>
      <c r="EI38" s="330">
        <f t="shared" ref="EI38:FN38" si="193">$R$38</f>
        <v>2.0000000000000001E-4</v>
      </c>
      <c r="EJ38" s="330">
        <f t="shared" si="193"/>
        <v>2.0000000000000001E-4</v>
      </c>
      <c r="EK38" s="330">
        <f t="shared" si="193"/>
        <v>2.0000000000000001E-4</v>
      </c>
      <c r="EL38" s="330">
        <f t="shared" si="193"/>
        <v>2.0000000000000001E-4</v>
      </c>
      <c r="EM38" s="330">
        <f t="shared" si="193"/>
        <v>2.0000000000000001E-4</v>
      </c>
      <c r="EN38" s="330">
        <f t="shared" si="193"/>
        <v>2.0000000000000001E-4</v>
      </c>
      <c r="EO38" s="330">
        <f t="shared" si="193"/>
        <v>2.0000000000000001E-4</v>
      </c>
      <c r="EP38" s="330">
        <f t="shared" si="193"/>
        <v>2.0000000000000001E-4</v>
      </c>
      <c r="EQ38" s="330">
        <f t="shared" si="193"/>
        <v>2.0000000000000001E-4</v>
      </c>
      <c r="ER38" s="330">
        <f t="shared" si="193"/>
        <v>2.0000000000000001E-4</v>
      </c>
      <c r="ES38" s="330">
        <f t="shared" si="193"/>
        <v>2.0000000000000001E-4</v>
      </c>
      <c r="ET38" s="333">
        <f t="shared" si="193"/>
        <v>2.0000000000000001E-4</v>
      </c>
      <c r="EU38" s="330">
        <f t="shared" si="193"/>
        <v>2.0000000000000001E-4</v>
      </c>
      <c r="EV38" s="330">
        <f t="shared" si="193"/>
        <v>2.0000000000000001E-4</v>
      </c>
      <c r="EW38" s="330">
        <f t="shared" si="193"/>
        <v>2.0000000000000001E-4</v>
      </c>
      <c r="EX38" s="330">
        <f t="shared" si="193"/>
        <v>2.0000000000000001E-4</v>
      </c>
      <c r="EY38" s="330">
        <f t="shared" si="193"/>
        <v>2.0000000000000001E-4</v>
      </c>
      <c r="EZ38" s="330">
        <f t="shared" si="193"/>
        <v>2.0000000000000001E-4</v>
      </c>
      <c r="FA38" s="330">
        <f t="shared" si="193"/>
        <v>2.0000000000000001E-4</v>
      </c>
      <c r="FB38" s="330">
        <f t="shared" si="193"/>
        <v>2.0000000000000001E-4</v>
      </c>
      <c r="FC38" s="330">
        <f t="shared" si="193"/>
        <v>2.0000000000000001E-4</v>
      </c>
      <c r="FD38" s="330">
        <f t="shared" si="193"/>
        <v>2.0000000000000001E-4</v>
      </c>
      <c r="FE38" s="330">
        <f t="shared" si="193"/>
        <v>2.0000000000000001E-4</v>
      </c>
      <c r="FF38" s="333">
        <f t="shared" si="193"/>
        <v>2.0000000000000001E-4</v>
      </c>
      <c r="FG38" s="330">
        <f t="shared" si="193"/>
        <v>2.0000000000000001E-4</v>
      </c>
      <c r="FH38" s="330">
        <f t="shared" si="193"/>
        <v>2.0000000000000001E-4</v>
      </c>
      <c r="FI38" s="330">
        <f t="shared" si="193"/>
        <v>2.0000000000000001E-4</v>
      </c>
      <c r="FJ38" s="330">
        <f t="shared" si="193"/>
        <v>2.0000000000000001E-4</v>
      </c>
      <c r="FK38" s="330">
        <f t="shared" si="193"/>
        <v>2.0000000000000001E-4</v>
      </c>
      <c r="FL38" s="330">
        <f t="shared" si="193"/>
        <v>2.0000000000000001E-4</v>
      </c>
      <c r="FM38" s="330">
        <f t="shared" si="193"/>
        <v>2.0000000000000001E-4</v>
      </c>
      <c r="FN38" s="330">
        <f t="shared" si="193"/>
        <v>2.0000000000000001E-4</v>
      </c>
      <c r="FO38" s="330">
        <f t="shared" ref="FO38:FW38" si="194">$R$38</f>
        <v>2.0000000000000001E-4</v>
      </c>
      <c r="FP38" s="330">
        <f t="shared" si="194"/>
        <v>2.0000000000000001E-4</v>
      </c>
      <c r="FQ38" s="330">
        <f t="shared" si="194"/>
        <v>2.0000000000000001E-4</v>
      </c>
      <c r="FR38" s="333">
        <f t="shared" si="194"/>
        <v>2.0000000000000001E-4</v>
      </c>
      <c r="FS38" s="330">
        <f t="shared" si="194"/>
        <v>2.0000000000000001E-4</v>
      </c>
      <c r="FT38" s="330">
        <f t="shared" si="194"/>
        <v>2.0000000000000001E-4</v>
      </c>
      <c r="FU38" s="330">
        <f t="shared" si="194"/>
        <v>2.0000000000000001E-4</v>
      </c>
      <c r="FV38" s="330">
        <f t="shared" si="194"/>
        <v>2.0000000000000001E-4</v>
      </c>
      <c r="FW38" s="330">
        <f t="shared" si="194"/>
        <v>2.0000000000000001E-4</v>
      </c>
      <c r="FY38" t="str">
        <f t="shared" si="98"/>
        <v>Off-Site EI COM</v>
      </c>
    </row>
    <row r="39" spans="1:181" ht="15">
      <c r="A39" s="225"/>
      <c r="B39" s="270" t="s">
        <v>212</v>
      </c>
      <c r="C39" s="267">
        <v>22</v>
      </c>
      <c r="D39" s="349">
        <v>8.65</v>
      </c>
      <c r="E39" s="349">
        <v>8.65</v>
      </c>
      <c r="F39" s="349">
        <v>8.65</v>
      </c>
      <c r="G39" s="349">
        <v>8.65</v>
      </c>
      <c r="H39" s="349">
        <v>8.65</v>
      </c>
      <c r="I39" s="349">
        <v>8.65</v>
      </c>
      <c r="J39" s="349">
        <v>8.65</v>
      </c>
      <c r="K39" s="349">
        <v>8.65</v>
      </c>
      <c r="L39" s="349">
        <v>8.65</v>
      </c>
      <c r="M39" s="312">
        <v>0.25346999999999997</v>
      </c>
      <c r="N39" s="225"/>
      <c r="P39" s="313" t="s">
        <v>213</v>
      </c>
      <c r="Q39" s="229"/>
      <c r="R39" s="350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2"/>
      <c r="AD39" s="350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2"/>
      <c r="AP39" s="350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2"/>
      <c r="BB39" s="353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2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  <c r="EN39" s="351"/>
      <c r="EO39" s="351"/>
      <c r="EP39" s="351"/>
      <c r="EQ39" s="351"/>
      <c r="ER39" s="351"/>
      <c r="ES39" s="351"/>
      <c r="ET39" s="351"/>
      <c r="EU39" s="351"/>
      <c r="EV39" s="351"/>
      <c r="EW39" s="351"/>
      <c r="EX39" s="351"/>
      <c r="EY39" s="351"/>
      <c r="EZ39" s="351"/>
      <c r="FA39" s="351"/>
      <c r="FB39" s="351"/>
      <c r="FC39" s="351"/>
      <c r="FD39" s="351"/>
      <c r="FE39" s="351"/>
      <c r="FF39" s="351"/>
      <c r="FG39" s="351"/>
      <c r="FH39" s="351"/>
      <c r="FI39" s="351"/>
      <c r="FJ39" s="351"/>
      <c r="FK39" s="351"/>
      <c r="FL39" s="351"/>
      <c r="FM39" s="351"/>
      <c r="FN39" s="351"/>
      <c r="FO39" s="351"/>
      <c r="FP39" s="351"/>
      <c r="FQ39" s="351"/>
      <c r="FR39" s="351"/>
      <c r="FS39" s="351"/>
      <c r="FT39" s="351"/>
      <c r="FU39" s="351"/>
      <c r="FV39" s="351"/>
      <c r="FW39" s="351"/>
      <c r="FY39" t="str">
        <f t="shared" si="98"/>
        <v>Subcontractor Facilities COM Rates</v>
      </c>
    </row>
    <row r="40" spans="1:181" ht="15">
      <c r="A40" s="225"/>
      <c r="B40" s="270" t="s">
        <v>214</v>
      </c>
      <c r="C40" s="267">
        <v>23</v>
      </c>
      <c r="D40" s="349">
        <v>7.02</v>
      </c>
      <c r="E40" s="349">
        <v>7.02</v>
      </c>
      <c r="F40" s="349">
        <v>7.02</v>
      </c>
      <c r="G40" s="349">
        <v>7.02</v>
      </c>
      <c r="H40" s="349">
        <v>7.02</v>
      </c>
      <c r="I40" s="349">
        <v>7.02</v>
      </c>
      <c r="J40" s="349">
        <v>7.02</v>
      </c>
      <c r="K40" s="349">
        <v>7.02</v>
      </c>
      <c r="L40" s="349">
        <v>7.02</v>
      </c>
      <c r="M40" s="312">
        <v>0.20881</v>
      </c>
      <c r="N40" s="225"/>
      <c r="P40" s="237" t="s">
        <v>215</v>
      </c>
      <c r="Q40" s="354" t="s">
        <v>216</v>
      </c>
      <c r="R40" s="331">
        <v>0.19877</v>
      </c>
      <c r="S40" s="355">
        <v>0.19877</v>
      </c>
      <c r="T40" s="355">
        <v>0.19877</v>
      </c>
      <c r="U40" s="355">
        <v>0.19877</v>
      </c>
      <c r="V40" s="355">
        <v>0.19877</v>
      </c>
      <c r="W40" s="355">
        <v>0.19877</v>
      </c>
      <c r="X40" s="355">
        <v>0.19877</v>
      </c>
      <c r="Y40" s="355">
        <v>0.19877</v>
      </c>
      <c r="Z40" s="355">
        <v>0.19877</v>
      </c>
      <c r="AA40" s="355">
        <v>0.19877</v>
      </c>
      <c r="AB40" s="355">
        <v>0.19877</v>
      </c>
      <c r="AC40" s="355">
        <v>0.19877</v>
      </c>
      <c r="AD40" s="331">
        <v>1.16E-3</v>
      </c>
      <c r="AE40" s="355">
        <f t="shared" ref="AE40:AO40" si="195">AD$40</f>
        <v>1.16E-3</v>
      </c>
      <c r="AF40" s="355">
        <f t="shared" si="195"/>
        <v>1.16E-3</v>
      </c>
      <c r="AG40" s="355">
        <f t="shared" si="195"/>
        <v>1.16E-3</v>
      </c>
      <c r="AH40" s="355">
        <f t="shared" si="195"/>
        <v>1.16E-3</v>
      </c>
      <c r="AI40" s="355">
        <f t="shared" si="195"/>
        <v>1.16E-3</v>
      </c>
      <c r="AJ40" s="355">
        <f t="shared" si="195"/>
        <v>1.16E-3</v>
      </c>
      <c r="AK40" s="355">
        <f t="shared" si="195"/>
        <v>1.16E-3</v>
      </c>
      <c r="AL40" s="355">
        <f t="shared" si="195"/>
        <v>1.16E-3</v>
      </c>
      <c r="AM40" s="355">
        <f t="shared" si="195"/>
        <v>1.16E-3</v>
      </c>
      <c r="AN40" s="355">
        <f t="shared" si="195"/>
        <v>1.16E-3</v>
      </c>
      <c r="AO40" s="355">
        <f t="shared" si="195"/>
        <v>1.16E-3</v>
      </c>
      <c r="AP40" s="331">
        <v>0.16245000000000001</v>
      </c>
      <c r="AQ40" s="355">
        <f t="shared" ref="AQ40:BA40" si="196">AP$40</f>
        <v>0.16245000000000001</v>
      </c>
      <c r="AR40" s="355">
        <f t="shared" si="196"/>
        <v>0.16245000000000001</v>
      </c>
      <c r="AS40" s="355">
        <f t="shared" si="196"/>
        <v>0.16245000000000001</v>
      </c>
      <c r="AT40" s="355">
        <f t="shared" si="196"/>
        <v>0.16245000000000001</v>
      </c>
      <c r="AU40" s="355">
        <f t="shared" si="196"/>
        <v>0.16245000000000001</v>
      </c>
      <c r="AV40" s="355">
        <f t="shared" si="196"/>
        <v>0.16245000000000001</v>
      </c>
      <c r="AW40" s="355">
        <f t="shared" si="196"/>
        <v>0.16245000000000001</v>
      </c>
      <c r="AX40" s="355">
        <f t="shared" si="196"/>
        <v>0.16245000000000001</v>
      </c>
      <c r="AY40" s="355">
        <f t="shared" si="196"/>
        <v>0.16245000000000001</v>
      </c>
      <c r="AZ40" s="355">
        <f t="shared" si="196"/>
        <v>0.16245000000000001</v>
      </c>
      <c r="BA40" s="356">
        <f t="shared" si="196"/>
        <v>0.16245000000000001</v>
      </c>
      <c r="BB40" s="357">
        <f>M38</f>
        <v>0.13527</v>
      </c>
      <c r="BC40" s="355">
        <f t="shared" ref="BC40:CH40" si="197">BB$40</f>
        <v>0.13527</v>
      </c>
      <c r="BD40" s="355">
        <f t="shared" si="197"/>
        <v>0.13527</v>
      </c>
      <c r="BE40" s="355">
        <f t="shared" si="197"/>
        <v>0.13527</v>
      </c>
      <c r="BF40" s="355">
        <f t="shared" si="197"/>
        <v>0.13527</v>
      </c>
      <c r="BG40" s="355">
        <f t="shared" si="197"/>
        <v>0.13527</v>
      </c>
      <c r="BH40" s="355">
        <f t="shared" si="197"/>
        <v>0.13527</v>
      </c>
      <c r="BI40" s="355">
        <f t="shared" si="197"/>
        <v>0.13527</v>
      </c>
      <c r="BJ40" s="355">
        <f t="shared" si="197"/>
        <v>0.13527</v>
      </c>
      <c r="BK40" s="355">
        <f t="shared" si="197"/>
        <v>0.13527</v>
      </c>
      <c r="BL40" s="355">
        <f t="shared" si="197"/>
        <v>0.13527</v>
      </c>
      <c r="BM40" s="356">
        <f t="shared" si="197"/>
        <v>0.13527</v>
      </c>
      <c r="BN40" s="357">
        <f t="shared" si="197"/>
        <v>0.13527</v>
      </c>
      <c r="BO40" s="355">
        <f t="shared" si="197"/>
        <v>0.13527</v>
      </c>
      <c r="BP40" s="355">
        <f t="shared" si="197"/>
        <v>0.13527</v>
      </c>
      <c r="BQ40" s="355">
        <f t="shared" si="197"/>
        <v>0.13527</v>
      </c>
      <c r="BR40" s="355">
        <f t="shared" si="197"/>
        <v>0.13527</v>
      </c>
      <c r="BS40" s="355">
        <f t="shared" si="197"/>
        <v>0.13527</v>
      </c>
      <c r="BT40" s="355">
        <f t="shared" si="197"/>
        <v>0.13527</v>
      </c>
      <c r="BU40" s="355">
        <f t="shared" si="197"/>
        <v>0.13527</v>
      </c>
      <c r="BV40" s="355">
        <f t="shared" si="197"/>
        <v>0.13527</v>
      </c>
      <c r="BW40" s="355">
        <f t="shared" si="197"/>
        <v>0.13527</v>
      </c>
      <c r="BX40" s="355">
        <f t="shared" si="197"/>
        <v>0.13527</v>
      </c>
      <c r="BY40" s="356">
        <f t="shared" si="197"/>
        <v>0.13527</v>
      </c>
      <c r="BZ40" s="358">
        <f t="shared" si="197"/>
        <v>0.13527</v>
      </c>
      <c r="CA40" s="355">
        <f t="shared" si="197"/>
        <v>0.13527</v>
      </c>
      <c r="CB40" s="355">
        <f t="shared" si="197"/>
        <v>0.13527</v>
      </c>
      <c r="CC40" s="355">
        <f t="shared" si="197"/>
        <v>0.13527</v>
      </c>
      <c r="CD40" s="355">
        <f t="shared" si="197"/>
        <v>0.13527</v>
      </c>
      <c r="CE40" s="355">
        <f t="shared" si="197"/>
        <v>0.13527</v>
      </c>
      <c r="CF40" s="355">
        <f t="shared" si="197"/>
        <v>0.13527</v>
      </c>
      <c r="CG40" s="355">
        <f t="shared" si="197"/>
        <v>0.13527</v>
      </c>
      <c r="CH40" s="355">
        <f t="shared" si="197"/>
        <v>0.13527</v>
      </c>
      <c r="CI40" s="355">
        <f t="shared" ref="CI40:DN40" si="198">CH$40</f>
        <v>0.13527</v>
      </c>
      <c r="CJ40" s="355">
        <f t="shared" si="198"/>
        <v>0.13527</v>
      </c>
      <c r="CK40" s="356">
        <f t="shared" si="198"/>
        <v>0.13527</v>
      </c>
      <c r="CL40" s="358">
        <f t="shared" si="198"/>
        <v>0.13527</v>
      </c>
      <c r="CM40" s="355">
        <f t="shared" si="198"/>
        <v>0.13527</v>
      </c>
      <c r="CN40" s="355">
        <f t="shared" si="198"/>
        <v>0.13527</v>
      </c>
      <c r="CO40" s="355">
        <f t="shared" si="198"/>
        <v>0.13527</v>
      </c>
      <c r="CP40" s="355">
        <f t="shared" si="198"/>
        <v>0.13527</v>
      </c>
      <c r="CQ40" s="355">
        <f t="shared" si="198"/>
        <v>0.13527</v>
      </c>
      <c r="CR40" s="355">
        <f t="shared" si="198"/>
        <v>0.13527</v>
      </c>
      <c r="CS40" s="355">
        <f t="shared" si="198"/>
        <v>0.13527</v>
      </c>
      <c r="CT40" s="355">
        <f t="shared" si="198"/>
        <v>0.13527</v>
      </c>
      <c r="CU40" s="355">
        <f t="shared" si="198"/>
        <v>0.13527</v>
      </c>
      <c r="CV40" s="355">
        <f t="shared" si="198"/>
        <v>0.13527</v>
      </c>
      <c r="CW40" s="356">
        <f t="shared" si="198"/>
        <v>0.13527</v>
      </c>
      <c r="CX40" s="358">
        <f t="shared" si="198"/>
        <v>0.13527</v>
      </c>
      <c r="CY40" s="355">
        <f t="shared" si="198"/>
        <v>0.13527</v>
      </c>
      <c r="CZ40" s="355">
        <f t="shared" si="198"/>
        <v>0.13527</v>
      </c>
      <c r="DA40" s="355">
        <f t="shared" si="198"/>
        <v>0.13527</v>
      </c>
      <c r="DB40" s="355">
        <f t="shared" si="198"/>
        <v>0.13527</v>
      </c>
      <c r="DC40" s="355">
        <f t="shared" si="198"/>
        <v>0.13527</v>
      </c>
      <c r="DD40" s="355">
        <f t="shared" si="198"/>
        <v>0.13527</v>
      </c>
      <c r="DE40" s="355">
        <f t="shared" si="198"/>
        <v>0.13527</v>
      </c>
      <c r="DF40" s="355">
        <f t="shared" si="198"/>
        <v>0.13527</v>
      </c>
      <c r="DG40" s="355">
        <f t="shared" si="198"/>
        <v>0.13527</v>
      </c>
      <c r="DH40" s="355">
        <f t="shared" si="198"/>
        <v>0.13527</v>
      </c>
      <c r="DI40" s="356">
        <f t="shared" si="198"/>
        <v>0.13527</v>
      </c>
      <c r="DJ40" s="358">
        <f t="shared" si="198"/>
        <v>0.13527</v>
      </c>
      <c r="DK40" s="355">
        <f t="shared" si="198"/>
        <v>0.13527</v>
      </c>
      <c r="DL40" s="355">
        <f t="shared" si="198"/>
        <v>0.13527</v>
      </c>
      <c r="DM40" s="355">
        <f t="shared" si="198"/>
        <v>0.13527</v>
      </c>
      <c r="DN40" s="355">
        <f t="shared" si="198"/>
        <v>0.13527</v>
      </c>
      <c r="DO40" s="355">
        <f t="shared" ref="DO40:ET40" si="199">DN$40</f>
        <v>0.13527</v>
      </c>
      <c r="DP40" s="355">
        <f t="shared" si="199"/>
        <v>0.13527</v>
      </c>
      <c r="DQ40" s="355">
        <f t="shared" si="199"/>
        <v>0.13527</v>
      </c>
      <c r="DR40" s="355">
        <f t="shared" si="199"/>
        <v>0.13527</v>
      </c>
      <c r="DS40" s="355">
        <f t="shared" si="199"/>
        <v>0.13527</v>
      </c>
      <c r="DT40" s="355">
        <f t="shared" si="199"/>
        <v>0.13527</v>
      </c>
      <c r="DU40" s="355">
        <f t="shared" si="199"/>
        <v>0.13527</v>
      </c>
      <c r="DV40" s="358">
        <f t="shared" si="199"/>
        <v>0.13527</v>
      </c>
      <c r="DW40" s="355">
        <f t="shared" si="199"/>
        <v>0.13527</v>
      </c>
      <c r="DX40" s="355">
        <f t="shared" si="199"/>
        <v>0.13527</v>
      </c>
      <c r="DY40" s="355">
        <f t="shared" si="199"/>
        <v>0.13527</v>
      </c>
      <c r="DZ40" s="355">
        <f t="shared" si="199"/>
        <v>0.13527</v>
      </c>
      <c r="EA40" s="355">
        <f t="shared" si="199"/>
        <v>0.13527</v>
      </c>
      <c r="EB40" s="355">
        <f t="shared" si="199"/>
        <v>0.13527</v>
      </c>
      <c r="EC40" s="355">
        <f t="shared" si="199"/>
        <v>0.13527</v>
      </c>
      <c r="ED40" s="355">
        <f t="shared" si="199"/>
        <v>0.13527</v>
      </c>
      <c r="EE40" s="355">
        <f t="shared" si="199"/>
        <v>0.13527</v>
      </c>
      <c r="EF40" s="355">
        <f t="shared" si="199"/>
        <v>0.13527</v>
      </c>
      <c r="EG40" s="355">
        <f t="shared" si="199"/>
        <v>0.13527</v>
      </c>
      <c r="EH40" s="358">
        <f t="shared" si="199"/>
        <v>0.13527</v>
      </c>
      <c r="EI40" s="355">
        <f t="shared" si="199"/>
        <v>0.13527</v>
      </c>
      <c r="EJ40" s="355">
        <f t="shared" si="199"/>
        <v>0.13527</v>
      </c>
      <c r="EK40" s="355">
        <f t="shared" si="199"/>
        <v>0.13527</v>
      </c>
      <c r="EL40" s="355">
        <f t="shared" si="199"/>
        <v>0.13527</v>
      </c>
      <c r="EM40" s="355">
        <f t="shared" si="199"/>
        <v>0.13527</v>
      </c>
      <c r="EN40" s="355">
        <f t="shared" si="199"/>
        <v>0.13527</v>
      </c>
      <c r="EO40" s="355">
        <f t="shared" si="199"/>
        <v>0.13527</v>
      </c>
      <c r="EP40" s="355">
        <f t="shared" si="199"/>
        <v>0.13527</v>
      </c>
      <c r="EQ40" s="355">
        <f t="shared" si="199"/>
        <v>0.13527</v>
      </c>
      <c r="ER40" s="355">
        <f t="shared" si="199"/>
        <v>0.13527</v>
      </c>
      <c r="ES40" s="355">
        <f t="shared" si="199"/>
        <v>0.13527</v>
      </c>
      <c r="ET40" s="358">
        <f t="shared" si="199"/>
        <v>0.13527</v>
      </c>
      <c r="EU40" s="355">
        <f t="shared" ref="EU40:FW40" si="200">ET$40</f>
        <v>0.13527</v>
      </c>
      <c r="EV40" s="355">
        <f t="shared" si="200"/>
        <v>0.13527</v>
      </c>
      <c r="EW40" s="355">
        <f t="shared" si="200"/>
        <v>0.13527</v>
      </c>
      <c r="EX40" s="355">
        <f t="shared" si="200"/>
        <v>0.13527</v>
      </c>
      <c r="EY40" s="355">
        <f t="shared" si="200"/>
        <v>0.13527</v>
      </c>
      <c r="EZ40" s="355">
        <f t="shared" si="200"/>
        <v>0.13527</v>
      </c>
      <c r="FA40" s="355">
        <f t="shared" si="200"/>
        <v>0.13527</v>
      </c>
      <c r="FB40" s="355">
        <f t="shared" si="200"/>
        <v>0.13527</v>
      </c>
      <c r="FC40" s="355">
        <f t="shared" si="200"/>
        <v>0.13527</v>
      </c>
      <c r="FD40" s="355">
        <f t="shared" si="200"/>
        <v>0.13527</v>
      </c>
      <c r="FE40" s="355">
        <f t="shared" si="200"/>
        <v>0.13527</v>
      </c>
      <c r="FF40" s="358">
        <f t="shared" si="200"/>
        <v>0.13527</v>
      </c>
      <c r="FG40" s="355">
        <f t="shared" si="200"/>
        <v>0.13527</v>
      </c>
      <c r="FH40" s="355">
        <f t="shared" si="200"/>
        <v>0.13527</v>
      </c>
      <c r="FI40" s="355">
        <f t="shared" si="200"/>
        <v>0.13527</v>
      </c>
      <c r="FJ40" s="355">
        <f t="shared" si="200"/>
        <v>0.13527</v>
      </c>
      <c r="FK40" s="355">
        <f t="shared" si="200"/>
        <v>0.13527</v>
      </c>
      <c r="FL40" s="355">
        <f t="shared" si="200"/>
        <v>0.13527</v>
      </c>
      <c r="FM40" s="355">
        <f t="shared" si="200"/>
        <v>0.13527</v>
      </c>
      <c r="FN40" s="355">
        <f t="shared" si="200"/>
        <v>0.13527</v>
      </c>
      <c r="FO40" s="355">
        <f t="shared" si="200"/>
        <v>0.13527</v>
      </c>
      <c r="FP40" s="355">
        <f t="shared" si="200"/>
        <v>0.13527</v>
      </c>
      <c r="FQ40" s="355">
        <f t="shared" si="200"/>
        <v>0.13527</v>
      </c>
      <c r="FR40" s="358">
        <f t="shared" si="200"/>
        <v>0.13527</v>
      </c>
      <c r="FS40" s="355">
        <f t="shared" si="200"/>
        <v>0.13527</v>
      </c>
      <c r="FT40" s="355">
        <f t="shared" si="200"/>
        <v>0.13527</v>
      </c>
      <c r="FU40" s="355">
        <f t="shared" si="200"/>
        <v>0.13527</v>
      </c>
      <c r="FV40" s="355">
        <f t="shared" si="200"/>
        <v>0.13527</v>
      </c>
      <c r="FW40" s="356">
        <f t="shared" si="200"/>
        <v>0.13527</v>
      </c>
      <c r="FY40" t="str">
        <f t="shared" si="98"/>
        <v>PRIME / New Carrollton FACCOM</v>
      </c>
    </row>
    <row r="41" spans="1:181" ht="15.75" thickBot="1">
      <c r="A41" s="225"/>
      <c r="B41" s="304"/>
      <c r="C41" s="305"/>
      <c r="D41" s="359"/>
      <c r="E41" s="359"/>
      <c r="F41" s="359"/>
      <c r="G41" s="359"/>
      <c r="H41" s="359"/>
      <c r="I41" s="359"/>
      <c r="J41" s="359"/>
      <c r="K41" s="359"/>
      <c r="L41" s="359"/>
      <c r="M41" s="360"/>
      <c r="N41" s="225"/>
      <c r="P41" s="290" t="s">
        <v>217</v>
      </c>
      <c r="Q41" s="354" t="s">
        <v>218</v>
      </c>
      <c r="R41" s="329">
        <v>0.25346999999999997</v>
      </c>
      <c r="S41" s="330">
        <v>0.25346999999999997</v>
      </c>
      <c r="T41" s="330">
        <v>0.25346999999999997</v>
      </c>
      <c r="U41" s="330">
        <v>0.25346999999999997</v>
      </c>
      <c r="V41" s="330">
        <v>0.25346999999999997</v>
      </c>
      <c r="W41" s="330">
        <v>0.25346999999999997</v>
      </c>
      <c r="X41" s="330">
        <v>0.25346999999999997</v>
      </c>
      <c r="Y41" s="330">
        <v>0.25346999999999997</v>
      </c>
      <c r="Z41" s="330">
        <v>0.25346999999999997</v>
      </c>
      <c r="AA41" s="330">
        <v>0.25346999999999997</v>
      </c>
      <c r="AB41" s="330">
        <v>0.25346999999999997</v>
      </c>
      <c r="AC41" s="330">
        <v>0.25346999999999997</v>
      </c>
      <c r="AD41" s="330">
        <f t="shared" ref="AD41:AO41" si="201">$R$41</f>
        <v>0.25346999999999997</v>
      </c>
      <c r="AE41" s="330">
        <f t="shared" si="201"/>
        <v>0.25346999999999997</v>
      </c>
      <c r="AF41" s="330">
        <f t="shared" si="201"/>
        <v>0.25346999999999997</v>
      </c>
      <c r="AG41" s="330">
        <f t="shared" si="201"/>
        <v>0.25346999999999997</v>
      </c>
      <c r="AH41" s="330">
        <f t="shared" si="201"/>
        <v>0.25346999999999997</v>
      </c>
      <c r="AI41" s="330">
        <f t="shared" si="201"/>
        <v>0.25346999999999997</v>
      </c>
      <c r="AJ41" s="330">
        <f t="shared" si="201"/>
        <v>0.25346999999999997</v>
      </c>
      <c r="AK41" s="330">
        <f t="shared" si="201"/>
        <v>0.25346999999999997</v>
      </c>
      <c r="AL41" s="330">
        <f t="shared" si="201"/>
        <v>0.25346999999999997</v>
      </c>
      <c r="AM41" s="330">
        <f t="shared" si="201"/>
        <v>0.25346999999999997</v>
      </c>
      <c r="AN41" s="330">
        <f t="shared" si="201"/>
        <v>0.25346999999999997</v>
      </c>
      <c r="AO41" s="330">
        <f t="shared" si="201"/>
        <v>0.25346999999999997</v>
      </c>
      <c r="AP41" s="330">
        <v>0.25346999999999997</v>
      </c>
      <c r="AQ41" s="330">
        <f t="shared" ref="AQ41:BA41" si="202">$R$41</f>
        <v>0.25346999999999997</v>
      </c>
      <c r="AR41" s="330">
        <f t="shared" si="202"/>
        <v>0.25346999999999997</v>
      </c>
      <c r="AS41" s="330">
        <f t="shared" si="202"/>
        <v>0.25346999999999997</v>
      </c>
      <c r="AT41" s="330">
        <f t="shared" si="202"/>
        <v>0.25346999999999997</v>
      </c>
      <c r="AU41" s="330">
        <f t="shared" si="202"/>
        <v>0.25346999999999997</v>
      </c>
      <c r="AV41" s="330">
        <f t="shared" si="202"/>
        <v>0.25346999999999997</v>
      </c>
      <c r="AW41" s="330">
        <f t="shared" si="202"/>
        <v>0.25346999999999997</v>
      </c>
      <c r="AX41" s="330">
        <f t="shared" si="202"/>
        <v>0.25346999999999997</v>
      </c>
      <c r="AY41" s="330">
        <f t="shared" si="202"/>
        <v>0.25346999999999997</v>
      </c>
      <c r="AZ41" s="330">
        <f t="shared" si="202"/>
        <v>0.25346999999999997</v>
      </c>
      <c r="BA41" s="332">
        <f t="shared" si="202"/>
        <v>0.25346999999999997</v>
      </c>
      <c r="BB41" s="330">
        <f>M39</f>
        <v>0.25346999999999997</v>
      </c>
      <c r="BC41" s="330">
        <f t="shared" ref="BC41:CH41" si="203">$R$41</f>
        <v>0.25346999999999997</v>
      </c>
      <c r="BD41" s="330">
        <f t="shared" si="203"/>
        <v>0.25346999999999997</v>
      </c>
      <c r="BE41" s="330">
        <f t="shared" si="203"/>
        <v>0.25346999999999997</v>
      </c>
      <c r="BF41" s="330">
        <f t="shared" si="203"/>
        <v>0.25346999999999997</v>
      </c>
      <c r="BG41" s="330">
        <f t="shared" si="203"/>
        <v>0.25346999999999997</v>
      </c>
      <c r="BH41" s="330">
        <f t="shared" si="203"/>
        <v>0.25346999999999997</v>
      </c>
      <c r="BI41" s="330">
        <f t="shared" si="203"/>
        <v>0.25346999999999997</v>
      </c>
      <c r="BJ41" s="330">
        <f t="shared" si="203"/>
        <v>0.25346999999999997</v>
      </c>
      <c r="BK41" s="330">
        <f t="shared" si="203"/>
        <v>0.25346999999999997</v>
      </c>
      <c r="BL41" s="330">
        <f t="shared" si="203"/>
        <v>0.25346999999999997</v>
      </c>
      <c r="BM41" s="330">
        <f t="shared" si="203"/>
        <v>0.25346999999999997</v>
      </c>
      <c r="BN41" s="330">
        <f t="shared" si="203"/>
        <v>0.25346999999999997</v>
      </c>
      <c r="BO41" s="330">
        <f t="shared" si="203"/>
        <v>0.25346999999999997</v>
      </c>
      <c r="BP41" s="330">
        <f t="shared" si="203"/>
        <v>0.25346999999999997</v>
      </c>
      <c r="BQ41" s="330">
        <f t="shared" si="203"/>
        <v>0.25346999999999997</v>
      </c>
      <c r="BR41" s="330">
        <f t="shared" si="203"/>
        <v>0.25346999999999997</v>
      </c>
      <c r="BS41" s="330">
        <f t="shared" si="203"/>
        <v>0.25346999999999997</v>
      </c>
      <c r="BT41" s="330">
        <f t="shared" si="203"/>
        <v>0.25346999999999997</v>
      </c>
      <c r="BU41" s="330">
        <f t="shared" si="203"/>
        <v>0.25346999999999997</v>
      </c>
      <c r="BV41" s="330">
        <f t="shared" si="203"/>
        <v>0.25346999999999997</v>
      </c>
      <c r="BW41" s="330">
        <f t="shared" si="203"/>
        <v>0.25346999999999997</v>
      </c>
      <c r="BX41" s="330">
        <f t="shared" si="203"/>
        <v>0.25346999999999997</v>
      </c>
      <c r="BY41" s="330">
        <f t="shared" si="203"/>
        <v>0.25346999999999997</v>
      </c>
      <c r="BZ41" s="330">
        <f t="shared" si="203"/>
        <v>0.25346999999999997</v>
      </c>
      <c r="CA41" s="330">
        <f t="shared" si="203"/>
        <v>0.25346999999999997</v>
      </c>
      <c r="CB41" s="330">
        <f t="shared" si="203"/>
        <v>0.25346999999999997</v>
      </c>
      <c r="CC41" s="330">
        <f t="shared" si="203"/>
        <v>0.25346999999999997</v>
      </c>
      <c r="CD41" s="330">
        <f t="shared" si="203"/>
        <v>0.25346999999999997</v>
      </c>
      <c r="CE41" s="330">
        <f t="shared" si="203"/>
        <v>0.25346999999999997</v>
      </c>
      <c r="CF41" s="330">
        <f t="shared" si="203"/>
        <v>0.25346999999999997</v>
      </c>
      <c r="CG41" s="330">
        <f t="shared" si="203"/>
        <v>0.25346999999999997</v>
      </c>
      <c r="CH41" s="330">
        <f t="shared" si="203"/>
        <v>0.25346999999999997</v>
      </c>
      <c r="CI41" s="330">
        <f t="shared" ref="CI41:DN41" si="204">$R$41</f>
        <v>0.25346999999999997</v>
      </c>
      <c r="CJ41" s="330">
        <f t="shared" si="204"/>
        <v>0.25346999999999997</v>
      </c>
      <c r="CK41" s="330">
        <f t="shared" si="204"/>
        <v>0.25346999999999997</v>
      </c>
      <c r="CL41" s="330">
        <f t="shared" si="204"/>
        <v>0.25346999999999997</v>
      </c>
      <c r="CM41" s="330">
        <f t="shared" si="204"/>
        <v>0.25346999999999997</v>
      </c>
      <c r="CN41" s="330">
        <f t="shared" si="204"/>
        <v>0.25346999999999997</v>
      </c>
      <c r="CO41" s="330">
        <f t="shared" si="204"/>
        <v>0.25346999999999997</v>
      </c>
      <c r="CP41" s="330">
        <f t="shared" si="204"/>
        <v>0.25346999999999997</v>
      </c>
      <c r="CQ41" s="330">
        <f t="shared" si="204"/>
        <v>0.25346999999999997</v>
      </c>
      <c r="CR41" s="330">
        <f t="shared" si="204"/>
        <v>0.25346999999999997</v>
      </c>
      <c r="CS41" s="330">
        <f t="shared" si="204"/>
        <v>0.25346999999999997</v>
      </c>
      <c r="CT41" s="330">
        <f t="shared" si="204"/>
        <v>0.25346999999999997</v>
      </c>
      <c r="CU41" s="330">
        <f t="shared" si="204"/>
        <v>0.25346999999999997</v>
      </c>
      <c r="CV41" s="330">
        <f t="shared" si="204"/>
        <v>0.25346999999999997</v>
      </c>
      <c r="CW41" s="330">
        <f t="shared" si="204"/>
        <v>0.25346999999999997</v>
      </c>
      <c r="CX41" s="330">
        <f t="shared" si="204"/>
        <v>0.25346999999999997</v>
      </c>
      <c r="CY41" s="330">
        <f t="shared" si="204"/>
        <v>0.25346999999999997</v>
      </c>
      <c r="CZ41" s="330">
        <f t="shared" si="204"/>
        <v>0.25346999999999997</v>
      </c>
      <c r="DA41" s="330">
        <f t="shared" si="204"/>
        <v>0.25346999999999997</v>
      </c>
      <c r="DB41" s="330">
        <f t="shared" si="204"/>
        <v>0.25346999999999997</v>
      </c>
      <c r="DC41" s="330">
        <f t="shared" si="204"/>
        <v>0.25346999999999997</v>
      </c>
      <c r="DD41" s="330">
        <f t="shared" si="204"/>
        <v>0.25346999999999997</v>
      </c>
      <c r="DE41" s="330">
        <f t="shared" si="204"/>
        <v>0.25346999999999997</v>
      </c>
      <c r="DF41" s="330">
        <f t="shared" si="204"/>
        <v>0.25346999999999997</v>
      </c>
      <c r="DG41" s="330">
        <f t="shared" si="204"/>
        <v>0.25346999999999997</v>
      </c>
      <c r="DH41" s="330">
        <f t="shared" si="204"/>
        <v>0.25346999999999997</v>
      </c>
      <c r="DI41" s="330">
        <f t="shared" si="204"/>
        <v>0.25346999999999997</v>
      </c>
      <c r="DJ41" s="330">
        <f t="shared" si="204"/>
        <v>0.25346999999999997</v>
      </c>
      <c r="DK41" s="330">
        <f t="shared" si="204"/>
        <v>0.25346999999999997</v>
      </c>
      <c r="DL41" s="330">
        <f t="shared" si="204"/>
        <v>0.25346999999999997</v>
      </c>
      <c r="DM41" s="330">
        <f t="shared" si="204"/>
        <v>0.25346999999999997</v>
      </c>
      <c r="DN41" s="330">
        <f t="shared" si="204"/>
        <v>0.25346999999999997</v>
      </c>
      <c r="DO41" s="330">
        <f t="shared" ref="DO41:ET41" si="205">$R$41</f>
        <v>0.25346999999999997</v>
      </c>
      <c r="DP41" s="330">
        <f t="shared" si="205"/>
        <v>0.25346999999999997</v>
      </c>
      <c r="DQ41" s="330">
        <f t="shared" si="205"/>
        <v>0.25346999999999997</v>
      </c>
      <c r="DR41" s="330">
        <f t="shared" si="205"/>
        <v>0.25346999999999997</v>
      </c>
      <c r="DS41" s="330">
        <f t="shared" si="205"/>
        <v>0.25346999999999997</v>
      </c>
      <c r="DT41" s="330">
        <f t="shared" si="205"/>
        <v>0.25346999999999997</v>
      </c>
      <c r="DU41" s="330">
        <f t="shared" si="205"/>
        <v>0.25346999999999997</v>
      </c>
      <c r="DV41" s="330">
        <f t="shared" si="205"/>
        <v>0.25346999999999997</v>
      </c>
      <c r="DW41" s="330">
        <f t="shared" si="205"/>
        <v>0.25346999999999997</v>
      </c>
      <c r="DX41" s="330">
        <f t="shared" si="205"/>
        <v>0.25346999999999997</v>
      </c>
      <c r="DY41" s="330">
        <f t="shared" si="205"/>
        <v>0.25346999999999997</v>
      </c>
      <c r="DZ41" s="330">
        <f t="shared" si="205"/>
        <v>0.25346999999999997</v>
      </c>
      <c r="EA41" s="330">
        <f t="shared" si="205"/>
        <v>0.25346999999999997</v>
      </c>
      <c r="EB41" s="330">
        <f t="shared" si="205"/>
        <v>0.25346999999999997</v>
      </c>
      <c r="EC41" s="330">
        <f t="shared" si="205"/>
        <v>0.25346999999999997</v>
      </c>
      <c r="ED41" s="330">
        <f t="shared" si="205"/>
        <v>0.25346999999999997</v>
      </c>
      <c r="EE41" s="330">
        <f t="shared" si="205"/>
        <v>0.25346999999999997</v>
      </c>
      <c r="EF41" s="330">
        <f t="shared" si="205"/>
        <v>0.25346999999999997</v>
      </c>
      <c r="EG41" s="330">
        <f t="shared" si="205"/>
        <v>0.25346999999999997</v>
      </c>
      <c r="EH41" s="330">
        <f t="shared" si="205"/>
        <v>0.25346999999999997</v>
      </c>
      <c r="EI41" s="330">
        <f t="shared" si="205"/>
        <v>0.25346999999999997</v>
      </c>
      <c r="EJ41" s="330">
        <f t="shared" si="205"/>
        <v>0.25346999999999997</v>
      </c>
      <c r="EK41" s="330">
        <f t="shared" si="205"/>
        <v>0.25346999999999997</v>
      </c>
      <c r="EL41" s="330">
        <f t="shared" si="205"/>
        <v>0.25346999999999997</v>
      </c>
      <c r="EM41" s="330">
        <f t="shared" si="205"/>
        <v>0.25346999999999997</v>
      </c>
      <c r="EN41" s="330">
        <f t="shared" si="205"/>
        <v>0.25346999999999997</v>
      </c>
      <c r="EO41" s="330">
        <f t="shared" si="205"/>
        <v>0.25346999999999997</v>
      </c>
      <c r="EP41" s="330">
        <f t="shared" si="205"/>
        <v>0.25346999999999997</v>
      </c>
      <c r="EQ41" s="330">
        <f t="shared" si="205"/>
        <v>0.25346999999999997</v>
      </c>
      <c r="ER41" s="330">
        <f t="shared" si="205"/>
        <v>0.25346999999999997</v>
      </c>
      <c r="ES41" s="330">
        <f t="shared" si="205"/>
        <v>0.25346999999999997</v>
      </c>
      <c r="ET41" s="330">
        <f t="shared" si="205"/>
        <v>0.25346999999999997</v>
      </c>
      <c r="EU41" s="330">
        <f t="shared" ref="EU41:FW41" si="206">$R$41</f>
        <v>0.25346999999999997</v>
      </c>
      <c r="EV41" s="330">
        <f t="shared" si="206"/>
        <v>0.25346999999999997</v>
      </c>
      <c r="EW41" s="330">
        <f t="shared" si="206"/>
        <v>0.25346999999999997</v>
      </c>
      <c r="EX41" s="330">
        <f t="shared" si="206"/>
        <v>0.25346999999999997</v>
      </c>
      <c r="EY41" s="330">
        <f t="shared" si="206"/>
        <v>0.25346999999999997</v>
      </c>
      <c r="EZ41" s="330">
        <f t="shared" si="206"/>
        <v>0.25346999999999997</v>
      </c>
      <c r="FA41" s="330">
        <f t="shared" si="206"/>
        <v>0.25346999999999997</v>
      </c>
      <c r="FB41" s="330">
        <f t="shared" si="206"/>
        <v>0.25346999999999997</v>
      </c>
      <c r="FC41" s="330">
        <f t="shared" si="206"/>
        <v>0.25346999999999997</v>
      </c>
      <c r="FD41" s="330">
        <f t="shared" si="206"/>
        <v>0.25346999999999997</v>
      </c>
      <c r="FE41" s="330">
        <f t="shared" si="206"/>
        <v>0.25346999999999997</v>
      </c>
      <c r="FF41" s="330">
        <f t="shared" si="206"/>
        <v>0.25346999999999997</v>
      </c>
      <c r="FG41" s="330">
        <f t="shared" si="206"/>
        <v>0.25346999999999997</v>
      </c>
      <c r="FH41" s="330">
        <f t="shared" si="206"/>
        <v>0.25346999999999997</v>
      </c>
      <c r="FI41" s="330">
        <f t="shared" si="206"/>
        <v>0.25346999999999997</v>
      </c>
      <c r="FJ41" s="330">
        <f t="shared" si="206"/>
        <v>0.25346999999999997</v>
      </c>
      <c r="FK41" s="330">
        <f t="shared" si="206"/>
        <v>0.25346999999999997</v>
      </c>
      <c r="FL41" s="330">
        <f t="shared" si="206"/>
        <v>0.25346999999999997</v>
      </c>
      <c r="FM41" s="330">
        <f t="shared" si="206"/>
        <v>0.25346999999999997</v>
      </c>
      <c r="FN41" s="330">
        <f t="shared" si="206"/>
        <v>0.25346999999999997</v>
      </c>
      <c r="FO41" s="330">
        <f t="shared" si="206"/>
        <v>0.25346999999999997</v>
      </c>
      <c r="FP41" s="330">
        <f t="shared" si="206"/>
        <v>0.25346999999999997</v>
      </c>
      <c r="FQ41" s="330">
        <f t="shared" si="206"/>
        <v>0.25346999999999997</v>
      </c>
      <c r="FR41" s="330">
        <f t="shared" si="206"/>
        <v>0.25346999999999997</v>
      </c>
      <c r="FS41" s="330">
        <f t="shared" si="206"/>
        <v>0.25346999999999997</v>
      </c>
      <c r="FT41" s="330">
        <f t="shared" si="206"/>
        <v>0.25346999999999997</v>
      </c>
      <c r="FU41" s="330">
        <f t="shared" si="206"/>
        <v>0.25346999999999997</v>
      </c>
      <c r="FV41" s="330">
        <f t="shared" si="206"/>
        <v>0.25346999999999997</v>
      </c>
      <c r="FW41" s="330">
        <f t="shared" si="206"/>
        <v>0.25346999999999997</v>
      </c>
      <c r="FY41" t="str">
        <f t="shared" si="98"/>
        <v>Metro FACCOM</v>
      </c>
    </row>
    <row r="42" spans="1:181">
      <c r="A42" s="225"/>
      <c r="N42" s="225"/>
      <c r="P42" s="348" t="s">
        <v>219</v>
      </c>
      <c r="Q42" s="309" t="s">
        <v>220</v>
      </c>
      <c r="R42" s="361">
        <v>0.20881</v>
      </c>
      <c r="S42" s="362">
        <v>0.20881</v>
      </c>
      <c r="T42" s="362">
        <v>0.20881</v>
      </c>
      <c r="U42" s="362">
        <v>0.20881</v>
      </c>
      <c r="V42" s="362">
        <v>0.20881</v>
      </c>
      <c r="W42" s="362">
        <v>0.20881</v>
      </c>
      <c r="X42" s="362">
        <v>0.20881</v>
      </c>
      <c r="Y42" s="362">
        <v>0.20881</v>
      </c>
      <c r="Z42" s="362">
        <v>0.20881</v>
      </c>
      <c r="AA42" s="362">
        <v>0.20881</v>
      </c>
      <c r="AB42" s="362">
        <v>0.20881</v>
      </c>
      <c r="AC42" s="362">
        <v>0.20881</v>
      </c>
      <c r="AD42" s="363">
        <f t="shared" ref="AD42:AO42" si="207">$R$42</f>
        <v>0.20881</v>
      </c>
      <c r="AE42" s="362">
        <f t="shared" si="207"/>
        <v>0.20881</v>
      </c>
      <c r="AF42" s="362">
        <f t="shared" si="207"/>
        <v>0.20881</v>
      </c>
      <c r="AG42" s="362">
        <f t="shared" si="207"/>
        <v>0.20881</v>
      </c>
      <c r="AH42" s="362">
        <f t="shared" si="207"/>
        <v>0.20881</v>
      </c>
      <c r="AI42" s="362">
        <f t="shared" si="207"/>
        <v>0.20881</v>
      </c>
      <c r="AJ42" s="362">
        <f t="shared" si="207"/>
        <v>0.20881</v>
      </c>
      <c r="AK42" s="362">
        <f t="shared" si="207"/>
        <v>0.20881</v>
      </c>
      <c r="AL42" s="362">
        <f t="shared" si="207"/>
        <v>0.20881</v>
      </c>
      <c r="AM42" s="362">
        <f t="shared" si="207"/>
        <v>0.20881</v>
      </c>
      <c r="AN42" s="362">
        <f t="shared" si="207"/>
        <v>0.20881</v>
      </c>
      <c r="AO42" s="362">
        <f t="shared" si="207"/>
        <v>0.20881</v>
      </c>
      <c r="AP42" s="363">
        <v>0.20881</v>
      </c>
      <c r="AQ42" s="362">
        <f t="shared" ref="AQ42:BA42" si="208">$R$42</f>
        <v>0.20881</v>
      </c>
      <c r="AR42" s="362">
        <f t="shared" si="208"/>
        <v>0.20881</v>
      </c>
      <c r="AS42" s="362">
        <f t="shared" si="208"/>
        <v>0.20881</v>
      </c>
      <c r="AT42" s="362">
        <f t="shared" si="208"/>
        <v>0.20881</v>
      </c>
      <c r="AU42" s="362">
        <f t="shared" si="208"/>
        <v>0.20881</v>
      </c>
      <c r="AV42" s="362">
        <f t="shared" si="208"/>
        <v>0.20881</v>
      </c>
      <c r="AW42" s="362">
        <f t="shared" si="208"/>
        <v>0.20881</v>
      </c>
      <c r="AX42" s="362">
        <f t="shared" si="208"/>
        <v>0.20881</v>
      </c>
      <c r="AY42" s="362">
        <f t="shared" si="208"/>
        <v>0.20881</v>
      </c>
      <c r="AZ42" s="362">
        <f t="shared" si="208"/>
        <v>0.20881</v>
      </c>
      <c r="BA42" s="364">
        <f t="shared" si="208"/>
        <v>0.20881</v>
      </c>
      <c r="BB42" s="365">
        <f>M40</f>
        <v>0.20881</v>
      </c>
      <c r="BC42" s="362">
        <f t="shared" ref="BC42:CH42" si="209">$R$42</f>
        <v>0.20881</v>
      </c>
      <c r="BD42" s="362">
        <f t="shared" si="209"/>
        <v>0.20881</v>
      </c>
      <c r="BE42" s="362">
        <f t="shared" si="209"/>
        <v>0.20881</v>
      </c>
      <c r="BF42" s="362">
        <f t="shared" si="209"/>
        <v>0.20881</v>
      </c>
      <c r="BG42" s="362">
        <f t="shared" si="209"/>
        <v>0.20881</v>
      </c>
      <c r="BH42" s="362">
        <f t="shared" si="209"/>
        <v>0.20881</v>
      </c>
      <c r="BI42" s="362">
        <f t="shared" si="209"/>
        <v>0.20881</v>
      </c>
      <c r="BJ42" s="362">
        <f t="shared" si="209"/>
        <v>0.20881</v>
      </c>
      <c r="BK42" s="362">
        <f t="shared" si="209"/>
        <v>0.20881</v>
      </c>
      <c r="BL42" s="362">
        <f t="shared" si="209"/>
        <v>0.20881</v>
      </c>
      <c r="BM42" s="364">
        <f t="shared" si="209"/>
        <v>0.20881</v>
      </c>
      <c r="BN42" s="365">
        <f t="shared" si="209"/>
        <v>0.20881</v>
      </c>
      <c r="BO42" s="362">
        <f t="shared" si="209"/>
        <v>0.20881</v>
      </c>
      <c r="BP42" s="362">
        <f t="shared" si="209"/>
        <v>0.20881</v>
      </c>
      <c r="BQ42" s="362">
        <f t="shared" si="209"/>
        <v>0.20881</v>
      </c>
      <c r="BR42" s="362">
        <f t="shared" si="209"/>
        <v>0.20881</v>
      </c>
      <c r="BS42" s="362">
        <f t="shared" si="209"/>
        <v>0.20881</v>
      </c>
      <c r="BT42" s="362">
        <f t="shared" si="209"/>
        <v>0.20881</v>
      </c>
      <c r="BU42" s="362">
        <f t="shared" si="209"/>
        <v>0.20881</v>
      </c>
      <c r="BV42" s="362">
        <f t="shared" si="209"/>
        <v>0.20881</v>
      </c>
      <c r="BW42" s="362">
        <f t="shared" si="209"/>
        <v>0.20881</v>
      </c>
      <c r="BX42" s="362">
        <f t="shared" si="209"/>
        <v>0.20881</v>
      </c>
      <c r="BY42" s="364">
        <f t="shared" si="209"/>
        <v>0.20881</v>
      </c>
      <c r="BZ42" s="366">
        <f t="shared" si="209"/>
        <v>0.20881</v>
      </c>
      <c r="CA42" s="362">
        <f t="shared" si="209"/>
        <v>0.20881</v>
      </c>
      <c r="CB42" s="362">
        <f t="shared" si="209"/>
        <v>0.20881</v>
      </c>
      <c r="CC42" s="362">
        <f t="shared" si="209"/>
        <v>0.20881</v>
      </c>
      <c r="CD42" s="362">
        <f t="shared" si="209"/>
        <v>0.20881</v>
      </c>
      <c r="CE42" s="362">
        <f t="shared" si="209"/>
        <v>0.20881</v>
      </c>
      <c r="CF42" s="362">
        <f t="shared" si="209"/>
        <v>0.20881</v>
      </c>
      <c r="CG42" s="362">
        <f t="shared" si="209"/>
        <v>0.20881</v>
      </c>
      <c r="CH42" s="362">
        <f t="shared" si="209"/>
        <v>0.20881</v>
      </c>
      <c r="CI42" s="362">
        <f t="shared" ref="CI42:DN42" si="210">$R$42</f>
        <v>0.20881</v>
      </c>
      <c r="CJ42" s="362">
        <f t="shared" si="210"/>
        <v>0.20881</v>
      </c>
      <c r="CK42" s="364">
        <f t="shared" si="210"/>
        <v>0.20881</v>
      </c>
      <c r="CL42" s="366">
        <f t="shared" si="210"/>
        <v>0.20881</v>
      </c>
      <c r="CM42" s="362">
        <f t="shared" si="210"/>
        <v>0.20881</v>
      </c>
      <c r="CN42" s="362">
        <f t="shared" si="210"/>
        <v>0.20881</v>
      </c>
      <c r="CO42" s="362">
        <f t="shared" si="210"/>
        <v>0.20881</v>
      </c>
      <c r="CP42" s="362">
        <f t="shared" si="210"/>
        <v>0.20881</v>
      </c>
      <c r="CQ42" s="362">
        <f t="shared" si="210"/>
        <v>0.20881</v>
      </c>
      <c r="CR42" s="362">
        <f t="shared" si="210"/>
        <v>0.20881</v>
      </c>
      <c r="CS42" s="362">
        <f t="shared" si="210"/>
        <v>0.20881</v>
      </c>
      <c r="CT42" s="362">
        <f t="shared" si="210"/>
        <v>0.20881</v>
      </c>
      <c r="CU42" s="362">
        <f t="shared" si="210"/>
        <v>0.20881</v>
      </c>
      <c r="CV42" s="362">
        <f t="shared" si="210"/>
        <v>0.20881</v>
      </c>
      <c r="CW42" s="364">
        <f t="shared" si="210"/>
        <v>0.20881</v>
      </c>
      <c r="CX42" s="366">
        <f t="shared" si="210"/>
        <v>0.20881</v>
      </c>
      <c r="CY42" s="362">
        <f t="shared" si="210"/>
        <v>0.20881</v>
      </c>
      <c r="CZ42" s="362">
        <f t="shared" si="210"/>
        <v>0.20881</v>
      </c>
      <c r="DA42" s="362">
        <f t="shared" si="210"/>
        <v>0.20881</v>
      </c>
      <c r="DB42" s="362">
        <f t="shared" si="210"/>
        <v>0.20881</v>
      </c>
      <c r="DC42" s="362">
        <f t="shared" si="210"/>
        <v>0.20881</v>
      </c>
      <c r="DD42" s="362">
        <f t="shared" si="210"/>
        <v>0.20881</v>
      </c>
      <c r="DE42" s="362">
        <f t="shared" si="210"/>
        <v>0.20881</v>
      </c>
      <c r="DF42" s="362">
        <f t="shared" si="210"/>
        <v>0.20881</v>
      </c>
      <c r="DG42" s="362">
        <f t="shared" si="210"/>
        <v>0.20881</v>
      </c>
      <c r="DH42" s="362">
        <f t="shared" si="210"/>
        <v>0.20881</v>
      </c>
      <c r="DI42" s="364">
        <f t="shared" si="210"/>
        <v>0.20881</v>
      </c>
      <c r="DJ42" s="366">
        <f t="shared" si="210"/>
        <v>0.20881</v>
      </c>
      <c r="DK42" s="362">
        <f t="shared" si="210"/>
        <v>0.20881</v>
      </c>
      <c r="DL42" s="362">
        <f t="shared" si="210"/>
        <v>0.20881</v>
      </c>
      <c r="DM42" s="362">
        <f t="shared" si="210"/>
        <v>0.20881</v>
      </c>
      <c r="DN42" s="362">
        <f t="shared" si="210"/>
        <v>0.20881</v>
      </c>
      <c r="DO42" s="362">
        <f t="shared" ref="DO42:ET42" si="211">$R$42</f>
        <v>0.20881</v>
      </c>
      <c r="DP42" s="362">
        <f t="shared" si="211"/>
        <v>0.20881</v>
      </c>
      <c r="DQ42" s="362">
        <f t="shared" si="211"/>
        <v>0.20881</v>
      </c>
      <c r="DR42" s="362">
        <f t="shared" si="211"/>
        <v>0.20881</v>
      </c>
      <c r="DS42" s="362">
        <f t="shared" si="211"/>
        <v>0.20881</v>
      </c>
      <c r="DT42" s="362">
        <f t="shared" si="211"/>
        <v>0.20881</v>
      </c>
      <c r="DU42" s="362">
        <f t="shared" si="211"/>
        <v>0.20881</v>
      </c>
      <c r="DV42" s="366">
        <f t="shared" si="211"/>
        <v>0.20881</v>
      </c>
      <c r="DW42" s="362">
        <f t="shared" si="211"/>
        <v>0.20881</v>
      </c>
      <c r="DX42" s="362">
        <f t="shared" si="211"/>
        <v>0.20881</v>
      </c>
      <c r="DY42" s="362">
        <f t="shared" si="211"/>
        <v>0.20881</v>
      </c>
      <c r="DZ42" s="362">
        <f t="shared" si="211"/>
        <v>0.20881</v>
      </c>
      <c r="EA42" s="362">
        <f t="shared" si="211"/>
        <v>0.20881</v>
      </c>
      <c r="EB42" s="362">
        <f t="shared" si="211"/>
        <v>0.20881</v>
      </c>
      <c r="EC42" s="362">
        <f t="shared" si="211"/>
        <v>0.20881</v>
      </c>
      <c r="ED42" s="362">
        <f t="shared" si="211"/>
        <v>0.20881</v>
      </c>
      <c r="EE42" s="362">
        <f t="shared" si="211"/>
        <v>0.20881</v>
      </c>
      <c r="EF42" s="362">
        <f t="shared" si="211"/>
        <v>0.20881</v>
      </c>
      <c r="EG42" s="362">
        <f t="shared" si="211"/>
        <v>0.20881</v>
      </c>
      <c r="EH42" s="366">
        <f t="shared" si="211"/>
        <v>0.20881</v>
      </c>
      <c r="EI42" s="362">
        <f t="shared" si="211"/>
        <v>0.20881</v>
      </c>
      <c r="EJ42" s="362">
        <f t="shared" si="211"/>
        <v>0.20881</v>
      </c>
      <c r="EK42" s="362">
        <f t="shared" si="211"/>
        <v>0.20881</v>
      </c>
      <c r="EL42" s="362">
        <f t="shared" si="211"/>
        <v>0.20881</v>
      </c>
      <c r="EM42" s="362">
        <f t="shared" si="211"/>
        <v>0.20881</v>
      </c>
      <c r="EN42" s="362">
        <f t="shared" si="211"/>
        <v>0.20881</v>
      </c>
      <c r="EO42" s="362">
        <f t="shared" si="211"/>
        <v>0.20881</v>
      </c>
      <c r="EP42" s="362">
        <f t="shared" si="211"/>
        <v>0.20881</v>
      </c>
      <c r="EQ42" s="362">
        <f t="shared" si="211"/>
        <v>0.20881</v>
      </c>
      <c r="ER42" s="362">
        <f t="shared" si="211"/>
        <v>0.20881</v>
      </c>
      <c r="ES42" s="362">
        <f t="shared" si="211"/>
        <v>0.20881</v>
      </c>
      <c r="ET42" s="366">
        <f t="shared" si="211"/>
        <v>0.20881</v>
      </c>
      <c r="EU42" s="362">
        <f t="shared" ref="EU42:FW42" si="212">$R$42</f>
        <v>0.20881</v>
      </c>
      <c r="EV42" s="362">
        <f t="shared" si="212"/>
        <v>0.20881</v>
      </c>
      <c r="EW42" s="362">
        <f t="shared" si="212"/>
        <v>0.20881</v>
      </c>
      <c r="EX42" s="362">
        <f t="shared" si="212"/>
        <v>0.20881</v>
      </c>
      <c r="EY42" s="362">
        <f t="shared" si="212"/>
        <v>0.20881</v>
      </c>
      <c r="EZ42" s="362">
        <f t="shared" si="212"/>
        <v>0.20881</v>
      </c>
      <c r="FA42" s="362">
        <f t="shared" si="212"/>
        <v>0.20881</v>
      </c>
      <c r="FB42" s="362">
        <f t="shared" si="212"/>
        <v>0.20881</v>
      </c>
      <c r="FC42" s="362">
        <f t="shared" si="212"/>
        <v>0.20881</v>
      </c>
      <c r="FD42" s="362">
        <f t="shared" si="212"/>
        <v>0.20881</v>
      </c>
      <c r="FE42" s="362">
        <f t="shared" si="212"/>
        <v>0.20881</v>
      </c>
      <c r="FF42" s="366">
        <f t="shared" si="212"/>
        <v>0.20881</v>
      </c>
      <c r="FG42" s="362">
        <f t="shared" si="212"/>
        <v>0.20881</v>
      </c>
      <c r="FH42" s="362">
        <f t="shared" si="212"/>
        <v>0.20881</v>
      </c>
      <c r="FI42" s="362">
        <f t="shared" si="212"/>
        <v>0.20881</v>
      </c>
      <c r="FJ42" s="362">
        <f t="shared" si="212"/>
        <v>0.20881</v>
      </c>
      <c r="FK42" s="362">
        <f t="shared" si="212"/>
        <v>0.20881</v>
      </c>
      <c r="FL42" s="362">
        <f t="shared" si="212"/>
        <v>0.20881</v>
      </c>
      <c r="FM42" s="362">
        <f t="shared" si="212"/>
        <v>0.20881</v>
      </c>
      <c r="FN42" s="362">
        <f t="shared" si="212"/>
        <v>0.20881</v>
      </c>
      <c r="FO42" s="362">
        <f t="shared" si="212"/>
        <v>0.20881</v>
      </c>
      <c r="FP42" s="362">
        <f t="shared" si="212"/>
        <v>0.20881</v>
      </c>
      <c r="FQ42" s="362">
        <f t="shared" si="212"/>
        <v>0.20881</v>
      </c>
      <c r="FR42" s="366">
        <f t="shared" si="212"/>
        <v>0.20881</v>
      </c>
      <c r="FS42" s="362">
        <f t="shared" si="212"/>
        <v>0.20881</v>
      </c>
      <c r="FT42" s="362">
        <f t="shared" si="212"/>
        <v>0.20881</v>
      </c>
      <c r="FU42" s="362">
        <f t="shared" si="212"/>
        <v>0.20881</v>
      </c>
      <c r="FV42" s="362">
        <f t="shared" si="212"/>
        <v>0.20881</v>
      </c>
      <c r="FW42" s="364">
        <f t="shared" si="212"/>
        <v>0.20881</v>
      </c>
      <c r="FY42" t="str">
        <f t="shared" si="98"/>
        <v>Other FACCOM</v>
      </c>
    </row>
    <row r="43" spans="1:181" ht="13.5" customHeight="1">
      <c r="M43"/>
      <c r="Q43" t="s">
        <v>221</v>
      </c>
      <c r="DJ43"/>
      <c r="FY43" t="s">
        <v>222</v>
      </c>
    </row>
    <row r="44" spans="1:181" ht="13.5" customHeight="1">
      <c r="M44"/>
      <c r="DJ44"/>
    </row>
    <row r="45" spans="1:181" ht="13.5" customHeight="1">
      <c r="M45"/>
      <c r="V45" s="6" t="s">
        <v>223</v>
      </c>
      <c r="BA45"/>
      <c r="BB45"/>
      <c r="CD45" s="245"/>
      <c r="CE45" s="245"/>
      <c r="DJ45"/>
    </row>
    <row r="46" spans="1:181" ht="13.5" customHeight="1">
      <c r="M46"/>
      <c r="BA46"/>
      <c r="BB46"/>
      <c r="CD46" s="245"/>
      <c r="CE46" s="245"/>
      <c r="DJ46"/>
    </row>
    <row r="47" spans="1:181" ht="13.5" customHeight="1">
      <c r="M47"/>
      <c r="V47" s="367">
        <f>HLOOKUP(1,monthII,2,FALSE)</f>
        <v>83</v>
      </c>
      <c r="W47" s="367">
        <f t="shared" ref="W47:BB47" si="213">+V47+1</f>
        <v>84</v>
      </c>
      <c r="X47" s="367">
        <f t="shared" si="213"/>
        <v>85</v>
      </c>
      <c r="Y47" s="367">
        <f t="shared" si="213"/>
        <v>86</v>
      </c>
      <c r="Z47" s="367">
        <f t="shared" si="213"/>
        <v>87</v>
      </c>
      <c r="AA47" s="367">
        <f t="shared" si="213"/>
        <v>88</v>
      </c>
      <c r="AB47" s="367">
        <f t="shared" si="213"/>
        <v>89</v>
      </c>
      <c r="AC47" s="367">
        <f t="shared" si="213"/>
        <v>90</v>
      </c>
      <c r="AD47" s="367">
        <f t="shared" si="213"/>
        <v>91</v>
      </c>
      <c r="AE47" s="367">
        <f t="shared" si="213"/>
        <v>92</v>
      </c>
      <c r="AF47" s="367">
        <f t="shared" si="213"/>
        <v>93</v>
      </c>
      <c r="AG47" s="367">
        <f t="shared" si="213"/>
        <v>94</v>
      </c>
      <c r="AH47" s="367">
        <f t="shared" si="213"/>
        <v>95</v>
      </c>
      <c r="AI47" s="367">
        <f t="shared" si="213"/>
        <v>96</v>
      </c>
      <c r="AJ47" s="367">
        <f t="shared" si="213"/>
        <v>97</v>
      </c>
      <c r="AK47" s="367">
        <f t="shared" si="213"/>
        <v>98</v>
      </c>
      <c r="AL47" s="367">
        <f t="shared" si="213"/>
        <v>99</v>
      </c>
      <c r="AM47" s="367">
        <f t="shared" si="213"/>
        <v>100</v>
      </c>
      <c r="AN47" s="367">
        <f t="shared" si="213"/>
        <v>101</v>
      </c>
      <c r="AO47" s="367">
        <f t="shared" si="213"/>
        <v>102</v>
      </c>
      <c r="AP47" s="367">
        <f t="shared" si="213"/>
        <v>103</v>
      </c>
      <c r="AQ47" s="367">
        <f t="shared" si="213"/>
        <v>104</v>
      </c>
      <c r="AR47" s="367">
        <f t="shared" si="213"/>
        <v>105</v>
      </c>
      <c r="AS47" s="367">
        <f t="shared" si="213"/>
        <v>106</v>
      </c>
      <c r="AT47" s="367">
        <f t="shared" si="213"/>
        <v>107</v>
      </c>
      <c r="AU47" s="367">
        <f t="shared" si="213"/>
        <v>108</v>
      </c>
      <c r="AV47" s="367">
        <f t="shared" si="213"/>
        <v>109</v>
      </c>
      <c r="AW47" s="367">
        <f t="shared" si="213"/>
        <v>110</v>
      </c>
      <c r="AX47" s="367">
        <f t="shared" si="213"/>
        <v>111</v>
      </c>
      <c r="AY47" s="367">
        <f t="shared" si="213"/>
        <v>112</v>
      </c>
      <c r="AZ47" s="367">
        <f t="shared" si="213"/>
        <v>113</v>
      </c>
      <c r="BA47" s="367">
        <f t="shared" si="213"/>
        <v>114</v>
      </c>
      <c r="BB47" s="367">
        <f t="shared" si="213"/>
        <v>115</v>
      </c>
      <c r="BC47" s="367">
        <f t="shared" ref="BC47:CH47" si="214">+BB47+1</f>
        <v>116</v>
      </c>
      <c r="BD47" s="367">
        <f t="shared" si="214"/>
        <v>117</v>
      </c>
      <c r="BE47" s="367">
        <f t="shared" si="214"/>
        <v>118</v>
      </c>
      <c r="BF47" s="367">
        <f t="shared" si="214"/>
        <v>119</v>
      </c>
      <c r="BG47" s="367">
        <f t="shared" si="214"/>
        <v>120</v>
      </c>
      <c r="BH47" s="367">
        <f t="shared" si="214"/>
        <v>121</v>
      </c>
      <c r="BI47" s="367">
        <f t="shared" si="214"/>
        <v>122</v>
      </c>
      <c r="BJ47" s="367">
        <f t="shared" si="214"/>
        <v>123</v>
      </c>
      <c r="BK47" s="367">
        <f t="shared" si="214"/>
        <v>124</v>
      </c>
      <c r="BL47" s="367">
        <f t="shared" si="214"/>
        <v>125</v>
      </c>
      <c r="BM47" s="367">
        <f t="shared" si="214"/>
        <v>126</v>
      </c>
      <c r="BN47" s="367">
        <f t="shared" si="214"/>
        <v>127</v>
      </c>
      <c r="BO47" s="367">
        <f t="shared" si="214"/>
        <v>128</v>
      </c>
      <c r="BP47" s="367">
        <f t="shared" si="214"/>
        <v>129</v>
      </c>
      <c r="BQ47" s="367">
        <f t="shared" si="214"/>
        <v>130</v>
      </c>
      <c r="BR47" s="367">
        <f t="shared" si="214"/>
        <v>131</v>
      </c>
      <c r="BS47" s="367">
        <f t="shared" si="214"/>
        <v>132</v>
      </c>
      <c r="BT47" s="367">
        <f t="shared" si="214"/>
        <v>133</v>
      </c>
      <c r="BU47" s="367">
        <f t="shared" si="214"/>
        <v>134</v>
      </c>
      <c r="BV47" s="367">
        <f t="shared" si="214"/>
        <v>135</v>
      </c>
      <c r="BW47" s="367">
        <f t="shared" si="214"/>
        <v>136</v>
      </c>
      <c r="BX47" s="367">
        <f t="shared" si="214"/>
        <v>137</v>
      </c>
      <c r="BY47" s="367">
        <f t="shared" si="214"/>
        <v>138</v>
      </c>
      <c r="BZ47" s="367">
        <f t="shared" si="214"/>
        <v>139</v>
      </c>
      <c r="CA47" s="367">
        <f t="shared" si="214"/>
        <v>140</v>
      </c>
      <c r="CB47" s="367">
        <f t="shared" si="214"/>
        <v>141</v>
      </c>
      <c r="CC47" s="367">
        <f t="shared" si="214"/>
        <v>142</v>
      </c>
      <c r="CD47" s="368">
        <f t="shared" si="214"/>
        <v>143</v>
      </c>
      <c r="CE47" s="369">
        <f t="shared" si="214"/>
        <v>144</v>
      </c>
      <c r="CF47" s="367">
        <f t="shared" si="214"/>
        <v>145</v>
      </c>
      <c r="CG47" s="367">
        <f t="shared" si="214"/>
        <v>146</v>
      </c>
      <c r="CH47" s="367">
        <f t="shared" si="214"/>
        <v>147</v>
      </c>
      <c r="CI47" s="367">
        <f t="shared" ref="CI47:DN47" si="215">+CH47+1</f>
        <v>148</v>
      </c>
      <c r="CJ47" s="367">
        <f t="shared" si="215"/>
        <v>149</v>
      </c>
      <c r="CK47" s="367">
        <f t="shared" si="215"/>
        <v>150</v>
      </c>
      <c r="CL47" s="367">
        <f t="shared" si="215"/>
        <v>151</v>
      </c>
      <c r="CM47" s="367">
        <f t="shared" si="215"/>
        <v>152</v>
      </c>
      <c r="CN47" s="367">
        <f t="shared" si="215"/>
        <v>153</v>
      </c>
      <c r="CO47" s="367">
        <f t="shared" si="215"/>
        <v>154</v>
      </c>
      <c r="CP47" s="367">
        <f t="shared" si="215"/>
        <v>155</v>
      </c>
      <c r="CQ47" s="367">
        <f t="shared" si="215"/>
        <v>156</v>
      </c>
      <c r="CR47" s="367">
        <f t="shared" si="215"/>
        <v>157</v>
      </c>
      <c r="CS47" s="367">
        <f t="shared" si="215"/>
        <v>158</v>
      </c>
      <c r="CT47" s="367">
        <f t="shared" si="215"/>
        <v>159</v>
      </c>
      <c r="CU47" s="367">
        <f t="shared" si="215"/>
        <v>160</v>
      </c>
      <c r="CV47" s="367">
        <f t="shared" si="215"/>
        <v>161</v>
      </c>
      <c r="CW47" s="367">
        <f t="shared" si="215"/>
        <v>162</v>
      </c>
      <c r="CX47" s="367">
        <f t="shared" si="215"/>
        <v>163</v>
      </c>
      <c r="CY47" s="367">
        <f t="shared" si="215"/>
        <v>164</v>
      </c>
      <c r="CZ47" s="367">
        <f t="shared" si="215"/>
        <v>165</v>
      </c>
      <c r="DA47" s="367">
        <f t="shared" si="215"/>
        <v>166</v>
      </c>
      <c r="DB47" s="367">
        <f t="shared" si="215"/>
        <v>167</v>
      </c>
      <c r="DC47" s="367">
        <f t="shared" si="215"/>
        <v>168</v>
      </c>
      <c r="DD47" s="367">
        <f t="shared" si="215"/>
        <v>169</v>
      </c>
      <c r="DE47" s="367">
        <f t="shared" si="215"/>
        <v>170</v>
      </c>
      <c r="DF47" s="367">
        <f t="shared" si="215"/>
        <v>171</v>
      </c>
      <c r="DG47" s="367">
        <f t="shared" si="215"/>
        <v>172</v>
      </c>
      <c r="DH47" s="367">
        <f t="shared" si="215"/>
        <v>173</v>
      </c>
      <c r="DI47" s="367">
        <f t="shared" si="215"/>
        <v>174</v>
      </c>
      <c r="DJ47" s="367">
        <f t="shared" si="215"/>
        <v>175</v>
      </c>
      <c r="DK47" s="367">
        <f t="shared" si="215"/>
        <v>176</v>
      </c>
      <c r="DL47" s="367">
        <f t="shared" si="215"/>
        <v>177</v>
      </c>
      <c r="DM47" s="367">
        <f t="shared" si="215"/>
        <v>178</v>
      </c>
      <c r="DN47" s="367">
        <f t="shared" si="215"/>
        <v>179</v>
      </c>
      <c r="DO47" s="367">
        <f t="shared" ref="DO47:ET47" si="216">+DN47+1</f>
        <v>180</v>
      </c>
      <c r="DP47" s="367">
        <f t="shared" si="216"/>
        <v>181</v>
      </c>
      <c r="DQ47" s="367">
        <f t="shared" si="216"/>
        <v>182</v>
      </c>
      <c r="DR47" s="367">
        <f t="shared" si="216"/>
        <v>183</v>
      </c>
      <c r="DS47" s="367">
        <f t="shared" si="216"/>
        <v>184</v>
      </c>
      <c r="DT47" s="367">
        <f t="shared" si="216"/>
        <v>185</v>
      </c>
      <c r="DU47" s="367">
        <f t="shared" si="216"/>
        <v>186</v>
      </c>
      <c r="DV47" s="367">
        <f t="shared" si="216"/>
        <v>187</v>
      </c>
      <c r="DW47" s="367">
        <f t="shared" si="216"/>
        <v>188</v>
      </c>
      <c r="DX47" s="367">
        <f t="shared" si="216"/>
        <v>189</v>
      </c>
      <c r="DY47" s="367">
        <f t="shared" si="216"/>
        <v>190</v>
      </c>
      <c r="DZ47" s="367">
        <f t="shared" si="216"/>
        <v>191</v>
      </c>
      <c r="EA47" s="367">
        <f t="shared" si="216"/>
        <v>192</v>
      </c>
      <c r="EB47" s="367">
        <f t="shared" si="216"/>
        <v>193</v>
      </c>
      <c r="EC47" s="367">
        <f t="shared" si="216"/>
        <v>194</v>
      </c>
      <c r="ED47" s="367">
        <f t="shared" si="216"/>
        <v>195</v>
      </c>
      <c r="EE47" s="367">
        <f t="shared" si="216"/>
        <v>196</v>
      </c>
      <c r="EF47" s="367">
        <f t="shared" si="216"/>
        <v>197</v>
      </c>
      <c r="EG47" s="367">
        <f t="shared" si="216"/>
        <v>198</v>
      </c>
      <c r="EH47" s="367">
        <f t="shared" si="216"/>
        <v>199</v>
      </c>
      <c r="EI47" s="367">
        <f t="shared" si="216"/>
        <v>200</v>
      </c>
      <c r="EJ47" s="367">
        <f t="shared" si="216"/>
        <v>201</v>
      </c>
      <c r="EK47" s="367">
        <f t="shared" si="216"/>
        <v>202</v>
      </c>
      <c r="EL47" s="367">
        <f t="shared" si="216"/>
        <v>203</v>
      </c>
      <c r="EM47" s="367">
        <f t="shared" si="216"/>
        <v>204</v>
      </c>
      <c r="EN47" s="367">
        <f t="shared" si="216"/>
        <v>205</v>
      </c>
      <c r="EO47" s="367">
        <f t="shared" si="216"/>
        <v>206</v>
      </c>
      <c r="EP47" s="367">
        <f t="shared" si="216"/>
        <v>207</v>
      </c>
      <c r="EQ47" s="367">
        <f t="shared" si="216"/>
        <v>208</v>
      </c>
      <c r="ER47" s="367">
        <f t="shared" si="216"/>
        <v>209</v>
      </c>
      <c r="ES47" s="367">
        <f t="shared" si="216"/>
        <v>210</v>
      </c>
      <c r="ET47" s="367">
        <f t="shared" si="216"/>
        <v>211</v>
      </c>
      <c r="EU47" s="367">
        <f t="shared" ref="EU47:FW47" si="217">+ET47+1</f>
        <v>212</v>
      </c>
      <c r="EV47" s="367">
        <f t="shared" si="217"/>
        <v>213</v>
      </c>
      <c r="EW47" s="367">
        <f t="shared" si="217"/>
        <v>214</v>
      </c>
      <c r="EX47" s="367">
        <f t="shared" si="217"/>
        <v>215</v>
      </c>
      <c r="EY47" s="367">
        <f t="shared" si="217"/>
        <v>216</v>
      </c>
      <c r="EZ47" s="367">
        <f t="shared" si="217"/>
        <v>217</v>
      </c>
      <c r="FA47" s="367">
        <f t="shared" si="217"/>
        <v>218</v>
      </c>
      <c r="FB47" s="367">
        <f t="shared" si="217"/>
        <v>219</v>
      </c>
      <c r="FC47" s="367">
        <f t="shared" si="217"/>
        <v>220</v>
      </c>
      <c r="FD47" s="367">
        <f t="shared" si="217"/>
        <v>221</v>
      </c>
      <c r="FE47" s="367">
        <f t="shared" si="217"/>
        <v>222</v>
      </c>
      <c r="FF47" s="367">
        <f t="shared" si="217"/>
        <v>223</v>
      </c>
      <c r="FG47" s="367">
        <f t="shared" si="217"/>
        <v>224</v>
      </c>
      <c r="FH47" s="367">
        <f t="shared" si="217"/>
        <v>225</v>
      </c>
      <c r="FI47" s="367">
        <f t="shared" si="217"/>
        <v>226</v>
      </c>
      <c r="FJ47" s="367">
        <f t="shared" si="217"/>
        <v>227</v>
      </c>
      <c r="FK47" s="367">
        <f t="shared" si="217"/>
        <v>228</v>
      </c>
      <c r="FL47" s="367">
        <f t="shared" si="217"/>
        <v>229</v>
      </c>
      <c r="FM47" s="367">
        <f t="shared" si="217"/>
        <v>230</v>
      </c>
      <c r="FN47" s="367">
        <f t="shared" si="217"/>
        <v>231</v>
      </c>
      <c r="FO47" s="367">
        <f t="shared" si="217"/>
        <v>232</v>
      </c>
      <c r="FP47" s="367">
        <f t="shared" si="217"/>
        <v>233</v>
      </c>
      <c r="FQ47" s="367">
        <f t="shared" si="217"/>
        <v>234</v>
      </c>
      <c r="FR47" s="367">
        <f t="shared" si="217"/>
        <v>235</v>
      </c>
      <c r="FS47" s="367">
        <f t="shared" si="217"/>
        <v>236</v>
      </c>
      <c r="FT47" s="367">
        <f t="shared" si="217"/>
        <v>237</v>
      </c>
      <c r="FU47" s="367">
        <f t="shared" si="217"/>
        <v>238</v>
      </c>
      <c r="FV47" s="367">
        <f t="shared" si="217"/>
        <v>239</v>
      </c>
      <c r="FW47" s="367">
        <f t="shared" si="217"/>
        <v>240</v>
      </c>
    </row>
    <row r="48" spans="1:181" ht="13.5" customHeight="1">
      <c r="M48"/>
    </row>
    <row r="49" spans="13:13" ht="13.5" customHeight="1">
      <c r="M49"/>
    </row>
    <row r="50" spans="13:13" ht="13.5" customHeight="1">
      <c r="M50"/>
    </row>
    <row r="51" spans="13:13" ht="13.5" customHeight="1">
      <c r="M51"/>
    </row>
    <row r="52" spans="13:13" ht="13.5" customHeight="1">
      <c r="M52"/>
    </row>
    <row r="55" spans="13:13">
      <c r="M55"/>
    </row>
    <row r="57" spans="13:13">
      <c r="M57"/>
    </row>
    <row r="58" spans="13:13">
      <c r="M58"/>
    </row>
    <row r="59" spans="13:13">
      <c r="M59"/>
    </row>
    <row r="60" spans="13:13">
      <c r="M60"/>
    </row>
    <row r="61" spans="13:13">
      <c r="M61"/>
    </row>
    <row r="62" spans="13:13">
      <c r="M62"/>
    </row>
    <row r="63" spans="13:13">
      <c r="M63"/>
    </row>
    <row r="64" spans="13:13" ht="18.75" customHeight="1">
      <c r="M64"/>
    </row>
    <row r="65" spans="13:13">
      <c r="M65"/>
    </row>
    <row r="66" spans="13:13">
      <c r="M66"/>
    </row>
    <row r="67" spans="13:13">
      <c r="M67"/>
    </row>
    <row r="68" spans="13:13">
      <c r="M68"/>
    </row>
    <row r="69" spans="13:13">
      <c r="M69"/>
    </row>
    <row r="70" spans="13:13">
      <c r="M70"/>
    </row>
    <row r="71" spans="13:13">
      <c r="M71"/>
    </row>
    <row r="72" spans="13:13">
      <c r="M72"/>
    </row>
    <row r="73" spans="13:13">
      <c r="M73"/>
    </row>
    <row r="74" spans="13:13">
      <c r="M74"/>
    </row>
    <row r="75" spans="13:13">
      <c r="M75"/>
    </row>
    <row r="76" spans="13:13">
      <c r="M76"/>
    </row>
    <row r="77" spans="13:13">
      <c r="M77"/>
    </row>
    <row r="78" spans="13:13">
      <c r="M78"/>
    </row>
    <row r="79" spans="13:13">
      <c r="M79"/>
    </row>
    <row r="80" spans="13:13">
      <c r="M80"/>
    </row>
    <row r="81" spans="13:13">
      <c r="M81"/>
    </row>
    <row r="82" spans="13:13">
      <c r="M82"/>
    </row>
    <row r="83" spans="13:13">
      <c r="M83"/>
    </row>
    <row r="84" spans="13:13">
      <c r="M84"/>
    </row>
    <row r="85" spans="13:13">
      <c r="M85"/>
    </row>
    <row r="86" spans="13:13">
      <c r="M86"/>
    </row>
    <row r="87" spans="13:13">
      <c r="M87"/>
    </row>
    <row r="88" spans="13:13">
      <c r="M88"/>
    </row>
    <row r="89" spans="13:13">
      <c r="M89"/>
    </row>
    <row r="90" spans="13:13">
      <c r="M90"/>
    </row>
    <row r="91" spans="13:13">
      <c r="M91"/>
    </row>
    <row r="92" spans="13:13">
      <c r="M92"/>
    </row>
    <row r="93" spans="13:13">
      <c r="M93"/>
    </row>
    <row r="94" spans="13:13">
      <c r="M94"/>
    </row>
    <row r="95" spans="13:13">
      <c r="M95"/>
    </row>
    <row r="96" spans="13:13">
      <c r="M96"/>
    </row>
    <row r="97" spans="13:13">
      <c r="M97"/>
    </row>
    <row r="98" spans="13:13">
      <c r="M98"/>
    </row>
    <row r="99" spans="13:13">
      <c r="M99"/>
    </row>
    <row r="100" spans="13:13">
      <c r="M100"/>
    </row>
    <row r="101" spans="13:13">
      <c r="M101"/>
    </row>
    <row r="102" spans="13:13">
      <c r="M102"/>
    </row>
    <row r="103" spans="13:13">
      <c r="M103"/>
    </row>
    <row r="104" spans="13:13">
      <c r="M104"/>
    </row>
    <row r="105" spans="13:13">
      <c r="M105"/>
    </row>
    <row r="106" spans="13:13">
      <c r="M106"/>
    </row>
    <row r="107" spans="13:13">
      <c r="M107"/>
    </row>
    <row r="108" spans="13:13">
      <c r="M108"/>
    </row>
    <row r="109" spans="13:13">
      <c r="M109"/>
    </row>
    <row r="110" spans="13:13">
      <c r="M110"/>
    </row>
    <row r="111" spans="13:13">
      <c r="M111"/>
    </row>
    <row r="112" spans="13:13">
      <c r="M112"/>
    </row>
    <row r="113" spans="13:13">
      <c r="M113"/>
    </row>
    <row r="114" spans="13:13">
      <c r="M114"/>
    </row>
    <row r="115" spans="13:13">
      <c r="M115"/>
    </row>
    <row r="116" spans="13:13">
      <c r="M116"/>
    </row>
    <row r="117" spans="13:13">
      <c r="M117"/>
    </row>
    <row r="118" spans="13:13">
      <c r="M118"/>
    </row>
    <row r="119" spans="13:13">
      <c r="M119"/>
    </row>
    <row r="120" spans="13:13">
      <c r="M120"/>
    </row>
    <row r="121" spans="13:13">
      <c r="M121"/>
    </row>
    <row r="122" spans="13:13">
      <c r="M122"/>
    </row>
    <row r="123" spans="13:13">
      <c r="M123"/>
    </row>
    <row r="124" spans="13:13">
      <c r="M124"/>
    </row>
    <row r="125" spans="13:13">
      <c r="M125"/>
    </row>
    <row r="126" spans="13:13">
      <c r="M126"/>
    </row>
    <row r="127" spans="13:13">
      <c r="M127"/>
    </row>
    <row r="128" spans="13:13">
      <c r="M128"/>
    </row>
    <row r="129" spans="13:13">
      <c r="M129"/>
    </row>
    <row r="130" spans="13:13">
      <c r="M130"/>
    </row>
    <row r="131" spans="13:13">
      <c r="M131"/>
    </row>
    <row r="132" spans="13:13">
      <c r="M132"/>
    </row>
    <row r="133" spans="13:13">
      <c r="M133"/>
    </row>
    <row r="134" spans="13:13">
      <c r="M134"/>
    </row>
    <row r="135" spans="13:13">
      <c r="M135"/>
    </row>
    <row r="136" spans="13:13">
      <c r="M136"/>
    </row>
    <row r="137" spans="13:13">
      <c r="M137"/>
    </row>
    <row r="138" spans="13:13">
      <c r="M138"/>
    </row>
    <row r="139" spans="13:13">
      <c r="M139"/>
    </row>
    <row r="140" spans="13:13">
      <c r="M140"/>
    </row>
    <row r="141" spans="13:13">
      <c r="M141"/>
    </row>
    <row r="142" spans="13:13">
      <c r="M142"/>
    </row>
    <row r="143" spans="13:13">
      <c r="M143"/>
    </row>
    <row r="144" spans="13:13">
      <c r="M144"/>
    </row>
    <row r="145" spans="13:13">
      <c r="M145"/>
    </row>
    <row r="146" spans="13:13">
      <c r="M146"/>
    </row>
    <row r="147" spans="13:13">
      <c r="M147"/>
    </row>
    <row r="148" spans="13:13">
      <c r="M148"/>
    </row>
    <row r="149" spans="13:13">
      <c r="M149"/>
    </row>
    <row r="150" spans="13:13">
      <c r="M150"/>
    </row>
    <row r="151" spans="13:13">
      <c r="M151"/>
    </row>
    <row r="152" spans="13:13">
      <c r="M152"/>
    </row>
    <row r="153" spans="13:13">
      <c r="M153"/>
    </row>
    <row r="154" spans="13:13">
      <c r="M154"/>
    </row>
    <row r="155" spans="13:13">
      <c r="M155"/>
    </row>
    <row r="156" spans="13:13">
      <c r="M156"/>
    </row>
    <row r="157" spans="13:13">
      <c r="M157"/>
    </row>
    <row r="158" spans="13:13">
      <c r="M158"/>
    </row>
    <row r="159" spans="13:13">
      <c r="M159"/>
    </row>
    <row r="160" spans="13:13">
      <c r="M160"/>
    </row>
    <row r="161" spans="13:13">
      <c r="M161"/>
    </row>
    <row r="162" spans="13:13">
      <c r="M162"/>
    </row>
    <row r="163" spans="13:13">
      <c r="M163"/>
    </row>
    <row r="164" spans="13:13">
      <c r="M164"/>
    </row>
    <row r="165" spans="13:13">
      <c r="M165"/>
    </row>
    <row r="166" spans="13:13">
      <c r="M166"/>
    </row>
    <row r="167" spans="13:13">
      <c r="M167"/>
    </row>
    <row r="168" spans="13:13">
      <c r="M168"/>
    </row>
    <row r="169" spans="13:13">
      <c r="M169"/>
    </row>
    <row r="170" spans="13:13">
      <c r="M170"/>
    </row>
    <row r="171" spans="13:13">
      <c r="M171"/>
    </row>
    <row r="172" spans="13:13">
      <c r="M172"/>
    </row>
    <row r="173" spans="13:13">
      <c r="M173"/>
    </row>
    <row r="174" spans="13:13">
      <c r="M174"/>
    </row>
  </sheetData>
  <phoneticPr fontId="0" type="noConversion"/>
  <pageMargins left="0.75" right="0.75" top="1" bottom="1" header="0.5" footer="0.5"/>
  <pageSetup scale="65" orientation="landscape" horizontalDpi="4294967292" verticalDpi="300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B1:H41"/>
  <sheetViews>
    <sheetView workbookViewId="0">
      <selection activeCell="B4" sqref="B4:H9"/>
    </sheetView>
  </sheetViews>
  <sheetFormatPr defaultRowHeight="12.75"/>
  <cols>
    <col min="2" max="2" width="12.28515625" style="370" bestFit="1" customWidth="1"/>
    <col min="3" max="3" width="11.28515625" style="370" bestFit="1" customWidth="1"/>
    <col min="4" max="4" width="18.85546875" bestFit="1" customWidth="1"/>
    <col min="5" max="5" width="9.140625" style="222"/>
    <col min="6" max="6" width="12.28515625" style="370" bestFit="1" customWidth="1"/>
    <col min="7" max="8" width="11.28515625" style="370" bestFit="1" customWidth="1"/>
  </cols>
  <sheetData>
    <row r="1" spans="2:8" ht="13.5" thickBot="1"/>
    <row r="2" spans="2:8">
      <c r="B2" s="625" t="s">
        <v>339</v>
      </c>
      <c r="C2" s="626"/>
      <c r="D2" s="626"/>
      <c r="E2" s="627"/>
      <c r="F2" s="627"/>
      <c r="G2" s="627"/>
      <c r="H2" s="628"/>
    </row>
    <row r="3" spans="2:8">
      <c r="B3" s="371" t="s">
        <v>225</v>
      </c>
      <c r="C3" s="372" t="s">
        <v>60</v>
      </c>
      <c r="D3" s="245" t="s">
        <v>226</v>
      </c>
      <c r="E3" s="410" t="s">
        <v>227</v>
      </c>
      <c r="F3" s="372" t="s">
        <v>228</v>
      </c>
      <c r="G3" s="372" t="s">
        <v>60</v>
      </c>
      <c r="H3" s="373" t="s">
        <v>82</v>
      </c>
    </row>
    <row r="4" spans="2:8">
      <c r="B4" s="371"/>
      <c r="C4" s="372"/>
      <c r="D4" s="589"/>
      <c r="E4" s="410"/>
      <c r="F4" s="372"/>
      <c r="G4" s="372"/>
      <c r="H4" s="373"/>
    </row>
    <row r="5" spans="2:8">
      <c r="B5" s="371"/>
      <c r="C5" s="372"/>
      <c r="D5" s="589"/>
      <c r="E5" s="410"/>
      <c r="F5" s="372"/>
      <c r="G5" s="372"/>
      <c r="H5" s="373"/>
    </row>
    <row r="6" spans="2:8">
      <c r="B6" s="371"/>
      <c r="C6" s="372"/>
      <c r="D6" s="589"/>
      <c r="E6" s="410"/>
      <c r="F6" s="372"/>
      <c r="G6" s="372"/>
      <c r="H6" s="373"/>
    </row>
    <row r="7" spans="2:8">
      <c r="B7" s="371"/>
      <c r="C7" s="372"/>
      <c r="D7" s="589"/>
      <c r="E7" s="410"/>
      <c r="F7" s="372"/>
      <c r="G7" s="372"/>
      <c r="H7" s="373"/>
    </row>
    <row r="8" spans="2:8">
      <c r="B8" s="371"/>
      <c r="C8" s="372"/>
      <c r="D8" s="590"/>
      <c r="E8" s="410"/>
      <c r="F8" s="372"/>
      <c r="G8" s="372"/>
      <c r="H8" s="373"/>
    </row>
    <row r="9" spans="2:8">
      <c r="B9" s="371"/>
      <c r="C9" s="372"/>
      <c r="D9" s="591"/>
      <c r="E9" s="410"/>
      <c r="F9" s="372"/>
      <c r="G9" s="372"/>
      <c r="H9" s="373"/>
    </row>
    <row r="10" spans="2:8" ht="13.5" thickBot="1">
      <c r="B10" s="374">
        <f>+SUM(B4:B9)</f>
        <v>0</v>
      </c>
      <c r="C10" s="375">
        <f>+SUM(C4:C9)</f>
        <v>0</v>
      </c>
      <c r="D10" s="376"/>
      <c r="E10" s="411"/>
      <c r="F10" s="375">
        <f>+SUM(F4:F9)</f>
        <v>0</v>
      </c>
      <c r="G10" s="375">
        <f>+SUM(G4:G9)</f>
        <v>0</v>
      </c>
      <c r="H10" s="377">
        <f>+SUM(H4:H9)</f>
        <v>0</v>
      </c>
    </row>
    <row r="11" spans="2:8" ht="14.25" thickTop="1" thickBot="1"/>
    <row r="12" spans="2:8">
      <c r="B12" s="625"/>
      <c r="C12" s="626"/>
      <c r="D12" s="626"/>
      <c r="E12" s="627"/>
      <c r="F12" s="627"/>
      <c r="G12" s="627"/>
      <c r="H12" s="628"/>
    </row>
    <row r="13" spans="2:8">
      <c r="B13" s="371"/>
      <c r="C13" s="372"/>
      <c r="D13" s="245"/>
      <c r="E13" s="410"/>
      <c r="F13" s="372"/>
      <c r="G13" s="372"/>
      <c r="H13" s="373"/>
    </row>
    <row r="14" spans="2:8">
      <c r="B14" s="371"/>
      <c r="C14" s="372"/>
      <c r="D14" s="245"/>
      <c r="E14" s="410"/>
      <c r="F14" s="372"/>
      <c r="G14" s="372"/>
      <c r="H14" s="373"/>
    </row>
    <row r="15" spans="2:8">
      <c r="B15" s="371"/>
      <c r="C15" s="372"/>
      <c r="D15" s="245"/>
      <c r="E15" s="410"/>
      <c r="F15" s="372"/>
      <c r="G15" s="372"/>
      <c r="H15" s="373"/>
    </row>
    <row r="16" spans="2:8">
      <c r="B16" s="371"/>
      <c r="C16" s="372"/>
      <c r="D16" s="245"/>
      <c r="E16" s="410"/>
      <c r="F16" s="372"/>
      <c r="G16" s="372"/>
      <c r="H16" s="373"/>
    </row>
    <row r="17" spans="2:8">
      <c r="B17" s="371"/>
      <c r="C17" s="372"/>
      <c r="D17" s="245"/>
      <c r="E17" s="410"/>
      <c r="F17" s="372"/>
      <c r="G17" s="372"/>
      <c r="H17" s="373"/>
    </row>
    <row r="18" spans="2:8">
      <c r="B18" s="371"/>
      <c r="C18" s="372"/>
      <c r="D18" s="245"/>
      <c r="E18" s="410"/>
      <c r="F18" s="372"/>
      <c r="G18" s="372"/>
      <c r="H18" s="373"/>
    </row>
    <row r="19" spans="2:8">
      <c r="B19" s="371"/>
      <c r="C19" s="372"/>
      <c r="D19" s="245"/>
      <c r="E19" s="410"/>
      <c r="F19" s="372"/>
      <c r="G19" s="372"/>
      <c r="H19" s="373"/>
    </row>
    <row r="20" spans="2:8" ht="13.5" thickBot="1">
      <c r="B20" s="374"/>
      <c r="C20" s="375"/>
      <c r="D20" s="376"/>
      <c r="E20" s="411"/>
      <c r="F20" s="375"/>
      <c r="G20" s="375"/>
      <c r="H20" s="377"/>
    </row>
    <row r="21" spans="2:8" ht="14.25" thickTop="1" thickBot="1"/>
    <row r="22" spans="2:8">
      <c r="B22" s="625"/>
      <c r="C22" s="626"/>
      <c r="D22" s="626"/>
      <c r="E22" s="627"/>
      <c r="F22" s="627"/>
      <c r="G22" s="627"/>
      <c r="H22" s="628"/>
    </row>
    <row r="23" spans="2:8">
      <c r="B23" s="371"/>
      <c r="C23" s="372"/>
      <c r="D23" s="245"/>
      <c r="E23" s="410"/>
      <c r="F23" s="372"/>
      <c r="G23" s="372"/>
      <c r="H23" s="373"/>
    </row>
    <row r="24" spans="2:8">
      <c r="B24" s="371"/>
      <c r="C24" s="372"/>
      <c r="D24" s="245"/>
      <c r="E24" s="410"/>
      <c r="F24" s="372"/>
      <c r="G24" s="372"/>
      <c r="H24" s="373"/>
    </row>
    <row r="25" spans="2:8">
      <c r="B25" s="371"/>
      <c r="C25" s="372"/>
      <c r="D25" s="245"/>
      <c r="E25" s="410"/>
      <c r="F25" s="372"/>
      <c r="G25" s="372"/>
      <c r="H25" s="373"/>
    </row>
    <row r="26" spans="2:8">
      <c r="B26" s="371"/>
      <c r="C26" s="372"/>
      <c r="D26" s="245"/>
      <c r="E26" s="410"/>
      <c r="F26" s="372"/>
      <c r="G26" s="372"/>
      <c r="H26" s="373"/>
    </row>
    <row r="27" spans="2:8">
      <c r="B27" s="371"/>
      <c r="C27" s="372"/>
      <c r="D27" s="245"/>
      <c r="E27" s="410"/>
      <c r="F27" s="372"/>
      <c r="G27" s="372"/>
      <c r="H27" s="373"/>
    </row>
    <row r="28" spans="2:8">
      <c r="B28" s="371"/>
      <c r="C28" s="372"/>
      <c r="D28" s="245"/>
      <c r="E28" s="410"/>
      <c r="F28" s="372"/>
      <c r="G28" s="372"/>
      <c r="H28" s="373"/>
    </row>
    <row r="29" spans="2:8">
      <c r="B29" s="371"/>
      <c r="C29" s="372"/>
      <c r="D29" s="245"/>
      <c r="E29" s="410"/>
      <c r="F29" s="372"/>
      <c r="G29" s="372"/>
      <c r="H29" s="373"/>
    </row>
    <row r="30" spans="2:8" ht="13.5" thickBot="1">
      <c r="B30" s="374"/>
      <c r="C30" s="375"/>
      <c r="D30" s="376"/>
      <c r="E30" s="411"/>
      <c r="F30" s="375"/>
      <c r="G30" s="375"/>
      <c r="H30" s="377"/>
    </row>
    <row r="31" spans="2:8" ht="14.25" thickTop="1" thickBot="1"/>
    <row r="32" spans="2:8" ht="14.25" thickTop="1" thickBot="1">
      <c r="B32" s="622"/>
      <c r="C32" s="623"/>
      <c r="D32" s="623"/>
      <c r="E32" s="623"/>
      <c r="F32" s="623"/>
      <c r="G32" s="623"/>
      <c r="H32" s="624"/>
    </row>
    <row r="33" spans="2:8" ht="13.5" thickTop="1">
      <c r="B33" s="371"/>
      <c r="C33" s="372"/>
      <c r="D33" s="245"/>
      <c r="E33" s="410"/>
      <c r="F33" s="372"/>
      <c r="G33" s="372"/>
      <c r="H33" s="373"/>
    </row>
    <row r="34" spans="2:8">
      <c r="B34" s="371"/>
      <c r="C34" s="372"/>
      <c r="D34" s="245"/>
      <c r="E34" s="410"/>
      <c r="F34" s="372"/>
      <c r="G34" s="372"/>
      <c r="H34" s="373"/>
    </row>
    <row r="35" spans="2:8">
      <c r="B35" s="371"/>
      <c r="C35" s="372"/>
      <c r="D35" s="245"/>
      <c r="E35" s="410"/>
      <c r="F35" s="372"/>
      <c r="G35" s="372"/>
      <c r="H35" s="373"/>
    </row>
    <row r="36" spans="2:8">
      <c r="B36" s="371"/>
      <c r="C36" s="372"/>
      <c r="D36" s="245"/>
      <c r="E36" s="410"/>
      <c r="F36" s="372"/>
      <c r="G36" s="372"/>
      <c r="H36" s="373"/>
    </row>
    <row r="37" spans="2:8">
      <c r="B37" s="371"/>
      <c r="C37" s="372"/>
      <c r="D37" s="245"/>
      <c r="E37" s="410"/>
      <c r="F37" s="372"/>
      <c r="G37" s="372"/>
      <c r="H37" s="373"/>
    </row>
    <row r="38" spans="2:8">
      <c r="B38" s="371"/>
      <c r="C38" s="372"/>
      <c r="D38" s="245"/>
      <c r="E38" s="410"/>
      <c r="F38" s="372"/>
      <c r="G38" s="372"/>
      <c r="H38" s="373"/>
    </row>
    <row r="39" spans="2:8">
      <c r="B39" s="371"/>
      <c r="C39" s="372"/>
      <c r="D39" s="245"/>
      <c r="E39" s="410"/>
      <c r="F39" s="372"/>
      <c r="G39" s="372"/>
      <c r="H39" s="373"/>
    </row>
    <row r="40" spans="2:8" ht="13.5" thickBot="1">
      <c r="B40" s="374"/>
      <c r="C40" s="375"/>
      <c r="D40" s="376"/>
      <c r="E40" s="411"/>
      <c r="F40" s="375"/>
      <c r="G40" s="375"/>
      <c r="H40" s="377"/>
    </row>
    <row r="41" spans="2:8" ht="13.5" thickTop="1"/>
  </sheetData>
  <mergeCells count="4">
    <mergeCell ref="B32:H32"/>
    <mergeCell ref="B2:H2"/>
    <mergeCell ref="B12:H12"/>
    <mergeCell ref="B22:H22"/>
  </mergeCells>
  <phoneticPr fontId="22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28"/>
  <sheetViews>
    <sheetView topLeftCell="P3" workbookViewId="0">
      <selection activeCell="AA19" sqref="AA19"/>
    </sheetView>
  </sheetViews>
  <sheetFormatPr defaultRowHeight="12.75"/>
  <cols>
    <col min="26" max="26" width="13" customWidth="1"/>
  </cols>
  <sheetData>
    <row r="1" spans="1:29" ht="15.75">
      <c r="A1" s="468"/>
      <c r="B1" s="466" t="s">
        <v>274</v>
      </c>
      <c r="C1" s="466"/>
      <c r="D1" s="467"/>
      <c r="E1" s="468"/>
      <c r="F1" s="469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468"/>
      <c r="X1" s="468"/>
      <c r="Y1" s="468"/>
      <c r="Z1" s="468"/>
      <c r="AA1" s="468"/>
      <c r="AB1" s="468"/>
      <c r="AC1" s="468"/>
    </row>
    <row r="2" spans="1:29" ht="15.75">
      <c r="A2" s="473"/>
      <c r="B2" s="470" t="s">
        <v>275</v>
      </c>
      <c r="C2" s="470"/>
      <c r="D2" s="467"/>
      <c r="E2" s="468"/>
      <c r="F2" s="469"/>
      <c r="G2" s="468"/>
      <c r="H2" s="468"/>
      <c r="I2" s="468"/>
      <c r="J2" s="468"/>
      <c r="K2" s="468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2"/>
      <c r="Y2" s="471"/>
      <c r="Z2" s="471"/>
      <c r="AA2" s="471"/>
      <c r="AB2" s="471"/>
      <c r="AC2" s="473"/>
    </row>
    <row r="3" spans="1:29" ht="15.75">
      <c r="A3" s="498"/>
      <c r="B3" s="470"/>
      <c r="C3" s="470"/>
      <c r="D3" s="467"/>
      <c r="E3" s="468"/>
      <c r="F3" s="469"/>
      <c r="G3" s="468"/>
      <c r="H3" s="468"/>
      <c r="I3" s="468"/>
      <c r="J3" s="468"/>
      <c r="K3" s="468"/>
      <c r="L3" s="474" t="s">
        <v>276</v>
      </c>
      <c r="M3" s="475"/>
      <c r="N3" s="475"/>
      <c r="O3" s="475"/>
      <c r="P3" s="475"/>
      <c r="Q3" s="475"/>
      <c r="R3" s="476"/>
      <c r="S3" s="474" t="s">
        <v>277</v>
      </c>
      <c r="T3" s="475"/>
      <c r="U3" s="475"/>
      <c r="V3" s="475"/>
      <c r="W3" s="475"/>
      <c r="X3" s="476"/>
      <c r="Y3" s="477" t="s">
        <v>278</v>
      </c>
      <c r="Z3" s="475"/>
      <c r="AA3" s="475"/>
      <c r="AB3" s="476"/>
      <c r="AC3" s="478"/>
    </row>
    <row r="4" spans="1:29">
      <c r="A4" s="498"/>
      <c r="B4" s="468"/>
      <c r="C4" s="468"/>
      <c r="D4" s="467"/>
      <c r="E4" s="468"/>
      <c r="F4" s="469"/>
      <c r="G4" s="468"/>
      <c r="H4" s="468"/>
      <c r="I4" s="468"/>
      <c r="J4" s="468"/>
      <c r="K4" s="468"/>
      <c r="L4" s="479" t="s">
        <v>279</v>
      </c>
      <c r="M4" s="480"/>
      <c r="N4" s="481" t="s">
        <v>280</v>
      </c>
      <c r="O4" s="480"/>
      <c r="P4" s="480"/>
      <c r="Q4" s="480"/>
      <c r="R4" s="482"/>
      <c r="S4" s="479" t="s">
        <v>279</v>
      </c>
      <c r="T4" s="480"/>
      <c r="U4" s="481" t="s">
        <v>281</v>
      </c>
      <c r="V4" s="480"/>
      <c r="W4" s="480"/>
      <c r="X4" s="483"/>
      <c r="Y4" s="484" t="s">
        <v>282</v>
      </c>
      <c r="Z4" s="485"/>
      <c r="AA4" s="485"/>
      <c r="AB4" s="482"/>
      <c r="AC4" s="478"/>
    </row>
    <row r="5" spans="1:29">
      <c r="A5" s="498"/>
      <c r="B5" s="468"/>
      <c r="C5" s="468"/>
      <c r="D5" s="486"/>
      <c r="E5" s="468"/>
      <c r="F5" s="469"/>
      <c r="G5" s="468"/>
      <c r="H5" s="468"/>
      <c r="I5" s="468"/>
      <c r="J5" s="468"/>
      <c r="K5" s="468"/>
      <c r="L5" s="487" t="s">
        <v>283</v>
      </c>
      <c r="M5" s="488"/>
      <c r="N5" s="487" t="s">
        <v>284</v>
      </c>
      <c r="O5" s="489"/>
      <c r="P5" s="489"/>
      <c r="Q5" s="488"/>
      <c r="R5" s="490"/>
      <c r="S5" s="491"/>
      <c r="T5" s="492"/>
      <c r="U5" s="492"/>
      <c r="V5" s="492"/>
      <c r="W5" s="492"/>
      <c r="X5" s="493"/>
      <c r="Y5" s="494" t="s">
        <v>285</v>
      </c>
      <c r="Z5" s="495">
        <v>55</v>
      </c>
      <c r="AA5" s="492"/>
      <c r="AB5" s="496"/>
      <c r="AC5" s="497"/>
    </row>
    <row r="6" spans="1:29">
      <c r="A6" s="498"/>
      <c r="B6" s="468"/>
      <c r="C6" s="468"/>
      <c r="D6" s="498"/>
      <c r="E6" s="468"/>
      <c r="F6" s="469"/>
      <c r="G6" s="468"/>
      <c r="H6" s="468"/>
      <c r="I6" s="468"/>
      <c r="J6" s="468"/>
      <c r="K6" s="468"/>
      <c r="L6" s="499" t="s">
        <v>286</v>
      </c>
      <c r="M6" s="500">
        <v>10</v>
      </c>
      <c r="N6" s="501" t="s">
        <v>10</v>
      </c>
      <c r="O6" s="501" t="s">
        <v>287</v>
      </c>
      <c r="P6" s="501"/>
      <c r="Q6" s="501" t="s">
        <v>288</v>
      </c>
      <c r="R6" s="502" t="s">
        <v>289</v>
      </c>
      <c r="S6" s="503"/>
      <c r="T6" s="492"/>
      <c r="U6" s="492"/>
      <c r="V6" s="492"/>
      <c r="W6" s="492"/>
      <c r="X6" s="502" t="s">
        <v>290</v>
      </c>
      <c r="Y6" s="504" t="s">
        <v>291</v>
      </c>
      <c r="Z6" s="505">
        <v>15</v>
      </c>
      <c r="AA6" s="492"/>
      <c r="AB6" s="506" t="s">
        <v>292</v>
      </c>
      <c r="AC6" s="507" t="s">
        <v>293</v>
      </c>
    </row>
    <row r="7" spans="1:29">
      <c r="A7" s="498"/>
      <c r="B7" s="468"/>
      <c r="C7" s="468"/>
      <c r="D7" s="468"/>
      <c r="E7" s="468"/>
      <c r="F7" s="469"/>
      <c r="G7" s="508" t="s">
        <v>294</v>
      </c>
      <c r="H7" s="509" t="s">
        <v>295</v>
      </c>
      <c r="I7" s="509" t="s">
        <v>296</v>
      </c>
      <c r="J7" s="509" t="s">
        <v>297</v>
      </c>
      <c r="K7" s="510" t="s">
        <v>298</v>
      </c>
      <c r="L7" s="511" t="s">
        <v>10</v>
      </c>
      <c r="M7" s="512"/>
      <c r="N7" s="513" t="s">
        <v>299</v>
      </c>
      <c r="O7" s="514" t="s">
        <v>60</v>
      </c>
      <c r="P7" s="501" t="s">
        <v>300</v>
      </c>
      <c r="Q7" s="514" t="s">
        <v>301</v>
      </c>
      <c r="R7" s="515" t="s">
        <v>302</v>
      </c>
      <c r="S7" s="514" t="s">
        <v>303</v>
      </c>
      <c r="T7" s="514" t="s">
        <v>303</v>
      </c>
      <c r="U7" s="514" t="s">
        <v>304</v>
      </c>
      <c r="V7" s="514" t="s">
        <v>304</v>
      </c>
      <c r="W7" s="501"/>
      <c r="X7" s="515" t="s">
        <v>10</v>
      </c>
      <c r="Y7" s="501" t="s">
        <v>10</v>
      </c>
      <c r="Z7" s="516" t="s">
        <v>10</v>
      </c>
      <c r="AA7" s="501"/>
      <c r="AB7" s="517" t="s">
        <v>305</v>
      </c>
      <c r="AC7" s="518" t="s">
        <v>302</v>
      </c>
    </row>
    <row r="8" spans="1:29">
      <c r="A8" s="498"/>
      <c r="B8" s="519"/>
      <c r="C8" s="520" t="s">
        <v>306</v>
      </c>
      <c r="D8" s="521"/>
      <c r="E8" s="522"/>
      <c r="F8" s="523"/>
      <c r="G8" s="511" t="s">
        <v>307</v>
      </c>
      <c r="H8" s="524" t="s">
        <v>308</v>
      </c>
      <c r="I8" s="524" t="s">
        <v>308</v>
      </c>
      <c r="J8" s="524" t="s">
        <v>308</v>
      </c>
      <c r="K8" s="525" t="s">
        <v>308</v>
      </c>
      <c r="L8" s="526" t="s">
        <v>309</v>
      </c>
      <c r="M8" s="516"/>
      <c r="N8" s="526" t="s">
        <v>310</v>
      </c>
      <c r="O8" s="514" t="s">
        <v>311</v>
      </c>
      <c r="P8" s="501" t="s">
        <v>312</v>
      </c>
      <c r="Q8" s="514" t="s">
        <v>313</v>
      </c>
      <c r="R8" s="527" t="s">
        <v>314</v>
      </c>
      <c r="S8" s="503" t="s">
        <v>10</v>
      </c>
      <c r="T8" s="501"/>
      <c r="U8" s="503" t="s">
        <v>10</v>
      </c>
      <c r="V8" s="501" t="s">
        <v>315</v>
      </c>
      <c r="W8" s="501" t="s">
        <v>316</v>
      </c>
      <c r="X8" s="515" t="s">
        <v>317</v>
      </c>
      <c r="Y8" s="501" t="s">
        <v>305</v>
      </c>
      <c r="Z8" s="516" t="s">
        <v>318</v>
      </c>
      <c r="AA8" s="516" t="s">
        <v>10</v>
      </c>
      <c r="AB8" s="528" t="s">
        <v>319</v>
      </c>
      <c r="AC8" s="518" t="s">
        <v>12</v>
      </c>
    </row>
    <row r="9" spans="1:29">
      <c r="A9" s="498"/>
      <c r="B9" s="529" t="s">
        <v>320</v>
      </c>
      <c r="C9" s="529" t="s">
        <v>321</v>
      </c>
      <c r="D9" s="530" t="s">
        <v>322</v>
      </c>
      <c r="E9" s="530" t="s">
        <v>323</v>
      </c>
      <c r="F9" s="531" t="s">
        <v>324</v>
      </c>
      <c r="G9" s="513" t="s">
        <v>325</v>
      </c>
      <c r="H9" s="532" t="s">
        <v>326</v>
      </c>
      <c r="I9" s="532" t="s">
        <v>327</v>
      </c>
      <c r="J9" s="532" t="s">
        <v>328</v>
      </c>
      <c r="K9" s="533" t="s">
        <v>329</v>
      </c>
      <c r="L9" s="534" t="s">
        <v>328</v>
      </c>
      <c r="M9" s="535" t="s">
        <v>10</v>
      </c>
      <c r="N9" s="536" t="s">
        <v>329</v>
      </c>
      <c r="O9" s="484" t="s">
        <v>330</v>
      </c>
      <c r="P9" s="501" t="s">
        <v>330</v>
      </c>
      <c r="Q9" s="537">
        <v>0</v>
      </c>
      <c r="R9" s="538" t="s">
        <v>331</v>
      </c>
      <c r="S9" s="534" t="s">
        <v>328</v>
      </c>
      <c r="T9" s="534" t="s">
        <v>332</v>
      </c>
      <c r="U9" s="534" t="s">
        <v>328</v>
      </c>
      <c r="V9" s="534" t="s">
        <v>332</v>
      </c>
      <c r="W9" s="501" t="s">
        <v>333</v>
      </c>
      <c r="X9" s="539" t="s">
        <v>334</v>
      </c>
      <c r="Y9" s="484" t="s">
        <v>328</v>
      </c>
      <c r="Z9" s="535" t="s">
        <v>305</v>
      </c>
      <c r="AA9" s="535" t="s">
        <v>335</v>
      </c>
      <c r="AB9" s="540" t="s">
        <v>302</v>
      </c>
      <c r="AC9" s="541" t="s">
        <v>336</v>
      </c>
    </row>
    <row r="10" spans="1:29">
      <c r="A10" s="575"/>
      <c r="B10" s="542"/>
      <c r="C10" s="543"/>
      <c r="D10" s="544" t="s">
        <v>374</v>
      </c>
      <c r="E10" s="542" t="s">
        <v>375</v>
      </c>
      <c r="F10" s="545">
        <v>40544</v>
      </c>
      <c r="G10" s="542" t="s">
        <v>325</v>
      </c>
      <c r="H10" s="546">
        <v>1</v>
      </c>
      <c r="I10" s="547">
        <v>6</v>
      </c>
      <c r="J10" s="548">
        <v>7</v>
      </c>
      <c r="K10" s="546">
        <v>1</v>
      </c>
      <c r="L10" s="549">
        <v>7</v>
      </c>
      <c r="M10" s="550">
        <v>70</v>
      </c>
      <c r="N10" s="549">
        <v>1</v>
      </c>
      <c r="O10" s="551">
        <v>500</v>
      </c>
      <c r="P10" s="551">
        <v>30</v>
      </c>
      <c r="Q10" s="552">
        <v>0</v>
      </c>
      <c r="R10" s="553">
        <v>600</v>
      </c>
      <c r="S10" s="554">
        <v>7</v>
      </c>
      <c r="T10" s="555">
        <v>46</v>
      </c>
      <c r="U10" s="556">
        <v>6</v>
      </c>
      <c r="V10" s="555">
        <v>100</v>
      </c>
      <c r="W10" s="555">
        <v>14.85</v>
      </c>
      <c r="X10" s="557">
        <v>988.09999999999991</v>
      </c>
      <c r="Y10" s="558">
        <v>7</v>
      </c>
      <c r="Z10" s="559">
        <v>420</v>
      </c>
      <c r="AA10" s="550">
        <v>15</v>
      </c>
      <c r="AB10" s="560">
        <v>435</v>
      </c>
      <c r="AC10" s="561">
        <v>2023.1</v>
      </c>
    </row>
    <row r="11" spans="1:29">
      <c r="A11" s="575"/>
      <c r="B11" s="542"/>
      <c r="C11" s="543"/>
      <c r="D11" s="544" t="s">
        <v>374</v>
      </c>
      <c r="E11" s="542" t="s">
        <v>375</v>
      </c>
      <c r="F11" s="545">
        <v>40544</v>
      </c>
      <c r="G11" s="542" t="s">
        <v>325</v>
      </c>
      <c r="H11" s="546">
        <v>1</v>
      </c>
      <c r="I11" s="547">
        <v>6</v>
      </c>
      <c r="J11" s="548">
        <v>7</v>
      </c>
      <c r="K11" s="546">
        <v>1</v>
      </c>
      <c r="L11" s="549">
        <v>7</v>
      </c>
      <c r="M11" s="550">
        <v>70</v>
      </c>
      <c r="N11" s="549">
        <v>1</v>
      </c>
      <c r="O11" s="551">
        <v>500</v>
      </c>
      <c r="P11" s="551">
        <v>30</v>
      </c>
      <c r="Q11" s="552">
        <v>0</v>
      </c>
      <c r="R11" s="553">
        <v>600</v>
      </c>
      <c r="S11" s="554">
        <v>7</v>
      </c>
      <c r="T11" s="555">
        <v>46</v>
      </c>
      <c r="U11" s="556">
        <v>6</v>
      </c>
      <c r="V11" s="555">
        <v>100</v>
      </c>
      <c r="W11" s="555">
        <v>14.85</v>
      </c>
      <c r="X11" s="557">
        <v>988.09999999999991</v>
      </c>
      <c r="Y11" s="558">
        <v>7</v>
      </c>
      <c r="Z11" s="559">
        <v>420</v>
      </c>
      <c r="AA11" s="550">
        <v>15</v>
      </c>
      <c r="AB11" s="560">
        <v>435</v>
      </c>
      <c r="AC11" s="561">
        <v>2023.1</v>
      </c>
    </row>
    <row r="12" spans="1:29">
      <c r="A12" s="575"/>
      <c r="B12" s="542"/>
      <c r="C12" s="562"/>
      <c r="D12" s="544"/>
      <c r="E12" s="542"/>
      <c r="F12" s="545"/>
      <c r="G12" s="542" t="s">
        <v>325</v>
      </c>
      <c r="H12" s="546"/>
      <c r="I12" s="547"/>
      <c r="J12" s="548"/>
      <c r="K12" s="546"/>
      <c r="L12" s="549">
        <v>0</v>
      </c>
      <c r="M12" s="550">
        <v>0</v>
      </c>
      <c r="N12" s="549">
        <v>0</v>
      </c>
      <c r="O12" s="551"/>
      <c r="P12" s="551"/>
      <c r="Q12" s="552">
        <v>0</v>
      </c>
      <c r="R12" s="553">
        <v>0</v>
      </c>
      <c r="S12" s="554">
        <v>0</v>
      </c>
      <c r="T12" s="555"/>
      <c r="U12" s="556">
        <v>0</v>
      </c>
      <c r="V12" s="555"/>
      <c r="W12" s="555">
        <v>0</v>
      </c>
      <c r="X12" s="557">
        <v>0</v>
      </c>
      <c r="Y12" s="558">
        <v>0</v>
      </c>
      <c r="Z12" s="559">
        <v>0</v>
      </c>
      <c r="AA12" s="550"/>
      <c r="AB12" s="560">
        <v>0</v>
      </c>
      <c r="AC12" s="561">
        <v>0</v>
      </c>
    </row>
    <row r="13" spans="1:29">
      <c r="A13" s="575"/>
      <c r="B13" s="542"/>
      <c r="C13" s="562"/>
      <c r="D13" s="544"/>
      <c r="E13" s="542"/>
      <c r="F13" s="545"/>
      <c r="G13" s="542" t="s">
        <v>325</v>
      </c>
      <c r="H13" s="546"/>
      <c r="I13" s="547"/>
      <c r="J13" s="548"/>
      <c r="K13" s="546"/>
      <c r="L13" s="549">
        <v>0</v>
      </c>
      <c r="M13" s="550">
        <v>0</v>
      </c>
      <c r="N13" s="549">
        <v>0</v>
      </c>
      <c r="O13" s="551"/>
      <c r="P13" s="551"/>
      <c r="Q13" s="552">
        <v>0</v>
      </c>
      <c r="R13" s="553">
        <v>0</v>
      </c>
      <c r="S13" s="554">
        <v>0</v>
      </c>
      <c r="T13" s="555"/>
      <c r="U13" s="556">
        <v>0</v>
      </c>
      <c r="V13" s="555"/>
      <c r="W13" s="555">
        <v>0</v>
      </c>
      <c r="X13" s="557">
        <v>0</v>
      </c>
      <c r="Y13" s="558">
        <v>0</v>
      </c>
      <c r="Z13" s="559">
        <v>0</v>
      </c>
      <c r="AA13" s="550"/>
      <c r="AB13" s="560">
        <v>0</v>
      </c>
      <c r="AC13" s="561">
        <v>0</v>
      </c>
    </row>
    <row r="14" spans="1:29">
      <c r="A14" s="575"/>
      <c r="B14" s="542"/>
      <c r="C14" s="562"/>
      <c r="D14" s="544"/>
      <c r="E14" s="542"/>
      <c r="F14" s="545"/>
      <c r="G14" s="546"/>
      <c r="H14" s="546"/>
      <c r="I14" s="547"/>
      <c r="J14" s="548"/>
      <c r="K14" s="546"/>
      <c r="L14" s="549"/>
      <c r="M14" s="550"/>
      <c r="N14" s="549"/>
      <c r="O14" s="551"/>
      <c r="P14" s="551"/>
      <c r="Q14" s="552"/>
      <c r="R14" s="553"/>
      <c r="S14" s="554"/>
      <c r="T14" s="555"/>
      <c r="U14" s="556"/>
      <c r="V14" s="555"/>
      <c r="W14" s="555"/>
      <c r="X14" s="557"/>
      <c r="Y14" s="558"/>
      <c r="Z14" s="559"/>
      <c r="AA14" s="550"/>
      <c r="AB14" s="560"/>
      <c r="AC14" s="561"/>
    </row>
    <row r="15" spans="1:29">
      <c r="A15" s="498"/>
      <c r="B15" s="542"/>
      <c r="C15" s="563"/>
      <c r="D15" s="542"/>
      <c r="E15" s="542"/>
      <c r="F15" s="545"/>
      <c r="G15" s="546"/>
      <c r="H15" s="546"/>
      <c r="I15" s="547"/>
      <c r="J15" s="548"/>
      <c r="K15" s="546"/>
      <c r="L15" s="549"/>
      <c r="M15" s="550"/>
      <c r="N15" s="549"/>
      <c r="O15" s="551"/>
      <c r="P15" s="551"/>
      <c r="Q15" s="552"/>
      <c r="R15" s="553"/>
      <c r="S15" s="554"/>
      <c r="T15" s="555"/>
      <c r="U15" s="556"/>
      <c r="V15" s="555"/>
      <c r="W15" s="555"/>
      <c r="X15" s="557"/>
      <c r="Y15" s="558"/>
      <c r="Z15" s="559"/>
      <c r="AA15" s="550"/>
      <c r="AB15" s="560"/>
      <c r="AC15" s="561"/>
    </row>
    <row r="16" spans="1:29">
      <c r="A16" s="498"/>
      <c r="B16" s="542"/>
      <c r="C16" s="563"/>
      <c r="D16" s="542"/>
      <c r="E16" s="542"/>
      <c r="F16" s="545"/>
      <c r="G16" s="546"/>
      <c r="H16" s="546"/>
      <c r="I16" s="547"/>
      <c r="J16" s="548"/>
      <c r="K16" s="546"/>
      <c r="L16" s="549"/>
      <c r="M16" s="550"/>
      <c r="N16" s="549"/>
      <c r="O16" s="551"/>
      <c r="P16" s="551"/>
      <c r="Q16" s="552"/>
      <c r="R16" s="553"/>
      <c r="S16" s="554"/>
      <c r="T16" s="555"/>
      <c r="U16" s="556"/>
      <c r="V16" s="555"/>
      <c r="W16" s="555"/>
      <c r="X16" s="557"/>
      <c r="Y16" s="564"/>
      <c r="Z16" s="565"/>
      <c r="AA16" s="550"/>
      <c r="AB16" s="560"/>
      <c r="AC16" s="566"/>
    </row>
    <row r="17" spans="1:29">
      <c r="A17" s="498"/>
      <c r="B17" s="542"/>
      <c r="C17" s="563"/>
      <c r="D17" s="544"/>
      <c r="E17" s="542"/>
      <c r="F17" s="545"/>
      <c r="G17" s="546"/>
      <c r="H17" s="546"/>
      <c r="I17" s="547"/>
      <c r="J17" s="548"/>
      <c r="K17" s="546"/>
      <c r="L17" s="549">
        <v>0</v>
      </c>
      <c r="M17" s="567">
        <v>0</v>
      </c>
      <c r="N17" s="549">
        <v>0</v>
      </c>
      <c r="O17" s="551"/>
      <c r="P17" s="551"/>
      <c r="Q17" s="552">
        <v>0</v>
      </c>
      <c r="R17" s="553">
        <v>0</v>
      </c>
      <c r="S17" s="554">
        <v>0</v>
      </c>
      <c r="T17" s="555"/>
      <c r="U17" s="556">
        <v>0</v>
      </c>
      <c r="V17" s="555"/>
      <c r="W17" s="568"/>
      <c r="X17" s="569">
        <v>0</v>
      </c>
      <c r="Y17" s="564">
        <v>0</v>
      </c>
      <c r="Z17" s="565">
        <v>0</v>
      </c>
      <c r="AA17" s="567"/>
      <c r="AB17" s="570">
        <v>0</v>
      </c>
      <c r="AC17" s="566">
        <v>0</v>
      </c>
    </row>
    <row r="18" spans="1:29">
      <c r="A18" s="498"/>
      <c r="B18" s="542"/>
      <c r="C18" s="563"/>
      <c r="D18" s="542"/>
      <c r="E18" s="542"/>
      <c r="F18" s="545"/>
      <c r="G18" s="546"/>
      <c r="H18" s="546"/>
      <c r="I18" s="547"/>
      <c r="J18" s="548"/>
      <c r="K18" s="546"/>
      <c r="L18" s="549">
        <v>0</v>
      </c>
      <c r="M18" s="567">
        <v>0</v>
      </c>
      <c r="N18" s="549">
        <v>0</v>
      </c>
      <c r="O18" s="551"/>
      <c r="P18" s="551"/>
      <c r="Q18" s="552">
        <v>0</v>
      </c>
      <c r="R18" s="553">
        <v>0</v>
      </c>
      <c r="S18" s="554">
        <v>0</v>
      </c>
      <c r="T18" s="555"/>
      <c r="U18" s="556">
        <v>0</v>
      </c>
      <c r="V18" s="555"/>
      <c r="W18" s="568"/>
      <c r="X18" s="569">
        <v>0</v>
      </c>
      <c r="Y18" s="564">
        <v>0</v>
      </c>
      <c r="Z18" s="565">
        <v>0</v>
      </c>
      <c r="AA18" s="567"/>
      <c r="AB18" s="570">
        <v>0</v>
      </c>
      <c r="AC18" s="566">
        <v>0</v>
      </c>
    </row>
    <row r="19" spans="1:29">
      <c r="A19" s="498"/>
      <c r="B19" s="542"/>
      <c r="C19" s="563"/>
      <c r="D19" s="544"/>
      <c r="E19" s="542"/>
      <c r="F19" s="545"/>
      <c r="G19" s="546"/>
      <c r="H19" s="546"/>
      <c r="I19" s="547"/>
      <c r="J19" s="548"/>
      <c r="K19" s="546"/>
      <c r="L19" s="549">
        <v>0</v>
      </c>
      <c r="M19" s="567">
        <v>0</v>
      </c>
      <c r="N19" s="549">
        <v>0</v>
      </c>
      <c r="O19" s="551"/>
      <c r="P19" s="551"/>
      <c r="Q19" s="552">
        <v>0</v>
      </c>
      <c r="R19" s="553">
        <v>0</v>
      </c>
      <c r="S19" s="554">
        <v>0</v>
      </c>
      <c r="T19" s="555"/>
      <c r="U19" s="556">
        <v>0</v>
      </c>
      <c r="V19" s="555"/>
      <c r="W19" s="568"/>
      <c r="X19" s="569">
        <v>0</v>
      </c>
      <c r="Y19" s="564">
        <v>0</v>
      </c>
      <c r="Z19" s="565">
        <v>0</v>
      </c>
      <c r="AA19" s="567"/>
      <c r="AB19" s="570">
        <v>0</v>
      </c>
      <c r="AC19" s="566">
        <v>0</v>
      </c>
    </row>
    <row r="20" spans="1:29">
      <c r="A20" s="498"/>
      <c r="B20" s="542"/>
      <c r="C20" s="563"/>
      <c r="D20" s="542"/>
      <c r="E20" s="542"/>
      <c r="F20" s="545"/>
      <c r="G20" s="546"/>
      <c r="H20" s="546"/>
      <c r="I20" s="547"/>
      <c r="J20" s="548"/>
      <c r="K20" s="546"/>
      <c r="L20" s="549">
        <v>0</v>
      </c>
      <c r="M20" s="567">
        <v>0</v>
      </c>
      <c r="N20" s="549">
        <v>0</v>
      </c>
      <c r="O20" s="551"/>
      <c r="P20" s="551"/>
      <c r="Q20" s="552">
        <v>0</v>
      </c>
      <c r="R20" s="553">
        <v>0</v>
      </c>
      <c r="S20" s="554">
        <v>0</v>
      </c>
      <c r="T20" s="555"/>
      <c r="U20" s="556">
        <v>0</v>
      </c>
      <c r="V20" s="555"/>
      <c r="W20" s="568"/>
      <c r="X20" s="569">
        <v>0</v>
      </c>
      <c r="Y20" s="564">
        <v>0</v>
      </c>
      <c r="Z20" s="565">
        <v>0</v>
      </c>
      <c r="AA20" s="567"/>
      <c r="AB20" s="570">
        <v>0</v>
      </c>
      <c r="AC20" s="566">
        <v>0</v>
      </c>
    </row>
    <row r="21" spans="1:29">
      <c r="A21" s="498"/>
      <c r="B21" s="542"/>
      <c r="C21" s="563"/>
      <c r="D21" s="544"/>
      <c r="E21" s="542"/>
      <c r="F21" s="545"/>
      <c r="G21" s="546"/>
      <c r="H21" s="546"/>
      <c r="I21" s="547"/>
      <c r="J21" s="548"/>
      <c r="K21" s="546"/>
      <c r="L21" s="549">
        <v>0</v>
      </c>
      <c r="M21" s="567">
        <v>0</v>
      </c>
      <c r="N21" s="549">
        <v>0</v>
      </c>
      <c r="O21" s="551"/>
      <c r="P21" s="551"/>
      <c r="Q21" s="552">
        <v>0</v>
      </c>
      <c r="R21" s="553">
        <v>0</v>
      </c>
      <c r="S21" s="554">
        <v>0</v>
      </c>
      <c r="T21" s="555"/>
      <c r="U21" s="556">
        <v>0</v>
      </c>
      <c r="V21" s="555"/>
      <c r="W21" s="568"/>
      <c r="X21" s="569">
        <v>0</v>
      </c>
      <c r="Y21" s="564">
        <v>0</v>
      </c>
      <c r="Z21" s="565">
        <v>0</v>
      </c>
      <c r="AA21" s="567"/>
      <c r="AB21" s="570">
        <v>0</v>
      </c>
      <c r="AC21" s="566">
        <v>0</v>
      </c>
    </row>
    <row r="22" spans="1:29">
      <c r="A22" s="498"/>
      <c r="B22" s="542"/>
      <c r="C22" s="563"/>
      <c r="D22" s="542"/>
      <c r="E22" s="542"/>
      <c r="F22" s="545"/>
      <c r="G22" s="546"/>
      <c r="H22" s="546"/>
      <c r="I22" s="547"/>
      <c r="J22" s="548"/>
      <c r="K22" s="546"/>
      <c r="L22" s="549">
        <v>0</v>
      </c>
      <c r="M22" s="567">
        <v>0</v>
      </c>
      <c r="N22" s="549">
        <v>0</v>
      </c>
      <c r="O22" s="551"/>
      <c r="P22" s="551"/>
      <c r="Q22" s="552">
        <v>0</v>
      </c>
      <c r="R22" s="553">
        <v>0</v>
      </c>
      <c r="S22" s="554">
        <v>0</v>
      </c>
      <c r="T22" s="555"/>
      <c r="U22" s="556">
        <v>0</v>
      </c>
      <c r="V22" s="555"/>
      <c r="W22" s="568"/>
      <c r="X22" s="569">
        <v>0</v>
      </c>
      <c r="Y22" s="564">
        <v>0</v>
      </c>
      <c r="Z22" s="565">
        <v>0</v>
      </c>
      <c r="AA22" s="567"/>
      <c r="AB22" s="570">
        <v>0</v>
      </c>
      <c r="AC22" s="566">
        <v>0</v>
      </c>
    </row>
    <row r="23" spans="1:29">
      <c r="A23" s="575"/>
      <c r="B23" s="542"/>
      <c r="C23" s="544"/>
      <c r="D23" s="544"/>
      <c r="E23" s="542"/>
      <c r="F23" s="545"/>
      <c r="G23" s="546"/>
      <c r="H23" s="546"/>
      <c r="I23" s="547"/>
      <c r="J23" s="548"/>
      <c r="K23" s="546"/>
      <c r="L23" s="549"/>
      <c r="M23" s="567"/>
      <c r="N23" s="549"/>
      <c r="O23" s="549"/>
      <c r="P23" s="549"/>
      <c r="Q23" s="552"/>
      <c r="R23" s="566"/>
      <c r="S23" s="554"/>
      <c r="T23" s="567"/>
      <c r="U23" s="556"/>
      <c r="V23" s="567"/>
      <c r="W23" s="571"/>
      <c r="X23" s="569"/>
      <c r="Y23" s="564"/>
      <c r="Z23" s="565"/>
      <c r="AA23" s="567"/>
      <c r="AB23" s="570"/>
      <c r="AC23" s="566"/>
    </row>
    <row r="24" spans="1:29">
      <c r="A24" s="575"/>
      <c r="B24" s="542"/>
      <c r="C24" s="544"/>
      <c r="D24" s="544"/>
      <c r="E24" s="542"/>
      <c r="F24" s="545"/>
      <c r="G24" s="546"/>
      <c r="H24" s="546"/>
      <c r="I24" s="547"/>
      <c r="J24" s="548"/>
      <c r="K24" s="546"/>
      <c r="L24" s="549"/>
      <c r="M24" s="567"/>
      <c r="N24" s="549"/>
      <c r="O24" s="549"/>
      <c r="P24" s="549"/>
      <c r="Q24" s="552"/>
      <c r="R24" s="566"/>
      <c r="S24" s="554"/>
      <c r="T24" s="567"/>
      <c r="U24" s="556"/>
      <c r="V24" s="567"/>
      <c r="W24" s="571"/>
      <c r="X24" s="569"/>
      <c r="Y24" s="564"/>
      <c r="Z24" s="565"/>
      <c r="AA24" s="567"/>
      <c r="AB24" s="570"/>
      <c r="AC24" s="566"/>
    </row>
    <row r="25" spans="1:29">
      <c r="A25" s="575"/>
      <c r="B25" s="542"/>
      <c r="C25" s="544"/>
      <c r="D25" s="544"/>
      <c r="E25" s="542"/>
      <c r="F25" s="545"/>
      <c r="G25" s="546"/>
      <c r="H25" s="546"/>
      <c r="I25" s="547"/>
      <c r="J25" s="548"/>
      <c r="K25" s="546"/>
      <c r="L25" s="549"/>
      <c r="M25" s="567"/>
      <c r="N25" s="549"/>
      <c r="O25" s="549"/>
      <c r="P25" s="549"/>
      <c r="Q25" s="552"/>
      <c r="R25" s="566"/>
      <c r="S25" s="554"/>
      <c r="T25" s="567"/>
      <c r="U25" s="556"/>
      <c r="V25" s="567"/>
      <c r="W25" s="571"/>
      <c r="X25" s="569"/>
      <c r="Y25" s="564"/>
      <c r="Z25" s="565"/>
      <c r="AA25" s="567"/>
      <c r="AB25" s="570"/>
      <c r="AC25" s="566"/>
    </row>
    <row r="26" spans="1:29">
      <c r="A26" s="575"/>
      <c r="B26" s="544"/>
      <c r="C26" s="544"/>
      <c r="D26" s="544"/>
      <c r="E26" s="542"/>
      <c r="F26" s="545"/>
      <c r="G26" s="546"/>
      <c r="H26" s="546"/>
      <c r="I26" s="547"/>
      <c r="J26" s="548"/>
      <c r="K26" s="546"/>
      <c r="L26" s="549"/>
      <c r="M26" s="567"/>
      <c r="N26" s="549"/>
      <c r="O26" s="549"/>
      <c r="P26" s="549"/>
      <c r="Q26" s="552"/>
      <c r="R26" s="566"/>
      <c r="S26" s="554"/>
      <c r="T26" s="567"/>
      <c r="U26" s="556"/>
      <c r="V26" s="567"/>
      <c r="W26" s="571"/>
      <c r="X26" s="569"/>
      <c r="Y26" s="564"/>
      <c r="Z26" s="565"/>
      <c r="AA26" s="567"/>
      <c r="AB26" s="570"/>
      <c r="AC26" s="566"/>
    </row>
    <row r="27" spans="1:29">
      <c r="A27" s="478"/>
      <c r="B27" s="478"/>
      <c r="C27" s="478"/>
      <c r="D27" s="478"/>
      <c r="E27" s="478"/>
      <c r="F27" s="572"/>
      <c r="G27" s="478"/>
      <c r="H27" s="478"/>
      <c r="I27" s="478"/>
      <c r="J27" s="478"/>
      <c r="K27" s="478"/>
      <c r="L27" s="478"/>
      <c r="M27" s="478"/>
      <c r="N27" s="478"/>
      <c r="O27" s="478"/>
      <c r="P27" s="478"/>
      <c r="Q27" s="478"/>
      <c r="R27" s="478"/>
      <c r="S27" s="478"/>
      <c r="T27" s="478"/>
      <c r="U27" s="478"/>
      <c r="V27" s="478"/>
      <c r="W27" s="478"/>
      <c r="X27" s="478"/>
      <c r="Y27" s="478"/>
      <c r="Z27" s="478"/>
      <c r="AA27" s="478"/>
      <c r="AB27" s="478"/>
      <c r="AC27" s="478"/>
    </row>
    <row r="28" spans="1:29">
      <c r="A28" s="478"/>
      <c r="B28" s="478"/>
      <c r="C28" s="478"/>
      <c r="D28" s="478"/>
      <c r="E28" s="478"/>
      <c r="F28" s="572"/>
      <c r="G28" s="478"/>
      <c r="H28" s="478"/>
      <c r="I28" s="478"/>
      <c r="J28" s="478"/>
      <c r="K28" s="478"/>
      <c r="L28" s="478"/>
      <c r="M28" s="478"/>
      <c r="N28" s="478"/>
      <c r="O28" s="478"/>
      <c r="P28" s="478"/>
      <c r="Q28" s="478"/>
      <c r="R28" s="573" t="s">
        <v>337</v>
      </c>
      <c r="S28" s="478"/>
      <c r="T28" s="478"/>
      <c r="U28" s="478"/>
      <c r="V28" s="478"/>
      <c r="W28" s="478" t="s">
        <v>337</v>
      </c>
      <c r="X28" s="478"/>
      <c r="Y28" s="478"/>
      <c r="Z28" s="478"/>
      <c r="AA28" s="478"/>
      <c r="AB28" s="478"/>
      <c r="AC28" s="574">
        <v>4046.2</v>
      </c>
    </row>
  </sheetData>
  <phoneticPr fontId="22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2"/>
  <sheetViews>
    <sheetView topLeftCell="A40" workbookViewId="0">
      <selection activeCell="B59" sqref="B59:F62"/>
    </sheetView>
  </sheetViews>
  <sheetFormatPr defaultRowHeight="15"/>
  <cols>
    <col min="1" max="1" width="54.140625" style="378" customWidth="1"/>
    <col min="2" max="2" width="11.85546875" style="378" customWidth="1"/>
    <col min="3" max="3" width="4.28515625" style="379" customWidth="1"/>
    <col min="4" max="4" width="4.42578125" style="380" customWidth="1"/>
    <col min="5" max="5" width="11.42578125" style="378" customWidth="1"/>
    <col min="6" max="6" width="74.140625" style="378" bestFit="1" customWidth="1"/>
    <col min="7" max="7" width="11.7109375" style="378" customWidth="1"/>
    <col min="8" max="8" width="5.7109375" style="378" customWidth="1"/>
    <col min="9" max="9" width="2.85546875" style="378" customWidth="1"/>
    <col min="10" max="10" width="11.140625" style="378" customWidth="1"/>
    <col min="11" max="16384" width="9.140625" style="378"/>
  </cols>
  <sheetData>
    <row r="1" spans="1:6">
      <c r="A1"/>
      <c r="B1" s="576"/>
      <c r="C1" s="577"/>
      <c r="D1" s="578"/>
      <c r="E1" s="577"/>
      <c r="F1"/>
    </row>
    <row r="2" spans="1:6">
      <c r="A2"/>
      <c r="B2" s="576"/>
      <c r="C2" s="577"/>
      <c r="D2" s="578"/>
      <c r="E2" s="577"/>
      <c r="F2" s="579"/>
    </row>
    <row r="3" spans="1:6">
      <c r="A3" s="580"/>
      <c r="B3" s="576"/>
      <c r="C3" s="577"/>
      <c r="D3" s="578"/>
      <c r="E3" s="577"/>
      <c r="F3" s="581"/>
    </row>
    <row r="4" spans="1:6">
      <c r="A4" s="582"/>
      <c r="B4" s="576"/>
      <c r="C4" s="577"/>
      <c r="D4" s="578"/>
      <c r="E4" s="577"/>
      <c r="F4" s="581"/>
    </row>
    <row r="5" spans="1:6">
      <c r="A5" s="582"/>
      <c r="B5" s="576"/>
      <c r="C5" s="577"/>
      <c r="D5" s="578"/>
      <c r="E5" s="583"/>
      <c r="F5" s="581"/>
    </row>
    <row r="6" spans="1:6">
      <c r="A6" s="582"/>
      <c r="B6" s="576"/>
      <c r="C6" s="577"/>
      <c r="D6" s="578"/>
      <c r="E6" s="577"/>
      <c r="F6" s="581"/>
    </row>
    <row r="7" spans="1:6">
      <c r="A7" s="582"/>
      <c r="B7" s="576"/>
      <c r="C7" s="577"/>
      <c r="D7" s="578"/>
      <c r="E7" s="577"/>
      <c r="F7" s="581"/>
    </row>
    <row r="8" spans="1:6">
      <c r="A8" s="582"/>
      <c r="B8" s="576"/>
      <c r="C8" s="577"/>
      <c r="D8" s="578"/>
      <c r="E8" s="583"/>
      <c r="F8" s="579"/>
    </row>
    <row r="9" spans="1:6">
      <c r="A9" s="582"/>
      <c r="B9" s="576"/>
      <c r="C9" s="577"/>
      <c r="D9" s="578"/>
      <c r="E9" s="577"/>
      <c r="F9" s="581"/>
    </row>
    <row r="10" spans="1:6">
      <c r="A10" s="582"/>
      <c r="B10" s="576"/>
      <c r="C10" s="577"/>
      <c r="D10" s="578"/>
      <c r="E10" s="577"/>
      <c r="F10" s="581"/>
    </row>
    <row r="11" spans="1:6">
      <c r="A11" s="582"/>
      <c r="B11" s="576"/>
      <c r="C11" s="577"/>
      <c r="D11" s="578"/>
      <c r="E11" s="577"/>
      <c r="F11" s="584"/>
    </row>
    <row r="12" spans="1:6">
      <c r="A12"/>
      <c r="B12" s="576"/>
      <c r="C12" s="577"/>
      <c r="D12" s="578"/>
      <c r="E12" s="577"/>
      <c r="F12" s="584"/>
    </row>
    <row r="13" spans="1:6">
      <c r="A13"/>
      <c r="B13" s="576"/>
      <c r="C13" s="577"/>
      <c r="D13" s="578"/>
      <c r="E13" s="577"/>
      <c r="F13"/>
    </row>
    <row r="14" spans="1:6">
      <c r="A14" s="585"/>
      <c r="B14" s="576"/>
      <c r="C14" s="577"/>
      <c r="D14" s="578"/>
      <c r="E14" s="577"/>
      <c r="F14"/>
    </row>
    <row r="15" spans="1:6">
      <c r="A15" s="586" t="s">
        <v>372</v>
      </c>
      <c r="B15" s="577">
        <v>980</v>
      </c>
      <c r="C15" s="403"/>
      <c r="D15" s="578"/>
      <c r="E15" s="577"/>
      <c r="F15"/>
    </row>
    <row r="16" spans="1:6">
      <c r="A16" s="586" t="s">
        <v>373</v>
      </c>
      <c r="B16" s="577">
        <v>110</v>
      </c>
      <c r="C16" s="403"/>
      <c r="D16" s="578"/>
      <c r="E16" s="577"/>
      <c r="F16"/>
    </row>
    <row r="17" spans="1:6">
      <c r="A17" s="586" t="s">
        <v>10</v>
      </c>
      <c r="B17" s="577">
        <f>+B15+B16</f>
        <v>1090</v>
      </c>
      <c r="C17" s="403"/>
      <c r="D17" s="578"/>
      <c r="E17" s="577"/>
      <c r="F17"/>
    </row>
    <row r="18" spans="1:6">
      <c r="A18" s="587"/>
      <c r="B18" s="577"/>
      <c r="C18" s="403"/>
      <c r="D18" s="578"/>
      <c r="E18" s="577"/>
      <c r="F18"/>
    </row>
    <row r="19" spans="1:6">
      <c r="A19" s="586"/>
      <c r="B19" s="577"/>
      <c r="C19" s="403"/>
      <c r="D19" s="578"/>
      <c r="E19" s="577"/>
      <c r="F19"/>
    </row>
    <row r="20" spans="1:6">
      <c r="A20" s="586"/>
      <c r="B20" s="577"/>
      <c r="C20" s="403"/>
      <c r="D20" s="578"/>
      <c r="E20" s="577"/>
      <c r="F20"/>
    </row>
    <row r="21" spans="1:6">
      <c r="A21" s="586"/>
      <c r="B21" s="577"/>
      <c r="C21" s="403"/>
      <c r="D21" s="578"/>
      <c r="E21" s="577"/>
      <c r="F21"/>
    </row>
    <row r="22" spans="1:6">
      <c r="A22" s="586"/>
      <c r="B22" s="577"/>
      <c r="C22" s="403"/>
      <c r="D22" s="578"/>
      <c r="E22" s="577"/>
      <c r="F22"/>
    </row>
    <row r="23" spans="1:6">
      <c r="A23" s="586"/>
      <c r="B23" s="577"/>
      <c r="C23" s="403"/>
      <c r="D23" s="578"/>
      <c r="E23" s="577"/>
      <c r="F23"/>
    </row>
    <row r="24" spans="1:6">
      <c r="A24" s="586"/>
      <c r="B24" s="577"/>
      <c r="C24" s="403"/>
      <c r="D24" s="578"/>
      <c r="E24" s="577"/>
      <c r="F24"/>
    </row>
    <row r="25" spans="1:6">
      <c r="A25" s="586"/>
      <c r="B25" s="577"/>
      <c r="C25" s="403"/>
      <c r="D25" s="578"/>
      <c r="E25" s="577"/>
      <c r="F25"/>
    </row>
    <row r="26" spans="1:6">
      <c r="A26" s="586"/>
      <c r="B26" s="577"/>
      <c r="C26" s="403"/>
      <c r="D26" s="578"/>
      <c r="E26" s="577"/>
      <c r="F26"/>
    </row>
    <row r="27" spans="1:6">
      <c r="A27" s="586"/>
      <c r="B27" s="577"/>
      <c r="C27" s="403"/>
      <c r="D27" s="578"/>
      <c r="E27" s="577"/>
      <c r="F27"/>
    </row>
    <row r="28" spans="1:6">
      <c r="A28" s="586"/>
      <c r="B28" s="577"/>
      <c r="C28" s="403"/>
      <c r="D28" s="578"/>
      <c r="E28" s="577"/>
      <c r="F28"/>
    </row>
    <row r="29" spans="1:6">
      <c r="A29" s="586"/>
      <c r="B29" s="577"/>
      <c r="C29" s="403"/>
      <c r="D29" s="578"/>
      <c r="E29" s="577"/>
      <c r="F29"/>
    </row>
    <row r="30" spans="1:6">
      <c r="A30" s="586"/>
      <c r="B30" s="577"/>
      <c r="C30" s="403"/>
      <c r="D30" s="578"/>
      <c r="E30" s="577"/>
      <c r="F30"/>
    </row>
    <row r="31" spans="1:6">
      <c r="A31" s="586"/>
      <c r="B31" s="577"/>
      <c r="C31" s="403"/>
      <c r="D31" s="578"/>
      <c r="E31" s="577"/>
      <c r="F31"/>
    </row>
    <row r="32" spans="1:6">
      <c r="A32" s="586"/>
      <c r="B32" s="577"/>
      <c r="C32" s="403"/>
      <c r="D32" s="578"/>
      <c r="E32" s="577"/>
      <c r="F32"/>
    </row>
    <row r="33" spans="1:6">
      <c r="A33" s="586"/>
      <c r="B33" s="577"/>
      <c r="C33" s="403"/>
      <c r="D33" s="578"/>
      <c r="E33" s="577"/>
      <c r="F33"/>
    </row>
    <row r="34" spans="1:6">
      <c r="A34" s="586"/>
      <c r="B34" s="577"/>
      <c r="C34" s="403"/>
      <c r="D34" s="578"/>
      <c r="E34" s="577"/>
      <c r="F34"/>
    </row>
    <row r="35" spans="1:6">
      <c r="A35" s="586"/>
      <c r="B35" s="577"/>
      <c r="C35" s="403"/>
      <c r="D35" s="578"/>
      <c r="E35" s="577"/>
      <c r="F35"/>
    </row>
    <row r="36" spans="1:6">
      <c r="A36" s="586"/>
      <c r="B36" s="577"/>
      <c r="C36" s="403"/>
      <c r="D36" s="578"/>
      <c r="E36" s="577"/>
      <c r="F36"/>
    </row>
    <row r="37" spans="1:6">
      <c r="A37" s="586"/>
      <c r="B37" s="577"/>
      <c r="C37" s="403"/>
      <c r="D37" s="578"/>
      <c r="E37" s="577"/>
      <c r="F37"/>
    </row>
    <row r="38" spans="1:6">
      <c r="A38" s="586"/>
      <c r="B38" s="577"/>
      <c r="C38" s="403"/>
      <c r="D38" s="578"/>
      <c r="E38" s="577"/>
      <c r="F38"/>
    </row>
    <row r="39" spans="1:6">
      <c r="A39" s="586"/>
      <c r="B39" s="577"/>
      <c r="C39" s="403"/>
      <c r="D39" s="578"/>
      <c r="E39" s="577"/>
      <c r="F39"/>
    </row>
    <row r="40" spans="1:6">
      <c r="A40" s="586"/>
      <c r="B40" s="577"/>
      <c r="C40" s="403"/>
      <c r="D40" s="578"/>
      <c r="E40" s="577"/>
      <c r="F40"/>
    </row>
    <row r="41" spans="1:6">
      <c r="A41" s="586"/>
      <c r="B41" s="577"/>
      <c r="C41" s="403"/>
      <c r="D41" s="577"/>
      <c r="E41" s="577"/>
      <c r="F41"/>
    </row>
    <row r="42" spans="1:6">
      <c r="A42" s="586"/>
      <c r="B42" s="577"/>
      <c r="C42" s="403"/>
      <c r="D42" s="578"/>
      <c r="E42" s="577"/>
      <c r="F42"/>
    </row>
    <row r="43" spans="1:6">
      <c r="A43" s="586"/>
      <c r="B43" s="577"/>
      <c r="C43" s="403"/>
      <c r="D43" s="578"/>
      <c r="E43" s="577"/>
      <c r="F43"/>
    </row>
    <row r="44" spans="1:6">
      <c r="A44" s="586"/>
      <c r="B44" s="577"/>
      <c r="C44" s="403"/>
      <c r="D44" s="578"/>
      <c r="E44" s="577"/>
      <c r="F44"/>
    </row>
    <row r="45" spans="1:6">
      <c r="A45" s="586"/>
      <c r="B45" s="577"/>
      <c r="C45" s="403"/>
      <c r="D45" s="577"/>
      <c r="E45" s="577"/>
      <c r="F45"/>
    </row>
    <row r="46" spans="1:6">
      <c r="A46" s="586"/>
      <c r="B46" s="577"/>
      <c r="C46" s="403"/>
      <c r="D46" s="577"/>
      <c r="E46" s="577"/>
      <c r="F46"/>
    </row>
    <row r="47" spans="1:6">
      <c r="A47" s="586"/>
      <c r="B47" s="577"/>
      <c r="C47" s="403"/>
      <c r="D47" s="578"/>
      <c r="E47" s="577"/>
      <c r="F47"/>
    </row>
    <row r="48" spans="1:6">
      <c r="A48"/>
      <c r="B48"/>
      <c r="C48" s="577"/>
      <c r="D48" s="578"/>
      <c r="E48" s="577"/>
      <c r="F48"/>
    </row>
    <row r="49" spans="1:6">
      <c r="A49"/>
      <c r="B49"/>
      <c r="C49" s="577"/>
      <c r="D49" s="578"/>
      <c r="E49" s="577"/>
      <c r="F49"/>
    </row>
    <row r="50" spans="1:6">
      <c r="A50" s="585"/>
      <c r="B50" s="576"/>
      <c r="C50" s="577"/>
      <c r="D50" s="578"/>
      <c r="E50" s="577"/>
      <c r="F50"/>
    </row>
    <row r="51" spans="1:6">
      <c r="A51" s="586"/>
      <c r="B51" s="577"/>
      <c r="C51" s="403"/>
      <c r="D51" s="578"/>
      <c r="E51" s="577"/>
      <c r="F51"/>
    </row>
    <row r="52" spans="1:6">
      <c r="A52" s="587"/>
      <c r="B52" s="577"/>
      <c r="C52" s="403"/>
      <c r="D52" s="578"/>
      <c r="E52" s="577"/>
      <c r="F52" s="582"/>
    </row>
    <row r="53" spans="1:6">
      <c r="A53" s="586"/>
      <c r="B53" s="577"/>
      <c r="C53" s="403"/>
      <c r="D53" s="578"/>
      <c r="E53" s="577"/>
      <c r="F53"/>
    </row>
    <row r="54" spans="1:6" s="381" customFormat="1">
      <c r="A54" s="586"/>
      <c r="B54" s="577"/>
      <c r="C54" s="403"/>
      <c r="D54" s="578"/>
      <c r="E54" s="577"/>
      <c r="F54"/>
    </row>
    <row r="55" spans="1:6">
      <c r="A55" s="587"/>
      <c r="B55" s="577"/>
      <c r="C55" s="403"/>
      <c r="D55" s="578"/>
      <c r="E55" s="577"/>
      <c r="F55"/>
    </row>
    <row r="56" spans="1:6">
      <c r="A56"/>
      <c r="B56"/>
      <c r="C56" s="577"/>
      <c r="D56" s="578"/>
      <c r="E56" s="577"/>
      <c r="F56"/>
    </row>
    <row r="57" spans="1:6">
      <c r="A57" s="586"/>
      <c r="B57"/>
      <c r="C57" s="577"/>
      <c r="D57" s="578"/>
      <c r="E57" s="577"/>
      <c r="F57"/>
    </row>
    <row r="58" spans="1:6">
      <c r="A58" s="588" t="s">
        <v>273</v>
      </c>
      <c r="B58"/>
      <c r="C58" s="577"/>
      <c r="D58" s="578"/>
      <c r="E58" s="577"/>
      <c r="F58"/>
    </row>
    <row r="59" spans="1:6">
      <c r="A59" s="586" t="s">
        <v>232</v>
      </c>
      <c r="B59" s="577"/>
      <c r="C59" s="403"/>
      <c r="D59" s="578"/>
      <c r="E59" s="577"/>
      <c r="F59" s="582"/>
    </row>
    <row r="60" spans="1:6">
      <c r="A60" s="586" t="s">
        <v>233</v>
      </c>
      <c r="B60" s="577"/>
      <c r="C60" s="403"/>
      <c r="D60" s="578"/>
      <c r="E60" s="577"/>
      <c r="F60"/>
    </row>
    <row r="61" spans="1:6">
      <c r="A61" s="586" t="s">
        <v>338</v>
      </c>
      <c r="B61" s="577"/>
      <c r="C61" s="403"/>
      <c r="D61" s="578"/>
      <c r="E61" s="577"/>
      <c r="F61"/>
    </row>
    <row r="62" spans="1:6">
      <c r="A62"/>
      <c r="B62"/>
      <c r="C62" s="577"/>
      <c r="D62" s="578"/>
      <c r="E62" s="577"/>
      <c r="F62"/>
    </row>
  </sheetData>
  <phoneticPr fontId="40" type="noConversion"/>
  <pageMargins left="0.7" right="0.7" top="0.75" bottom="0.75" header="0.3" footer="0.3"/>
  <pageSetup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21</vt:i4>
      </vt:variant>
    </vt:vector>
  </HeadingPairs>
  <TitlesOfParts>
    <vt:vector size="45" baseType="lpstr">
      <vt:lpstr>Recap</vt:lpstr>
      <vt:lpstr>Summary</vt:lpstr>
      <vt:lpstr>BC Summary</vt:lpstr>
      <vt:lpstr>Radar 10- Option One BC</vt:lpstr>
      <vt:lpstr>NexSim Frasca</vt:lpstr>
      <vt:lpstr>Expand Tower Option Two BC</vt:lpstr>
      <vt:lpstr>Baltimore DB</vt:lpstr>
      <vt:lpstr>Mobile Tower Option Three BC</vt:lpstr>
      <vt:lpstr>Potomac DB</vt:lpstr>
      <vt:lpstr>270 Tower Option 4 BC</vt:lpstr>
      <vt:lpstr>Washington Center DB</vt:lpstr>
      <vt:lpstr>Rader Option Two BC</vt:lpstr>
      <vt:lpstr>OTS DB</vt:lpstr>
      <vt:lpstr>Rader Option Three BC</vt:lpstr>
      <vt:lpstr>Out the Window Ground Control</vt:lpstr>
      <vt:lpstr>Proposal Two BC</vt:lpstr>
      <vt:lpstr>Proposal Two</vt:lpstr>
      <vt:lpstr>Resources</vt:lpstr>
      <vt:lpstr>Escalation</vt:lpstr>
      <vt:lpstr>Indirect_Drop</vt:lpstr>
      <vt:lpstr>License</vt:lpstr>
      <vt:lpstr>Travel</vt:lpstr>
      <vt:lpstr>Hardware</vt:lpstr>
      <vt:lpstr>Sheet1</vt:lpstr>
      <vt:lpstr>INDIR</vt:lpstr>
      <vt:lpstr>monthII</vt:lpstr>
      <vt:lpstr>Indirect_Drop!new_Indir</vt:lpstr>
      <vt:lpstr>'Baltimore DB'!Print_Area</vt:lpstr>
      <vt:lpstr>Indirect_Drop!Print_Area</vt:lpstr>
      <vt:lpstr>'NexSim Frasca'!Print_Area</vt:lpstr>
      <vt:lpstr>'OTS DB'!Print_Area</vt:lpstr>
      <vt:lpstr>'Out the Window Ground Control'!Print_Area</vt:lpstr>
      <vt:lpstr>'Potomac DB'!Print_Area</vt:lpstr>
      <vt:lpstr>'Proposal Two'!Print_Area</vt:lpstr>
      <vt:lpstr>Summary!Print_Area</vt:lpstr>
      <vt:lpstr>'Washington Center DB'!Print_Area</vt:lpstr>
      <vt:lpstr>'Baltimore DB'!Print_Titles</vt:lpstr>
      <vt:lpstr>'NexSim Frasca'!Print_Titles</vt:lpstr>
      <vt:lpstr>'OTS DB'!Print_Titles</vt:lpstr>
      <vt:lpstr>'Out the Window Ground Control'!Print_Titles</vt:lpstr>
      <vt:lpstr>'Potomac DB'!Print_Titles</vt:lpstr>
      <vt:lpstr>'Proposal Two'!Print_Titles</vt:lpstr>
      <vt:lpstr>Summary!Print_Titles</vt:lpstr>
      <vt:lpstr>'Washington Center DB'!Print_Titles</vt:lpstr>
      <vt:lpstr>temp_indir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dsaunderson</dc:creator>
  <cp:lastModifiedBy>dsaunderson</cp:lastModifiedBy>
  <cp:lastPrinted>2010-10-07T17:40:01Z</cp:lastPrinted>
  <dcterms:created xsi:type="dcterms:W3CDTF">2009-12-16T21:03:43Z</dcterms:created>
  <dcterms:modified xsi:type="dcterms:W3CDTF">2010-12-07T13:43:47Z</dcterms:modified>
</cp:coreProperties>
</file>